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7915" windowHeight="12495" activeTab="2"/>
  </bookViews>
  <sheets>
    <sheet name="Sheet1" sheetId="1" r:id="rId1"/>
    <sheet name="国债对冲" sheetId="3" r:id="rId2"/>
    <sheet name="期货对冲" sheetId="4" r:id="rId3"/>
    <sheet name="Sheet2" sheetId="2" r:id="rId4"/>
  </sheets>
  <definedNames>
    <definedName name="evaDate">Sheet1!$A$2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I1150" i="4" l="1"/>
  <c r="J1150" i="4"/>
  <c r="K1150" i="4"/>
  <c r="L1150" i="4"/>
  <c r="M1150" i="4"/>
  <c r="I1151" i="4"/>
  <c r="J1151" i="4"/>
  <c r="K1151" i="4"/>
  <c r="L1151" i="4"/>
  <c r="M1151" i="4"/>
  <c r="I1152" i="4"/>
  <c r="J1152" i="4"/>
  <c r="K1152" i="4"/>
  <c r="L1152" i="4"/>
  <c r="M1152" i="4"/>
  <c r="I1153" i="4"/>
  <c r="J1153" i="4"/>
  <c r="K1153" i="4"/>
  <c r="L1153" i="4"/>
  <c r="M1153" i="4"/>
  <c r="I1154" i="4"/>
  <c r="J1154" i="4"/>
  <c r="K1154" i="4"/>
  <c r="L1154" i="4"/>
  <c r="M1154" i="4"/>
  <c r="I1155" i="4"/>
  <c r="J1155" i="4"/>
  <c r="K1155" i="4"/>
  <c r="L1155" i="4"/>
  <c r="M1155" i="4"/>
  <c r="I1156" i="4"/>
  <c r="J1156" i="4"/>
  <c r="K1156" i="4"/>
  <c r="L1156" i="4"/>
  <c r="M1156" i="4"/>
  <c r="I1157" i="4"/>
  <c r="J1157" i="4"/>
  <c r="K1157" i="4"/>
  <c r="L1157" i="4"/>
  <c r="M1157" i="4"/>
  <c r="I1158" i="4"/>
  <c r="J1158" i="4"/>
  <c r="K1158" i="4"/>
  <c r="L1158" i="4"/>
  <c r="M1158" i="4"/>
  <c r="I1150" i="3"/>
  <c r="J1150" i="3"/>
  <c r="K1150" i="3"/>
  <c r="L1150" i="3"/>
  <c r="M1150" i="3"/>
  <c r="N1150" i="3"/>
  <c r="I1151" i="3"/>
  <c r="J1151" i="3"/>
  <c r="K1151" i="3"/>
  <c r="L1151" i="3"/>
  <c r="M1151" i="3"/>
  <c r="N1151" i="3"/>
  <c r="I1152" i="3"/>
  <c r="J1152" i="3"/>
  <c r="K1152" i="3"/>
  <c r="L1152" i="3"/>
  <c r="M1152" i="3"/>
  <c r="N1152" i="3"/>
  <c r="I1153" i="3"/>
  <c r="J1153" i="3"/>
  <c r="K1153" i="3"/>
  <c r="L1153" i="3"/>
  <c r="M1153" i="3"/>
  <c r="N1153" i="3"/>
  <c r="I1154" i="3"/>
  <c r="J1154" i="3"/>
  <c r="K1154" i="3"/>
  <c r="L1154" i="3"/>
  <c r="M1154" i="3"/>
  <c r="N1154" i="3"/>
  <c r="I1155" i="3"/>
  <c r="J1155" i="3"/>
  <c r="K1155" i="3"/>
  <c r="L1155" i="3"/>
  <c r="M1155" i="3"/>
  <c r="N1155" i="3"/>
  <c r="I1156" i="3"/>
  <c r="J1156" i="3"/>
  <c r="K1156" i="3"/>
  <c r="L1156" i="3"/>
  <c r="M1156" i="3"/>
  <c r="N1156" i="3"/>
  <c r="I1157" i="3"/>
  <c r="J1157" i="3"/>
  <c r="K1157" i="3"/>
  <c r="L1157" i="3"/>
  <c r="M1157" i="3"/>
  <c r="N1157" i="3"/>
  <c r="I1158" i="3"/>
  <c r="J1158" i="3"/>
  <c r="K1158" i="3"/>
  <c r="L1158" i="3"/>
  <c r="M1158" i="3"/>
  <c r="N1158" i="3"/>
  <c r="R1168" i="4" l="1"/>
  <c r="R1169" i="4"/>
  <c r="R1170" i="4"/>
  <c r="R1171" i="4"/>
  <c r="R1172" i="4"/>
  <c r="R1173" i="4"/>
  <c r="R1182" i="4"/>
  <c r="R1174" i="4"/>
  <c r="R1175" i="4"/>
  <c r="R1176" i="4"/>
  <c r="R1177" i="4"/>
  <c r="R1167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2" i="4"/>
  <c r="M1149" i="4"/>
  <c r="L1149" i="4"/>
  <c r="K1149" i="4"/>
  <c r="J1149" i="4"/>
  <c r="I1149" i="4"/>
  <c r="M1148" i="4"/>
  <c r="L1148" i="4"/>
  <c r="K1148" i="4"/>
  <c r="J1148" i="4"/>
  <c r="I1148" i="4"/>
  <c r="M1147" i="4"/>
  <c r="L1147" i="4"/>
  <c r="K1147" i="4"/>
  <c r="J1147" i="4"/>
  <c r="I1147" i="4"/>
  <c r="M1146" i="4"/>
  <c r="L1146" i="4"/>
  <c r="K1146" i="4"/>
  <c r="J1146" i="4"/>
  <c r="I1146" i="4"/>
  <c r="M1145" i="4"/>
  <c r="L1145" i="4"/>
  <c r="K1145" i="4"/>
  <c r="J1145" i="4"/>
  <c r="I1145" i="4"/>
  <c r="M1144" i="4"/>
  <c r="L1144" i="4"/>
  <c r="K1144" i="4"/>
  <c r="J1144" i="4"/>
  <c r="I1144" i="4"/>
  <c r="M1143" i="4"/>
  <c r="L1143" i="4"/>
  <c r="K1143" i="4"/>
  <c r="J1143" i="4"/>
  <c r="I1143" i="4"/>
  <c r="M1142" i="4"/>
  <c r="L1142" i="4"/>
  <c r="K1142" i="4"/>
  <c r="J1142" i="4"/>
  <c r="I1142" i="4"/>
  <c r="M1141" i="4"/>
  <c r="L1141" i="4"/>
  <c r="K1141" i="4"/>
  <c r="J1141" i="4"/>
  <c r="I1141" i="4"/>
  <c r="M1140" i="4"/>
  <c r="L1140" i="4"/>
  <c r="K1140" i="4"/>
  <c r="J1140" i="4"/>
  <c r="I1140" i="4"/>
  <c r="M1139" i="4"/>
  <c r="L1139" i="4"/>
  <c r="K1139" i="4"/>
  <c r="J1139" i="4"/>
  <c r="I1139" i="4"/>
  <c r="M1138" i="4"/>
  <c r="L1138" i="4"/>
  <c r="K1138" i="4"/>
  <c r="J1138" i="4"/>
  <c r="I1138" i="4"/>
  <c r="M1137" i="4"/>
  <c r="L1137" i="4"/>
  <c r="K1137" i="4"/>
  <c r="J1137" i="4"/>
  <c r="I1137" i="4"/>
  <c r="M1136" i="4"/>
  <c r="L1136" i="4"/>
  <c r="K1136" i="4"/>
  <c r="J1136" i="4"/>
  <c r="I1136" i="4"/>
  <c r="M1135" i="4"/>
  <c r="L1135" i="4"/>
  <c r="K1135" i="4"/>
  <c r="J1135" i="4"/>
  <c r="I1135" i="4"/>
  <c r="M1134" i="4"/>
  <c r="L1134" i="4"/>
  <c r="K1134" i="4"/>
  <c r="J1134" i="4"/>
  <c r="I1134" i="4"/>
  <c r="M1133" i="4"/>
  <c r="L1133" i="4"/>
  <c r="K1133" i="4"/>
  <c r="J1133" i="4"/>
  <c r="I1133" i="4"/>
  <c r="M1132" i="4"/>
  <c r="L1132" i="4"/>
  <c r="K1132" i="4"/>
  <c r="J1132" i="4"/>
  <c r="I1132" i="4"/>
  <c r="M1131" i="4"/>
  <c r="L1131" i="4"/>
  <c r="K1131" i="4"/>
  <c r="J1131" i="4"/>
  <c r="I1131" i="4"/>
  <c r="M1130" i="4"/>
  <c r="L1130" i="4"/>
  <c r="K1130" i="4"/>
  <c r="J1130" i="4"/>
  <c r="I1130" i="4"/>
  <c r="M1129" i="4"/>
  <c r="L1129" i="4"/>
  <c r="K1129" i="4"/>
  <c r="J1129" i="4"/>
  <c r="I1129" i="4"/>
  <c r="M1128" i="4"/>
  <c r="L1128" i="4"/>
  <c r="K1128" i="4"/>
  <c r="J1128" i="4"/>
  <c r="I1128" i="4"/>
  <c r="N1157" i="4" l="1"/>
  <c r="N1153" i="4"/>
  <c r="N1155" i="4"/>
  <c r="N1151" i="4"/>
  <c r="N1158" i="4"/>
  <c r="N1154" i="4"/>
  <c r="N1150" i="4"/>
  <c r="N1156" i="4"/>
  <c r="N1152" i="4"/>
  <c r="N1147" i="4"/>
  <c r="N1143" i="4"/>
  <c r="N1144" i="4"/>
  <c r="N1148" i="4"/>
  <c r="N1140" i="4"/>
  <c r="N1136" i="4"/>
  <c r="N1132" i="4"/>
  <c r="N1138" i="4"/>
  <c r="N1145" i="4"/>
  <c r="N1137" i="4"/>
  <c r="N1129" i="4"/>
  <c r="Q1129" i="4" s="1"/>
  <c r="N1135" i="4"/>
  <c r="N1131" i="4"/>
  <c r="N1133" i="4"/>
  <c r="N1141" i="4"/>
  <c r="N1149" i="4"/>
  <c r="P1129" i="4"/>
  <c r="N1139" i="4"/>
  <c r="N1130" i="4"/>
  <c r="N1134" i="4"/>
  <c r="N1142" i="4"/>
  <c r="N1146" i="4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33" i="2"/>
  <c r="F33" i="2"/>
  <c r="G33" i="2"/>
  <c r="H33" i="2"/>
  <c r="I33" i="2"/>
  <c r="J33" i="2"/>
  <c r="E34" i="2"/>
  <c r="F34" i="2"/>
  <c r="G34" i="2"/>
  <c r="H34" i="2"/>
  <c r="I34" i="2"/>
  <c r="J34" i="2"/>
  <c r="E35" i="2"/>
  <c r="F35" i="2"/>
  <c r="G35" i="2"/>
  <c r="H35" i="2"/>
  <c r="I35" i="2"/>
  <c r="J35" i="2"/>
  <c r="E36" i="2"/>
  <c r="F36" i="2"/>
  <c r="G36" i="2"/>
  <c r="H36" i="2"/>
  <c r="I36" i="2"/>
  <c r="J36" i="2"/>
  <c r="E37" i="2"/>
  <c r="F37" i="2"/>
  <c r="G37" i="2"/>
  <c r="H37" i="2"/>
  <c r="I37" i="2"/>
  <c r="J37" i="2"/>
  <c r="E38" i="2"/>
  <c r="F38" i="2"/>
  <c r="G38" i="2"/>
  <c r="H38" i="2"/>
  <c r="I38" i="2"/>
  <c r="J38" i="2"/>
  <c r="E39" i="2"/>
  <c r="F39" i="2"/>
  <c r="G39" i="2"/>
  <c r="H39" i="2"/>
  <c r="I39" i="2"/>
  <c r="J39" i="2"/>
  <c r="E40" i="2"/>
  <c r="F40" i="2"/>
  <c r="G40" i="2"/>
  <c r="H40" i="2"/>
  <c r="I40" i="2"/>
  <c r="J40" i="2"/>
  <c r="E41" i="2"/>
  <c r="F41" i="2"/>
  <c r="G41" i="2"/>
  <c r="H41" i="2"/>
  <c r="I41" i="2"/>
  <c r="J41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E49" i="2"/>
  <c r="F49" i="2"/>
  <c r="G49" i="2"/>
  <c r="H49" i="2"/>
  <c r="I49" i="2"/>
  <c r="J49" i="2"/>
  <c r="E50" i="2"/>
  <c r="F50" i="2"/>
  <c r="G50" i="2"/>
  <c r="H50" i="2"/>
  <c r="I50" i="2"/>
  <c r="J50" i="2"/>
  <c r="E51" i="2"/>
  <c r="F51" i="2"/>
  <c r="G51" i="2"/>
  <c r="H51" i="2"/>
  <c r="I51" i="2"/>
  <c r="J51" i="2"/>
  <c r="E52" i="2"/>
  <c r="F52" i="2"/>
  <c r="G52" i="2"/>
  <c r="H52" i="2"/>
  <c r="I52" i="2"/>
  <c r="J52" i="2"/>
  <c r="E53" i="2"/>
  <c r="F53" i="2"/>
  <c r="G53" i="2"/>
  <c r="H53" i="2"/>
  <c r="I53" i="2"/>
  <c r="J53" i="2"/>
  <c r="E54" i="2"/>
  <c r="F54" i="2"/>
  <c r="G54" i="2"/>
  <c r="H54" i="2"/>
  <c r="I54" i="2"/>
  <c r="J54" i="2"/>
  <c r="E55" i="2"/>
  <c r="F55" i="2"/>
  <c r="G55" i="2"/>
  <c r="H55" i="2"/>
  <c r="I55" i="2"/>
  <c r="J55" i="2"/>
  <c r="E56" i="2"/>
  <c r="F56" i="2"/>
  <c r="G56" i="2"/>
  <c r="H56" i="2"/>
  <c r="I56" i="2"/>
  <c r="J56" i="2"/>
  <c r="E57" i="2"/>
  <c r="F57" i="2"/>
  <c r="G57" i="2"/>
  <c r="H57" i="2"/>
  <c r="I57" i="2"/>
  <c r="J57" i="2"/>
  <c r="E58" i="2"/>
  <c r="F58" i="2"/>
  <c r="G58" i="2"/>
  <c r="H58" i="2"/>
  <c r="I58" i="2"/>
  <c r="J58" i="2"/>
  <c r="E59" i="2"/>
  <c r="F59" i="2"/>
  <c r="G59" i="2"/>
  <c r="H59" i="2"/>
  <c r="I59" i="2"/>
  <c r="J59" i="2"/>
  <c r="E60" i="2"/>
  <c r="F60" i="2"/>
  <c r="G60" i="2"/>
  <c r="H60" i="2"/>
  <c r="I60" i="2"/>
  <c r="J60" i="2"/>
  <c r="E61" i="2"/>
  <c r="F61" i="2"/>
  <c r="G61" i="2"/>
  <c r="H61" i="2"/>
  <c r="I61" i="2"/>
  <c r="J61" i="2"/>
  <c r="E62" i="2"/>
  <c r="F62" i="2"/>
  <c r="G62" i="2"/>
  <c r="H62" i="2"/>
  <c r="I62" i="2"/>
  <c r="J62" i="2"/>
  <c r="E63" i="2"/>
  <c r="F63" i="2"/>
  <c r="G63" i="2"/>
  <c r="H63" i="2"/>
  <c r="I63" i="2"/>
  <c r="J63" i="2"/>
  <c r="E64" i="2"/>
  <c r="F64" i="2"/>
  <c r="G64" i="2"/>
  <c r="H64" i="2"/>
  <c r="I64" i="2"/>
  <c r="J64" i="2"/>
  <c r="E65" i="2"/>
  <c r="F65" i="2"/>
  <c r="G65" i="2"/>
  <c r="H65" i="2"/>
  <c r="I65" i="2"/>
  <c r="J65" i="2"/>
  <c r="E66" i="2"/>
  <c r="F66" i="2"/>
  <c r="G66" i="2"/>
  <c r="H66" i="2"/>
  <c r="I66" i="2"/>
  <c r="J66" i="2"/>
  <c r="E67" i="2"/>
  <c r="F67" i="2"/>
  <c r="G67" i="2"/>
  <c r="H67" i="2"/>
  <c r="I67" i="2"/>
  <c r="J67" i="2"/>
  <c r="E68" i="2"/>
  <c r="F68" i="2"/>
  <c r="G68" i="2"/>
  <c r="H68" i="2"/>
  <c r="I68" i="2"/>
  <c r="J68" i="2"/>
  <c r="E69" i="2"/>
  <c r="F69" i="2"/>
  <c r="G69" i="2"/>
  <c r="H69" i="2"/>
  <c r="I69" i="2"/>
  <c r="J69" i="2"/>
  <c r="E70" i="2"/>
  <c r="F70" i="2"/>
  <c r="G70" i="2"/>
  <c r="H70" i="2"/>
  <c r="I70" i="2"/>
  <c r="J70" i="2"/>
  <c r="E71" i="2"/>
  <c r="F71" i="2"/>
  <c r="G71" i="2"/>
  <c r="H71" i="2"/>
  <c r="I71" i="2"/>
  <c r="J71" i="2"/>
  <c r="E72" i="2"/>
  <c r="F72" i="2"/>
  <c r="G72" i="2"/>
  <c r="H72" i="2"/>
  <c r="I72" i="2"/>
  <c r="J72" i="2"/>
  <c r="E73" i="2"/>
  <c r="F73" i="2"/>
  <c r="G73" i="2"/>
  <c r="H73" i="2"/>
  <c r="I73" i="2"/>
  <c r="J73" i="2"/>
  <c r="E74" i="2"/>
  <c r="F74" i="2"/>
  <c r="G74" i="2"/>
  <c r="H74" i="2"/>
  <c r="I74" i="2"/>
  <c r="J74" i="2"/>
  <c r="E75" i="2"/>
  <c r="F75" i="2"/>
  <c r="G75" i="2"/>
  <c r="H75" i="2"/>
  <c r="I75" i="2"/>
  <c r="J75" i="2"/>
  <c r="E76" i="2"/>
  <c r="F76" i="2"/>
  <c r="G76" i="2"/>
  <c r="H76" i="2"/>
  <c r="I76" i="2"/>
  <c r="J76" i="2"/>
  <c r="E77" i="2"/>
  <c r="F77" i="2"/>
  <c r="G77" i="2"/>
  <c r="H77" i="2"/>
  <c r="I77" i="2"/>
  <c r="J77" i="2"/>
  <c r="E78" i="2"/>
  <c r="F78" i="2"/>
  <c r="G78" i="2"/>
  <c r="H78" i="2"/>
  <c r="I78" i="2"/>
  <c r="J78" i="2"/>
  <c r="E79" i="2"/>
  <c r="F79" i="2"/>
  <c r="G79" i="2"/>
  <c r="H79" i="2"/>
  <c r="I79" i="2"/>
  <c r="J79" i="2"/>
  <c r="E80" i="2"/>
  <c r="F80" i="2"/>
  <c r="G80" i="2"/>
  <c r="H80" i="2"/>
  <c r="I80" i="2"/>
  <c r="J80" i="2"/>
  <c r="E81" i="2"/>
  <c r="F81" i="2"/>
  <c r="G81" i="2"/>
  <c r="H81" i="2"/>
  <c r="I81" i="2"/>
  <c r="J81" i="2"/>
  <c r="E82" i="2"/>
  <c r="F82" i="2"/>
  <c r="G82" i="2"/>
  <c r="H82" i="2"/>
  <c r="I82" i="2"/>
  <c r="J82" i="2"/>
  <c r="E83" i="2"/>
  <c r="F83" i="2"/>
  <c r="G83" i="2"/>
  <c r="H83" i="2"/>
  <c r="I83" i="2"/>
  <c r="J83" i="2"/>
  <c r="E84" i="2"/>
  <c r="F84" i="2"/>
  <c r="G84" i="2"/>
  <c r="H84" i="2"/>
  <c r="I84" i="2"/>
  <c r="J84" i="2"/>
  <c r="E85" i="2"/>
  <c r="F85" i="2"/>
  <c r="G85" i="2"/>
  <c r="H85" i="2"/>
  <c r="I85" i="2"/>
  <c r="J85" i="2"/>
  <c r="E86" i="2"/>
  <c r="F86" i="2"/>
  <c r="G86" i="2"/>
  <c r="H86" i="2"/>
  <c r="I86" i="2"/>
  <c r="J86" i="2"/>
  <c r="E87" i="2"/>
  <c r="F87" i="2"/>
  <c r="G87" i="2"/>
  <c r="H87" i="2"/>
  <c r="I87" i="2"/>
  <c r="J87" i="2"/>
  <c r="E88" i="2"/>
  <c r="F88" i="2"/>
  <c r="G88" i="2"/>
  <c r="H88" i="2"/>
  <c r="I88" i="2"/>
  <c r="J88" i="2"/>
  <c r="E89" i="2"/>
  <c r="F89" i="2"/>
  <c r="G89" i="2"/>
  <c r="H89" i="2"/>
  <c r="I89" i="2"/>
  <c r="J89" i="2"/>
  <c r="E90" i="2"/>
  <c r="F90" i="2"/>
  <c r="G90" i="2"/>
  <c r="H90" i="2"/>
  <c r="I90" i="2"/>
  <c r="J90" i="2"/>
  <c r="E91" i="2"/>
  <c r="F91" i="2"/>
  <c r="G91" i="2"/>
  <c r="H91" i="2"/>
  <c r="I91" i="2"/>
  <c r="J91" i="2"/>
  <c r="E92" i="2"/>
  <c r="F92" i="2"/>
  <c r="G92" i="2"/>
  <c r="H92" i="2"/>
  <c r="I92" i="2"/>
  <c r="J92" i="2"/>
  <c r="E93" i="2"/>
  <c r="F93" i="2"/>
  <c r="G93" i="2"/>
  <c r="H93" i="2"/>
  <c r="I93" i="2"/>
  <c r="J93" i="2"/>
  <c r="E94" i="2"/>
  <c r="F94" i="2"/>
  <c r="G94" i="2"/>
  <c r="H94" i="2"/>
  <c r="I94" i="2"/>
  <c r="J94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E103" i="2"/>
  <c r="F103" i="2"/>
  <c r="G103" i="2"/>
  <c r="H103" i="2"/>
  <c r="I103" i="2"/>
  <c r="J103" i="2"/>
  <c r="E104" i="2"/>
  <c r="F104" i="2"/>
  <c r="G104" i="2"/>
  <c r="H104" i="2"/>
  <c r="I104" i="2"/>
  <c r="J104" i="2"/>
  <c r="E105" i="2"/>
  <c r="F105" i="2"/>
  <c r="G105" i="2"/>
  <c r="H105" i="2"/>
  <c r="I105" i="2"/>
  <c r="J105" i="2"/>
  <c r="E106" i="2"/>
  <c r="F106" i="2"/>
  <c r="G106" i="2"/>
  <c r="H106" i="2"/>
  <c r="I106" i="2"/>
  <c r="J106" i="2"/>
  <c r="E107" i="2"/>
  <c r="F107" i="2"/>
  <c r="G107" i="2"/>
  <c r="H107" i="2"/>
  <c r="I107" i="2"/>
  <c r="J107" i="2"/>
  <c r="E108" i="2"/>
  <c r="F108" i="2"/>
  <c r="G108" i="2"/>
  <c r="H108" i="2"/>
  <c r="I108" i="2"/>
  <c r="J108" i="2"/>
  <c r="E109" i="2"/>
  <c r="F109" i="2"/>
  <c r="G109" i="2"/>
  <c r="H109" i="2"/>
  <c r="I109" i="2"/>
  <c r="J109" i="2"/>
  <c r="E110" i="2"/>
  <c r="F110" i="2"/>
  <c r="G110" i="2"/>
  <c r="H110" i="2"/>
  <c r="I110" i="2"/>
  <c r="J110" i="2"/>
  <c r="E111" i="2"/>
  <c r="F111" i="2"/>
  <c r="G111" i="2"/>
  <c r="H111" i="2"/>
  <c r="I111" i="2"/>
  <c r="J111" i="2"/>
  <c r="E112" i="2"/>
  <c r="F112" i="2"/>
  <c r="G112" i="2"/>
  <c r="H112" i="2"/>
  <c r="I112" i="2"/>
  <c r="J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E115" i="2"/>
  <c r="F115" i="2"/>
  <c r="G115" i="2"/>
  <c r="H115" i="2"/>
  <c r="I115" i="2"/>
  <c r="J115" i="2"/>
  <c r="E116" i="2"/>
  <c r="F116" i="2"/>
  <c r="G116" i="2"/>
  <c r="H116" i="2"/>
  <c r="I116" i="2"/>
  <c r="J116" i="2"/>
  <c r="E117" i="2"/>
  <c r="F117" i="2"/>
  <c r="G117" i="2"/>
  <c r="H117" i="2"/>
  <c r="I117" i="2"/>
  <c r="J117" i="2"/>
  <c r="E118" i="2"/>
  <c r="F118" i="2"/>
  <c r="G118" i="2"/>
  <c r="H118" i="2"/>
  <c r="I118" i="2"/>
  <c r="J118" i="2"/>
  <c r="E119" i="2"/>
  <c r="F119" i="2"/>
  <c r="G119" i="2"/>
  <c r="H119" i="2"/>
  <c r="I119" i="2"/>
  <c r="J119" i="2"/>
  <c r="E120" i="2"/>
  <c r="F120" i="2"/>
  <c r="G120" i="2"/>
  <c r="H120" i="2"/>
  <c r="I120" i="2"/>
  <c r="J120" i="2"/>
  <c r="E121" i="2"/>
  <c r="F121" i="2"/>
  <c r="G121" i="2"/>
  <c r="H121" i="2"/>
  <c r="I121" i="2"/>
  <c r="J121" i="2"/>
  <c r="E122" i="2"/>
  <c r="F122" i="2"/>
  <c r="G122" i="2"/>
  <c r="H122" i="2"/>
  <c r="I122" i="2"/>
  <c r="J122" i="2"/>
  <c r="E123" i="2"/>
  <c r="F123" i="2"/>
  <c r="G123" i="2"/>
  <c r="H123" i="2"/>
  <c r="I123" i="2"/>
  <c r="J123" i="2"/>
  <c r="E124" i="2"/>
  <c r="F124" i="2"/>
  <c r="G124" i="2"/>
  <c r="H124" i="2"/>
  <c r="I124" i="2"/>
  <c r="J124" i="2"/>
  <c r="E125" i="2"/>
  <c r="F125" i="2"/>
  <c r="G125" i="2"/>
  <c r="H125" i="2"/>
  <c r="I125" i="2"/>
  <c r="J125" i="2"/>
  <c r="E126" i="2"/>
  <c r="F126" i="2"/>
  <c r="G126" i="2"/>
  <c r="H126" i="2"/>
  <c r="I126" i="2"/>
  <c r="J126" i="2"/>
  <c r="E127" i="2"/>
  <c r="F127" i="2"/>
  <c r="G127" i="2"/>
  <c r="H127" i="2"/>
  <c r="I127" i="2"/>
  <c r="J127" i="2"/>
  <c r="E128" i="2"/>
  <c r="F128" i="2"/>
  <c r="G128" i="2"/>
  <c r="H128" i="2"/>
  <c r="I128" i="2"/>
  <c r="J128" i="2"/>
  <c r="E129" i="2"/>
  <c r="F129" i="2"/>
  <c r="G129" i="2"/>
  <c r="H129" i="2"/>
  <c r="I129" i="2"/>
  <c r="J129" i="2"/>
  <c r="H2" i="2"/>
  <c r="J2" i="2"/>
  <c r="I2" i="2"/>
  <c r="G2" i="2"/>
  <c r="F2" i="2"/>
  <c r="E2" i="2"/>
  <c r="P1130" i="4" l="1"/>
  <c r="P1131" i="4" s="1"/>
  <c r="P1132" i="4" s="1"/>
  <c r="P1133" i="4" s="1"/>
  <c r="P1134" i="4" s="1"/>
  <c r="P1135" i="4" s="1"/>
  <c r="Q1130" i="4"/>
  <c r="M1128" i="3"/>
  <c r="L1128" i="3"/>
  <c r="K1128" i="3"/>
  <c r="J1128" i="3"/>
  <c r="I1128" i="3"/>
  <c r="N1149" i="3"/>
  <c r="M1149" i="3"/>
  <c r="L1149" i="3"/>
  <c r="K1149" i="3"/>
  <c r="J1149" i="3"/>
  <c r="N1148" i="3"/>
  <c r="M1148" i="3"/>
  <c r="L1148" i="3"/>
  <c r="K1148" i="3"/>
  <c r="J1148" i="3"/>
  <c r="N1147" i="3"/>
  <c r="M1147" i="3"/>
  <c r="L1147" i="3"/>
  <c r="K1147" i="3"/>
  <c r="J1147" i="3"/>
  <c r="N1146" i="3"/>
  <c r="M1146" i="3"/>
  <c r="L1146" i="3"/>
  <c r="K1146" i="3"/>
  <c r="J1146" i="3"/>
  <c r="N1145" i="3"/>
  <c r="M1145" i="3"/>
  <c r="L1145" i="3"/>
  <c r="K1145" i="3"/>
  <c r="J1145" i="3"/>
  <c r="N1144" i="3"/>
  <c r="M1144" i="3"/>
  <c r="L1144" i="3"/>
  <c r="K1144" i="3"/>
  <c r="J1144" i="3"/>
  <c r="N1143" i="3"/>
  <c r="M1143" i="3"/>
  <c r="L1143" i="3"/>
  <c r="K1143" i="3"/>
  <c r="J1143" i="3"/>
  <c r="N1142" i="3"/>
  <c r="M1142" i="3"/>
  <c r="L1142" i="3"/>
  <c r="K1142" i="3"/>
  <c r="J1142" i="3"/>
  <c r="N1141" i="3"/>
  <c r="M1141" i="3"/>
  <c r="L1141" i="3"/>
  <c r="K1141" i="3"/>
  <c r="J1141" i="3"/>
  <c r="N1140" i="3"/>
  <c r="M1140" i="3"/>
  <c r="L1140" i="3"/>
  <c r="K1140" i="3"/>
  <c r="J1140" i="3"/>
  <c r="N1139" i="3"/>
  <c r="M1139" i="3"/>
  <c r="L1139" i="3"/>
  <c r="K1139" i="3"/>
  <c r="J1139" i="3"/>
  <c r="N1138" i="3"/>
  <c r="M1138" i="3"/>
  <c r="L1138" i="3"/>
  <c r="K1138" i="3"/>
  <c r="J1138" i="3"/>
  <c r="N1137" i="3"/>
  <c r="M1137" i="3"/>
  <c r="L1137" i="3"/>
  <c r="K1137" i="3"/>
  <c r="J1137" i="3"/>
  <c r="N1136" i="3"/>
  <c r="M1136" i="3"/>
  <c r="L1136" i="3"/>
  <c r="K1136" i="3"/>
  <c r="J1136" i="3"/>
  <c r="N1135" i="3"/>
  <c r="M1135" i="3"/>
  <c r="L1135" i="3"/>
  <c r="K1135" i="3"/>
  <c r="J1135" i="3"/>
  <c r="N1134" i="3"/>
  <c r="M1134" i="3"/>
  <c r="L1134" i="3"/>
  <c r="K1134" i="3"/>
  <c r="J1134" i="3"/>
  <c r="N1133" i="3"/>
  <c r="M1133" i="3"/>
  <c r="L1133" i="3"/>
  <c r="K1133" i="3"/>
  <c r="J1133" i="3"/>
  <c r="N1132" i="3"/>
  <c r="M1132" i="3"/>
  <c r="L1132" i="3"/>
  <c r="K1132" i="3"/>
  <c r="J1132" i="3"/>
  <c r="N1131" i="3"/>
  <c r="M1131" i="3"/>
  <c r="L1131" i="3"/>
  <c r="K1131" i="3"/>
  <c r="J1131" i="3"/>
  <c r="N1130" i="3"/>
  <c r="M1130" i="3"/>
  <c r="L1130" i="3"/>
  <c r="K1130" i="3"/>
  <c r="J1130" i="3"/>
  <c r="N1129" i="3"/>
  <c r="M1129" i="3"/>
  <c r="L1129" i="3"/>
  <c r="K1129" i="3"/>
  <c r="J1129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L26" i="1"/>
  <c r="L27" i="1"/>
  <c r="L28" i="1"/>
  <c r="L29" i="1"/>
  <c r="L25" i="1"/>
  <c r="P1136" i="4" l="1"/>
  <c r="P1137" i="4" s="1"/>
  <c r="P1138" i="4" s="1"/>
  <c r="P1139" i="4" s="1"/>
  <c r="P1140" i="4" s="1"/>
  <c r="P1141" i="4" s="1"/>
  <c r="P1142" i="4" s="1"/>
  <c r="P1143" i="4" s="1"/>
  <c r="P1144" i="4" s="1"/>
  <c r="P1145" i="4" s="1"/>
  <c r="P1146" i="4" s="1"/>
  <c r="P1147" i="4" s="1"/>
  <c r="P1148" i="4" s="1"/>
  <c r="P1149" i="4" s="1"/>
  <c r="P1150" i="4" s="1"/>
  <c r="P1151" i="4" s="1"/>
  <c r="P1152" i="4" s="1"/>
  <c r="P1153" i="4" s="1"/>
  <c r="P1154" i="4" s="1"/>
  <c r="P1155" i="4" s="1"/>
  <c r="P1156" i="4" s="1"/>
  <c r="P1157" i="4" s="1"/>
  <c r="P1158" i="4" s="1"/>
  <c r="Q1131" i="4"/>
  <c r="P1129" i="3"/>
  <c r="L32" i="1"/>
  <c r="M28" i="1" s="1"/>
  <c r="J1169" i="4" l="1"/>
  <c r="Q1132" i="4"/>
  <c r="Q1133" i="4" s="1"/>
  <c r="Q1134" i="4" s="1"/>
  <c r="Q1135" i="4" s="1"/>
  <c r="Q1136" i="4" s="1"/>
  <c r="Q1137" i="4" s="1"/>
  <c r="Q1138" i="4" s="1"/>
  <c r="Q1139" i="4" s="1"/>
  <c r="Q1140" i="4" s="1"/>
  <c r="Q1141" i="4" s="1"/>
  <c r="Q1142" i="4" s="1"/>
  <c r="Q1143" i="4" s="1"/>
  <c r="Q1144" i="4" s="1"/>
  <c r="Q1145" i="4" s="1"/>
  <c r="Q1146" i="4" s="1"/>
  <c r="Q1147" i="4" s="1"/>
  <c r="Q1148" i="4" s="1"/>
  <c r="Q1149" i="4" s="1"/>
  <c r="Q1150" i="4" s="1"/>
  <c r="Q1151" i="4" s="1"/>
  <c r="Q1152" i="4" s="1"/>
  <c r="Q1153" i="4" s="1"/>
  <c r="Q1154" i="4" s="1"/>
  <c r="Q1155" i="4" s="1"/>
  <c r="Q1156" i="4" s="1"/>
  <c r="Q1157" i="4" s="1"/>
  <c r="Q1158" i="4" s="1"/>
  <c r="J1168" i="4"/>
  <c r="P1130" i="3"/>
  <c r="P1131" i="3" s="1"/>
  <c r="P1132" i="3" s="1"/>
  <c r="P1133" i="3" s="1"/>
  <c r="P1134" i="3" s="1"/>
  <c r="P1135" i="3" s="1"/>
  <c r="P1136" i="3" s="1"/>
  <c r="P1137" i="3" s="1"/>
  <c r="P1138" i="3" s="1"/>
  <c r="P1139" i="3" s="1"/>
  <c r="P1140" i="3" s="1"/>
  <c r="P1141" i="3" s="1"/>
  <c r="P1142" i="3" s="1"/>
  <c r="P1143" i="3" s="1"/>
  <c r="P1144" i="3" s="1"/>
  <c r="P1145" i="3" s="1"/>
  <c r="P1146" i="3" s="1"/>
  <c r="P1147" i="3" s="1"/>
  <c r="P1148" i="3" s="1"/>
  <c r="P1149" i="3" s="1"/>
  <c r="P1150" i="3" s="1"/>
  <c r="P1151" i="3" s="1"/>
  <c r="P1152" i="3" s="1"/>
  <c r="P1153" i="3" s="1"/>
  <c r="P1154" i="3" s="1"/>
  <c r="P1155" i="3" s="1"/>
  <c r="P1156" i="3" s="1"/>
  <c r="P1157" i="3" s="1"/>
  <c r="P1158" i="3" s="1"/>
  <c r="M26" i="1"/>
  <c r="M29" i="1"/>
  <c r="M27" i="1"/>
  <c r="M25" i="1"/>
  <c r="K1168" i="4" l="1"/>
  <c r="K1169" i="4"/>
  <c r="P1165" i="3"/>
  <c r="P1164" i="3"/>
  <c r="M32" i="1"/>
  <c r="M13" i="1" l="1"/>
  <c r="M35" i="1"/>
  <c r="P13" i="1" s="1"/>
  <c r="N1128" i="3" s="1"/>
  <c r="Q1129" i="3" l="1"/>
  <c r="Q1130" i="3" l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65" i="3" l="1"/>
  <c r="Q1164" i="3"/>
</calcChain>
</file>

<file path=xl/sharedStrings.xml><?xml version="1.0" encoding="utf-8"?>
<sst xmlns="http://schemas.openxmlformats.org/spreadsheetml/2006/main" count="7951" uniqueCount="41">
  <si>
    <t>070001.IB</t>
    <phoneticPr fontId="2" type="noConversion"/>
  </si>
  <si>
    <t>120010.IB</t>
    <phoneticPr fontId="2" type="noConversion"/>
  </si>
  <si>
    <t>120003.IB</t>
  </si>
  <si>
    <r>
      <rPr>
        <b/>
        <sz val="11"/>
        <color theme="1"/>
        <rFont val="宋体"/>
        <family val="2"/>
        <charset val="134"/>
      </rPr>
      <t>对冲工具</t>
    </r>
    <phoneticPr fontId="2" type="noConversion"/>
  </si>
  <si>
    <r>
      <rPr>
        <b/>
        <sz val="11"/>
        <color theme="1"/>
        <rFont val="宋体"/>
        <family val="2"/>
        <charset val="134"/>
      </rPr>
      <t>代码</t>
    </r>
    <phoneticPr fontId="2" type="noConversion"/>
  </si>
  <si>
    <r>
      <rPr>
        <b/>
        <sz val="11"/>
        <color theme="1"/>
        <rFont val="宋体"/>
        <family val="2"/>
        <charset val="134"/>
      </rPr>
      <t>全价</t>
    </r>
    <phoneticPr fontId="2" type="noConversion"/>
  </si>
  <si>
    <r>
      <rPr>
        <b/>
        <sz val="11"/>
        <color theme="1"/>
        <rFont val="宋体"/>
        <family val="2"/>
        <charset val="134"/>
      </rPr>
      <t>修正久期</t>
    </r>
    <phoneticPr fontId="2" type="noConversion"/>
  </si>
  <si>
    <r>
      <rPr>
        <b/>
        <sz val="11"/>
        <color theme="1"/>
        <rFont val="宋体"/>
        <family val="2"/>
        <charset val="134"/>
      </rPr>
      <t>头寸面值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</t>
    </r>
    <r>
      <rPr>
        <b/>
        <sz val="11"/>
        <color theme="1"/>
        <rFont val="Times New Roman"/>
        <family val="1"/>
      </rPr>
      <t>)</t>
    </r>
    <phoneticPr fontId="2" type="noConversion"/>
  </si>
  <si>
    <r>
      <rPr>
        <b/>
        <sz val="11"/>
        <color theme="1"/>
        <rFont val="宋体"/>
        <family val="2"/>
        <charset val="134"/>
      </rPr>
      <t>加权平均久期：</t>
    </r>
    <phoneticPr fontId="2" type="noConversion"/>
  </si>
  <si>
    <r>
      <rPr>
        <b/>
        <sz val="11"/>
        <color theme="1"/>
        <rFont val="宋体"/>
        <family val="2"/>
        <charset val="134"/>
      </rPr>
      <t>对冲头寸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百万）：</t>
    </r>
    <phoneticPr fontId="2" type="noConversion"/>
  </si>
  <si>
    <t>资产组合</t>
    <phoneticPr fontId="2" type="noConversion"/>
  </si>
  <si>
    <t>-</t>
  </si>
  <si>
    <t>Date</t>
  </si>
  <si>
    <t>070003.IB</t>
  </si>
  <si>
    <t>100028.IB</t>
  </si>
  <si>
    <t>100032.IB</t>
  </si>
  <si>
    <t>110021.IB</t>
  </si>
  <si>
    <t>120005.IB</t>
  </si>
  <si>
    <t>对冲后资产组合P/L</t>
    <phoneticPr fontId="2" type="noConversion"/>
  </si>
  <si>
    <t>原资产组合P/L</t>
    <phoneticPr fontId="2" type="noConversion"/>
  </si>
  <si>
    <r>
      <rPr>
        <b/>
        <sz val="11"/>
        <color theme="1"/>
        <rFont val="宋体"/>
        <family val="2"/>
        <charset val="134"/>
      </rPr>
      <t>对冲后资产组合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</si>
  <si>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rPr>
        <b/>
        <sz val="11"/>
        <color theme="1"/>
        <rFont val="宋体"/>
        <family val="2"/>
        <charset val="134"/>
      </rPr>
      <t>原资产组合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</si>
  <si>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t>TF1209(</t>
    </r>
    <r>
      <rPr>
        <sz val="11"/>
        <color theme="1"/>
        <rFont val="宋体"/>
        <family val="3"/>
        <charset val="134"/>
      </rPr>
      <t>仿真</t>
    </r>
    <r>
      <rPr>
        <sz val="11"/>
        <color theme="1"/>
        <rFont val="Times New Roman"/>
        <family val="1"/>
      </rPr>
      <t>)</t>
    </r>
    <phoneticPr fontId="2" type="noConversion"/>
  </si>
  <si>
    <t>TF1212(仿真)</t>
  </si>
  <si>
    <t>TFM1303.CFE</t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</si>
  <si>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</si>
  <si>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</si>
  <si>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</si>
  <si>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</si>
  <si>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</si>
  <si>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</si>
  <si>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</si>
  <si>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</si>
  <si>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</si>
  <si>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收盘价</t>
    <phoneticPr fontId="2" type="noConversion"/>
  </si>
  <si>
    <t>RMS（百万）</t>
    <phoneticPr fontId="2" type="noConversion"/>
  </si>
  <si>
    <t>标准差（百万）</t>
    <phoneticPr fontId="2" type="noConversion"/>
  </si>
  <si>
    <t>RMS（百万）</t>
  </si>
  <si>
    <t>标准差（百万）</t>
  </si>
  <si>
    <t>TF1209</t>
    <phoneticPr fontId="2" type="noConversion"/>
  </si>
  <si>
    <t>TF1209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</si>
</sst>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%"/>
    <numFmt numFmtId="178" formatCode="0.0"/>
    <numFmt numFmtId="179" formatCode="0.000_ "/>
    <numFmt numFmtId="180" formatCode="yyyy/mm/dd"/>
    <numFmt numFmtId="181" formatCode="#,##0.000_ ;\-#,##0.000\ "/>
    <numFmt numFmtId="182" formatCode="0.000"/>
    <numFmt numFmtId="183" formatCode="0.00_);[Red]\(0.00\)"/>
    <numFmt numFmtId="184" formatCode="0_);[Red]\(0\)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  <xf numFmtId="0" fontId="6" fillId="0" borderId="0">
      <alignment vertical="center"/>
    </xf>
  </cellStyleXfs>
  <cellXfs count="76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7" fontId="0" fillId="2" borderId="0" xfId="1" applyNumberFormat="1" applyFont="1" applyFill="1" applyBorder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82" fontId="3" fillId="2" borderId="5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79" fontId="3" fillId="2" borderId="5" xfId="0" applyNumberFormat="1" applyFont="1" applyFill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国债久期对净价变化的影响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14068156391311"/>
          <c:y val="3.7732238113864273E-2"/>
          <c:w val="0.86501682427459936"/>
          <c:h val="0.8172718437659559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070001.IB</c:v>
                </c:pt>
              </c:strCache>
            </c:strRef>
          </c:tx>
          <c:cat>
            <c:numRef>
              <c:f>Sheet1!$A$2:$A$27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Sheet1!$B$2:$B$27</c:f>
              <c:numCache>
                <c:formatCode>0.0</c:formatCode>
                <c:ptCount val="26"/>
                <c:pt idx="0">
                  <c:v>102.21577185661206</c:v>
                </c:pt>
                <c:pt idx="1">
                  <c:v>102.05747991952335</c:v>
                </c:pt>
                <c:pt idx="2">
                  <c:v>101.89958831405627</c:v>
                </c:pt>
                <c:pt idx="3">
                  <c:v>101.74209563400547</c:v>
                </c:pt>
                <c:pt idx="4">
                  <c:v>101.58500047948236</c:v>
                </c:pt>
                <c:pt idx="5">
                  <c:v>101.42830145688025</c:v>
                </c:pt>
                <c:pt idx="6">
                  <c:v>101.27199717884048</c:v>
                </c:pt>
                <c:pt idx="7">
                  <c:v>101.11608626421794</c:v>
                </c:pt>
                <c:pt idx="8">
                  <c:v>100.96056733804753</c:v>
                </c:pt>
                <c:pt idx="9">
                  <c:v>100.80543903151002</c:v>
                </c:pt>
                <c:pt idx="10">
                  <c:v>100.65069998189911</c:v>
                </c:pt>
                <c:pt idx="11">
                  <c:v>100.49634883258793</c:v>
                </c:pt>
                <c:pt idx="12">
                  <c:v>100.29627002914415</c:v>
                </c:pt>
                <c:pt idx="13">
                  <c:v>100.18880483855654</c:v>
                </c:pt>
                <c:pt idx="14">
                  <c:v>100.03560931068384</c:v>
                </c:pt>
                <c:pt idx="15">
                  <c:v>99.882796316740752</c:v>
                </c:pt>
                <c:pt idx="16">
                  <c:v>99.730364530006696</c:v>
                </c:pt>
                <c:pt idx="17">
                  <c:v>99.578312629645566</c:v>
                </c:pt>
                <c:pt idx="18">
                  <c:v>99.426639300673884</c:v>
                </c:pt>
                <c:pt idx="19">
                  <c:v>99.275343233929448</c:v>
                </c:pt>
                <c:pt idx="20">
                  <c:v>99.124423126039773</c:v>
                </c:pt>
                <c:pt idx="21">
                  <c:v>98.97387767939091</c:v>
                </c:pt>
                <c:pt idx="22">
                  <c:v>98.823705602096666</c:v>
                </c:pt>
                <c:pt idx="23">
                  <c:v>98.673905607967555</c:v>
                </c:pt>
                <c:pt idx="24">
                  <c:v>98.524476416480439</c:v>
                </c:pt>
                <c:pt idx="25">
                  <c:v>98.375416752747995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120010.IB</c:v>
                </c:pt>
              </c:strCache>
            </c:strRef>
          </c:tx>
          <c:cat>
            <c:numRef>
              <c:f>Sheet1!$A$2:$A$27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Sheet1!$C$2:$C$27</c:f>
              <c:numCache>
                <c:formatCode>0.0</c:formatCode>
                <c:ptCount val="26"/>
                <c:pt idx="0">
                  <c:v>110.70111675663401</c:v>
                </c:pt>
                <c:pt idx="1">
                  <c:v>110.00986944251768</c:v>
                </c:pt>
                <c:pt idx="2">
                  <c:v>109.3238334049249</c:v>
                </c:pt>
                <c:pt idx="3">
                  <c:v>108.64296379049645</c:v>
                </c:pt>
                <c:pt idx="4">
                  <c:v>107.96721617732882</c:v>
                </c:pt>
                <c:pt idx="5">
                  <c:v>107.29654657039505</c:v>
                </c:pt>
                <c:pt idx="6">
                  <c:v>106.63091139702155</c:v>
                </c:pt>
                <c:pt idx="7">
                  <c:v>105.97026750241383</c:v>
                </c:pt>
                <c:pt idx="8">
                  <c:v>105.31457214523806</c:v>
                </c:pt>
                <c:pt idx="9">
                  <c:v>104.66378299324924</c:v>
                </c:pt>
                <c:pt idx="10">
                  <c:v>104.01785811897417</c:v>
                </c:pt>
                <c:pt idx="11">
                  <c:v>103.37675599544058</c:v>
                </c:pt>
                <c:pt idx="12">
                  <c:v>102.55046565621848</c:v>
                </c:pt>
                <c:pt idx="13">
                  <c:v>102.10885586994647</c:v>
                </c:pt>
                <c:pt idx="14">
                  <c:v>101.48197677881132</c:v>
                </c:pt>
                <c:pt idx="15">
                  <c:v>100.85975825186887</c:v>
                </c:pt>
                <c:pt idx="16">
                  <c:v>100.24216070231643</c:v>
                </c:pt>
                <c:pt idx="17">
                  <c:v>99.629144919248517</c:v>
                </c:pt>
                <c:pt idx="18">
                  <c:v>99.020672063720468</c:v>
                </c:pt>
                <c:pt idx="19">
                  <c:v>98.416703664854481</c:v>
                </c:pt>
                <c:pt idx="20">
                  <c:v>97.817201615993213</c:v>
                </c:pt>
                <c:pt idx="21">
                  <c:v>97.222128170894123</c:v>
                </c:pt>
                <c:pt idx="22">
                  <c:v>96.63144593997032</c:v>
                </c:pt>
                <c:pt idx="23">
                  <c:v>96.045117886571518</c:v>
                </c:pt>
                <c:pt idx="24">
                  <c:v>95.463107323309629</c:v>
                </c:pt>
                <c:pt idx="25">
                  <c:v>94.885377908424346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1824"/>
        <c:axId val="127424000"/>
      </c:lineChart>
      <c:catAx>
        <c:axId val="1274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到期收益率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127424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742400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净价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27421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230971128608924"/>
          <c:y val="0.68874610976003814"/>
          <c:w val="0.33662246838270016"/>
          <c:h val="5.34601897305632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国债对冲!$P$1129:$P$1158</c:f>
              <c:numCache>
                <c:formatCode>0.00</c:formatCode>
                <c:ptCount val="30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  <c:pt idx="21">
                  <c:v>4.4272999999999868E-2</c:v>
                </c:pt>
                <c:pt idx="22">
                  <c:v>-1.6211000000000142E-2</c:v>
                </c:pt>
                <c:pt idx="23">
                  <c:v>-6.800699999999979E-2</c:v>
                </c:pt>
                <c:pt idx="24">
                  <c:v>-8.2576999999999443E-2</c:v>
                </c:pt>
                <c:pt idx="25">
                  <c:v>-3.2093000000000427E-2</c:v>
                </c:pt>
                <c:pt idx="26">
                  <c:v>-7.7087999999999976E-2</c:v>
                </c:pt>
                <c:pt idx="27">
                  <c:v>-0.10612300000000091</c:v>
                </c:pt>
                <c:pt idx="28">
                  <c:v>-0.12502700000000078</c:v>
                </c:pt>
                <c:pt idx="29">
                  <c:v>-0.12745700000000088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国债对冲!$Q$1129:$Q$1158</c:f>
              <c:numCache>
                <c:formatCode>0.00</c:formatCode>
                <c:ptCount val="30"/>
                <c:pt idx="0">
                  <c:v>-2.3355046596274676E-2</c:v>
                </c:pt>
                <c:pt idx="1">
                  <c:v>2.5989792191418882E-2</c:v>
                </c:pt>
                <c:pt idx="2">
                  <c:v>-9.7435082799581484E-3</c:v>
                </c:pt>
                <c:pt idx="3">
                  <c:v>-1.4178648938285606E-2</c:v>
                </c:pt>
                <c:pt idx="4">
                  <c:v>-4.6904639252234322E-2</c:v>
                </c:pt>
                <c:pt idx="5">
                  <c:v>2.9906635176861977E-2</c:v>
                </c:pt>
                <c:pt idx="6">
                  <c:v>2.1362797788417692E-2</c:v>
                </c:pt>
                <c:pt idx="7">
                  <c:v>-6.0142613318623625E-2</c:v>
                </c:pt>
                <c:pt idx="8">
                  <c:v>2.7575732893216187E-2</c:v>
                </c:pt>
                <c:pt idx="9">
                  <c:v>-7.5804166483241217E-2</c:v>
                </c:pt>
                <c:pt idx="10">
                  <c:v>-5.8017051975892506E-2</c:v>
                </c:pt>
                <c:pt idx="11">
                  <c:v>-6.4010212006327144E-2</c:v>
                </c:pt>
                <c:pt idx="12">
                  <c:v>-9.0579388501683913E-2</c:v>
                </c:pt>
                <c:pt idx="13">
                  <c:v>2.592148041736439E-2</c:v>
                </c:pt>
                <c:pt idx="14">
                  <c:v>-7.7571708562549066E-2</c:v>
                </c:pt>
                <c:pt idx="15">
                  <c:v>-6.3912530667944861E-2</c:v>
                </c:pt>
                <c:pt idx="16">
                  <c:v>3.1382036163094887E-2</c:v>
                </c:pt>
                <c:pt idx="17">
                  <c:v>5.5664242898489438E-2</c:v>
                </c:pt>
                <c:pt idx="18">
                  <c:v>-2.6939003871684131E-2</c:v>
                </c:pt>
                <c:pt idx="19">
                  <c:v>-7.3250273328513971E-3</c:v>
                </c:pt>
                <c:pt idx="20">
                  <c:v>2.4037498064161542E-2</c:v>
                </c:pt>
                <c:pt idx="21">
                  <c:v>7.7504721264476106E-2</c:v>
                </c:pt>
                <c:pt idx="22">
                  <c:v>7.4633940375737118E-2</c:v>
                </c:pt>
                <c:pt idx="23">
                  <c:v>-3.4775278735523565E-2</c:v>
                </c:pt>
                <c:pt idx="24">
                  <c:v>1.4133555718384913E-3</c:v>
                </c:pt>
                <c:pt idx="25">
                  <c:v>3.2895405292670092E-2</c:v>
                </c:pt>
                <c:pt idx="26">
                  <c:v>3.7574453396884526E-2</c:v>
                </c:pt>
                <c:pt idx="27">
                  <c:v>6.9015980084453629E-2</c:v>
                </c:pt>
                <c:pt idx="28">
                  <c:v>0.15939488591372086</c:v>
                </c:pt>
                <c:pt idx="29">
                  <c:v>0.15696488591372076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04352"/>
        <c:axId val="674006144"/>
      </c:lineChart>
      <c:dateAx>
        <c:axId val="674004352"/>
        <c:scaling>
          <c:orientation val="minMax"/>
        </c:scaling>
        <c:delete val="0"/>
        <c:axPos val="b"/>
        <c:numFmt formatCode="yyyy-m-d" sourceLinked="1"/>
        <c:majorTickMark val="none"/>
        <c:minorTickMark val="none"/>
        <c:tickLblPos val="nextTo"/>
        <c:crossAx val="674006144"/>
        <c:crosses val="autoZero"/>
        <c:auto val="1"/>
        <c:lblOffset val="100"/>
        <c:baseTimeUnit val="days"/>
        <c:majorUnit val="7"/>
        <c:majorTimeUnit val="days"/>
      </c:dateAx>
      <c:valAx>
        <c:axId val="67400614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6740043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国债对冲!$P$1129:$P$1158</c:f>
              <c:numCache>
                <c:formatCode>0.00</c:formatCode>
                <c:ptCount val="30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  <c:pt idx="21">
                  <c:v>4.4272999999999868E-2</c:v>
                </c:pt>
                <c:pt idx="22">
                  <c:v>-1.6211000000000142E-2</c:v>
                </c:pt>
                <c:pt idx="23">
                  <c:v>-6.800699999999979E-2</c:v>
                </c:pt>
                <c:pt idx="24">
                  <c:v>-8.2576999999999443E-2</c:v>
                </c:pt>
                <c:pt idx="25">
                  <c:v>-3.2093000000000427E-2</c:v>
                </c:pt>
                <c:pt idx="26">
                  <c:v>-7.7087999999999976E-2</c:v>
                </c:pt>
                <c:pt idx="27">
                  <c:v>-0.10612300000000091</c:v>
                </c:pt>
                <c:pt idx="28">
                  <c:v>-0.12502700000000078</c:v>
                </c:pt>
                <c:pt idx="29">
                  <c:v>-0.12745700000000088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国债对冲!$Q$1129:$Q$1158</c:f>
              <c:numCache>
                <c:formatCode>0.00</c:formatCode>
                <c:ptCount val="30"/>
                <c:pt idx="0">
                  <c:v>-2.3355046596274676E-2</c:v>
                </c:pt>
                <c:pt idx="1">
                  <c:v>2.5989792191418882E-2</c:v>
                </c:pt>
                <c:pt idx="2">
                  <c:v>-9.7435082799581484E-3</c:v>
                </c:pt>
                <c:pt idx="3">
                  <c:v>-1.4178648938285606E-2</c:v>
                </c:pt>
                <c:pt idx="4">
                  <c:v>-4.6904639252234322E-2</c:v>
                </c:pt>
                <c:pt idx="5">
                  <c:v>2.9906635176861977E-2</c:v>
                </c:pt>
                <c:pt idx="6">
                  <c:v>2.1362797788417692E-2</c:v>
                </c:pt>
                <c:pt idx="7">
                  <c:v>-6.0142613318623625E-2</c:v>
                </c:pt>
                <c:pt idx="8">
                  <c:v>2.7575732893216187E-2</c:v>
                </c:pt>
                <c:pt idx="9">
                  <c:v>-7.5804166483241217E-2</c:v>
                </c:pt>
                <c:pt idx="10">
                  <c:v>-5.8017051975892506E-2</c:v>
                </c:pt>
                <c:pt idx="11">
                  <c:v>-6.4010212006327144E-2</c:v>
                </c:pt>
                <c:pt idx="12">
                  <c:v>-9.0579388501683913E-2</c:v>
                </c:pt>
                <c:pt idx="13">
                  <c:v>2.592148041736439E-2</c:v>
                </c:pt>
                <c:pt idx="14">
                  <c:v>-7.7571708562549066E-2</c:v>
                </c:pt>
                <c:pt idx="15">
                  <c:v>-6.3912530667944861E-2</c:v>
                </c:pt>
                <c:pt idx="16">
                  <c:v>3.1382036163094887E-2</c:v>
                </c:pt>
                <c:pt idx="17">
                  <c:v>5.5664242898489438E-2</c:v>
                </c:pt>
                <c:pt idx="18">
                  <c:v>-2.6939003871684131E-2</c:v>
                </c:pt>
                <c:pt idx="19">
                  <c:v>-7.3250273328513971E-3</c:v>
                </c:pt>
                <c:pt idx="20">
                  <c:v>2.4037498064161542E-2</c:v>
                </c:pt>
                <c:pt idx="21">
                  <c:v>7.7504721264476106E-2</c:v>
                </c:pt>
                <c:pt idx="22">
                  <c:v>7.4633940375737118E-2</c:v>
                </c:pt>
                <c:pt idx="23">
                  <c:v>-3.4775278735523565E-2</c:v>
                </c:pt>
                <c:pt idx="24">
                  <c:v>1.4133555718384913E-3</c:v>
                </c:pt>
                <c:pt idx="25">
                  <c:v>3.2895405292670092E-2</c:v>
                </c:pt>
                <c:pt idx="26">
                  <c:v>3.7574453396884526E-2</c:v>
                </c:pt>
                <c:pt idx="27">
                  <c:v>6.9015980084453629E-2</c:v>
                </c:pt>
                <c:pt idx="28">
                  <c:v>0.15939488591372086</c:v>
                </c:pt>
                <c:pt idx="29">
                  <c:v>0.15696488591372076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24448"/>
        <c:axId val="127546112"/>
      </c:lineChart>
      <c:dateAx>
        <c:axId val="674024448"/>
        <c:scaling>
          <c:orientation val="minMax"/>
        </c:scaling>
        <c:delete val="0"/>
        <c:axPos val="b"/>
        <c:numFmt formatCode="yyyy-m-d" sourceLinked="1"/>
        <c:majorTickMark val="none"/>
        <c:minorTickMark val="none"/>
        <c:tickLblPos val="nextTo"/>
        <c:crossAx val="127546112"/>
        <c:crosses val="autoZero"/>
        <c:auto val="1"/>
        <c:lblOffset val="100"/>
        <c:baseTimeUnit val="days"/>
        <c:majorUnit val="7"/>
        <c:majorTimeUnit val="days"/>
      </c:dateAx>
      <c:valAx>
        <c:axId val="1275461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674024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合约数与对冲效果图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17973965946618"/>
          <c:y val="0.17216070102790937"/>
          <c:w val="0.79591558837246512"/>
          <c:h val="0.65651809254180304"/>
        </c:manualLayout>
      </c:layout>
      <c:lineChart>
        <c:grouping val="standard"/>
        <c:varyColors val="0"/>
        <c:ser>
          <c:idx val="0"/>
          <c:order val="0"/>
          <c:tx>
            <c:strRef>
              <c:f>期货对冲!$S$1166</c:f>
              <c:strCache>
                <c:ptCount val="1"/>
                <c:pt idx="0">
                  <c:v>RMS（百万）</c:v>
                </c:pt>
              </c:strCache>
            </c:strRef>
          </c:tx>
          <c:cat>
            <c:numRef>
              <c:f>期货对冲!$R$1167:$R$1177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期货对冲!$S$1167:$S$1177</c:f>
              <c:numCache>
                <c:formatCode>0.00_ </c:formatCode>
                <c:ptCount val="11"/>
                <c:pt idx="0">
                  <c:v>0.11327993737639525</c:v>
                </c:pt>
                <c:pt idx="1">
                  <c:v>0.10477435585740139</c:v>
                </c:pt>
                <c:pt idx="2">
                  <c:v>9.7102765556222589E-2</c:v>
                </c:pt>
                <c:pt idx="3">
                  <c:v>9.0477558057233579E-2</c:v>
                </c:pt>
                <c:pt idx="4">
                  <c:v>8.5143349389916578E-2</c:v>
                </c:pt>
                <c:pt idx="5">
                  <c:v>8.135447977011924E-2</c:v>
                </c:pt>
                <c:pt idx="6">
                  <c:v>7.9332671781555841E-2</c:v>
                </c:pt>
                <c:pt idx="7">
                  <c:v>7.9213346383885247E-2</c:v>
                </c:pt>
                <c:pt idx="8">
                  <c:v>8.1004911447804848E-2</c:v>
                </c:pt>
                <c:pt idx="9">
                  <c:v>8.4586033788090653E-2</c:v>
                </c:pt>
                <c:pt idx="10">
                  <c:v>8.9742735334584725E-2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77088"/>
        <c:axId val="127587456"/>
      </c:lineChart>
      <c:lineChart>
        <c:grouping val="standard"/>
        <c:varyColors val="0"/>
        <c:ser>
          <c:idx val="1"/>
          <c:order val="1"/>
          <c:tx>
            <c:strRef>
              <c:f>期货对冲!$T$1166</c:f>
              <c:strCache>
                <c:ptCount val="1"/>
                <c:pt idx="0">
                  <c:v>标准差（百万）</c:v>
                </c:pt>
              </c:strCache>
            </c:strRef>
          </c:tx>
          <c:cat>
            <c:numRef>
              <c:f>期货对冲!$R$1167:$R$1177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期货对冲!$T$1167:$T$1177</c:f>
              <c:numCache>
                <c:formatCode>0.00</c:formatCode>
                <c:ptCount val="11"/>
                <c:pt idx="0">
                  <c:v>9.8638818697891928E-2</c:v>
                </c:pt>
                <c:pt idx="1">
                  <c:v>8.8551830627316475E-2</c:v>
                </c:pt>
                <c:pt idx="2">
                  <c:v>7.9113948585456687E-2</c:v>
                </c:pt>
                <c:pt idx="3">
                  <c:v>7.0586025629125915E-2</c:v>
                </c:pt>
                <c:pt idx="4">
                  <c:v>6.3336696846685581E-2</c:v>
                </c:pt>
                <c:pt idx="5">
                  <c:v>5.7848658763901155E-2</c:v>
                </c:pt>
                <c:pt idx="6">
                  <c:v>5.4655077294937543E-2</c:v>
                </c:pt>
                <c:pt idx="7">
                  <c:v>5.4163342100067166E-2</c:v>
                </c:pt>
                <c:pt idx="8">
                  <c:v>5.6444112011636953E-2</c:v>
                </c:pt>
                <c:pt idx="9">
                  <c:v>6.1188135566591036E-2</c:v>
                </c:pt>
                <c:pt idx="10">
                  <c:v>6.7880911068199587E-2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5792"/>
        <c:axId val="127589376"/>
      </c:lineChart>
      <c:catAx>
        <c:axId val="1275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空头合约数</a:t>
                </a:r>
              </a:p>
            </c:rich>
          </c:tx>
          <c:layout>
            <c:manualLayout>
              <c:xMode val="edge"/>
              <c:yMode val="edge"/>
              <c:x val="0.42303030303030303"/>
              <c:y val="0.87802054091064707"/>
            </c:manualLayout>
          </c:layout>
          <c:overlay val="0"/>
        </c:title>
        <c:numFmt formatCode="0_);[红色]!(0!)" sourceLinked="1"/>
        <c:majorTickMark val="none"/>
        <c:minorTickMark val="none"/>
        <c:tickLblPos val="nextTo"/>
        <c:crossAx val="127587456"/>
        <c:crosses val="autoZero"/>
        <c:auto val="1"/>
        <c:lblAlgn val="ctr"/>
        <c:lblOffset val="100"/>
        <c:noMultiLvlLbl val="0"/>
      </c:catAx>
      <c:valAx>
        <c:axId val="12758745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RMS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6809967719552298E-2"/>
              <c:y val="0.30384795876419063"/>
            </c:manualLayout>
          </c:layout>
          <c:overlay val="0"/>
        </c:title>
        <c:numFmt formatCode="0.00_ " sourceLinked="1"/>
        <c:majorTickMark val="none"/>
        <c:minorTickMark val="none"/>
        <c:tickLblPos val="nextTo"/>
        <c:crossAx val="127577088"/>
        <c:crosses val="autoZero"/>
        <c:crossBetween val="between"/>
      </c:valAx>
      <c:valAx>
        <c:axId val="127589376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标准差（百万）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6705792"/>
        <c:crosses val="max"/>
        <c:crossBetween val="between"/>
      </c:valAx>
      <c:catAx>
        <c:axId val="206705792"/>
        <c:scaling>
          <c:orientation val="minMax"/>
        </c:scaling>
        <c:delete val="1"/>
        <c:axPos val="b"/>
        <c:numFmt formatCode="0_);[红色]!(0!)" sourceLinked="1"/>
        <c:majorTickMark val="out"/>
        <c:minorTickMark val="none"/>
        <c:tickLblPos val="nextTo"/>
        <c:crossAx val="1275893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9203022349479041"/>
          <c:y val="0.70410749743238621"/>
          <c:w val="0.36174130860679882"/>
          <c:h val="4.802898641653857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2686050</xdr:colOff>
      <xdr:row>7</xdr:row>
      <xdr:rowOff>76199</xdr:rowOff>
    </xdr:from>
    <xdr:to>
      <xdr:col>6</xdr:col>
      <xdr:colOff>161925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1173</xdr:row>
      <xdr:rowOff>47625</xdr:rowOff>
    </xdr:from>
    <xdr:to>
      <xdr:col>15</xdr:col>
      <xdr:colOff>304801</xdr:colOff>
      <xdr:row>1198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0.5977</cdr:x>
      <cdr:y>0.11301</cdr:y>
    </cdr:from>
    <cdr:to>
      <cdr:x>0.599</cdr:x>
      <cdr:y>0.70402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4446327" y="551139"/>
          <a:ext cx="9670" cy="28822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0.65877</cdr:x>
      <cdr:y>0.13907</cdr:y>
    </cdr:from>
    <cdr:to>
      <cdr:x>0.76383</cdr:x>
      <cdr:y>0.21772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00616" y="678217"/>
          <a:ext cx="781544" cy="383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zh-CN" altLang="en-US" sz="1100"/>
            <a:t>对冲点</a:t>
          </a:r>
        </a:p>
      </cdr:txBody>
    </cdr:sp>
  </cdr:relSizeAnchor>
  <cdr:relSizeAnchor xmlns:cdr="http://schemas.openxmlformats.org/drawingml/2006/chartDrawing">
    <cdr:from>
      <cdr:x>0.6082</cdr:x>
      <cdr:y>0.17059</cdr:y>
    </cdr:from>
    <cdr:to>
      <cdr:x>0.65237</cdr:x>
      <cdr:y>0.17147</cdr:y>
    </cdr:to>
    <cdr:cxnSp macro="">
      <cdr:nvCxnSpPr>
        <cdr:cNvPr id="8" name="直接箭头连接符 7"/>
        <cdr:cNvCxnSpPr/>
      </cdr:nvCxnSpPr>
      <cdr:spPr>
        <a:xfrm xmlns:a="http://schemas.openxmlformats.org/drawingml/2006/main" flipH="1">
          <a:off x="4524409" y="831921"/>
          <a:ext cx="328582" cy="429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"/>
  <sheetViews>
    <sheetView topLeftCell="C1" workbookViewId="0">
      <selection activeCell="I21" sqref="I21"/>
    </sheetView>
  </sheetViews>
  <sheetFormatPr defaultRowHeight="13.5" x14ac:dyDescent="0.15"/>
  <cols>
    <col min="1" max="1" width="9" style="2"/>
    <col min="2" max="3" width="41.625" style="2" bestFit="1" customWidth="1"/>
    <col min="4" max="10" width="9" style="2"/>
    <col min="11" max="11" width="16.125" style="2" bestFit="1" customWidth="1"/>
    <col min="12" max="13" width="12.75" style="2" bestFit="1" customWidth="1"/>
    <col min="14" max="14" width="15.25" style="2" bestFit="1" customWidth="1"/>
    <col min="15" max="15" width="17.875" style="2" bestFit="1" customWidth="1"/>
    <col min="16" max="16" width="6.375" style="2" bestFit="1" customWidth="1"/>
    <col min="17" max="17" width="9.5" style="2" bestFit="1" customWidth="1"/>
    <col min="18" max="16384" width="9" style="2"/>
  </cols>
  <sheetData>
    <row r="1" spans="1:21" x14ac:dyDescent="0.15">
      <c r="B1" s="2" t="s">
        <v>0</v>
      </c>
      <c r="C1" s="2" t="s">
        <v>1</v>
      </c>
    </row>
    <row r="2" spans="1:21" x14ac:dyDescent="0.15">
      <c r="A2" s="3">
        <v>1.4999999999999999E-2</v>
      </c>
      <c r="B2" s="4">
        <v>102.21577185661206</v>
      </c>
      <c r="C2" s="4">
        <v>110.70111675663401</v>
      </c>
    </row>
    <row r="3" spans="1:21" ht="15" x14ac:dyDescent="0.15">
      <c r="A3" s="3">
        <v>1.6E-2</v>
      </c>
      <c r="B3" s="4">
        <v>102.05747991952335</v>
      </c>
      <c r="C3" s="4">
        <v>110.00986944251768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" x14ac:dyDescent="0.15">
      <c r="A4" s="3">
        <v>1.7000000000000001E-2</v>
      </c>
      <c r="B4" s="4">
        <v>101.89958831405627</v>
      </c>
      <c r="C4" s="4">
        <v>109.3238334049249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x14ac:dyDescent="0.15">
      <c r="A5" s="3">
        <v>1.7999999999999999E-2</v>
      </c>
      <c r="B5" s="4">
        <v>101.74209563400547</v>
      </c>
      <c r="C5" s="4">
        <v>108.64296379049645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x14ac:dyDescent="0.15">
      <c r="A6" s="3">
        <v>1.9E-2</v>
      </c>
      <c r="B6" s="4">
        <v>101.58500047948236</v>
      </c>
      <c r="C6" s="4">
        <v>107.96721617732882</v>
      </c>
      <c r="J6" s="1"/>
      <c r="K6" s="14" t="s">
        <v>10</v>
      </c>
      <c r="L6" s="7"/>
      <c r="M6" s="7"/>
      <c r="N6" s="7"/>
      <c r="O6" s="7" t="s">
        <v>3</v>
      </c>
      <c r="P6" s="7"/>
      <c r="Q6" s="7"/>
      <c r="R6" s="1"/>
      <c r="S6" s="1"/>
      <c r="T6" s="1"/>
      <c r="U6" s="1"/>
    </row>
    <row r="7" spans="1:21" ht="15" x14ac:dyDescent="0.15">
      <c r="A7" s="3">
        <v>0.02</v>
      </c>
      <c r="B7" s="4">
        <v>101.42830145688025</v>
      </c>
      <c r="C7" s="4">
        <v>107.29654657039505</v>
      </c>
      <c r="J7" s="1"/>
      <c r="K7" s="6" t="s">
        <v>4</v>
      </c>
      <c r="L7" s="6" t="s">
        <v>5</v>
      </c>
      <c r="M7" s="6" t="s">
        <v>6</v>
      </c>
      <c r="N7" s="28" t="s">
        <v>7</v>
      </c>
      <c r="O7" s="6" t="s">
        <v>4</v>
      </c>
      <c r="P7" s="61" t="s">
        <v>34</v>
      </c>
      <c r="Q7" s="31" t="s">
        <v>6</v>
      </c>
      <c r="R7" s="1"/>
      <c r="S7" s="1"/>
      <c r="T7" s="1"/>
      <c r="U7" s="1"/>
    </row>
    <row r="8" spans="1:21" ht="15" x14ac:dyDescent="0.15">
      <c r="A8" s="3">
        <v>2.1000000000000001E-2</v>
      </c>
      <c r="B8" s="4">
        <v>101.27199717884048</v>
      </c>
      <c r="C8" s="4">
        <v>106.63091139702155</v>
      </c>
      <c r="J8" s="1"/>
      <c r="K8" s="19" t="s">
        <v>13</v>
      </c>
      <c r="L8" s="20">
        <v>103.40422222222222</v>
      </c>
      <c r="M8" s="27">
        <v>4.2957018368497923</v>
      </c>
      <c r="N8" s="9">
        <v>5</v>
      </c>
      <c r="O8" s="29" t="s">
        <v>39</v>
      </c>
      <c r="P8" s="34">
        <v>99.664000000000001</v>
      </c>
      <c r="Q8" s="30">
        <v>6.12</v>
      </c>
      <c r="R8" s="1"/>
      <c r="S8" s="1"/>
      <c r="T8" s="1"/>
      <c r="U8" s="1"/>
    </row>
    <row r="9" spans="1:21" ht="15" x14ac:dyDescent="0.15">
      <c r="A9" s="3">
        <v>2.1999999999999999E-2</v>
      </c>
      <c r="B9" s="4">
        <v>101.11608626421794</v>
      </c>
      <c r="C9" s="4">
        <v>105.97026750241383</v>
      </c>
      <c r="J9" s="1"/>
      <c r="K9" s="21" t="s">
        <v>14</v>
      </c>
      <c r="L9" s="22">
        <v>102.24436666666668</v>
      </c>
      <c r="M9" s="27">
        <v>2.9155661736153697</v>
      </c>
      <c r="N9" s="8">
        <v>5</v>
      </c>
      <c r="O9" s="1"/>
      <c r="P9" s="1"/>
      <c r="Q9" s="1"/>
      <c r="R9" s="1"/>
      <c r="S9" s="1"/>
      <c r="T9" s="1"/>
      <c r="U9" s="1"/>
    </row>
    <row r="10" spans="1:21" ht="15" x14ac:dyDescent="0.15">
      <c r="A10" s="3">
        <v>2.3E-2</v>
      </c>
      <c r="B10" s="4">
        <v>100.96056733804753</v>
      </c>
      <c r="C10" s="4">
        <v>105.31457214523806</v>
      </c>
      <c r="J10" s="1"/>
      <c r="K10" s="23" t="s">
        <v>15</v>
      </c>
      <c r="L10" s="24">
        <v>102.855611111111</v>
      </c>
      <c r="M10" s="27">
        <v>4.7054726073289403</v>
      </c>
      <c r="N10" s="8">
        <v>10</v>
      </c>
      <c r="O10" s="1"/>
      <c r="P10" s="1"/>
      <c r="Q10" s="1"/>
      <c r="R10" s="1"/>
      <c r="S10" s="1"/>
      <c r="T10" s="1"/>
      <c r="U10" s="1"/>
    </row>
    <row r="11" spans="1:21" ht="15" x14ac:dyDescent="0.15">
      <c r="A11" s="3">
        <v>2.4E-2</v>
      </c>
      <c r="B11" s="4">
        <v>100.80543903151002</v>
      </c>
      <c r="C11" s="4">
        <v>104.66378299324924</v>
      </c>
      <c r="J11" s="1"/>
      <c r="K11" s="32" t="s">
        <v>17</v>
      </c>
      <c r="L11" s="33">
        <v>102.94892222222221</v>
      </c>
      <c r="M11" s="35">
        <v>5.8427867309892196</v>
      </c>
      <c r="N11" s="8">
        <v>15</v>
      </c>
      <c r="O11" s="1"/>
      <c r="P11" s="1"/>
      <c r="Q11" s="1"/>
      <c r="R11" s="1"/>
      <c r="S11" s="1"/>
      <c r="T11" s="1"/>
      <c r="U11" s="1"/>
    </row>
    <row r="12" spans="1:21" ht="15" x14ac:dyDescent="0.15">
      <c r="A12" s="3">
        <v>2.5000000000000001E-2</v>
      </c>
      <c r="B12" s="4">
        <v>100.65069998189911</v>
      </c>
      <c r="C12" s="4">
        <v>104.01785811897417</v>
      </c>
      <c r="J12" s="1"/>
      <c r="K12" s="25" t="s">
        <v>16</v>
      </c>
      <c r="L12" s="26">
        <v>104.92162777777779</v>
      </c>
      <c r="M12" s="27">
        <v>5.4108535628123411</v>
      </c>
      <c r="N12" s="10">
        <v>2</v>
      </c>
      <c r="O12" s="5"/>
      <c r="P12" s="5"/>
      <c r="Q12" s="5"/>
      <c r="R12" s="1"/>
      <c r="S12" s="1"/>
      <c r="T12" s="1"/>
      <c r="U12" s="1"/>
    </row>
    <row r="13" spans="1:21" ht="15.75" thickBot="1" x14ac:dyDescent="0.2">
      <c r="A13" s="3">
        <v>2.5999999999999999E-2</v>
      </c>
      <c r="B13" s="4">
        <v>100.49634883258793</v>
      </c>
      <c r="C13" s="4">
        <v>103.37675599544058</v>
      </c>
      <c r="J13" s="1"/>
      <c r="K13" s="11" t="s">
        <v>8</v>
      </c>
      <c r="L13" s="12"/>
      <c r="M13" s="13">
        <f ca="1">M32</f>
        <v>4.9094674284492017</v>
      </c>
      <c r="N13" s="18"/>
      <c r="O13" s="11" t="s">
        <v>9</v>
      </c>
      <c r="P13" s="13">
        <f ca="1">-M35</f>
        <v>-30.673934198324783</v>
      </c>
      <c r="Q13" s="12"/>
      <c r="R13" s="1"/>
      <c r="S13" s="1"/>
      <c r="T13" s="1"/>
      <c r="U13" s="1"/>
    </row>
    <row r="14" spans="1:21" ht="15" x14ac:dyDescent="0.15">
      <c r="A14" s="3">
        <v>2.7300000000000001E-2</v>
      </c>
      <c r="B14" s="4">
        <v>100.29627002914415</v>
      </c>
      <c r="C14" s="4">
        <v>102.55046565621848</v>
      </c>
      <c r="J14" s="1"/>
      <c r="K14" s="1"/>
      <c r="N14" s="1"/>
      <c r="Q14" s="1"/>
      <c r="R14" s="1"/>
      <c r="S14" s="1"/>
      <c r="T14" s="1"/>
      <c r="U14" s="1"/>
    </row>
    <row r="15" spans="1:21" ht="15" x14ac:dyDescent="0.15">
      <c r="A15" s="3">
        <v>2.8000000000000001E-2</v>
      </c>
      <c r="B15" s="4">
        <v>100.18880483855654</v>
      </c>
      <c r="C15" s="4">
        <v>102.10885586994647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x14ac:dyDescent="0.15">
      <c r="A16" s="3">
        <v>2.9000000000000001E-2</v>
      </c>
      <c r="B16" s="4">
        <v>100.03560931068384</v>
      </c>
      <c r="C16" s="4">
        <v>101.48197677881132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x14ac:dyDescent="0.15">
      <c r="A17" s="3">
        <v>0.03</v>
      </c>
      <c r="B17" s="4">
        <v>99.882796316740752</v>
      </c>
      <c r="C17" s="4">
        <v>100.85975825186887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x14ac:dyDescent="0.15">
      <c r="A18" s="3">
        <v>3.1E-2</v>
      </c>
      <c r="B18" s="4">
        <v>99.730364530006696</v>
      </c>
      <c r="C18" s="4">
        <v>100.24216070231643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15">
      <c r="A19" s="3">
        <v>3.2000000000000001E-2</v>
      </c>
      <c r="B19" s="4">
        <v>99.578312629645566</v>
      </c>
      <c r="C19" s="4">
        <v>99.629144919248517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x14ac:dyDescent="0.15">
      <c r="A20" s="3">
        <v>3.3000000000000002E-2</v>
      </c>
      <c r="B20" s="4">
        <v>99.426639300673884</v>
      </c>
      <c r="C20" s="4">
        <v>99.020672063720468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15">
      <c r="A21" s="3">
        <v>3.4000000000000002E-2</v>
      </c>
      <c r="B21" s="4">
        <v>99.275343233929448</v>
      </c>
      <c r="C21" s="4">
        <v>98.416703664854481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15">
      <c r="A22" s="3">
        <v>3.5000000000000003E-2</v>
      </c>
      <c r="B22" s="4">
        <v>99.124423126039773</v>
      </c>
      <c r="C22" s="4">
        <v>97.817201615993213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15">
      <c r="A23" s="3">
        <v>3.5999999999999997E-2</v>
      </c>
      <c r="B23" s="4">
        <v>98.97387767939091</v>
      </c>
      <c r="C23" s="4">
        <v>97.222128170894123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15">
      <c r="A24" s="3">
        <v>3.6999999999999998E-2</v>
      </c>
      <c r="B24" s="4">
        <v>98.823705602096666</v>
      </c>
      <c r="C24" s="4">
        <v>96.63144593997032</v>
      </c>
    </row>
    <row r="25" spans="1:21" x14ac:dyDescent="0.15">
      <c r="A25" s="3">
        <v>3.7999999999999999E-2</v>
      </c>
      <c r="B25" s="4">
        <v>98.673905607967555</v>
      </c>
      <c r="C25" s="4">
        <v>96.045117886571518</v>
      </c>
      <c r="L25" s="2">
        <f ca="1">N8*L8</f>
        <v>517.02111111111105</v>
      </c>
      <c r="M25" s="2">
        <f ca="1">L25/$L$32</f>
        <v>0.13566988049843415</v>
      </c>
    </row>
    <row r="26" spans="1:21" x14ac:dyDescent="0.15">
      <c r="A26" s="3">
        <v>3.9E-2</v>
      </c>
      <c r="B26" s="4">
        <v>98.524476416480439</v>
      </c>
      <c r="C26" s="4">
        <v>95.463107323309629</v>
      </c>
      <c r="L26" s="2">
        <f t="shared" ref="L26:L29" ca="1" si="0">N9*L9</f>
        <v>511.22183333333339</v>
      </c>
      <c r="M26" s="2">
        <f t="shared" ref="M26:M29" ca="1" si="1">L26/$L$32</f>
        <v>0.13414811029180282</v>
      </c>
    </row>
    <row r="27" spans="1:21" x14ac:dyDescent="0.15">
      <c r="A27" s="3">
        <v>0.04</v>
      </c>
      <c r="B27" s="4">
        <v>98.375416752747995</v>
      </c>
      <c r="C27" s="4">
        <v>94.885377908424346</v>
      </c>
      <c r="L27" s="2">
        <f t="shared" ca="1" si="0"/>
        <v>1028.5561111111101</v>
      </c>
      <c r="M27" s="2">
        <f t="shared" ca="1" si="1"/>
        <v>0.2699001678683669</v>
      </c>
    </row>
    <row r="28" spans="1:21" x14ac:dyDescent="0.15">
      <c r="L28" s="2">
        <f t="shared" ca="1" si="0"/>
        <v>1544.2338333333332</v>
      </c>
      <c r="M28" s="2">
        <f t="shared" ca="1" si="1"/>
        <v>0.4052175339218364</v>
      </c>
    </row>
    <row r="29" spans="1:21" x14ac:dyDescent="0.15">
      <c r="L29" s="2">
        <f t="shared" ca="1" si="0"/>
        <v>209.84325555555557</v>
      </c>
      <c r="M29" s="2">
        <f t="shared" ca="1" si="1"/>
        <v>5.5064307419559796E-2</v>
      </c>
    </row>
    <row r="32" spans="1:21" x14ac:dyDescent="0.15">
      <c r="L32" s="2">
        <f ca="1">SUM(L25:L29)</f>
        <v>3810.8761444444431</v>
      </c>
      <c r="M32" s="2">
        <f ca="1">SUMPRODUCT(M25:M29,M8:M12)</f>
        <v>4.9094674284492017</v>
      </c>
    </row>
    <row r="35" spans="13:13" x14ac:dyDescent="0.15">
      <c r="M35" s="2">
        <f ca="1">L32*M32/Q8/P8</f>
        <v>30.673934198324783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235"/>
  <sheetViews>
    <sheetView workbookViewId="0">
      <selection activeCell="G1" sqref="G1:G1048576"/>
    </sheetView>
  </sheetViews>
  <sheetFormatPr defaultRowHeight="13.5" x14ac:dyDescent="0.15"/>
  <cols>
    <col min="1" max="1" width="9" style="64"/>
    <col min="2" max="2" width="8.75" style="64" customWidth="1"/>
    <col min="3" max="14" width="9" style="64"/>
    <col min="15" max="15" width="16.375" style="64" bestFit="1" customWidth="1"/>
    <col min="16" max="16" width="19.375" style="64" bestFit="1" customWidth="1"/>
    <col min="17" max="17" width="20.5" style="64" bestFit="1" customWidth="1"/>
    <col min="18" max="16384" width="9" style="64"/>
  </cols>
  <sheetData>
    <row r="1" spans="1:7" ht="14.25" x14ac:dyDescent="0.15">
      <c r="A1" s="50" t="s">
        <v>12</v>
      </c>
      <c r="B1" s="55" t="s">
        <v>13</v>
      </c>
      <c r="C1" s="50" t="s">
        <v>14</v>
      </c>
      <c r="D1" s="50" t="s">
        <v>15</v>
      </c>
      <c r="E1" s="50" t="s">
        <v>17</v>
      </c>
      <c r="F1" s="50" t="s">
        <v>16</v>
      </c>
      <c r="G1" s="50" t="s">
        <v>2</v>
      </c>
    </row>
    <row r="2" spans="1:7" ht="15" x14ac:dyDescent="0.15">
      <c r="A2" s="17">
        <v>39449</v>
      </c>
      <c r="B2" s="34">
        <v>92.24</v>
      </c>
      <c r="C2" s="34" t="s">
        <v>11</v>
      </c>
      <c r="D2" s="34" t="s">
        <v>11</v>
      </c>
      <c r="E2" s="34" t="s">
        <v>11</v>
      </c>
      <c r="F2" s="34" t="s">
        <v>11</v>
      </c>
      <c r="G2" s="34" t="s">
        <v>11</v>
      </c>
    </row>
    <row r="3" spans="1:7" ht="15" x14ac:dyDescent="0.15">
      <c r="A3" s="17">
        <v>39450</v>
      </c>
      <c r="B3" s="34">
        <v>92.24</v>
      </c>
      <c r="C3" s="34" t="s">
        <v>11</v>
      </c>
      <c r="D3" s="34" t="s">
        <v>11</v>
      </c>
      <c r="E3" s="34" t="s">
        <v>11</v>
      </c>
      <c r="F3" s="34" t="s">
        <v>11</v>
      </c>
      <c r="G3" s="34" t="s">
        <v>11</v>
      </c>
    </row>
    <row r="4" spans="1:7" ht="15" x14ac:dyDescent="0.15">
      <c r="A4" s="17">
        <v>39451</v>
      </c>
      <c r="B4" s="34">
        <v>92.24</v>
      </c>
      <c r="C4" s="34" t="s">
        <v>11</v>
      </c>
      <c r="D4" s="34" t="s">
        <v>11</v>
      </c>
      <c r="E4" s="34" t="s">
        <v>11</v>
      </c>
      <c r="F4" s="34" t="s">
        <v>11</v>
      </c>
      <c r="G4" s="34" t="s">
        <v>11</v>
      </c>
    </row>
    <row r="5" spans="1:7" ht="15" x14ac:dyDescent="0.15">
      <c r="A5" s="17">
        <v>39454</v>
      </c>
      <c r="B5" s="34">
        <v>92.24</v>
      </c>
      <c r="C5" s="34" t="s">
        <v>11</v>
      </c>
      <c r="D5" s="34" t="s">
        <v>11</v>
      </c>
      <c r="E5" s="34" t="s">
        <v>11</v>
      </c>
      <c r="F5" s="34" t="s">
        <v>11</v>
      </c>
      <c r="G5" s="34" t="s">
        <v>11</v>
      </c>
    </row>
    <row r="6" spans="1:7" ht="15" x14ac:dyDescent="0.15">
      <c r="A6" s="17">
        <v>39455</v>
      </c>
      <c r="B6" s="34">
        <v>92.24</v>
      </c>
      <c r="C6" s="34" t="s">
        <v>11</v>
      </c>
      <c r="D6" s="34" t="s">
        <v>11</v>
      </c>
      <c r="E6" s="34" t="s">
        <v>11</v>
      </c>
      <c r="F6" s="34" t="s">
        <v>11</v>
      </c>
      <c r="G6" s="34" t="s">
        <v>11</v>
      </c>
    </row>
    <row r="7" spans="1:7" ht="15" x14ac:dyDescent="0.15">
      <c r="A7" s="17">
        <v>39456</v>
      </c>
      <c r="B7" s="34">
        <v>92.24</v>
      </c>
      <c r="C7" s="34" t="s">
        <v>11</v>
      </c>
      <c r="D7" s="34" t="s">
        <v>11</v>
      </c>
      <c r="E7" s="34" t="s">
        <v>11</v>
      </c>
      <c r="F7" s="34" t="s">
        <v>11</v>
      </c>
      <c r="G7" s="34" t="s">
        <v>11</v>
      </c>
    </row>
    <row r="8" spans="1:7" ht="15" x14ac:dyDescent="0.15">
      <c r="A8" s="17">
        <v>39457</v>
      </c>
      <c r="B8" s="34">
        <v>92.24</v>
      </c>
      <c r="C8" s="34" t="s">
        <v>11</v>
      </c>
      <c r="D8" s="34" t="s">
        <v>11</v>
      </c>
      <c r="E8" s="34" t="s">
        <v>11</v>
      </c>
      <c r="F8" s="34" t="s">
        <v>11</v>
      </c>
      <c r="G8" s="34" t="s">
        <v>11</v>
      </c>
    </row>
    <row r="9" spans="1:7" ht="15" x14ac:dyDescent="0.15">
      <c r="A9" s="17">
        <v>39458</v>
      </c>
      <c r="B9" s="34">
        <v>92.24</v>
      </c>
      <c r="C9" s="34" t="s">
        <v>11</v>
      </c>
      <c r="D9" s="34" t="s">
        <v>11</v>
      </c>
      <c r="E9" s="34" t="s">
        <v>11</v>
      </c>
      <c r="F9" s="34" t="s">
        <v>11</v>
      </c>
      <c r="G9" s="34" t="s">
        <v>11</v>
      </c>
    </row>
    <row r="10" spans="1:7" ht="15" x14ac:dyDescent="0.15">
      <c r="A10" s="17">
        <v>39461</v>
      </c>
      <c r="B10" s="34">
        <v>92.24</v>
      </c>
      <c r="C10" s="34" t="s">
        <v>11</v>
      </c>
      <c r="D10" s="34" t="s">
        <v>11</v>
      </c>
      <c r="E10" s="34" t="s">
        <v>11</v>
      </c>
      <c r="F10" s="34" t="s">
        <v>11</v>
      </c>
      <c r="G10" s="34" t="s">
        <v>11</v>
      </c>
    </row>
    <row r="11" spans="1:7" ht="15" x14ac:dyDescent="0.15">
      <c r="A11" s="17">
        <v>39462</v>
      </c>
      <c r="B11" s="34">
        <v>92.24</v>
      </c>
      <c r="C11" s="34" t="s">
        <v>11</v>
      </c>
      <c r="D11" s="34" t="s">
        <v>11</v>
      </c>
      <c r="E11" s="34" t="s">
        <v>11</v>
      </c>
      <c r="F11" s="34" t="s">
        <v>11</v>
      </c>
      <c r="G11" s="34" t="s">
        <v>11</v>
      </c>
    </row>
    <row r="12" spans="1:7" ht="15" x14ac:dyDescent="0.15">
      <c r="A12" s="17">
        <v>39463</v>
      </c>
      <c r="B12" s="34">
        <v>92.24</v>
      </c>
      <c r="C12" s="34" t="s">
        <v>11</v>
      </c>
      <c r="D12" s="34" t="s">
        <v>11</v>
      </c>
      <c r="E12" s="34" t="s">
        <v>11</v>
      </c>
      <c r="F12" s="34" t="s">
        <v>11</v>
      </c>
      <c r="G12" s="34" t="s">
        <v>11</v>
      </c>
    </row>
    <row r="13" spans="1:7" ht="15" x14ac:dyDescent="0.15">
      <c r="A13" s="17">
        <v>39464</v>
      </c>
      <c r="B13" s="34">
        <v>92.24</v>
      </c>
      <c r="C13" s="34" t="s">
        <v>11</v>
      </c>
      <c r="D13" s="34" t="s">
        <v>11</v>
      </c>
      <c r="E13" s="34" t="s">
        <v>11</v>
      </c>
      <c r="F13" s="34" t="s">
        <v>11</v>
      </c>
      <c r="G13" s="34" t="s">
        <v>11</v>
      </c>
    </row>
    <row r="14" spans="1:7" ht="15" x14ac:dyDescent="0.15">
      <c r="A14" s="17">
        <v>39465</v>
      </c>
      <c r="B14" s="34">
        <v>92.24</v>
      </c>
      <c r="C14" s="34" t="s">
        <v>11</v>
      </c>
      <c r="D14" s="34" t="s">
        <v>11</v>
      </c>
      <c r="E14" s="34" t="s">
        <v>11</v>
      </c>
      <c r="F14" s="34" t="s">
        <v>11</v>
      </c>
      <c r="G14" s="34" t="s">
        <v>11</v>
      </c>
    </row>
    <row r="15" spans="1:7" ht="15" x14ac:dyDescent="0.15">
      <c r="A15" s="17">
        <v>39468</v>
      </c>
      <c r="B15" s="34">
        <v>92.24</v>
      </c>
      <c r="C15" s="34" t="s">
        <v>11</v>
      </c>
      <c r="D15" s="34" t="s">
        <v>11</v>
      </c>
      <c r="E15" s="34" t="s">
        <v>11</v>
      </c>
      <c r="F15" s="34" t="s">
        <v>11</v>
      </c>
      <c r="G15" s="34" t="s">
        <v>11</v>
      </c>
    </row>
    <row r="16" spans="1:7" ht="15" x14ac:dyDescent="0.15">
      <c r="A16" s="17">
        <v>39469</v>
      </c>
      <c r="B16" s="34">
        <v>92.24</v>
      </c>
      <c r="C16" s="34" t="s">
        <v>11</v>
      </c>
      <c r="D16" s="34" t="s">
        <v>11</v>
      </c>
      <c r="E16" s="34" t="s">
        <v>11</v>
      </c>
      <c r="F16" s="34" t="s">
        <v>11</v>
      </c>
      <c r="G16" s="34" t="s">
        <v>11</v>
      </c>
    </row>
    <row r="17" spans="1:7" ht="15" x14ac:dyDescent="0.15">
      <c r="A17" s="17">
        <v>39470</v>
      </c>
      <c r="B17" s="34">
        <v>92.24</v>
      </c>
      <c r="C17" s="34" t="s">
        <v>11</v>
      </c>
      <c r="D17" s="34" t="s">
        <v>11</v>
      </c>
      <c r="E17" s="34" t="s">
        <v>11</v>
      </c>
      <c r="F17" s="34" t="s">
        <v>11</v>
      </c>
      <c r="G17" s="34" t="s">
        <v>11</v>
      </c>
    </row>
    <row r="18" spans="1:7" ht="15" x14ac:dyDescent="0.15">
      <c r="A18" s="17">
        <v>39471</v>
      </c>
      <c r="B18" s="34">
        <v>92.24</v>
      </c>
      <c r="C18" s="34" t="s">
        <v>11</v>
      </c>
      <c r="D18" s="34" t="s">
        <v>11</v>
      </c>
      <c r="E18" s="34" t="s">
        <v>11</v>
      </c>
      <c r="F18" s="34" t="s">
        <v>11</v>
      </c>
      <c r="G18" s="34" t="s">
        <v>11</v>
      </c>
    </row>
    <row r="19" spans="1:7" ht="15" x14ac:dyDescent="0.15">
      <c r="A19" s="17">
        <v>39472</v>
      </c>
      <c r="B19" s="34">
        <v>92.24</v>
      </c>
      <c r="C19" s="34" t="s">
        <v>11</v>
      </c>
      <c r="D19" s="34" t="s">
        <v>11</v>
      </c>
      <c r="E19" s="34" t="s">
        <v>11</v>
      </c>
      <c r="F19" s="34" t="s">
        <v>11</v>
      </c>
      <c r="G19" s="34" t="s">
        <v>11</v>
      </c>
    </row>
    <row r="20" spans="1:7" ht="15" x14ac:dyDescent="0.15">
      <c r="A20" s="17">
        <v>39475</v>
      </c>
      <c r="B20" s="34">
        <v>92.24</v>
      </c>
      <c r="C20" s="34" t="s">
        <v>11</v>
      </c>
      <c r="D20" s="34" t="s">
        <v>11</v>
      </c>
      <c r="E20" s="34" t="s">
        <v>11</v>
      </c>
      <c r="F20" s="34" t="s">
        <v>11</v>
      </c>
      <c r="G20" s="34" t="s">
        <v>11</v>
      </c>
    </row>
    <row r="21" spans="1:7" ht="15" x14ac:dyDescent="0.15">
      <c r="A21" s="17">
        <v>39476</v>
      </c>
      <c r="B21" s="34">
        <v>92.24</v>
      </c>
      <c r="C21" s="34" t="s">
        <v>11</v>
      </c>
      <c r="D21" s="34" t="s">
        <v>11</v>
      </c>
      <c r="E21" s="34" t="s">
        <v>11</v>
      </c>
      <c r="F21" s="34" t="s">
        <v>11</v>
      </c>
      <c r="G21" s="34" t="s">
        <v>11</v>
      </c>
    </row>
    <row r="22" spans="1:7" ht="15" x14ac:dyDescent="0.15">
      <c r="A22" s="17">
        <v>39477</v>
      </c>
      <c r="B22" s="34">
        <v>92.24</v>
      </c>
      <c r="C22" s="34" t="s">
        <v>11</v>
      </c>
      <c r="D22" s="34" t="s">
        <v>11</v>
      </c>
      <c r="E22" s="34" t="s">
        <v>11</v>
      </c>
      <c r="F22" s="34" t="s">
        <v>11</v>
      </c>
      <c r="G22" s="34" t="s">
        <v>11</v>
      </c>
    </row>
    <row r="23" spans="1:7" ht="15" x14ac:dyDescent="0.15">
      <c r="A23" s="17">
        <v>39478</v>
      </c>
      <c r="B23" s="34">
        <v>92.24</v>
      </c>
      <c r="C23" s="34" t="s">
        <v>11</v>
      </c>
      <c r="D23" s="34" t="s">
        <v>11</v>
      </c>
      <c r="E23" s="34" t="s">
        <v>11</v>
      </c>
      <c r="F23" s="34" t="s">
        <v>11</v>
      </c>
      <c r="G23" s="34" t="s">
        <v>11</v>
      </c>
    </row>
    <row r="24" spans="1:7" ht="15" x14ac:dyDescent="0.15">
      <c r="A24" s="17">
        <v>39479</v>
      </c>
      <c r="B24" s="34">
        <v>92.24</v>
      </c>
      <c r="C24" s="34" t="s">
        <v>11</v>
      </c>
      <c r="D24" s="34" t="s">
        <v>11</v>
      </c>
      <c r="E24" s="34" t="s">
        <v>11</v>
      </c>
      <c r="F24" s="34" t="s">
        <v>11</v>
      </c>
      <c r="G24" s="34" t="s">
        <v>11</v>
      </c>
    </row>
    <row r="25" spans="1:7" ht="15" x14ac:dyDescent="0.15">
      <c r="A25" s="17">
        <v>39480</v>
      </c>
      <c r="B25" s="34">
        <v>92.24</v>
      </c>
      <c r="C25" s="34" t="s">
        <v>11</v>
      </c>
      <c r="D25" s="34" t="s">
        <v>11</v>
      </c>
      <c r="E25" s="34" t="s">
        <v>11</v>
      </c>
      <c r="F25" s="34" t="s">
        <v>11</v>
      </c>
      <c r="G25" s="34" t="s">
        <v>11</v>
      </c>
    </row>
    <row r="26" spans="1:7" ht="15" x14ac:dyDescent="0.15">
      <c r="A26" s="17">
        <v>39481</v>
      </c>
      <c r="B26" s="34">
        <v>92.24</v>
      </c>
      <c r="C26" s="34" t="s">
        <v>11</v>
      </c>
      <c r="D26" s="34" t="s">
        <v>11</v>
      </c>
      <c r="E26" s="34" t="s">
        <v>11</v>
      </c>
      <c r="F26" s="34" t="s">
        <v>11</v>
      </c>
      <c r="G26" s="34" t="s">
        <v>11</v>
      </c>
    </row>
    <row r="27" spans="1:7" ht="15" x14ac:dyDescent="0.15">
      <c r="A27" s="17">
        <v>39482</v>
      </c>
      <c r="B27" s="34">
        <v>92.24</v>
      </c>
      <c r="C27" s="34" t="s">
        <v>11</v>
      </c>
      <c r="D27" s="34" t="s">
        <v>11</v>
      </c>
      <c r="E27" s="34" t="s">
        <v>11</v>
      </c>
      <c r="F27" s="34" t="s">
        <v>11</v>
      </c>
      <c r="G27" s="34" t="s">
        <v>11</v>
      </c>
    </row>
    <row r="28" spans="1:7" ht="15" x14ac:dyDescent="0.15">
      <c r="A28" s="17">
        <v>39483</v>
      </c>
      <c r="B28" s="34">
        <v>92.24</v>
      </c>
      <c r="C28" s="34" t="s">
        <v>11</v>
      </c>
      <c r="D28" s="34" t="s">
        <v>11</v>
      </c>
      <c r="E28" s="34" t="s">
        <v>11</v>
      </c>
      <c r="F28" s="34" t="s">
        <v>11</v>
      </c>
      <c r="G28" s="34" t="s">
        <v>11</v>
      </c>
    </row>
    <row r="29" spans="1:7" ht="15" x14ac:dyDescent="0.15">
      <c r="A29" s="17">
        <v>39491</v>
      </c>
      <c r="B29" s="34">
        <v>92.24</v>
      </c>
      <c r="C29" s="34" t="s">
        <v>11</v>
      </c>
      <c r="D29" s="34" t="s">
        <v>11</v>
      </c>
      <c r="E29" s="34" t="s">
        <v>11</v>
      </c>
      <c r="F29" s="34" t="s">
        <v>11</v>
      </c>
      <c r="G29" s="34" t="s">
        <v>11</v>
      </c>
    </row>
    <row r="30" spans="1:7" ht="15" x14ac:dyDescent="0.15">
      <c r="A30" s="17">
        <v>39492</v>
      </c>
      <c r="B30" s="34">
        <v>92.24</v>
      </c>
      <c r="C30" s="34" t="s">
        <v>11</v>
      </c>
      <c r="D30" s="34" t="s">
        <v>11</v>
      </c>
      <c r="E30" s="34" t="s">
        <v>11</v>
      </c>
      <c r="F30" s="34" t="s">
        <v>11</v>
      </c>
      <c r="G30" s="34" t="s">
        <v>11</v>
      </c>
    </row>
    <row r="31" spans="1:7" ht="15" x14ac:dyDescent="0.15">
      <c r="A31" s="17">
        <v>39493</v>
      </c>
      <c r="B31" s="34">
        <v>92.24</v>
      </c>
      <c r="C31" s="34" t="s">
        <v>11</v>
      </c>
      <c r="D31" s="34" t="s">
        <v>11</v>
      </c>
      <c r="E31" s="34" t="s">
        <v>11</v>
      </c>
      <c r="F31" s="34" t="s">
        <v>11</v>
      </c>
      <c r="G31" s="34" t="s">
        <v>11</v>
      </c>
    </row>
    <row r="32" spans="1:7" ht="15" x14ac:dyDescent="0.15">
      <c r="A32" s="17">
        <v>39496</v>
      </c>
      <c r="B32" s="34">
        <v>92.24</v>
      </c>
      <c r="C32" s="34" t="s">
        <v>11</v>
      </c>
      <c r="D32" s="34" t="s">
        <v>11</v>
      </c>
      <c r="E32" s="34" t="s">
        <v>11</v>
      </c>
      <c r="F32" s="34" t="s">
        <v>11</v>
      </c>
      <c r="G32" s="34" t="s">
        <v>11</v>
      </c>
    </row>
    <row r="33" spans="1:7" ht="15" x14ac:dyDescent="0.15">
      <c r="A33" s="17">
        <v>39497</v>
      </c>
      <c r="B33" s="34">
        <v>92.24</v>
      </c>
      <c r="C33" s="34" t="s">
        <v>11</v>
      </c>
      <c r="D33" s="34" t="s">
        <v>11</v>
      </c>
      <c r="E33" s="34" t="s">
        <v>11</v>
      </c>
      <c r="F33" s="34" t="s">
        <v>11</v>
      </c>
      <c r="G33" s="34" t="s">
        <v>11</v>
      </c>
    </row>
    <row r="34" spans="1:7" ht="15" x14ac:dyDescent="0.15">
      <c r="A34" s="17">
        <v>39498</v>
      </c>
      <c r="B34" s="34">
        <v>92.24</v>
      </c>
      <c r="C34" s="34" t="s">
        <v>11</v>
      </c>
      <c r="D34" s="34" t="s">
        <v>11</v>
      </c>
      <c r="E34" s="34" t="s">
        <v>11</v>
      </c>
      <c r="F34" s="34" t="s">
        <v>11</v>
      </c>
      <c r="G34" s="34" t="s">
        <v>11</v>
      </c>
    </row>
    <row r="35" spans="1:7" ht="15" x14ac:dyDescent="0.15">
      <c r="A35" s="17">
        <v>39499</v>
      </c>
      <c r="B35" s="34">
        <v>92.24</v>
      </c>
      <c r="C35" s="34" t="s">
        <v>11</v>
      </c>
      <c r="D35" s="34" t="s">
        <v>11</v>
      </c>
      <c r="E35" s="34" t="s">
        <v>11</v>
      </c>
      <c r="F35" s="34" t="s">
        <v>11</v>
      </c>
      <c r="G35" s="34" t="s">
        <v>11</v>
      </c>
    </row>
    <row r="36" spans="1:7" ht="15" x14ac:dyDescent="0.15">
      <c r="A36" s="17">
        <v>39500</v>
      </c>
      <c r="B36" s="34">
        <v>92.24</v>
      </c>
      <c r="C36" s="34" t="s">
        <v>11</v>
      </c>
      <c r="D36" s="34" t="s">
        <v>11</v>
      </c>
      <c r="E36" s="34" t="s">
        <v>11</v>
      </c>
      <c r="F36" s="34" t="s">
        <v>11</v>
      </c>
      <c r="G36" s="34" t="s">
        <v>11</v>
      </c>
    </row>
    <row r="37" spans="1:7" ht="15" x14ac:dyDescent="0.15">
      <c r="A37" s="17">
        <v>39503</v>
      </c>
      <c r="B37" s="34">
        <v>92.24</v>
      </c>
      <c r="C37" s="34" t="s">
        <v>11</v>
      </c>
      <c r="D37" s="34" t="s">
        <v>11</v>
      </c>
      <c r="E37" s="34" t="s">
        <v>11</v>
      </c>
      <c r="F37" s="34" t="s">
        <v>11</v>
      </c>
      <c r="G37" s="34" t="s">
        <v>11</v>
      </c>
    </row>
    <row r="38" spans="1:7" ht="15" x14ac:dyDescent="0.15">
      <c r="A38" s="17">
        <v>39504</v>
      </c>
      <c r="B38" s="34">
        <v>92.24</v>
      </c>
      <c r="C38" s="34" t="s">
        <v>11</v>
      </c>
      <c r="D38" s="34" t="s">
        <v>11</v>
      </c>
      <c r="E38" s="34" t="s">
        <v>11</v>
      </c>
      <c r="F38" s="34" t="s">
        <v>11</v>
      </c>
      <c r="G38" s="34" t="s">
        <v>11</v>
      </c>
    </row>
    <row r="39" spans="1:7" ht="15" x14ac:dyDescent="0.15">
      <c r="A39" s="17">
        <v>39505</v>
      </c>
      <c r="B39" s="34">
        <v>92.24</v>
      </c>
      <c r="C39" s="34" t="s">
        <v>11</v>
      </c>
      <c r="D39" s="34" t="s">
        <v>11</v>
      </c>
      <c r="E39" s="34" t="s">
        <v>11</v>
      </c>
      <c r="F39" s="34" t="s">
        <v>11</v>
      </c>
      <c r="G39" s="34" t="s">
        <v>11</v>
      </c>
    </row>
    <row r="40" spans="1:7" ht="15" x14ac:dyDescent="0.15">
      <c r="A40" s="17">
        <v>39506</v>
      </c>
      <c r="B40" s="34">
        <v>92.24</v>
      </c>
      <c r="C40" s="34" t="s">
        <v>11</v>
      </c>
      <c r="D40" s="34" t="s">
        <v>11</v>
      </c>
      <c r="E40" s="34" t="s">
        <v>11</v>
      </c>
      <c r="F40" s="34" t="s">
        <v>11</v>
      </c>
      <c r="G40" s="34" t="s">
        <v>11</v>
      </c>
    </row>
    <row r="41" spans="1:7" ht="15" x14ac:dyDescent="0.15">
      <c r="A41" s="17">
        <v>39507</v>
      </c>
      <c r="B41" s="34">
        <v>92.24</v>
      </c>
      <c r="C41" s="34" t="s">
        <v>11</v>
      </c>
      <c r="D41" s="34" t="s">
        <v>11</v>
      </c>
      <c r="E41" s="34" t="s">
        <v>11</v>
      </c>
      <c r="F41" s="34" t="s">
        <v>11</v>
      </c>
      <c r="G41" s="34" t="s">
        <v>11</v>
      </c>
    </row>
    <row r="42" spans="1:7" ht="15" x14ac:dyDescent="0.15">
      <c r="A42" s="17">
        <v>39510</v>
      </c>
      <c r="B42" s="34">
        <v>92.24</v>
      </c>
      <c r="C42" s="34" t="s">
        <v>11</v>
      </c>
      <c r="D42" s="34" t="s">
        <v>11</v>
      </c>
      <c r="E42" s="34" t="s">
        <v>11</v>
      </c>
      <c r="F42" s="34" t="s">
        <v>11</v>
      </c>
      <c r="G42" s="34" t="s">
        <v>11</v>
      </c>
    </row>
    <row r="43" spans="1:7" ht="15" x14ac:dyDescent="0.15">
      <c r="A43" s="17">
        <v>39511</v>
      </c>
      <c r="B43" s="34">
        <v>92.24</v>
      </c>
      <c r="C43" s="34" t="s">
        <v>11</v>
      </c>
      <c r="D43" s="34" t="s">
        <v>11</v>
      </c>
      <c r="E43" s="34" t="s">
        <v>11</v>
      </c>
      <c r="F43" s="34" t="s">
        <v>11</v>
      </c>
      <c r="G43" s="34" t="s">
        <v>11</v>
      </c>
    </row>
    <row r="44" spans="1:7" ht="15" x14ac:dyDescent="0.15">
      <c r="A44" s="17">
        <v>39512</v>
      </c>
      <c r="B44" s="34">
        <v>92.24</v>
      </c>
      <c r="C44" s="34" t="s">
        <v>11</v>
      </c>
      <c r="D44" s="34" t="s">
        <v>11</v>
      </c>
      <c r="E44" s="34" t="s">
        <v>11</v>
      </c>
      <c r="F44" s="34" t="s">
        <v>11</v>
      </c>
      <c r="G44" s="34" t="s">
        <v>11</v>
      </c>
    </row>
    <row r="45" spans="1:7" ht="15" x14ac:dyDescent="0.15">
      <c r="A45" s="17">
        <v>39513</v>
      </c>
      <c r="B45" s="34">
        <v>92.24</v>
      </c>
      <c r="C45" s="34" t="s">
        <v>11</v>
      </c>
      <c r="D45" s="34" t="s">
        <v>11</v>
      </c>
      <c r="E45" s="34" t="s">
        <v>11</v>
      </c>
      <c r="F45" s="34" t="s">
        <v>11</v>
      </c>
      <c r="G45" s="34" t="s">
        <v>11</v>
      </c>
    </row>
    <row r="46" spans="1:7" ht="15" x14ac:dyDescent="0.15">
      <c r="A46" s="17">
        <v>39514</v>
      </c>
      <c r="B46" s="34">
        <v>92.24</v>
      </c>
      <c r="C46" s="34" t="s">
        <v>11</v>
      </c>
      <c r="D46" s="34" t="s">
        <v>11</v>
      </c>
      <c r="E46" s="34" t="s">
        <v>11</v>
      </c>
      <c r="F46" s="34" t="s">
        <v>11</v>
      </c>
      <c r="G46" s="34" t="s">
        <v>11</v>
      </c>
    </row>
    <row r="47" spans="1:7" ht="15" x14ac:dyDescent="0.15">
      <c r="A47" s="17">
        <v>39517</v>
      </c>
      <c r="B47" s="34">
        <v>92.24</v>
      </c>
      <c r="C47" s="34" t="s">
        <v>11</v>
      </c>
      <c r="D47" s="34" t="s">
        <v>11</v>
      </c>
      <c r="E47" s="34" t="s">
        <v>11</v>
      </c>
      <c r="F47" s="34" t="s">
        <v>11</v>
      </c>
      <c r="G47" s="34" t="s">
        <v>11</v>
      </c>
    </row>
    <row r="48" spans="1:7" ht="15" x14ac:dyDescent="0.15">
      <c r="A48" s="17">
        <v>39518</v>
      </c>
      <c r="B48" s="34">
        <v>92.24</v>
      </c>
      <c r="C48" s="34" t="s">
        <v>11</v>
      </c>
      <c r="D48" s="34" t="s">
        <v>11</v>
      </c>
      <c r="E48" s="34" t="s">
        <v>11</v>
      </c>
      <c r="F48" s="34" t="s">
        <v>11</v>
      </c>
      <c r="G48" s="34" t="s">
        <v>11</v>
      </c>
    </row>
    <row r="49" spans="1:7" ht="15" x14ac:dyDescent="0.15">
      <c r="A49" s="17">
        <v>39519</v>
      </c>
      <c r="B49" s="34">
        <v>92.24</v>
      </c>
      <c r="C49" s="34" t="s">
        <v>11</v>
      </c>
      <c r="D49" s="34" t="s">
        <v>11</v>
      </c>
      <c r="E49" s="34" t="s">
        <v>11</v>
      </c>
      <c r="F49" s="34" t="s">
        <v>11</v>
      </c>
      <c r="G49" s="34" t="s">
        <v>11</v>
      </c>
    </row>
    <row r="50" spans="1:7" ht="15" x14ac:dyDescent="0.15">
      <c r="A50" s="17">
        <v>39520</v>
      </c>
      <c r="B50" s="34">
        <v>92.24</v>
      </c>
      <c r="C50" s="34" t="s">
        <v>11</v>
      </c>
      <c r="D50" s="34" t="s">
        <v>11</v>
      </c>
      <c r="E50" s="34" t="s">
        <v>11</v>
      </c>
      <c r="F50" s="34" t="s">
        <v>11</v>
      </c>
      <c r="G50" s="34" t="s">
        <v>11</v>
      </c>
    </row>
    <row r="51" spans="1:7" ht="15" x14ac:dyDescent="0.15">
      <c r="A51" s="17">
        <v>39521</v>
      </c>
      <c r="B51" s="34">
        <v>92.24</v>
      </c>
      <c r="C51" s="34" t="s">
        <v>11</v>
      </c>
      <c r="D51" s="34" t="s">
        <v>11</v>
      </c>
      <c r="E51" s="34" t="s">
        <v>11</v>
      </c>
      <c r="F51" s="34" t="s">
        <v>11</v>
      </c>
      <c r="G51" s="34" t="s">
        <v>11</v>
      </c>
    </row>
    <row r="52" spans="1:7" ht="15" x14ac:dyDescent="0.15">
      <c r="A52" s="17">
        <v>39524</v>
      </c>
      <c r="B52" s="34">
        <v>92.24</v>
      </c>
      <c r="C52" s="34" t="s">
        <v>11</v>
      </c>
      <c r="D52" s="34" t="s">
        <v>11</v>
      </c>
      <c r="E52" s="34" t="s">
        <v>11</v>
      </c>
      <c r="F52" s="34" t="s">
        <v>11</v>
      </c>
      <c r="G52" s="34" t="s">
        <v>11</v>
      </c>
    </row>
    <row r="53" spans="1:7" ht="15" x14ac:dyDescent="0.15">
      <c r="A53" s="17">
        <v>39525</v>
      </c>
      <c r="B53" s="34">
        <v>92.24</v>
      </c>
      <c r="C53" s="34" t="s">
        <v>11</v>
      </c>
      <c r="D53" s="34" t="s">
        <v>11</v>
      </c>
      <c r="E53" s="34" t="s">
        <v>11</v>
      </c>
      <c r="F53" s="34" t="s">
        <v>11</v>
      </c>
      <c r="G53" s="34" t="s">
        <v>11</v>
      </c>
    </row>
    <row r="54" spans="1:7" ht="15" x14ac:dyDescent="0.15">
      <c r="A54" s="17">
        <v>39526</v>
      </c>
      <c r="B54" s="34">
        <v>92.24</v>
      </c>
      <c r="C54" s="34" t="s">
        <v>11</v>
      </c>
      <c r="D54" s="34" t="s">
        <v>11</v>
      </c>
      <c r="E54" s="34" t="s">
        <v>11</v>
      </c>
      <c r="F54" s="34" t="s">
        <v>11</v>
      </c>
      <c r="G54" s="34" t="s">
        <v>11</v>
      </c>
    </row>
    <row r="55" spans="1:7" ht="15" x14ac:dyDescent="0.15">
      <c r="A55" s="17">
        <v>39527</v>
      </c>
      <c r="B55" s="34">
        <v>92.24</v>
      </c>
      <c r="C55" s="34" t="s">
        <v>11</v>
      </c>
      <c r="D55" s="34" t="s">
        <v>11</v>
      </c>
      <c r="E55" s="34" t="s">
        <v>11</v>
      </c>
      <c r="F55" s="34" t="s">
        <v>11</v>
      </c>
      <c r="G55" s="34" t="s">
        <v>11</v>
      </c>
    </row>
    <row r="56" spans="1:7" ht="15" x14ac:dyDescent="0.15">
      <c r="A56" s="17">
        <v>39528</v>
      </c>
      <c r="B56" s="34">
        <v>92.24</v>
      </c>
      <c r="C56" s="34" t="s">
        <v>11</v>
      </c>
      <c r="D56" s="34" t="s">
        <v>11</v>
      </c>
      <c r="E56" s="34" t="s">
        <v>11</v>
      </c>
      <c r="F56" s="34" t="s">
        <v>11</v>
      </c>
      <c r="G56" s="34" t="s">
        <v>11</v>
      </c>
    </row>
    <row r="57" spans="1:7" ht="15" x14ac:dyDescent="0.15">
      <c r="A57" s="17">
        <v>39531</v>
      </c>
      <c r="B57" s="34">
        <v>92.24</v>
      </c>
      <c r="C57" s="34" t="s">
        <v>11</v>
      </c>
      <c r="D57" s="34" t="s">
        <v>11</v>
      </c>
      <c r="E57" s="34" t="s">
        <v>11</v>
      </c>
      <c r="F57" s="34" t="s">
        <v>11</v>
      </c>
      <c r="G57" s="34" t="s">
        <v>11</v>
      </c>
    </row>
    <row r="58" spans="1:7" ht="15" x14ac:dyDescent="0.15">
      <c r="A58" s="17">
        <v>39532</v>
      </c>
      <c r="B58" s="34">
        <v>92.24</v>
      </c>
      <c r="C58" s="34" t="s">
        <v>11</v>
      </c>
      <c r="D58" s="34" t="s">
        <v>11</v>
      </c>
      <c r="E58" s="34" t="s">
        <v>11</v>
      </c>
      <c r="F58" s="34" t="s">
        <v>11</v>
      </c>
      <c r="G58" s="34" t="s">
        <v>11</v>
      </c>
    </row>
    <row r="59" spans="1:7" ht="15" x14ac:dyDescent="0.15">
      <c r="A59" s="17">
        <v>39533</v>
      </c>
      <c r="B59" s="34">
        <v>92.24</v>
      </c>
      <c r="C59" s="34" t="s">
        <v>11</v>
      </c>
      <c r="D59" s="34" t="s">
        <v>11</v>
      </c>
      <c r="E59" s="34" t="s">
        <v>11</v>
      </c>
      <c r="F59" s="34" t="s">
        <v>11</v>
      </c>
      <c r="G59" s="34" t="s">
        <v>11</v>
      </c>
    </row>
    <row r="60" spans="1:7" ht="15" x14ac:dyDescent="0.15">
      <c r="A60" s="17">
        <v>39534</v>
      </c>
      <c r="B60" s="34">
        <v>92.24</v>
      </c>
      <c r="C60" s="34" t="s">
        <v>11</v>
      </c>
      <c r="D60" s="34" t="s">
        <v>11</v>
      </c>
      <c r="E60" s="34" t="s">
        <v>11</v>
      </c>
      <c r="F60" s="34" t="s">
        <v>11</v>
      </c>
      <c r="G60" s="34" t="s">
        <v>11</v>
      </c>
    </row>
    <row r="61" spans="1:7" ht="15" x14ac:dyDescent="0.15">
      <c r="A61" s="17">
        <v>39535</v>
      </c>
      <c r="B61" s="34">
        <v>92.24</v>
      </c>
      <c r="C61" s="34" t="s">
        <v>11</v>
      </c>
      <c r="D61" s="34" t="s">
        <v>11</v>
      </c>
      <c r="E61" s="34" t="s">
        <v>11</v>
      </c>
      <c r="F61" s="34" t="s">
        <v>11</v>
      </c>
      <c r="G61" s="34" t="s">
        <v>11</v>
      </c>
    </row>
    <row r="62" spans="1:7" ht="15" x14ac:dyDescent="0.15">
      <c r="A62" s="17">
        <v>39538</v>
      </c>
      <c r="B62" s="34">
        <v>92.24</v>
      </c>
      <c r="C62" s="34" t="s">
        <v>11</v>
      </c>
      <c r="D62" s="34" t="s">
        <v>11</v>
      </c>
      <c r="E62" s="34" t="s">
        <v>11</v>
      </c>
      <c r="F62" s="34" t="s">
        <v>11</v>
      </c>
      <c r="G62" s="34" t="s">
        <v>11</v>
      </c>
    </row>
    <row r="63" spans="1:7" ht="15" x14ac:dyDescent="0.15">
      <c r="A63" s="17">
        <v>39539</v>
      </c>
      <c r="B63" s="34">
        <v>92.24</v>
      </c>
      <c r="C63" s="34" t="s">
        <v>11</v>
      </c>
      <c r="D63" s="34" t="s">
        <v>11</v>
      </c>
      <c r="E63" s="34" t="s">
        <v>11</v>
      </c>
      <c r="F63" s="34" t="s">
        <v>11</v>
      </c>
      <c r="G63" s="34" t="s">
        <v>11</v>
      </c>
    </row>
    <row r="64" spans="1:7" ht="15" x14ac:dyDescent="0.15">
      <c r="A64" s="17">
        <v>39540</v>
      </c>
      <c r="B64" s="34">
        <v>92.24</v>
      </c>
      <c r="C64" s="34" t="s">
        <v>11</v>
      </c>
      <c r="D64" s="34" t="s">
        <v>11</v>
      </c>
      <c r="E64" s="34" t="s">
        <v>11</v>
      </c>
      <c r="F64" s="34" t="s">
        <v>11</v>
      </c>
      <c r="G64" s="34" t="s">
        <v>11</v>
      </c>
    </row>
    <row r="65" spans="1:7" ht="15" x14ac:dyDescent="0.15">
      <c r="A65" s="17">
        <v>39541</v>
      </c>
      <c r="B65" s="34">
        <v>92.24</v>
      </c>
      <c r="C65" s="34" t="s">
        <v>11</v>
      </c>
      <c r="D65" s="34" t="s">
        <v>11</v>
      </c>
      <c r="E65" s="34" t="s">
        <v>11</v>
      </c>
      <c r="F65" s="34" t="s">
        <v>11</v>
      </c>
      <c r="G65" s="34" t="s">
        <v>11</v>
      </c>
    </row>
    <row r="66" spans="1:7" ht="15" x14ac:dyDescent="0.15">
      <c r="A66" s="17">
        <v>39545</v>
      </c>
      <c r="B66" s="34">
        <v>92.24</v>
      </c>
      <c r="C66" s="34" t="s">
        <v>11</v>
      </c>
      <c r="D66" s="34" t="s">
        <v>11</v>
      </c>
      <c r="E66" s="34" t="s">
        <v>11</v>
      </c>
      <c r="F66" s="34" t="s">
        <v>11</v>
      </c>
      <c r="G66" s="34" t="s">
        <v>11</v>
      </c>
    </row>
    <row r="67" spans="1:7" ht="15" x14ac:dyDescent="0.15">
      <c r="A67" s="17">
        <v>39546</v>
      </c>
      <c r="B67" s="34">
        <v>92.24</v>
      </c>
      <c r="C67" s="34" t="s">
        <v>11</v>
      </c>
      <c r="D67" s="34" t="s">
        <v>11</v>
      </c>
      <c r="E67" s="34" t="s">
        <v>11</v>
      </c>
      <c r="F67" s="34" t="s">
        <v>11</v>
      </c>
      <c r="G67" s="34" t="s">
        <v>11</v>
      </c>
    </row>
    <row r="68" spans="1:7" ht="15" x14ac:dyDescent="0.15">
      <c r="A68" s="17">
        <v>39547</v>
      </c>
      <c r="B68" s="34">
        <v>92.24</v>
      </c>
      <c r="C68" s="34" t="s">
        <v>11</v>
      </c>
      <c r="D68" s="34" t="s">
        <v>11</v>
      </c>
      <c r="E68" s="34" t="s">
        <v>11</v>
      </c>
      <c r="F68" s="34" t="s">
        <v>11</v>
      </c>
      <c r="G68" s="34" t="s">
        <v>11</v>
      </c>
    </row>
    <row r="69" spans="1:7" ht="15" x14ac:dyDescent="0.15">
      <c r="A69" s="17">
        <v>39548</v>
      </c>
      <c r="B69" s="34">
        <v>92.24</v>
      </c>
      <c r="C69" s="34" t="s">
        <v>11</v>
      </c>
      <c r="D69" s="34" t="s">
        <v>11</v>
      </c>
      <c r="E69" s="34" t="s">
        <v>11</v>
      </c>
      <c r="F69" s="34" t="s">
        <v>11</v>
      </c>
      <c r="G69" s="34" t="s">
        <v>11</v>
      </c>
    </row>
    <row r="70" spans="1:7" ht="15" x14ac:dyDescent="0.15">
      <c r="A70" s="17">
        <v>39549</v>
      </c>
      <c r="B70" s="34">
        <v>92.24</v>
      </c>
      <c r="C70" s="34" t="s">
        <v>11</v>
      </c>
      <c r="D70" s="34" t="s">
        <v>11</v>
      </c>
      <c r="E70" s="34" t="s">
        <v>11</v>
      </c>
      <c r="F70" s="34" t="s">
        <v>11</v>
      </c>
      <c r="G70" s="34" t="s">
        <v>11</v>
      </c>
    </row>
    <row r="71" spans="1:7" ht="15" x14ac:dyDescent="0.15">
      <c r="A71" s="17">
        <v>39552</v>
      </c>
      <c r="B71" s="34">
        <v>92.24</v>
      </c>
      <c r="C71" s="34" t="s">
        <v>11</v>
      </c>
      <c r="D71" s="34" t="s">
        <v>11</v>
      </c>
      <c r="E71" s="34" t="s">
        <v>11</v>
      </c>
      <c r="F71" s="34" t="s">
        <v>11</v>
      </c>
      <c r="G71" s="34" t="s">
        <v>11</v>
      </c>
    </row>
    <row r="72" spans="1:7" ht="15" x14ac:dyDescent="0.15">
      <c r="A72" s="17">
        <v>39553</v>
      </c>
      <c r="B72" s="34">
        <v>95.16</v>
      </c>
      <c r="C72" s="34" t="s">
        <v>11</v>
      </c>
      <c r="D72" s="34" t="s">
        <v>11</v>
      </c>
      <c r="E72" s="34" t="s">
        <v>11</v>
      </c>
      <c r="F72" s="34" t="s">
        <v>11</v>
      </c>
      <c r="G72" s="34" t="s">
        <v>11</v>
      </c>
    </row>
    <row r="73" spans="1:7" ht="15" x14ac:dyDescent="0.15">
      <c r="A73" s="17">
        <v>39554</v>
      </c>
      <c r="B73" s="34">
        <v>95.16</v>
      </c>
      <c r="C73" s="34" t="s">
        <v>11</v>
      </c>
      <c r="D73" s="34" t="s">
        <v>11</v>
      </c>
      <c r="E73" s="34" t="s">
        <v>11</v>
      </c>
      <c r="F73" s="34" t="s">
        <v>11</v>
      </c>
      <c r="G73" s="34" t="s">
        <v>11</v>
      </c>
    </row>
    <row r="74" spans="1:7" ht="15" x14ac:dyDescent="0.15">
      <c r="A74" s="17">
        <v>39555</v>
      </c>
      <c r="B74" s="34">
        <v>95.16</v>
      </c>
      <c r="C74" s="34" t="s">
        <v>11</v>
      </c>
      <c r="D74" s="34" t="s">
        <v>11</v>
      </c>
      <c r="E74" s="34" t="s">
        <v>11</v>
      </c>
      <c r="F74" s="34" t="s">
        <v>11</v>
      </c>
      <c r="G74" s="34" t="s">
        <v>11</v>
      </c>
    </row>
    <row r="75" spans="1:7" ht="15" x14ac:dyDescent="0.15">
      <c r="A75" s="17">
        <v>39556</v>
      </c>
      <c r="B75" s="34">
        <v>95.53</v>
      </c>
      <c r="C75" s="34" t="s">
        <v>11</v>
      </c>
      <c r="D75" s="34" t="s">
        <v>11</v>
      </c>
      <c r="E75" s="34" t="s">
        <v>11</v>
      </c>
      <c r="F75" s="34" t="s">
        <v>11</v>
      </c>
      <c r="G75" s="34" t="s">
        <v>11</v>
      </c>
    </row>
    <row r="76" spans="1:7" ht="15" x14ac:dyDescent="0.15">
      <c r="A76" s="17">
        <v>39559</v>
      </c>
      <c r="B76" s="34">
        <v>95.53</v>
      </c>
      <c r="C76" s="34" t="s">
        <v>11</v>
      </c>
      <c r="D76" s="34" t="s">
        <v>11</v>
      </c>
      <c r="E76" s="34" t="s">
        <v>11</v>
      </c>
      <c r="F76" s="34" t="s">
        <v>11</v>
      </c>
      <c r="G76" s="34" t="s">
        <v>11</v>
      </c>
    </row>
    <row r="77" spans="1:7" ht="15" x14ac:dyDescent="0.15">
      <c r="A77" s="17">
        <v>39560</v>
      </c>
      <c r="B77" s="34">
        <v>95.53</v>
      </c>
      <c r="C77" s="34" t="s">
        <v>11</v>
      </c>
      <c r="D77" s="34" t="s">
        <v>11</v>
      </c>
      <c r="E77" s="34" t="s">
        <v>11</v>
      </c>
      <c r="F77" s="34" t="s">
        <v>11</v>
      </c>
      <c r="G77" s="34" t="s">
        <v>11</v>
      </c>
    </row>
    <row r="78" spans="1:7" ht="15" x14ac:dyDescent="0.15">
      <c r="A78" s="17">
        <v>39561</v>
      </c>
      <c r="B78" s="34">
        <v>95.53</v>
      </c>
      <c r="C78" s="34" t="s">
        <v>11</v>
      </c>
      <c r="D78" s="34" t="s">
        <v>11</v>
      </c>
      <c r="E78" s="34" t="s">
        <v>11</v>
      </c>
      <c r="F78" s="34" t="s">
        <v>11</v>
      </c>
      <c r="G78" s="34" t="s">
        <v>11</v>
      </c>
    </row>
    <row r="79" spans="1:7" ht="15" x14ac:dyDescent="0.15">
      <c r="A79" s="17">
        <v>39562</v>
      </c>
      <c r="B79" s="34">
        <v>95.53</v>
      </c>
      <c r="C79" s="34" t="s">
        <v>11</v>
      </c>
      <c r="D79" s="34" t="s">
        <v>11</v>
      </c>
      <c r="E79" s="34" t="s">
        <v>11</v>
      </c>
      <c r="F79" s="34" t="s">
        <v>11</v>
      </c>
      <c r="G79" s="34" t="s">
        <v>11</v>
      </c>
    </row>
    <row r="80" spans="1:7" ht="15" x14ac:dyDescent="0.15">
      <c r="A80" s="17">
        <v>39563</v>
      </c>
      <c r="B80" s="34">
        <v>95.53</v>
      </c>
      <c r="C80" s="34" t="s">
        <v>11</v>
      </c>
      <c r="D80" s="34" t="s">
        <v>11</v>
      </c>
      <c r="E80" s="34" t="s">
        <v>11</v>
      </c>
      <c r="F80" s="34" t="s">
        <v>11</v>
      </c>
      <c r="G80" s="34" t="s">
        <v>11</v>
      </c>
    </row>
    <row r="81" spans="1:7" ht="15" x14ac:dyDescent="0.15">
      <c r="A81" s="17">
        <v>39566</v>
      </c>
      <c r="B81" s="34">
        <v>95.53</v>
      </c>
      <c r="C81" s="34" t="s">
        <v>11</v>
      </c>
      <c r="D81" s="34" t="s">
        <v>11</v>
      </c>
      <c r="E81" s="34" t="s">
        <v>11</v>
      </c>
      <c r="F81" s="34" t="s">
        <v>11</v>
      </c>
      <c r="G81" s="34" t="s">
        <v>11</v>
      </c>
    </row>
    <row r="82" spans="1:7" ht="15" x14ac:dyDescent="0.15">
      <c r="A82" s="17">
        <v>39567</v>
      </c>
      <c r="B82" s="34">
        <v>95.53</v>
      </c>
      <c r="C82" s="34" t="s">
        <v>11</v>
      </c>
      <c r="D82" s="34" t="s">
        <v>11</v>
      </c>
      <c r="E82" s="34" t="s">
        <v>11</v>
      </c>
      <c r="F82" s="34" t="s">
        <v>11</v>
      </c>
      <c r="G82" s="34" t="s">
        <v>11</v>
      </c>
    </row>
    <row r="83" spans="1:7" ht="15" x14ac:dyDescent="0.15">
      <c r="A83" s="17">
        <v>39568</v>
      </c>
      <c r="B83" s="34">
        <v>95.53</v>
      </c>
      <c r="C83" s="34" t="s">
        <v>11</v>
      </c>
      <c r="D83" s="34" t="s">
        <v>11</v>
      </c>
      <c r="E83" s="34" t="s">
        <v>11</v>
      </c>
      <c r="F83" s="34" t="s">
        <v>11</v>
      </c>
      <c r="G83" s="34" t="s">
        <v>11</v>
      </c>
    </row>
    <row r="84" spans="1:7" ht="15" x14ac:dyDescent="0.15">
      <c r="A84" s="17">
        <v>39572</v>
      </c>
      <c r="B84" s="34">
        <v>95.53</v>
      </c>
      <c r="C84" s="34" t="s">
        <v>11</v>
      </c>
      <c r="D84" s="34" t="s">
        <v>11</v>
      </c>
      <c r="E84" s="34" t="s">
        <v>11</v>
      </c>
      <c r="F84" s="34" t="s">
        <v>11</v>
      </c>
      <c r="G84" s="34" t="s">
        <v>11</v>
      </c>
    </row>
    <row r="85" spans="1:7" ht="15" x14ac:dyDescent="0.15">
      <c r="A85" s="17">
        <v>39573</v>
      </c>
      <c r="B85" s="34">
        <v>95.53</v>
      </c>
      <c r="C85" s="34" t="s">
        <v>11</v>
      </c>
      <c r="D85" s="34" t="s">
        <v>11</v>
      </c>
      <c r="E85" s="34" t="s">
        <v>11</v>
      </c>
      <c r="F85" s="34" t="s">
        <v>11</v>
      </c>
      <c r="G85" s="34" t="s">
        <v>11</v>
      </c>
    </row>
    <row r="86" spans="1:7" ht="15" x14ac:dyDescent="0.15">
      <c r="A86" s="17">
        <v>39574</v>
      </c>
      <c r="B86" s="34">
        <v>95.53</v>
      </c>
      <c r="C86" s="34" t="s">
        <v>11</v>
      </c>
      <c r="D86" s="34" t="s">
        <v>11</v>
      </c>
      <c r="E86" s="34" t="s">
        <v>11</v>
      </c>
      <c r="F86" s="34" t="s">
        <v>11</v>
      </c>
      <c r="G86" s="34" t="s">
        <v>11</v>
      </c>
    </row>
    <row r="87" spans="1:7" ht="15" x14ac:dyDescent="0.15">
      <c r="A87" s="17">
        <v>39575</v>
      </c>
      <c r="B87" s="34">
        <v>94.83</v>
      </c>
      <c r="C87" s="34" t="s">
        <v>11</v>
      </c>
      <c r="D87" s="34" t="s">
        <v>11</v>
      </c>
      <c r="E87" s="34" t="s">
        <v>11</v>
      </c>
      <c r="F87" s="34" t="s">
        <v>11</v>
      </c>
      <c r="G87" s="34" t="s">
        <v>11</v>
      </c>
    </row>
    <row r="88" spans="1:7" ht="15" x14ac:dyDescent="0.15">
      <c r="A88" s="17">
        <v>39576</v>
      </c>
      <c r="B88" s="34">
        <v>94.83</v>
      </c>
      <c r="C88" s="34" t="s">
        <v>11</v>
      </c>
      <c r="D88" s="34" t="s">
        <v>11</v>
      </c>
      <c r="E88" s="34" t="s">
        <v>11</v>
      </c>
      <c r="F88" s="34" t="s">
        <v>11</v>
      </c>
      <c r="G88" s="34" t="s">
        <v>11</v>
      </c>
    </row>
    <row r="89" spans="1:7" ht="15" x14ac:dyDescent="0.15">
      <c r="A89" s="17">
        <v>39577</v>
      </c>
      <c r="B89" s="34">
        <v>94.84</v>
      </c>
      <c r="C89" s="34" t="s">
        <v>11</v>
      </c>
      <c r="D89" s="34" t="s">
        <v>11</v>
      </c>
      <c r="E89" s="34" t="s">
        <v>11</v>
      </c>
      <c r="F89" s="34" t="s">
        <v>11</v>
      </c>
      <c r="G89" s="34" t="s">
        <v>11</v>
      </c>
    </row>
    <row r="90" spans="1:7" ht="15" x14ac:dyDescent="0.15">
      <c r="A90" s="17">
        <v>39580</v>
      </c>
      <c r="B90" s="34">
        <v>94.84</v>
      </c>
      <c r="C90" s="34" t="s">
        <v>11</v>
      </c>
      <c r="D90" s="34" t="s">
        <v>11</v>
      </c>
      <c r="E90" s="34" t="s">
        <v>11</v>
      </c>
      <c r="F90" s="34" t="s">
        <v>11</v>
      </c>
      <c r="G90" s="34" t="s">
        <v>11</v>
      </c>
    </row>
    <row r="91" spans="1:7" ht="15" x14ac:dyDescent="0.15">
      <c r="A91" s="17">
        <v>39581</v>
      </c>
      <c r="B91" s="34">
        <v>94.84</v>
      </c>
      <c r="C91" s="34" t="s">
        <v>11</v>
      </c>
      <c r="D91" s="34" t="s">
        <v>11</v>
      </c>
      <c r="E91" s="34" t="s">
        <v>11</v>
      </c>
      <c r="F91" s="34" t="s">
        <v>11</v>
      </c>
      <c r="G91" s="34" t="s">
        <v>11</v>
      </c>
    </row>
    <row r="92" spans="1:7" ht="15" x14ac:dyDescent="0.15">
      <c r="A92" s="17">
        <v>39582</v>
      </c>
      <c r="B92" s="34">
        <v>94.84</v>
      </c>
      <c r="C92" s="34" t="s">
        <v>11</v>
      </c>
      <c r="D92" s="34" t="s">
        <v>11</v>
      </c>
      <c r="E92" s="34" t="s">
        <v>11</v>
      </c>
      <c r="F92" s="34" t="s">
        <v>11</v>
      </c>
      <c r="G92" s="34" t="s">
        <v>11</v>
      </c>
    </row>
    <row r="93" spans="1:7" ht="15" x14ac:dyDescent="0.15">
      <c r="A93" s="17">
        <v>39583</v>
      </c>
      <c r="B93" s="34">
        <v>94.84</v>
      </c>
      <c r="C93" s="34" t="s">
        <v>11</v>
      </c>
      <c r="D93" s="34" t="s">
        <v>11</v>
      </c>
      <c r="E93" s="34" t="s">
        <v>11</v>
      </c>
      <c r="F93" s="34" t="s">
        <v>11</v>
      </c>
      <c r="G93" s="34" t="s">
        <v>11</v>
      </c>
    </row>
    <row r="94" spans="1:7" ht="15" x14ac:dyDescent="0.15">
      <c r="A94" s="17">
        <v>39584</v>
      </c>
      <c r="B94" s="34">
        <v>94.84</v>
      </c>
      <c r="C94" s="34" t="s">
        <v>11</v>
      </c>
      <c r="D94" s="34" t="s">
        <v>11</v>
      </c>
      <c r="E94" s="34" t="s">
        <v>11</v>
      </c>
      <c r="F94" s="34" t="s">
        <v>11</v>
      </c>
      <c r="G94" s="34" t="s">
        <v>11</v>
      </c>
    </row>
    <row r="95" spans="1:7" ht="15" x14ac:dyDescent="0.15">
      <c r="A95" s="17">
        <v>39587</v>
      </c>
      <c r="B95" s="34">
        <v>94.84</v>
      </c>
      <c r="C95" s="34" t="s">
        <v>11</v>
      </c>
      <c r="D95" s="34" t="s">
        <v>11</v>
      </c>
      <c r="E95" s="34" t="s">
        <v>11</v>
      </c>
      <c r="F95" s="34" t="s">
        <v>11</v>
      </c>
      <c r="G95" s="34" t="s">
        <v>11</v>
      </c>
    </row>
    <row r="96" spans="1:7" ht="15" x14ac:dyDescent="0.15">
      <c r="A96" s="17">
        <v>39588</v>
      </c>
      <c r="B96" s="34">
        <v>94.84</v>
      </c>
      <c r="C96" s="34" t="s">
        <v>11</v>
      </c>
      <c r="D96" s="34" t="s">
        <v>11</v>
      </c>
      <c r="E96" s="34" t="s">
        <v>11</v>
      </c>
      <c r="F96" s="34" t="s">
        <v>11</v>
      </c>
      <c r="G96" s="34" t="s">
        <v>11</v>
      </c>
    </row>
    <row r="97" spans="1:7" ht="15" x14ac:dyDescent="0.15">
      <c r="A97" s="17">
        <v>39589</v>
      </c>
      <c r="B97" s="34">
        <v>94.84</v>
      </c>
      <c r="C97" s="34" t="s">
        <v>11</v>
      </c>
      <c r="D97" s="34" t="s">
        <v>11</v>
      </c>
      <c r="E97" s="34" t="s">
        <v>11</v>
      </c>
      <c r="F97" s="34" t="s">
        <v>11</v>
      </c>
      <c r="G97" s="34" t="s">
        <v>11</v>
      </c>
    </row>
    <row r="98" spans="1:7" ht="15" x14ac:dyDescent="0.15">
      <c r="A98" s="17">
        <v>39590</v>
      </c>
      <c r="B98" s="34">
        <v>94.84</v>
      </c>
      <c r="C98" s="34" t="s">
        <v>11</v>
      </c>
      <c r="D98" s="34" t="s">
        <v>11</v>
      </c>
      <c r="E98" s="34" t="s">
        <v>11</v>
      </c>
      <c r="F98" s="34" t="s">
        <v>11</v>
      </c>
      <c r="G98" s="34" t="s">
        <v>11</v>
      </c>
    </row>
    <row r="99" spans="1:7" ht="15" x14ac:dyDescent="0.15">
      <c r="A99" s="17">
        <v>39591</v>
      </c>
      <c r="B99" s="34">
        <v>94.84</v>
      </c>
      <c r="C99" s="34" t="s">
        <v>11</v>
      </c>
      <c r="D99" s="34" t="s">
        <v>11</v>
      </c>
      <c r="E99" s="34" t="s">
        <v>11</v>
      </c>
      <c r="F99" s="34" t="s">
        <v>11</v>
      </c>
      <c r="G99" s="34" t="s">
        <v>11</v>
      </c>
    </row>
    <row r="100" spans="1:7" ht="15" x14ac:dyDescent="0.15">
      <c r="A100" s="17">
        <v>39594</v>
      </c>
      <c r="B100" s="34">
        <v>94.84</v>
      </c>
      <c r="C100" s="34" t="s">
        <v>11</v>
      </c>
      <c r="D100" s="34" t="s">
        <v>11</v>
      </c>
      <c r="E100" s="34" t="s">
        <v>11</v>
      </c>
      <c r="F100" s="34" t="s">
        <v>11</v>
      </c>
      <c r="G100" s="34" t="s">
        <v>11</v>
      </c>
    </row>
    <row r="101" spans="1:7" ht="15" x14ac:dyDescent="0.15">
      <c r="A101" s="17">
        <v>39595</v>
      </c>
      <c r="B101" s="34">
        <v>94.84</v>
      </c>
      <c r="C101" s="34" t="s">
        <v>11</v>
      </c>
      <c r="D101" s="34" t="s">
        <v>11</v>
      </c>
      <c r="E101" s="34" t="s">
        <v>11</v>
      </c>
      <c r="F101" s="34" t="s">
        <v>11</v>
      </c>
      <c r="G101" s="34" t="s">
        <v>11</v>
      </c>
    </row>
    <row r="102" spans="1:7" ht="15" x14ac:dyDescent="0.15">
      <c r="A102" s="17">
        <v>39596</v>
      </c>
      <c r="B102" s="34">
        <v>94.84</v>
      </c>
      <c r="C102" s="34" t="s">
        <v>11</v>
      </c>
      <c r="D102" s="34" t="s">
        <v>11</v>
      </c>
      <c r="E102" s="34" t="s">
        <v>11</v>
      </c>
      <c r="F102" s="34" t="s">
        <v>11</v>
      </c>
      <c r="G102" s="34" t="s">
        <v>11</v>
      </c>
    </row>
    <row r="103" spans="1:7" ht="15" x14ac:dyDescent="0.15">
      <c r="A103" s="17">
        <v>39597</v>
      </c>
      <c r="B103" s="34">
        <v>94.84</v>
      </c>
      <c r="C103" s="34" t="s">
        <v>11</v>
      </c>
      <c r="D103" s="34" t="s">
        <v>11</v>
      </c>
      <c r="E103" s="34" t="s">
        <v>11</v>
      </c>
      <c r="F103" s="34" t="s">
        <v>11</v>
      </c>
      <c r="G103" s="34" t="s">
        <v>11</v>
      </c>
    </row>
    <row r="104" spans="1:7" ht="15" x14ac:dyDescent="0.15">
      <c r="A104" s="17">
        <v>39598</v>
      </c>
      <c r="B104" s="34">
        <v>94.84</v>
      </c>
      <c r="C104" s="34" t="s">
        <v>11</v>
      </c>
      <c r="D104" s="34" t="s">
        <v>11</v>
      </c>
      <c r="E104" s="34" t="s">
        <v>11</v>
      </c>
      <c r="F104" s="34" t="s">
        <v>11</v>
      </c>
      <c r="G104" s="34" t="s">
        <v>11</v>
      </c>
    </row>
    <row r="105" spans="1:7" ht="15" x14ac:dyDescent="0.15">
      <c r="A105" s="17">
        <v>39601</v>
      </c>
      <c r="B105" s="34">
        <v>94.84</v>
      </c>
      <c r="C105" s="34" t="s">
        <v>11</v>
      </c>
      <c r="D105" s="34" t="s">
        <v>11</v>
      </c>
      <c r="E105" s="34" t="s">
        <v>11</v>
      </c>
      <c r="F105" s="34" t="s">
        <v>11</v>
      </c>
      <c r="G105" s="34" t="s">
        <v>11</v>
      </c>
    </row>
    <row r="106" spans="1:7" ht="15" x14ac:dyDescent="0.15">
      <c r="A106" s="17">
        <v>39602</v>
      </c>
      <c r="B106" s="34">
        <v>94.84</v>
      </c>
      <c r="C106" s="34" t="s">
        <v>11</v>
      </c>
      <c r="D106" s="34" t="s">
        <v>11</v>
      </c>
      <c r="E106" s="34" t="s">
        <v>11</v>
      </c>
      <c r="F106" s="34" t="s">
        <v>11</v>
      </c>
      <c r="G106" s="34" t="s">
        <v>11</v>
      </c>
    </row>
    <row r="107" spans="1:7" ht="15" x14ac:dyDescent="0.15">
      <c r="A107" s="17">
        <v>39603</v>
      </c>
      <c r="B107" s="34">
        <v>94.84</v>
      </c>
      <c r="C107" s="34" t="s">
        <v>11</v>
      </c>
      <c r="D107" s="34" t="s">
        <v>11</v>
      </c>
      <c r="E107" s="34" t="s">
        <v>11</v>
      </c>
      <c r="F107" s="34" t="s">
        <v>11</v>
      </c>
      <c r="G107" s="34" t="s">
        <v>11</v>
      </c>
    </row>
    <row r="108" spans="1:7" ht="15" x14ac:dyDescent="0.15">
      <c r="A108" s="17">
        <v>39604</v>
      </c>
      <c r="B108" s="34">
        <v>94.84</v>
      </c>
      <c r="C108" s="34" t="s">
        <v>11</v>
      </c>
      <c r="D108" s="34" t="s">
        <v>11</v>
      </c>
      <c r="E108" s="34" t="s">
        <v>11</v>
      </c>
      <c r="F108" s="34" t="s">
        <v>11</v>
      </c>
      <c r="G108" s="34" t="s">
        <v>11</v>
      </c>
    </row>
    <row r="109" spans="1:7" ht="15" x14ac:dyDescent="0.15">
      <c r="A109" s="17">
        <v>39605</v>
      </c>
      <c r="B109" s="34">
        <v>94.84</v>
      </c>
      <c r="C109" s="34" t="s">
        <v>11</v>
      </c>
      <c r="D109" s="34" t="s">
        <v>11</v>
      </c>
      <c r="E109" s="34" t="s">
        <v>11</v>
      </c>
      <c r="F109" s="34" t="s">
        <v>11</v>
      </c>
      <c r="G109" s="34" t="s">
        <v>11</v>
      </c>
    </row>
    <row r="110" spans="1:7" ht="15" x14ac:dyDescent="0.15">
      <c r="A110" s="17">
        <v>39609</v>
      </c>
      <c r="B110" s="34">
        <v>94.84</v>
      </c>
      <c r="C110" s="34" t="s">
        <v>11</v>
      </c>
      <c r="D110" s="34" t="s">
        <v>11</v>
      </c>
      <c r="E110" s="34" t="s">
        <v>11</v>
      </c>
      <c r="F110" s="34" t="s">
        <v>11</v>
      </c>
      <c r="G110" s="34" t="s">
        <v>11</v>
      </c>
    </row>
    <row r="111" spans="1:7" ht="15" x14ac:dyDescent="0.15">
      <c r="A111" s="17">
        <v>39610</v>
      </c>
      <c r="B111" s="34">
        <v>94.84</v>
      </c>
      <c r="C111" s="34" t="s">
        <v>11</v>
      </c>
      <c r="D111" s="34" t="s">
        <v>11</v>
      </c>
      <c r="E111" s="34" t="s">
        <v>11</v>
      </c>
      <c r="F111" s="34" t="s">
        <v>11</v>
      </c>
      <c r="G111" s="34" t="s">
        <v>11</v>
      </c>
    </row>
    <row r="112" spans="1:7" ht="15" x14ac:dyDescent="0.15">
      <c r="A112" s="17">
        <v>39611</v>
      </c>
      <c r="B112" s="34">
        <v>94.84</v>
      </c>
      <c r="C112" s="34" t="s">
        <v>11</v>
      </c>
      <c r="D112" s="34" t="s">
        <v>11</v>
      </c>
      <c r="E112" s="34" t="s">
        <v>11</v>
      </c>
      <c r="F112" s="34" t="s">
        <v>11</v>
      </c>
      <c r="G112" s="34" t="s">
        <v>11</v>
      </c>
    </row>
    <row r="113" spans="1:7" ht="15" x14ac:dyDescent="0.15">
      <c r="A113" s="17">
        <v>39612</v>
      </c>
      <c r="B113" s="34">
        <v>94.84</v>
      </c>
      <c r="C113" s="34" t="s">
        <v>11</v>
      </c>
      <c r="D113" s="34" t="s">
        <v>11</v>
      </c>
      <c r="E113" s="34" t="s">
        <v>11</v>
      </c>
      <c r="F113" s="34" t="s">
        <v>11</v>
      </c>
      <c r="G113" s="34" t="s">
        <v>11</v>
      </c>
    </row>
    <row r="114" spans="1:7" ht="15" x14ac:dyDescent="0.15">
      <c r="A114" s="17">
        <v>39615</v>
      </c>
      <c r="B114" s="34">
        <v>94.84</v>
      </c>
      <c r="C114" s="34" t="s">
        <v>11</v>
      </c>
      <c r="D114" s="34" t="s">
        <v>11</v>
      </c>
      <c r="E114" s="34" t="s">
        <v>11</v>
      </c>
      <c r="F114" s="34" t="s">
        <v>11</v>
      </c>
      <c r="G114" s="34" t="s">
        <v>11</v>
      </c>
    </row>
    <row r="115" spans="1:7" ht="15" x14ac:dyDescent="0.15">
      <c r="A115" s="17">
        <v>39616</v>
      </c>
      <c r="B115" s="34">
        <v>94.84</v>
      </c>
      <c r="C115" s="34" t="s">
        <v>11</v>
      </c>
      <c r="D115" s="34" t="s">
        <v>11</v>
      </c>
      <c r="E115" s="34" t="s">
        <v>11</v>
      </c>
      <c r="F115" s="34" t="s">
        <v>11</v>
      </c>
      <c r="G115" s="34" t="s">
        <v>11</v>
      </c>
    </row>
    <row r="116" spans="1:7" ht="15" x14ac:dyDescent="0.15">
      <c r="A116" s="17">
        <v>39617</v>
      </c>
      <c r="B116" s="34">
        <v>94.84</v>
      </c>
      <c r="C116" s="34" t="s">
        <v>11</v>
      </c>
      <c r="D116" s="34" t="s">
        <v>11</v>
      </c>
      <c r="E116" s="34" t="s">
        <v>11</v>
      </c>
      <c r="F116" s="34" t="s">
        <v>11</v>
      </c>
      <c r="G116" s="34" t="s">
        <v>11</v>
      </c>
    </row>
    <row r="117" spans="1:7" ht="15" x14ac:dyDescent="0.15">
      <c r="A117" s="17">
        <v>39618</v>
      </c>
      <c r="B117" s="34">
        <v>94.84</v>
      </c>
      <c r="C117" s="34" t="s">
        <v>11</v>
      </c>
      <c r="D117" s="34" t="s">
        <v>11</v>
      </c>
      <c r="E117" s="34" t="s">
        <v>11</v>
      </c>
      <c r="F117" s="34" t="s">
        <v>11</v>
      </c>
      <c r="G117" s="34" t="s">
        <v>11</v>
      </c>
    </row>
    <row r="118" spans="1:7" ht="15" x14ac:dyDescent="0.15">
      <c r="A118" s="17">
        <v>39619</v>
      </c>
      <c r="B118" s="34">
        <v>94.84</v>
      </c>
      <c r="C118" s="34" t="s">
        <v>11</v>
      </c>
      <c r="D118" s="34" t="s">
        <v>11</v>
      </c>
      <c r="E118" s="34" t="s">
        <v>11</v>
      </c>
      <c r="F118" s="34" t="s">
        <v>11</v>
      </c>
      <c r="G118" s="34" t="s">
        <v>11</v>
      </c>
    </row>
    <row r="119" spans="1:7" ht="15" x14ac:dyDescent="0.15">
      <c r="A119" s="17">
        <v>39622</v>
      </c>
      <c r="B119" s="34">
        <v>94.84</v>
      </c>
      <c r="C119" s="34" t="s">
        <v>11</v>
      </c>
      <c r="D119" s="34" t="s">
        <v>11</v>
      </c>
      <c r="E119" s="34" t="s">
        <v>11</v>
      </c>
      <c r="F119" s="34" t="s">
        <v>11</v>
      </c>
      <c r="G119" s="34" t="s">
        <v>11</v>
      </c>
    </row>
    <row r="120" spans="1:7" ht="15" x14ac:dyDescent="0.15">
      <c r="A120" s="17">
        <v>39623</v>
      </c>
      <c r="B120" s="34">
        <v>94.84</v>
      </c>
      <c r="C120" s="34" t="s">
        <v>11</v>
      </c>
      <c r="D120" s="34" t="s">
        <v>11</v>
      </c>
      <c r="E120" s="34" t="s">
        <v>11</v>
      </c>
      <c r="F120" s="34" t="s">
        <v>11</v>
      </c>
      <c r="G120" s="34" t="s">
        <v>11</v>
      </c>
    </row>
    <row r="121" spans="1:7" ht="15" x14ac:dyDescent="0.15">
      <c r="A121" s="17">
        <v>39624</v>
      </c>
      <c r="B121" s="34">
        <v>94.84</v>
      </c>
      <c r="C121" s="34" t="s">
        <v>11</v>
      </c>
      <c r="D121" s="34" t="s">
        <v>11</v>
      </c>
      <c r="E121" s="34" t="s">
        <v>11</v>
      </c>
      <c r="F121" s="34" t="s">
        <v>11</v>
      </c>
      <c r="G121" s="34" t="s">
        <v>11</v>
      </c>
    </row>
    <row r="122" spans="1:7" ht="15" x14ac:dyDescent="0.15">
      <c r="A122" s="17">
        <v>39625</v>
      </c>
      <c r="B122" s="34">
        <v>94.84</v>
      </c>
      <c r="C122" s="34" t="s">
        <v>11</v>
      </c>
      <c r="D122" s="34" t="s">
        <v>11</v>
      </c>
      <c r="E122" s="34" t="s">
        <v>11</v>
      </c>
      <c r="F122" s="34" t="s">
        <v>11</v>
      </c>
      <c r="G122" s="34" t="s">
        <v>11</v>
      </c>
    </row>
    <row r="123" spans="1:7" ht="15" x14ac:dyDescent="0.15">
      <c r="A123" s="17">
        <v>39626</v>
      </c>
      <c r="B123" s="34">
        <v>94.84</v>
      </c>
      <c r="C123" s="34" t="s">
        <v>11</v>
      </c>
      <c r="D123" s="34" t="s">
        <v>11</v>
      </c>
      <c r="E123" s="34" t="s">
        <v>11</v>
      </c>
      <c r="F123" s="34" t="s">
        <v>11</v>
      </c>
      <c r="G123" s="34" t="s">
        <v>11</v>
      </c>
    </row>
    <row r="124" spans="1:7" ht="15" x14ac:dyDescent="0.15">
      <c r="A124" s="17">
        <v>39629</v>
      </c>
      <c r="B124" s="34">
        <v>94.84</v>
      </c>
      <c r="C124" s="34" t="s">
        <v>11</v>
      </c>
      <c r="D124" s="34" t="s">
        <v>11</v>
      </c>
      <c r="E124" s="34" t="s">
        <v>11</v>
      </c>
      <c r="F124" s="34" t="s">
        <v>11</v>
      </c>
      <c r="G124" s="34" t="s">
        <v>11</v>
      </c>
    </row>
    <row r="125" spans="1:7" ht="15" x14ac:dyDescent="0.15">
      <c r="A125" s="17">
        <v>39630</v>
      </c>
      <c r="B125" s="34">
        <v>94.84</v>
      </c>
      <c r="C125" s="34" t="s">
        <v>11</v>
      </c>
      <c r="D125" s="34" t="s">
        <v>11</v>
      </c>
      <c r="E125" s="34" t="s">
        <v>11</v>
      </c>
      <c r="F125" s="34" t="s">
        <v>11</v>
      </c>
      <c r="G125" s="34" t="s">
        <v>11</v>
      </c>
    </row>
    <row r="126" spans="1:7" ht="15" x14ac:dyDescent="0.15">
      <c r="A126" s="17">
        <v>39631</v>
      </c>
      <c r="B126" s="34">
        <v>94.84</v>
      </c>
      <c r="C126" s="34" t="s">
        <v>11</v>
      </c>
      <c r="D126" s="34" t="s">
        <v>11</v>
      </c>
      <c r="E126" s="34" t="s">
        <v>11</v>
      </c>
      <c r="F126" s="34" t="s">
        <v>11</v>
      </c>
      <c r="G126" s="34" t="s">
        <v>11</v>
      </c>
    </row>
    <row r="127" spans="1:7" ht="15" x14ac:dyDescent="0.15">
      <c r="A127" s="17">
        <v>39632</v>
      </c>
      <c r="B127" s="34">
        <v>94.84</v>
      </c>
      <c r="C127" s="34" t="s">
        <v>11</v>
      </c>
      <c r="D127" s="34" t="s">
        <v>11</v>
      </c>
      <c r="E127" s="34" t="s">
        <v>11</v>
      </c>
      <c r="F127" s="34" t="s">
        <v>11</v>
      </c>
      <c r="G127" s="34" t="s">
        <v>11</v>
      </c>
    </row>
    <row r="128" spans="1:7" ht="15" x14ac:dyDescent="0.15">
      <c r="A128" s="17">
        <v>39633</v>
      </c>
      <c r="B128" s="34">
        <v>94.84</v>
      </c>
      <c r="C128" s="34" t="s">
        <v>11</v>
      </c>
      <c r="D128" s="34" t="s">
        <v>11</v>
      </c>
      <c r="E128" s="34" t="s">
        <v>11</v>
      </c>
      <c r="F128" s="34" t="s">
        <v>11</v>
      </c>
      <c r="G128" s="34" t="s">
        <v>11</v>
      </c>
    </row>
    <row r="129" spans="1:7" ht="15" x14ac:dyDescent="0.15">
      <c r="A129" s="17">
        <v>39636</v>
      </c>
      <c r="B129" s="34">
        <v>94.84</v>
      </c>
      <c r="C129" s="34" t="s">
        <v>11</v>
      </c>
      <c r="D129" s="34" t="s">
        <v>11</v>
      </c>
      <c r="E129" s="34" t="s">
        <v>11</v>
      </c>
      <c r="F129" s="34" t="s">
        <v>11</v>
      </c>
      <c r="G129" s="34" t="s">
        <v>11</v>
      </c>
    </row>
    <row r="130" spans="1:7" ht="15" x14ac:dyDescent="0.15">
      <c r="A130" s="17">
        <v>39637</v>
      </c>
      <c r="B130" s="34">
        <v>94.84</v>
      </c>
      <c r="C130" s="34" t="s">
        <v>11</v>
      </c>
      <c r="D130" s="34" t="s">
        <v>11</v>
      </c>
      <c r="E130" s="34" t="s">
        <v>11</v>
      </c>
      <c r="F130" s="34" t="s">
        <v>11</v>
      </c>
      <c r="G130" s="34" t="s">
        <v>11</v>
      </c>
    </row>
    <row r="131" spans="1:7" ht="15" x14ac:dyDescent="0.15">
      <c r="A131" s="17">
        <v>39638</v>
      </c>
      <c r="B131" s="34">
        <v>94.84</v>
      </c>
      <c r="C131" s="34" t="s">
        <v>11</v>
      </c>
      <c r="D131" s="34" t="s">
        <v>11</v>
      </c>
      <c r="E131" s="34" t="s">
        <v>11</v>
      </c>
      <c r="F131" s="34" t="s">
        <v>11</v>
      </c>
      <c r="G131" s="34" t="s">
        <v>11</v>
      </c>
    </row>
    <row r="132" spans="1:7" ht="15" x14ac:dyDescent="0.15">
      <c r="A132" s="17">
        <v>39639</v>
      </c>
      <c r="B132" s="34">
        <v>94.84</v>
      </c>
      <c r="C132" s="34" t="s">
        <v>11</v>
      </c>
      <c r="D132" s="34" t="s">
        <v>11</v>
      </c>
      <c r="E132" s="34" t="s">
        <v>11</v>
      </c>
      <c r="F132" s="34" t="s">
        <v>11</v>
      </c>
      <c r="G132" s="34" t="s">
        <v>11</v>
      </c>
    </row>
    <row r="133" spans="1:7" ht="15" x14ac:dyDescent="0.15">
      <c r="A133" s="17">
        <v>39640</v>
      </c>
      <c r="B133" s="34">
        <v>94.84</v>
      </c>
      <c r="C133" s="34" t="s">
        <v>11</v>
      </c>
      <c r="D133" s="34" t="s">
        <v>11</v>
      </c>
      <c r="E133" s="34" t="s">
        <v>11</v>
      </c>
      <c r="F133" s="34" t="s">
        <v>11</v>
      </c>
      <c r="G133" s="34" t="s">
        <v>11</v>
      </c>
    </row>
    <row r="134" spans="1:7" ht="15" x14ac:dyDescent="0.15">
      <c r="A134" s="17">
        <v>39643</v>
      </c>
      <c r="B134" s="34">
        <v>94.84</v>
      </c>
      <c r="C134" s="34" t="s">
        <v>11</v>
      </c>
      <c r="D134" s="34" t="s">
        <v>11</v>
      </c>
      <c r="E134" s="34" t="s">
        <v>11</v>
      </c>
      <c r="F134" s="34" t="s">
        <v>11</v>
      </c>
      <c r="G134" s="34" t="s">
        <v>11</v>
      </c>
    </row>
    <row r="135" spans="1:7" ht="15" x14ac:dyDescent="0.15">
      <c r="A135" s="17">
        <v>39644</v>
      </c>
      <c r="B135" s="34">
        <v>94.84</v>
      </c>
      <c r="C135" s="34" t="s">
        <v>11</v>
      </c>
      <c r="D135" s="34" t="s">
        <v>11</v>
      </c>
      <c r="E135" s="34" t="s">
        <v>11</v>
      </c>
      <c r="F135" s="34" t="s">
        <v>11</v>
      </c>
      <c r="G135" s="34" t="s">
        <v>11</v>
      </c>
    </row>
    <row r="136" spans="1:7" ht="15" x14ac:dyDescent="0.15">
      <c r="A136" s="17">
        <v>39645</v>
      </c>
      <c r="B136" s="34">
        <v>94.84</v>
      </c>
      <c r="C136" s="34" t="s">
        <v>11</v>
      </c>
      <c r="D136" s="34" t="s">
        <v>11</v>
      </c>
      <c r="E136" s="34" t="s">
        <v>11</v>
      </c>
      <c r="F136" s="34" t="s">
        <v>11</v>
      </c>
      <c r="G136" s="34" t="s">
        <v>11</v>
      </c>
    </row>
    <row r="137" spans="1:7" ht="15" x14ac:dyDescent="0.15">
      <c r="A137" s="17">
        <v>39646</v>
      </c>
      <c r="B137" s="34">
        <v>94.84</v>
      </c>
      <c r="C137" s="34" t="s">
        <v>11</v>
      </c>
      <c r="D137" s="34" t="s">
        <v>11</v>
      </c>
      <c r="E137" s="34" t="s">
        <v>11</v>
      </c>
      <c r="F137" s="34" t="s">
        <v>11</v>
      </c>
      <c r="G137" s="34" t="s">
        <v>11</v>
      </c>
    </row>
    <row r="138" spans="1:7" ht="15" x14ac:dyDescent="0.15">
      <c r="A138" s="17">
        <v>39647</v>
      </c>
      <c r="B138" s="34">
        <v>94.84</v>
      </c>
      <c r="C138" s="34" t="s">
        <v>11</v>
      </c>
      <c r="D138" s="34" t="s">
        <v>11</v>
      </c>
      <c r="E138" s="34" t="s">
        <v>11</v>
      </c>
      <c r="F138" s="34" t="s">
        <v>11</v>
      </c>
      <c r="G138" s="34" t="s">
        <v>11</v>
      </c>
    </row>
    <row r="139" spans="1:7" ht="15" x14ac:dyDescent="0.15">
      <c r="A139" s="17">
        <v>39650</v>
      </c>
      <c r="B139" s="34">
        <v>94.84</v>
      </c>
      <c r="C139" s="34" t="s">
        <v>11</v>
      </c>
      <c r="D139" s="34" t="s">
        <v>11</v>
      </c>
      <c r="E139" s="34" t="s">
        <v>11</v>
      </c>
      <c r="F139" s="34" t="s">
        <v>11</v>
      </c>
      <c r="G139" s="34" t="s">
        <v>11</v>
      </c>
    </row>
    <row r="140" spans="1:7" ht="15" x14ac:dyDescent="0.15">
      <c r="A140" s="17">
        <v>39651</v>
      </c>
      <c r="B140" s="34">
        <v>94.84</v>
      </c>
      <c r="C140" s="34" t="s">
        <v>11</v>
      </c>
      <c r="D140" s="34" t="s">
        <v>11</v>
      </c>
      <c r="E140" s="34" t="s">
        <v>11</v>
      </c>
      <c r="F140" s="34" t="s">
        <v>11</v>
      </c>
      <c r="G140" s="34" t="s">
        <v>11</v>
      </c>
    </row>
    <row r="141" spans="1:7" ht="15" x14ac:dyDescent="0.15">
      <c r="A141" s="17">
        <v>39652</v>
      </c>
      <c r="B141" s="34">
        <v>94.84</v>
      </c>
      <c r="C141" s="34" t="s">
        <v>11</v>
      </c>
      <c r="D141" s="34" t="s">
        <v>11</v>
      </c>
      <c r="E141" s="34" t="s">
        <v>11</v>
      </c>
      <c r="F141" s="34" t="s">
        <v>11</v>
      </c>
      <c r="G141" s="34" t="s">
        <v>11</v>
      </c>
    </row>
    <row r="142" spans="1:7" ht="15" x14ac:dyDescent="0.15">
      <c r="A142" s="17">
        <v>39653</v>
      </c>
      <c r="B142" s="34">
        <v>94.84</v>
      </c>
      <c r="C142" s="34" t="s">
        <v>11</v>
      </c>
      <c r="D142" s="34" t="s">
        <v>11</v>
      </c>
      <c r="E142" s="34" t="s">
        <v>11</v>
      </c>
      <c r="F142" s="34" t="s">
        <v>11</v>
      </c>
      <c r="G142" s="34" t="s">
        <v>11</v>
      </c>
    </row>
    <row r="143" spans="1:7" ht="15" x14ac:dyDescent="0.15">
      <c r="A143" s="17">
        <v>39654</v>
      </c>
      <c r="B143" s="34">
        <v>94.84</v>
      </c>
      <c r="C143" s="34" t="s">
        <v>11</v>
      </c>
      <c r="D143" s="34" t="s">
        <v>11</v>
      </c>
      <c r="E143" s="34" t="s">
        <v>11</v>
      </c>
      <c r="F143" s="34" t="s">
        <v>11</v>
      </c>
      <c r="G143" s="34" t="s">
        <v>11</v>
      </c>
    </row>
    <row r="144" spans="1:7" ht="15" x14ac:dyDescent="0.15">
      <c r="A144" s="17">
        <v>39657</v>
      </c>
      <c r="B144" s="34">
        <v>94.84</v>
      </c>
      <c r="C144" s="34" t="s">
        <v>11</v>
      </c>
      <c r="D144" s="34" t="s">
        <v>11</v>
      </c>
      <c r="E144" s="34" t="s">
        <v>11</v>
      </c>
      <c r="F144" s="34" t="s">
        <v>11</v>
      </c>
      <c r="G144" s="34" t="s">
        <v>11</v>
      </c>
    </row>
    <row r="145" spans="1:7" ht="15" x14ac:dyDescent="0.15">
      <c r="A145" s="17">
        <v>39658</v>
      </c>
      <c r="B145" s="34">
        <v>94.84</v>
      </c>
      <c r="C145" s="34" t="s">
        <v>11</v>
      </c>
      <c r="D145" s="34" t="s">
        <v>11</v>
      </c>
      <c r="E145" s="34" t="s">
        <v>11</v>
      </c>
      <c r="F145" s="34" t="s">
        <v>11</v>
      </c>
      <c r="G145" s="34" t="s">
        <v>11</v>
      </c>
    </row>
    <row r="146" spans="1:7" ht="15" x14ac:dyDescent="0.15">
      <c r="A146" s="17">
        <v>39659</v>
      </c>
      <c r="B146" s="34">
        <v>94.84</v>
      </c>
      <c r="C146" s="34" t="s">
        <v>11</v>
      </c>
      <c r="D146" s="34" t="s">
        <v>11</v>
      </c>
      <c r="E146" s="34" t="s">
        <v>11</v>
      </c>
      <c r="F146" s="34" t="s">
        <v>11</v>
      </c>
      <c r="G146" s="34" t="s">
        <v>11</v>
      </c>
    </row>
    <row r="147" spans="1:7" ht="15" x14ac:dyDescent="0.15">
      <c r="A147" s="17">
        <v>39660</v>
      </c>
      <c r="B147" s="34">
        <v>94.84</v>
      </c>
      <c r="C147" s="34" t="s">
        <v>11</v>
      </c>
      <c r="D147" s="34" t="s">
        <v>11</v>
      </c>
      <c r="E147" s="34" t="s">
        <v>11</v>
      </c>
      <c r="F147" s="34" t="s">
        <v>11</v>
      </c>
      <c r="G147" s="34" t="s">
        <v>11</v>
      </c>
    </row>
    <row r="148" spans="1:7" ht="15" x14ac:dyDescent="0.15">
      <c r="A148" s="17">
        <v>39661</v>
      </c>
      <c r="B148" s="34">
        <v>94.84</v>
      </c>
      <c r="C148" s="34" t="s">
        <v>11</v>
      </c>
      <c r="D148" s="34" t="s">
        <v>11</v>
      </c>
      <c r="E148" s="34" t="s">
        <v>11</v>
      </c>
      <c r="F148" s="34" t="s">
        <v>11</v>
      </c>
      <c r="G148" s="34" t="s">
        <v>11</v>
      </c>
    </row>
    <row r="149" spans="1:7" ht="15" x14ac:dyDescent="0.15">
      <c r="A149" s="17">
        <v>39664</v>
      </c>
      <c r="B149" s="34">
        <v>94.84</v>
      </c>
      <c r="C149" s="34" t="s">
        <v>11</v>
      </c>
      <c r="D149" s="34" t="s">
        <v>11</v>
      </c>
      <c r="E149" s="34" t="s">
        <v>11</v>
      </c>
      <c r="F149" s="34" t="s">
        <v>11</v>
      </c>
      <c r="G149" s="34" t="s">
        <v>11</v>
      </c>
    </row>
    <row r="150" spans="1:7" ht="15" x14ac:dyDescent="0.15">
      <c r="A150" s="17">
        <v>39665</v>
      </c>
      <c r="B150" s="34">
        <v>94.84</v>
      </c>
      <c r="C150" s="34" t="s">
        <v>11</v>
      </c>
      <c r="D150" s="34" t="s">
        <v>11</v>
      </c>
      <c r="E150" s="34" t="s">
        <v>11</v>
      </c>
      <c r="F150" s="34" t="s">
        <v>11</v>
      </c>
      <c r="G150" s="34" t="s">
        <v>11</v>
      </c>
    </row>
    <row r="151" spans="1:7" ht="15" x14ac:dyDescent="0.15">
      <c r="A151" s="17">
        <v>39666</v>
      </c>
      <c r="B151" s="34">
        <v>94.84</v>
      </c>
      <c r="C151" s="34" t="s">
        <v>11</v>
      </c>
      <c r="D151" s="34" t="s">
        <v>11</v>
      </c>
      <c r="E151" s="34" t="s">
        <v>11</v>
      </c>
      <c r="F151" s="34" t="s">
        <v>11</v>
      </c>
      <c r="G151" s="34" t="s">
        <v>11</v>
      </c>
    </row>
    <row r="152" spans="1:7" ht="15" x14ac:dyDescent="0.15">
      <c r="A152" s="17">
        <v>39667</v>
      </c>
      <c r="B152" s="34">
        <v>94.84</v>
      </c>
      <c r="C152" s="34" t="s">
        <v>11</v>
      </c>
      <c r="D152" s="34" t="s">
        <v>11</v>
      </c>
      <c r="E152" s="34" t="s">
        <v>11</v>
      </c>
      <c r="F152" s="34" t="s">
        <v>11</v>
      </c>
      <c r="G152" s="34" t="s">
        <v>11</v>
      </c>
    </row>
    <row r="153" spans="1:7" ht="15" x14ac:dyDescent="0.15">
      <c r="A153" s="17">
        <v>39668</v>
      </c>
      <c r="B153" s="34">
        <v>94.84</v>
      </c>
      <c r="C153" s="34" t="s">
        <v>11</v>
      </c>
      <c r="D153" s="34" t="s">
        <v>11</v>
      </c>
      <c r="E153" s="34" t="s">
        <v>11</v>
      </c>
      <c r="F153" s="34" t="s">
        <v>11</v>
      </c>
      <c r="G153" s="34" t="s">
        <v>11</v>
      </c>
    </row>
    <row r="154" spans="1:7" ht="15" x14ac:dyDescent="0.15">
      <c r="A154" s="17">
        <v>39671</v>
      </c>
      <c r="B154" s="34">
        <v>94.84</v>
      </c>
      <c r="C154" s="34" t="s">
        <v>11</v>
      </c>
      <c r="D154" s="34" t="s">
        <v>11</v>
      </c>
      <c r="E154" s="34" t="s">
        <v>11</v>
      </c>
      <c r="F154" s="34" t="s">
        <v>11</v>
      </c>
      <c r="G154" s="34" t="s">
        <v>11</v>
      </c>
    </row>
    <row r="155" spans="1:7" ht="15" x14ac:dyDescent="0.15">
      <c r="A155" s="17">
        <v>39672</v>
      </c>
      <c r="B155" s="34">
        <v>94.84</v>
      </c>
      <c r="C155" s="34" t="s">
        <v>11</v>
      </c>
      <c r="D155" s="34" t="s">
        <v>11</v>
      </c>
      <c r="E155" s="34" t="s">
        <v>11</v>
      </c>
      <c r="F155" s="34" t="s">
        <v>11</v>
      </c>
      <c r="G155" s="34" t="s">
        <v>11</v>
      </c>
    </row>
    <row r="156" spans="1:7" ht="15" x14ac:dyDescent="0.15">
      <c r="A156" s="17">
        <v>39673</v>
      </c>
      <c r="B156" s="34">
        <v>94.84</v>
      </c>
      <c r="C156" s="34" t="s">
        <v>11</v>
      </c>
      <c r="D156" s="34" t="s">
        <v>11</v>
      </c>
      <c r="E156" s="34" t="s">
        <v>11</v>
      </c>
      <c r="F156" s="34" t="s">
        <v>11</v>
      </c>
      <c r="G156" s="34" t="s">
        <v>11</v>
      </c>
    </row>
    <row r="157" spans="1:7" ht="15" x14ac:dyDescent="0.15">
      <c r="A157" s="17">
        <v>39674</v>
      </c>
      <c r="B157" s="34">
        <v>94.84</v>
      </c>
      <c r="C157" s="34" t="s">
        <v>11</v>
      </c>
      <c r="D157" s="34" t="s">
        <v>11</v>
      </c>
      <c r="E157" s="34" t="s">
        <v>11</v>
      </c>
      <c r="F157" s="34" t="s">
        <v>11</v>
      </c>
      <c r="G157" s="34" t="s">
        <v>11</v>
      </c>
    </row>
    <row r="158" spans="1:7" ht="15" x14ac:dyDescent="0.15">
      <c r="A158" s="17">
        <v>39675</v>
      </c>
      <c r="B158" s="34">
        <v>94.84</v>
      </c>
      <c r="C158" s="34" t="s">
        <v>11</v>
      </c>
      <c r="D158" s="34" t="s">
        <v>11</v>
      </c>
      <c r="E158" s="34" t="s">
        <v>11</v>
      </c>
      <c r="F158" s="34" t="s">
        <v>11</v>
      </c>
      <c r="G158" s="34" t="s">
        <v>11</v>
      </c>
    </row>
    <row r="159" spans="1:7" ht="15" x14ac:dyDescent="0.15">
      <c r="A159" s="17">
        <v>39678</v>
      </c>
      <c r="B159" s="34">
        <v>94.84</v>
      </c>
      <c r="C159" s="34" t="s">
        <v>11</v>
      </c>
      <c r="D159" s="34" t="s">
        <v>11</v>
      </c>
      <c r="E159" s="34" t="s">
        <v>11</v>
      </c>
      <c r="F159" s="34" t="s">
        <v>11</v>
      </c>
      <c r="G159" s="34" t="s">
        <v>11</v>
      </c>
    </row>
    <row r="160" spans="1:7" ht="15" x14ac:dyDescent="0.15">
      <c r="A160" s="17">
        <v>39679</v>
      </c>
      <c r="B160" s="34">
        <v>94.84</v>
      </c>
      <c r="C160" s="34" t="s">
        <v>11</v>
      </c>
      <c r="D160" s="34" t="s">
        <v>11</v>
      </c>
      <c r="E160" s="34" t="s">
        <v>11</v>
      </c>
      <c r="F160" s="34" t="s">
        <v>11</v>
      </c>
      <c r="G160" s="34" t="s">
        <v>11</v>
      </c>
    </row>
    <row r="161" spans="1:7" ht="15" x14ac:dyDescent="0.15">
      <c r="A161" s="17">
        <v>39680</v>
      </c>
      <c r="B161" s="34">
        <v>94.84</v>
      </c>
      <c r="C161" s="34" t="s">
        <v>11</v>
      </c>
      <c r="D161" s="34" t="s">
        <v>11</v>
      </c>
      <c r="E161" s="34" t="s">
        <v>11</v>
      </c>
      <c r="F161" s="34" t="s">
        <v>11</v>
      </c>
      <c r="G161" s="34" t="s">
        <v>11</v>
      </c>
    </row>
    <row r="162" spans="1:7" ht="15" x14ac:dyDescent="0.15">
      <c r="A162" s="17">
        <v>39681</v>
      </c>
      <c r="B162" s="34">
        <v>94.84</v>
      </c>
      <c r="C162" s="34" t="s">
        <v>11</v>
      </c>
      <c r="D162" s="34" t="s">
        <v>11</v>
      </c>
      <c r="E162" s="34" t="s">
        <v>11</v>
      </c>
      <c r="F162" s="34" t="s">
        <v>11</v>
      </c>
      <c r="G162" s="34" t="s">
        <v>11</v>
      </c>
    </row>
    <row r="163" spans="1:7" ht="15" x14ac:dyDescent="0.15">
      <c r="A163" s="17">
        <v>39682</v>
      </c>
      <c r="B163" s="34">
        <v>94.84</v>
      </c>
      <c r="C163" s="34" t="s">
        <v>11</v>
      </c>
      <c r="D163" s="34" t="s">
        <v>11</v>
      </c>
      <c r="E163" s="34" t="s">
        <v>11</v>
      </c>
      <c r="F163" s="34" t="s">
        <v>11</v>
      </c>
      <c r="G163" s="34" t="s">
        <v>11</v>
      </c>
    </row>
    <row r="164" spans="1:7" ht="15" x14ac:dyDescent="0.15">
      <c r="A164" s="17">
        <v>39685</v>
      </c>
      <c r="B164" s="34">
        <v>94.84</v>
      </c>
      <c r="C164" s="34" t="s">
        <v>11</v>
      </c>
      <c r="D164" s="34" t="s">
        <v>11</v>
      </c>
      <c r="E164" s="34" t="s">
        <v>11</v>
      </c>
      <c r="F164" s="34" t="s">
        <v>11</v>
      </c>
      <c r="G164" s="34" t="s">
        <v>11</v>
      </c>
    </row>
    <row r="165" spans="1:7" ht="15" x14ac:dyDescent="0.15">
      <c r="A165" s="17">
        <v>39686</v>
      </c>
      <c r="B165" s="34">
        <v>94.84</v>
      </c>
      <c r="C165" s="34" t="s">
        <v>11</v>
      </c>
      <c r="D165" s="34" t="s">
        <v>11</v>
      </c>
      <c r="E165" s="34" t="s">
        <v>11</v>
      </c>
      <c r="F165" s="34" t="s">
        <v>11</v>
      </c>
      <c r="G165" s="34" t="s">
        <v>11</v>
      </c>
    </row>
    <row r="166" spans="1:7" ht="15" x14ac:dyDescent="0.15">
      <c r="A166" s="17">
        <v>39687</v>
      </c>
      <c r="B166" s="34">
        <v>94.84</v>
      </c>
      <c r="C166" s="34" t="s">
        <v>11</v>
      </c>
      <c r="D166" s="34" t="s">
        <v>11</v>
      </c>
      <c r="E166" s="34" t="s">
        <v>11</v>
      </c>
      <c r="F166" s="34" t="s">
        <v>11</v>
      </c>
      <c r="G166" s="34" t="s">
        <v>11</v>
      </c>
    </row>
    <row r="167" spans="1:7" ht="15" x14ac:dyDescent="0.15">
      <c r="A167" s="17">
        <v>39688</v>
      </c>
      <c r="B167" s="34">
        <v>94.84</v>
      </c>
      <c r="C167" s="34" t="s">
        <v>11</v>
      </c>
      <c r="D167" s="34" t="s">
        <v>11</v>
      </c>
      <c r="E167" s="34" t="s">
        <v>11</v>
      </c>
      <c r="F167" s="34" t="s">
        <v>11</v>
      </c>
      <c r="G167" s="34" t="s">
        <v>11</v>
      </c>
    </row>
    <row r="168" spans="1:7" ht="15" x14ac:dyDescent="0.15">
      <c r="A168" s="17">
        <v>39689</v>
      </c>
      <c r="B168" s="34">
        <v>94.84</v>
      </c>
      <c r="C168" s="34" t="s">
        <v>11</v>
      </c>
      <c r="D168" s="34" t="s">
        <v>11</v>
      </c>
      <c r="E168" s="34" t="s">
        <v>11</v>
      </c>
      <c r="F168" s="34" t="s">
        <v>11</v>
      </c>
      <c r="G168" s="34" t="s">
        <v>11</v>
      </c>
    </row>
    <row r="169" spans="1:7" ht="15" x14ac:dyDescent="0.15">
      <c r="A169" s="17">
        <v>39692</v>
      </c>
      <c r="B169" s="34">
        <v>94.84</v>
      </c>
      <c r="C169" s="34" t="s">
        <v>11</v>
      </c>
      <c r="D169" s="34" t="s">
        <v>11</v>
      </c>
      <c r="E169" s="34" t="s">
        <v>11</v>
      </c>
      <c r="F169" s="34" t="s">
        <v>11</v>
      </c>
      <c r="G169" s="34" t="s">
        <v>11</v>
      </c>
    </row>
    <row r="170" spans="1:7" ht="15" x14ac:dyDescent="0.15">
      <c r="A170" s="17">
        <v>39693</v>
      </c>
      <c r="B170" s="34">
        <v>94.84</v>
      </c>
      <c r="C170" s="34" t="s">
        <v>11</v>
      </c>
      <c r="D170" s="34" t="s">
        <v>11</v>
      </c>
      <c r="E170" s="34" t="s">
        <v>11</v>
      </c>
      <c r="F170" s="34" t="s">
        <v>11</v>
      </c>
      <c r="G170" s="34" t="s">
        <v>11</v>
      </c>
    </row>
    <row r="171" spans="1:7" ht="15" x14ac:dyDescent="0.15">
      <c r="A171" s="17">
        <v>39694</v>
      </c>
      <c r="B171" s="34">
        <v>94.84</v>
      </c>
      <c r="C171" s="34" t="s">
        <v>11</v>
      </c>
      <c r="D171" s="34" t="s">
        <v>11</v>
      </c>
      <c r="E171" s="34" t="s">
        <v>11</v>
      </c>
      <c r="F171" s="34" t="s">
        <v>11</v>
      </c>
      <c r="G171" s="34" t="s">
        <v>11</v>
      </c>
    </row>
    <row r="172" spans="1:7" ht="15" x14ac:dyDescent="0.15">
      <c r="A172" s="17">
        <v>39695</v>
      </c>
      <c r="B172" s="34">
        <v>94.84</v>
      </c>
      <c r="C172" s="34" t="s">
        <v>11</v>
      </c>
      <c r="D172" s="34" t="s">
        <v>11</v>
      </c>
      <c r="E172" s="34" t="s">
        <v>11</v>
      </c>
      <c r="F172" s="34" t="s">
        <v>11</v>
      </c>
      <c r="G172" s="34" t="s">
        <v>11</v>
      </c>
    </row>
    <row r="173" spans="1:7" ht="15" x14ac:dyDescent="0.15">
      <c r="A173" s="17">
        <v>39696</v>
      </c>
      <c r="B173" s="34">
        <v>94.84</v>
      </c>
      <c r="C173" s="34" t="s">
        <v>11</v>
      </c>
      <c r="D173" s="34" t="s">
        <v>11</v>
      </c>
      <c r="E173" s="34" t="s">
        <v>11</v>
      </c>
      <c r="F173" s="34" t="s">
        <v>11</v>
      </c>
      <c r="G173" s="34" t="s">
        <v>11</v>
      </c>
    </row>
    <row r="174" spans="1:7" ht="15" x14ac:dyDescent="0.15">
      <c r="A174" s="17">
        <v>39699</v>
      </c>
      <c r="B174" s="34">
        <v>94.84</v>
      </c>
      <c r="C174" s="34" t="s">
        <v>11</v>
      </c>
      <c r="D174" s="34" t="s">
        <v>11</v>
      </c>
      <c r="E174" s="34" t="s">
        <v>11</v>
      </c>
      <c r="F174" s="34" t="s">
        <v>11</v>
      </c>
      <c r="G174" s="34" t="s">
        <v>11</v>
      </c>
    </row>
    <row r="175" spans="1:7" ht="15" x14ac:dyDescent="0.15">
      <c r="A175" s="17">
        <v>39700</v>
      </c>
      <c r="B175" s="34">
        <v>94.84</v>
      </c>
      <c r="C175" s="34" t="s">
        <v>11</v>
      </c>
      <c r="D175" s="34" t="s">
        <v>11</v>
      </c>
      <c r="E175" s="34" t="s">
        <v>11</v>
      </c>
      <c r="F175" s="34" t="s">
        <v>11</v>
      </c>
      <c r="G175" s="34" t="s">
        <v>11</v>
      </c>
    </row>
    <row r="176" spans="1:7" ht="15" x14ac:dyDescent="0.15">
      <c r="A176" s="17">
        <v>39701</v>
      </c>
      <c r="B176" s="34">
        <v>94.84</v>
      </c>
      <c r="C176" s="34" t="s">
        <v>11</v>
      </c>
      <c r="D176" s="34" t="s">
        <v>11</v>
      </c>
      <c r="E176" s="34" t="s">
        <v>11</v>
      </c>
      <c r="F176" s="34" t="s">
        <v>11</v>
      </c>
      <c r="G176" s="34" t="s">
        <v>11</v>
      </c>
    </row>
    <row r="177" spans="1:7" ht="15" x14ac:dyDescent="0.15">
      <c r="A177" s="17">
        <v>39702</v>
      </c>
      <c r="B177" s="34">
        <v>94.84</v>
      </c>
      <c r="C177" s="34" t="s">
        <v>11</v>
      </c>
      <c r="D177" s="34" t="s">
        <v>11</v>
      </c>
      <c r="E177" s="34" t="s">
        <v>11</v>
      </c>
      <c r="F177" s="34" t="s">
        <v>11</v>
      </c>
      <c r="G177" s="34" t="s">
        <v>11</v>
      </c>
    </row>
    <row r="178" spans="1:7" ht="15" x14ac:dyDescent="0.15">
      <c r="A178" s="17">
        <v>39703</v>
      </c>
      <c r="B178" s="34">
        <v>94.84</v>
      </c>
      <c r="C178" s="34" t="s">
        <v>11</v>
      </c>
      <c r="D178" s="34" t="s">
        <v>11</v>
      </c>
      <c r="E178" s="34" t="s">
        <v>11</v>
      </c>
      <c r="F178" s="34" t="s">
        <v>11</v>
      </c>
      <c r="G178" s="34" t="s">
        <v>11</v>
      </c>
    </row>
    <row r="179" spans="1:7" ht="15" x14ac:dyDescent="0.15">
      <c r="A179" s="17">
        <v>39707</v>
      </c>
      <c r="B179" s="34">
        <v>94.84</v>
      </c>
      <c r="C179" s="34" t="s">
        <v>11</v>
      </c>
      <c r="D179" s="34" t="s">
        <v>11</v>
      </c>
      <c r="E179" s="34" t="s">
        <v>11</v>
      </c>
      <c r="F179" s="34" t="s">
        <v>11</v>
      </c>
      <c r="G179" s="34" t="s">
        <v>11</v>
      </c>
    </row>
    <row r="180" spans="1:7" ht="15" x14ac:dyDescent="0.15">
      <c r="A180" s="17">
        <v>39708</v>
      </c>
      <c r="B180" s="34">
        <v>94.84</v>
      </c>
      <c r="C180" s="34" t="s">
        <v>11</v>
      </c>
      <c r="D180" s="34" t="s">
        <v>11</v>
      </c>
      <c r="E180" s="34" t="s">
        <v>11</v>
      </c>
      <c r="F180" s="34" t="s">
        <v>11</v>
      </c>
      <c r="G180" s="34" t="s">
        <v>11</v>
      </c>
    </row>
    <row r="181" spans="1:7" ht="15" x14ac:dyDescent="0.15">
      <c r="A181" s="17">
        <v>39709</v>
      </c>
      <c r="B181" s="34">
        <v>94.84</v>
      </c>
      <c r="C181" s="34" t="s">
        <v>11</v>
      </c>
      <c r="D181" s="34" t="s">
        <v>11</v>
      </c>
      <c r="E181" s="34" t="s">
        <v>11</v>
      </c>
      <c r="F181" s="34" t="s">
        <v>11</v>
      </c>
      <c r="G181" s="34" t="s">
        <v>11</v>
      </c>
    </row>
    <row r="182" spans="1:7" ht="15" x14ac:dyDescent="0.15">
      <c r="A182" s="17">
        <v>39710</v>
      </c>
      <c r="B182" s="34">
        <v>94.84</v>
      </c>
      <c r="C182" s="34" t="s">
        <v>11</v>
      </c>
      <c r="D182" s="34" t="s">
        <v>11</v>
      </c>
      <c r="E182" s="34" t="s">
        <v>11</v>
      </c>
      <c r="F182" s="34" t="s">
        <v>11</v>
      </c>
      <c r="G182" s="34" t="s">
        <v>11</v>
      </c>
    </row>
    <row r="183" spans="1:7" ht="15" x14ac:dyDescent="0.15">
      <c r="A183" s="17">
        <v>39713</v>
      </c>
      <c r="B183" s="34">
        <v>94.84</v>
      </c>
      <c r="C183" s="34" t="s">
        <v>11</v>
      </c>
      <c r="D183" s="34" t="s">
        <v>11</v>
      </c>
      <c r="E183" s="34" t="s">
        <v>11</v>
      </c>
      <c r="F183" s="34" t="s">
        <v>11</v>
      </c>
      <c r="G183" s="34" t="s">
        <v>11</v>
      </c>
    </row>
    <row r="184" spans="1:7" ht="15" x14ac:dyDescent="0.15">
      <c r="A184" s="17">
        <v>39714</v>
      </c>
      <c r="B184" s="34">
        <v>94.84</v>
      </c>
      <c r="C184" s="34" t="s">
        <v>11</v>
      </c>
      <c r="D184" s="34" t="s">
        <v>11</v>
      </c>
      <c r="E184" s="34" t="s">
        <v>11</v>
      </c>
      <c r="F184" s="34" t="s">
        <v>11</v>
      </c>
      <c r="G184" s="34" t="s">
        <v>11</v>
      </c>
    </row>
    <row r="185" spans="1:7" ht="15" x14ac:dyDescent="0.15">
      <c r="A185" s="17">
        <v>39715</v>
      </c>
      <c r="B185" s="34">
        <v>94.84</v>
      </c>
      <c r="C185" s="34" t="s">
        <v>11</v>
      </c>
      <c r="D185" s="34" t="s">
        <v>11</v>
      </c>
      <c r="E185" s="34" t="s">
        <v>11</v>
      </c>
      <c r="F185" s="34" t="s">
        <v>11</v>
      </c>
      <c r="G185" s="34" t="s">
        <v>11</v>
      </c>
    </row>
    <row r="186" spans="1:7" ht="15" x14ac:dyDescent="0.15">
      <c r="A186" s="17">
        <v>39716</v>
      </c>
      <c r="B186" s="34">
        <v>94.84</v>
      </c>
      <c r="C186" s="34" t="s">
        <v>11</v>
      </c>
      <c r="D186" s="34" t="s">
        <v>11</v>
      </c>
      <c r="E186" s="34" t="s">
        <v>11</v>
      </c>
      <c r="F186" s="34" t="s">
        <v>11</v>
      </c>
      <c r="G186" s="34" t="s">
        <v>11</v>
      </c>
    </row>
    <row r="187" spans="1:7" ht="15" x14ac:dyDescent="0.15">
      <c r="A187" s="17">
        <v>39717</v>
      </c>
      <c r="B187" s="34">
        <v>94.84</v>
      </c>
      <c r="C187" s="34" t="s">
        <v>11</v>
      </c>
      <c r="D187" s="34" t="s">
        <v>11</v>
      </c>
      <c r="E187" s="34" t="s">
        <v>11</v>
      </c>
      <c r="F187" s="34" t="s">
        <v>11</v>
      </c>
      <c r="G187" s="34" t="s">
        <v>11</v>
      </c>
    </row>
    <row r="188" spans="1:7" ht="15" x14ac:dyDescent="0.15">
      <c r="A188" s="17">
        <v>39718</v>
      </c>
      <c r="B188" s="34">
        <v>94.84</v>
      </c>
      <c r="C188" s="34" t="s">
        <v>11</v>
      </c>
      <c r="D188" s="34" t="s">
        <v>11</v>
      </c>
      <c r="E188" s="34" t="s">
        <v>11</v>
      </c>
      <c r="F188" s="34" t="s">
        <v>11</v>
      </c>
      <c r="G188" s="34" t="s">
        <v>11</v>
      </c>
    </row>
    <row r="189" spans="1:7" ht="15" x14ac:dyDescent="0.15">
      <c r="A189" s="17">
        <v>39719</v>
      </c>
      <c r="B189" s="34">
        <v>94.84</v>
      </c>
      <c r="C189" s="34" t="s">
        <v>11</v>
      </c>
      <c r="D189" s="34" t="s">
        <v>11</v>
      </c>
      <c r="E189" s="34" t="s">
        <v>11</v>
      </c>
      <c r="F189" s="34" t="s">
        <v>11</v>
      </c>
      <c r="G189" s="34" t="s">
        <v>11</v>
      </c>
    </row>
    <row r="190" spans="1:7" ht="15" x14ac:dyDescent="0.15">
      <c r="A190" s="17">
        <v>39727</v>
      </c>
      <c r="B190" s="34">
        <v>94.84</v>
      </c>
      <c r="C190" s="34" t="s">
        <v>11</v>
      </c>
      <c r="D190" s="34" t="s">
        <v>11</v>
      </c>
      <c r="E190" s="34" t="s">
        <v>11</v>
      </c>
      <c r="F190" s="34" t="s">
        <v>11</v>
      </c>
      <c r="G190" s="34" t="s">
        <v>11</v>
      </c>
    </row>
    <row r="191" spans="1:7" ht="15" x14ac:dyDescent="0.15">
      <c r="A191" s="17">
        <v>39728</v>
      </c>
      <c r="B191" s="34">
        <v>94.84</v>
      </c>
      <c r="C191" s="34" t="s">
        <v>11</v>
      </c>
      <c r="D191" s="34" t="s">
        <v>11</v>
      </c>
      <c r="E191" s="34" t="s">
        <v>11</v>
      </c>
      <c r="F191" s="34" t="s">
        <v>11</v>
      </c>
      <c r="G191" s="34" t="s">
        <v>11</v>
      </c>
    </row>
    <row r="192" spans="1:7" ht="15" x14ac:dyDescent="0.15">
      <c r="A192" s="17">
        <v>39729</v>
      </c>
      <c r="B192" s="34">
        <v>94.84</v>
      </c>
      <c r="C192" s="34" t="s">
        <v>11</v>
      </c>
      <c r="D192" s="34" t="s">
        <v>11</v>
      </c>
      <c r="E192" s="34" t="s">
        <v>11</v>
      </c>
      <c r="F192" s="34" t="s">
        <v>11</v>
      </c>
      <c r="G192" s="34" t="s">
        <v>11</v>
      </c>
    </row>
    <row r="193" spans="1:7" ht="15" x14ac:dyDescent="0.15">
      <c r="A193" s="17">
        <v>39730</v>
      </c>
      <c r="B193" s="34">
        <v>94.84</v>
      </c>
      <c r="C193" s="34" t="s">
        <v>11</v>
      </c>
      <c r="D193" s="34" t="s">
        <v>11</v>
      </c>
      <c r="E193" s="34" t="s">
        <v>11</v>
      </c>
      <c r="F193" s="34" t="s">
        <v>11</v>
      </c>
      <c r="G193" s="34" t="s">
        <v>11</v>
      </c>
    </row>
    <row r="194" spans="1:7" ht="15" x14ac:dyDescent="0.15">
      <c r="A194" s="17">
        <v>39731</v>
      </c>
      <c r="B194" s="34">
        <v>94.84</v>
      </c>
      <c r="C194" s="34" t="s">
        <v>11</v>
      </c>
      <c r="D194" s="34" t="s">
        <v>11</v>
      </c>
      <c r="E194" s="34" t="s">
        <v>11</v>
      </c>
      <c r="F194" s="34" t="s">
        <v>11</v>
      </c>
      <c r="G194" s="34" t="s">
        <v>11</v>
      </c>
    </row>
    <row r="195" spans="1:7" ht="15" x14ac:dyDescent="0.15">
      <c r="A195" s="17">
        <v>39734</v>
      </c>
      <c r="B195" s="34">
        <v>94.84</v>
      </c>
      <c r="C195" s="34" t="s">
        <v>11</v>
      </c>
      <c r="D195" s="34" t="s">
        <v>11</v>
      </c>
      <c r="E195" s="34" t="s">
        <v>11</v>
      </c>
      <c r="F195" s="34" t="s">
        <v>11</v>
      </c>
      <c r="G195" s="34" t="s">
        <v>11</v>
      </c>
    </row>
    <row r="196" spans="1:7" ht="15" x14ac:dyDescent="0.15">
      <c r="A196" s="17">
        <v>39735</v>
      </c>
      <c r="B196" s="34">
        <v>94.84</v>
      </c>
      <c r="C196" s="34" t="s">
        <v>11</v>
      </c>
      <c r="D196" s="34" t="s">
        <v>11</v>
      </c>
      <c r="E196" s="34" t="s">
        <v>11</v>
      </c>
      <c r="F196" s="34" t="s">
        <v>11</v>
      </c>
      <c r="G196" s="34" t="s">
        <v>11</v>
      </c>
    </row>
    <row r="197" spans="1:7" ht="15" x14ac:dyDescent="0.15">
      <c r="A197" s="17">
        <v>39736</v>
      </c>
      <c r="B197" s="34">
        <v>94.84</v>
      </c>
      <c r="C197" s="34" t="s">
        <v>11</v>
      </c>
      <c r="D197" s="34" t="s">
        <v>11</v>
      </c>
      <c r="E197" s="34" t="s">
        <v>11</v>
      </c>
      <c r="F197" s="34" t="s">
        <v>11</v>
      </c>
      <c r="G197" s="34" t="s">
        <v>11</v>
      </c>
    </row>
    <row r="198" spans="1:7" ht="15" x14ac:dyDescent="0.15">
      <c r="A198" s="17">
        <v>39737</v>
      </c>
      <c r="B198" s="34">
        <v>94.84</v>
      </c>
      <c r="C198" s="34" t="s">
        <v>11</v>
      </c>
      <c r="D198" s="34" t="s">
        <v>11</v>
      </c>
      <c r="E198" s="34" t="s">
        <v>11</v>
      </c>
      <c r="F198" s="34" t="s">
        <v>11</v>
      </c>
      <c r="G198" s="34" t="s">
        <v>11</v>
      </c>
    </row>
    <row r="199" spans="1:7" ht="15" x14ac:dyDescent="0.15">
      <c r="A199" s="17">
        <v>39738</v>
      </c>
      <c r="B199" s="34">
        <v>94.84</v>
      </c>
      <c r="C199" s="34" t="s">
        <v>11</v>
      </c>
      <c r="D199" s="34" t="s">
        <v>11</v>
      </c>
      <c r="E199" s="34" t="s">
        <v>11</v>
      </c>
      <c r="F199" s="34" t="s">
        <v>11</v>
      </c>
      <c r="G199" s="34" t="s">
        <v>11</v>
      </c>
    </row>
    <row r="200" spans="1:7" ht="15" x14ac:dyDescent="0.15">
      <c r="A200" s="17">
        <v>39741</v>
      </c>
      <c r="B200" s="34">
        <v>94.84</v>
      </c>
      <c r="C200" s="34" t="s">
        <v>11</v>
      </c>
      <c r="D200" s="34" t="s">
        <v>11</v>
      </c>
      <c r="E200" s="34" t="s">
        <v>11</v>
      </c>
      <c r="F200" s="34" t="s">
        <v>11</v>
      </c>
      <c r="G200" s="34" t="s">
        <v>11</v>
      </c>
    </row>
    <row r="201" spans="1:7" ht="15" x14ac:dyDescent="0.15">
      <c r="A201" s="17">
        <v>39742</v>
      </c>
      <c r="B201" s="34">
        <v>94.84</v>
      </c>
      <c r="C201" s="34" t="s">
        <v>11</v>
      </c>
      <c r="D201" s="34" t="s">
        <v>11</v>
      </c>
      <c r="E201" s="34" t="s">
        <v>11</v>
      </c>
      <c r="F201" s="34" t="s">
        <v>11</v>
      </c>
      <c r="G201" s="34" t="s">
        <v>11</v>
      </c>
    </row>
    <row r="202" spans="1:7" ht="15" x14ac:dyDescent="0.15">
      <c r="A202" s="17">
        <v>39743</v>
      </c>
      <c r="B202" s="34">
        <v>94.84</v>
      </c>
      <c r="C202" s="34" t="s">
        <v>11</v>
      </c>
      <c r="D202" s="34" t="s">
        <v>11</v>
      </c>
      <c r="E202" s="34" t="s">
        <v>11</v>
      </c>
      <c r="F202" s="34" t="s">
        <v>11</v>
      </c>
      <c r="G202" s="34" t="s">
        <v>11</v>
      </c>
    </row>
    <row r="203" spans="1:7" ht="15" x14ac:dyDescent="0.15">
      <c r="A203" s="17">
        <v>39744</v>
      </c>
      <c r="B203" s="34">
        <v>94.84</v>
      </c>
      <c r="C203" s="34" t="s">
        <v>11</v>
      </c>
      <c r="D203" s="34" t="s">
        <v>11</v>
      </c>
      <c r="E203" s="34" t="s">
        <v>11</v>
      </c>
      <c r="F203" s="34" t="s">
        <v>11</v>
      </c>
      <c r="G203" s="34" t="s">
        <v>11</v>
      </c>
    </row>
    <row r="204" spans="1:7" ht="15" x14ac:dyDescent="0.15">
      <c r="A204" s="17">
        <v>39745</v>
      </c>
      <c r="B204" s="34">
        <v>94.84</v>
      </c>
      <c r="C204" s="34" t="s">
        <v>11</v>
      </c>
      <c r="D204" s="34" t="s">
        <v>11</v>
      </c>
      <c r="E204" s="34" t="s">
        <v>11</v>
      </c>
      <c r="F204" s="34" t="s">
        <v>11</v>
      </c>
      <c r="G204" s="34" t="s">
        <v>11</v>
      </c>
    </row>
    <row r="205" spans="1:7" ht="15" x14ac:dyDescent="0.15">
      <c r="A205" s="17">
        <v>39748</v>
      </c>
      <c r="B205" s="34">
        <v>94.84</v>
      </c>
      <c r="C205" s="34" t="s">
        <v>11</v>
      </c>
      <c r="D205" s="34" t="s">
        <v>11</v>
      </c>
      <c r="E205" s="34" t="s">
        <v>11</v>
      </c>
      <c r="F205" s="34" t="s">
        <v>11</v>
      </c>
      <c r="G205" s="34" t="s">
        <v>11</v>
      </c>
    </row>
    <row r="206" spans="1:7" ht="15" x14ac:dyDescent="0.15">
      <c r="A206" s="17">
        <v>39749</v>
      </c>
      <c r="B206" s="34">
        <v>94.84</v>
      </c>
      <c r="C206" s="34" t="s">
        <v>11</v>
      </c>
      <c r="D206" s="34" t="s">
        <v>11</v>
      </c>
      <c r="E206" s="34" t="s">
        <v>11</v>
      </c>
      <c r="F206" s="34" t="s">
        <v>11</v>
      </c>
      <c r="G206" s="34" t="s">
        <v>11</v>
      </c>
    </row>
    <row r="207" spans="1:7" ht="15" x14ac:dyDescent="0.15">
      <c r="A207" s="17">
        <v>39750</v>
      </c>
      <c r="B207" s="34">
        <v>94.84</v>
      </c>
      <c r="C207" s="34" t="s">
        <v>11</v>
      </c>
      <c r="D207" s="34" t="s">
        <v>11</v>
      </c>
      <c r="E207" s="34" t="s">
        <v>11</v>
      </c>
      <c r="F207" s="34" t="s">
        <v>11</v>
      </c>
      <c r="G207" s="34" t="s">
        <v>11</v>
      </c>
    </row>
    <row r="208" spans="1:7" ht="15" x14ac:dyDescent="0.15">
      <c r="A208" s="17">
        <v>39751</v>
      </c>
      <c r="B208" s="34">
        <v>94.84</v>
      </c>
      <c r="C208" s="34" t="s">
        <v>11</v>
      </c>
      <c r="D208" s="34" t="s">
        <v>11</v>
      </c>
      <c r="E208" s="34" t="s">
        <v>11</v>
      </c>
      <c r="F208" s="34" t="s">
        <v>11</v>
      </c>
      <c r="G208" s="34" t="s">
        <v>11</v>
      </c>
    </row>
    <row r="209" spans="1:7" ht="15" x14ac:dyDescent="0.15">
      <c r="A209" s="17">
        <v>39752</v>
      </c>
      <c r="B209" s="34">
        <v>94.84</v>
      </c>
      <c r="C209" s="34" t="s">
        <v>11</v>
      </c>
      <c r="D209" s="34" t="s">
        <v>11</v>
      </c>
      <c r="E209" s="34" t="s">
        <v>11</v>
      </c>
      <c r="F209" s="34" t="s">
        <v>11</v>
      </c>
      <c r="G209" s="34" t="s">
        <v>11</v>
      </c>
    </row>
    <row r="210" spans="1:7" ht="15" x14ac:dyDescent="0.15">
      <c r="A210" s="17">
        <v>39755</v>
      </c>
      <c r="B210" s="34">
        <v>94.84</v>
      </c>
      <c r="C210" s="34" t="s">
        <v>11</v>
      </c>
      <c r="D210" s="34" t="s">
        <v>11</v>
      </c>
      <c r="E210" s="34" t="s">
        <v>11</v>
      </c>
      <c r="F210" s="34" t="s">
        <v>11</v>
      </c>
      <c r="G210" s="34" t="s">
        <v>11</v>
      </c>
    </row>
    <row r="211" spans="1:7" ht="15" x14ac:dyDescent="0.15">
      <c r="A211" s="17">
        <v>39756</v>
      </c>
      <c r="B211" s="34">
        <v>94.84</v>
      </c>
      <c r="C211" s="34" t="s">
        <v>11</v>
      </c>
      <c r="D211" s="34" t="s">
        <v>11</v>
      </c>
      <c r="E211" s="34" t="s">
        <v>11</v>
      </c>
      <c r="F211" s="34" t="s">
        <v>11</v>
      </c>
      <c r="G211" s="34" t="s">
        <v>11</v>
      </c>
    </row>
    <row r="212" spans="1:7" ht="15" x14ac:dyDescent="0.15">
      <c r="A212" s="17">
        <v>39757</v>
      </c>
      <c r="B212" s="34">
        <v>94.84</v>
      </c>
      <c r="C212" s="34" t="s">
        <v>11</v>
      </c>
      <c r="D212" s="34" t="s">
        <v>11</v>
      </c>
      <c r="E212" s="34" t="s">
        <v>11</v>
      </c>
      <c r="F212" s="34" t="s">
        <v>11</v>
      </c>
      <c r="G212" s="34" t="s">
        <v>11</v>
      </c>
    </row>
    <row r="213" spans="1:7" ht="15" x14ac:dyDescent="0.15">
      <c r="A213" s="17">
        <v>39758</v>
      </c>
      <c r="B213" s="34">
        <v>94.84</v>
      </c>
      <c r="C213" s="34" t="s">
        <v>11</v>
      </c>
      <c r="D213" s="34" t="s">
        <v>11</v>
      </c>
      <c r="E213" s="34" t="s">
        <v>11</v>
      </c>
      <c r="F213" s="34" t="s">
        <v>11</v>
      </c>
      <c r="G213" s="34" t="s">
        <v>11</v>
      </c>
    </row>
    <row r="214" spans="1:7" ht="15" x14ac:dyDescent="0.15">
      <c r="A214" s="17">
        <v>39759</v>
      </c>
      <c r="B214" s="34">
        <v>94.84</v>
      </c>
      <c r="C214" s="34" t="s">
        <v>11</v>
      </c>
      <c r="D214" s="34" t="s">
        <v>11</v>
      </c>
      <c r="E214" s="34" t="s">
        <v>11</v>
      </c>
      <c r="F214" s="34" t="s">
        <v>11</v>
      </c>
      <c r="G214" s="34" t="s">
        <v>11</v>
      </c>
    </row>
    <row r="215" spans="1:7" ht="15" x14ac:dyDescent="0.15">
      <c r="A215" s="17">
        <v>39762</v>
      </c>
      <c r="B215" s="34">
        <v>94.84</v>
      </c>
      <c r="C215" s="34" t="s">
        <v>11</v>
      </c>
      <c r="D215" s="34" t="s">
        <v>11</v>
      </c>
      <c r="E215" s="34" t="s">
        <v>11</v>
      </c>
      <c r="F215" s="34" t="s">
        <v>11</v>
      </c>
      <c r="G215" s="34" t="s">
        <v>11</v>
      </c>
    </row>
    <row r="216" spans="1:7" ht="15" x14ac:dyDescent="0.15">
      <c r="A216" s="17">
        <v>39763</v>
      </c>
      <c r="B216" s="34">
        <v>94.84</v>
      </c>
      <c r="C216" s="34" t="s">
        <v>11</v>
      </c>
      <c r="D216" s="34" t="s">
        <v>11</v>
      </c>
      <c r="E216" s="34" t="s">
        <v>11</v>
      </c>
      <c r="F216" s="34" t="s">
        <v>11</v>
      </c>
      <c r="G216" s="34" t="s">
        <v>11</v>
      </c>
    </row>
    <row r="217" spans="1:7" ht="15" x14ac:dyDescent="0.15">
      <c r="A217" s="17">
        <v>39764</v>
      </c>
      <c r="B217" s="34">
        <v>94.84</v>
      </c>
      <c r="C217" s="34" t="s">
        <v>11</v>
      </c>
      <c r="D217" s="34" t="s">
        <v>11</v>
      </c>
      <c r="E217" s="34" t="s">
        <v>11</v>
      </c>
      <c r="F217" s="34" t="s">
        <v>11</v>
      </c>
      <c r="G217" s="34" t="s">
        <v>11</v>
      </c>
    </row>
    <row r="218" spans="1:7" ht="15" x14ac:dyDescent="0.15">
      <c r="A218" s="17">
        <v>39765</v>
      </c>
      <c r="B218" s="34">
        <v>94.84</v>
      </c>
      <c r="C218" s="34" t="s">
        <v>11</v>
      </c>
      <c r="D218" s="34" t="s">
        <v>11</v>
      </c>
      <c r="E218" s="34" t="s">
        <v>11</v>
      </c>
      <c r="F218" s="34" t="s">
        <v>11</v>
      </c>
      <c r="G218" s="34" t="s">
        <v>11</v>
      </c>
    </row>
    <row r="219" spans="1:7" ht="15" x14ac:dyDescent="0.15">
      <c r="A219" s="17">
        <v>39766</v>
      </c>
      <c r="B219" s="34">
        <v>94.84</v>
      </c>
      <c r="C219" s="34" t="s">
        <v>11</v>
      </c>
      <c r="D219" s="34" t="s">
        <v>11</v>
      </c>
      <c r="E219" s="34" t="s">
        <v>11</v>
      </c>
      <c r="F219" s="34" t="s">
        <v>11</v>
      </c>
      <c r="G219" s="34" t="s">
        <v>11</v>
      </c>
    </row>
    <row r="220" spans="1:7" ht="15" x14ac:dyDescent="0.15">
      <c r="A220" s="17">
        <v>39769</v>
      </c>
      <c r="B220" s="34">
        <v>94.84</v>
      </c>
      <c r="C220" s="34" t="s">
        <v>11</v>
      </c>
      <c r="D220" s="34" t="s">
        <v>11</v>
      </c>
      <c r="E220" s="34" t="s">
        <v>11</v>
      </c>
      <c r="F220" s="34" t="s">
        <v>11</v>
      </c>
      <c r="G220" s="34" t="s">
        <v>11</v>
      </c>
    </row>
    <row r="221" spans="1:7" ht="15" x14ac:dyDescent="0.15">
      <c r="A221" s="17">
        <v>39770</v>
      </c>
      <c r="B221" s="34">
        <v>94.84</v>
      </c>
      <c r="C221" s="34" t="s">
        <v>11</v>
      </c>
      <c r="D221" s="34" t="s">
        <v>11</v>
      </c>
      <c r="E221" s="34" t="s">
        <v>11</v>
      </c>
      <c r="F221" s="34" t="s">
        <v>11</v>
      </c>
      <c r="G221" s="34" t="s">
        <v>11</v>
      </c>
    </row>
    <row r="222" spans="1:7" ht="15" x14ac:dyDescent="0.15">
      <c r="A222" s="17">
        <v>39771</v>
      </c>
      <c r="B222" s="34">
        <v>94.84</v>
      </c>
      <c r="C222" s="34" t="s">
        <v>11</v>
      </c>
      <c r="D222" s="34" t="s">
        <v>11</v>
      </c>
      <c r="E222" s="34" t="s">
        <v>11</v>
      </c>
      <c r="F222" s="34" t="s">
        <v>11</v>
      </c>
      <c r="G222" s="34" t="s">
        <v>11</v>
      </c>
    </row>
    <row r="223" spans="1:7" ht="15" x14ac:dyDescent="0.15">
      <c r="A223" s="17">
        <v>39772</v>
      </c>
      <c r="B223" s="34">
        <v>94.84</v>
      </c>
      <c r="C223" s="34" t="s">
        <v>11</v>
      </c>
      <c r="D223" s="34" t="s">
        <v>11</v>
      </c>
      <c r="E223" s="34" t="s">
        <v>11</v>
      </c>
      <c r="F223" s="34" t="s">
        <v>11</v>
      </c>
      <c r="G223" s="34" t="s">
        <v>11</v>
      </c>
    </row>
    <row r="224" spans="1:7" ht="15" x14ac:dyDescent="0.15">
      <c r="A224" s="17">
        <v>39773</v>
      </c>
      <c r="B224" s="34">
        <v>94.84</v>
      </c>
      <c r="C224" s="34" t="s">
        <v>11</v>
      </c>
      <c r="D224" s="34" t="s">
        <v>11</v>
      </c>
      <c r="E224" s="34" t="s">
        <v>11</v>
      </c>
      <c r="F224" s="34" t="s">
        <v>11</v>
      </c>
      <c r="G224" s="34" t="s">
        <v>11</v>
      </c>
    </row>
    <row r="225" spans="1:7" ht="15" x14ac:dyDescent="0.15">
      <c r="A225" s="17">
        <v>39776</v>
      </c>
      <c r="B225" s="34">
        <v>94.84</v>
      </c>
      <c r="C225" s="34" t="s">
        <v>11</v>
      </c>
      <c r="D225" s="34" t="s">
        <v>11</v>
      </c>
      <c r="E225" s="34" t="s">
        <v>11</v>
      </c>
      <c r="F225" s="34" t="s">
        <v>11</v>
      </c>
      <c r="G225" s="34" t="s">
        <v>11</v>
      </c>
    </row>
    <row r="226" spans="1:7" ht="15" x14ac:dyDescent="0.15">
      <c r="A226" s="17">
        <v>39777</v>
      </c>
      <c r="B226" s="34">
        <v>94.84</v>
      </c>
      <c r="C226" s="34" t="s">
        <v>11</v>
      </c>
      <c r="D226" s="34" t="s">
        <v>11</v>
      </c>
      <c r="E226" s="34" t="s">
        <v>11</v>
      </c>
      <c r="F226" s="34" t="s">
        <v>11</v>
      </c>
      <c r="G226" s="34" t="s">
        <v>11</v>
      </c>
    </row>
    <row r="227" spans="1:7" ht="15" x14ac:dyDescent="0.15">
      <c r="A227" s="17">
        <v>39778</v>
      </c>
      <c r="B227" s="34">
        <v>94.84</v>
      </c>
      <c r="C227" s="34" t="s">
        <v>11</v>
      </c>
      <c r="D227" s="34" t="s">
        <v>11</v>
      </c>
      <c r="E227" s="34" t="s">
        <v>11</v>
      </c>
      <c r="F227" s="34" t="s">
        <v>11</v>
      </c>
      <c r="G227" s="34" t="s">
        <v>11</v>
      </c>
    </row>
    <row r="228" spans="1:7" ht="15" x14ac:dyDescent="0.15">
      <c r="A228" s="17">
        <v>39779</v>
      </c>
      <c r="B228" s="34">
        <v>94.84</v>
      </c>
      <c r="C228" s="34" t="s">
        <v>11</v>
      </c>
      <c r="D228" s="34" t="s">
        <v>11</v>
      </c>
      <c r="E228" s="34" t="s">
        <v>11</v>
      </c>
      <c r="F228" s="34" t="s">
        <v>11</v>
      </c>
      <c r="G228" s="34" t="s">
        <v>11</v>
      </c>
    </row>
    <row r="229" spans="1:7" ht="15" x14ac:dyDescent="0.15">
      <c r="A229" s="17">
        <v>39780</v>
      </c>
      <c r="B229" s="34">
        <v>94.84</v>
      </c>
      <c r="C229" s="34" t="s">
        <v>11</v>
      </c>
      <c r="D229" s="34" t="s">
        <v>11</v>
      </c>
      <c r="E229" s="34" t="s">
        <v>11</v>
      </c>
      <c r="F229" s="34" t="s">
        <v>11</v>
      </c>
      <c r="G229" s="34" t="s">
        <v>11</v>
      </c>
    </row>
    <row r="230" spans="1:7" ht="15" x14ac:dyDescent="0.15">
      <c r="A230" s="17">
        <v>39783</v>
      </c>
      <c r="B230" s="34">
        <v>94.84</v>
      </c>
      <c r="C230" s="34" t="s">
        <v>11</v>
      </c>
      <c r="D230" s="34" t="s">
        <v>11</v>
      </c>
      <c r="E230" s="34" t="s">
        <v>11</v>
      </c>
      <c r="F230" s="34" t="s">
        <v>11</v>
      </c>
      <c r="G230" s="34" t="s">
        <v>11</v>
      </c>
    </row>
    <row r="231" spans="1:7" ht="15" x14ac:dyDescent="0.15">
      <c r="A231" s="17">
        <v>39784</v>
      </c>
      <c r="B231" s="34">
        <v>94.84</v>
      </c>
      <c r="C231" s="34" t="s">
        <v>11</v>
      </c>
      <c r="D231" s="34" t="s">
        <v>11</v>
      </c>
      <c r="E231" s="34" t="s">
        <v>11</v>
      </c>
      <c r="F231" s="34" t="s">
        <v>11</v>
      </c>
      <c r="G231" s="34" t="s">
        <v>11</v>
      </c>
    </row>
    <row r="232" spans="1:7" ht="15" x14ac:dyDescent="0.15">
      <c r="A232" s="17">
        <v>39785</v>
      </c>
      <c r="B232" s="34">
        <v>103.66</v>
      </c>
      <c r="C232" s="34" t="s">
        <v>11</v>
      </c>
      <c r="D232" s="34" t="s">
        <v>11</v>
      </c>
      <c r="E232" s="34" t="s">
        <v>11</v>
      </c>
      <c r="F232" s="34" t="s">
        <v>11</v>
      </c>
      <c r="G232" s="34" t="s">
        <v>11</v>
      </c>
    </row>
    <row r="233" spans="1:7" ht="15" x14ac:dyDescent="0.15">
      <c r="A233" s="17">
        <v>39786</v>
      </c>
      <c r="B233" s="34">
        <v>103.66</v>
      </c>
      <c r="C233" s="34" t="s">
        <v>11</v>
      </c>
      <c r="D233" s="34" t="s">
        <v>11</v>
      </c>
      <c r="E233" s="34" t="s">
        <v>11</v>
      </c>
      <c r="F233" s="34" t="s">
        <v>11</v>
      </c>
      <c r="G233" s="34" t="s">
        <v>11</v>
      </c>
    </row>
    <row r="234" spans="1:7" ht="15" x14ac:dyDescent="0.15">
      <c r="A234" s="17">
        <v>39787</v>
      </c>
      <c r="B234" s="34">
        <v>103.66</v>
      </c>
      <c r="C234" s="34" t="s">
        <v>11</v>
      </c>
      <c r="D234" s="34" t="s">
        <v>11</v>
      </c>
      <c r="E234" s="34" t="s">
        <v>11</v>
      </c>
      <c r="F234" s="34" t="s">
        <v>11</v>
      </c>
      <c r="G234" s="34" t="s">
        <v>11</v>
      </c>
    </row>
    <row r="235" spans="1:7" ht="15" x14ac:dyDescent="0.15">
      <c r="A235" s="17">
        <v>39790</v>
      </c>
      <c r="B235" s="34">
        <v>103.66</v>
      </c>
      <c r="C235" s="34" t="s">
        <v>11</v>
      </c>
      <c r="D235" s="34" t="s">
        <v>11</v>
      </c>
      <c r="E235" s="34" t="s">
        <v>11</v>
      </c>
      <c r="F235" s="34" t="s">
        <v>11</v>
      </c>
      <c r="G235" s="34" t="s">
        <v>11</v>
      </c>
    </row>
    <row r="236" spans="1:7" ht="15" x14ac:dyDescent="0.15">
      <c r="A236" s="17">
        <v>39791</v>
      </c>
      <c r="B236" s="34">
        <v>103.66</v>
      </c>
      <c r="C236" s="34" t="s">
        <v>11</v>
      </c>
      <c r="D236" s="34" t="s">
        <v>11</v>
      </c>
      <c r="E236" s="34" t="s">
        <v>11</v>
      </c>
      <c r="F236" s="34" t="s">
        <v>11</v>
      </c>
      <c r="G236" s="34" t="s">
        <v>11</v>
      </c>
    </row>
    <row r="237" spans="1:7" ht="15" x14ac:dyDescent="0.15">
      <c r="A237" s="17">
        <v>39792</v>
      </c>
      <c r="B237" s="34">
        <v>103.66</v>
      </c>
      <c r="C237" s="34" t="s">
        <v>11</v>
      </c>
      <c r="D237" s="34" t="s">
        <v>11</v>
      </c>
      <c r="E237" s="34" t="s">
        <v>11</v>
      </c>
      <c r="F237" s="34" t="s">
        <v>11</v>
      </c>
      <c r="G237" s="34" t="s">
        <v>11</v>
      </c>
    </row>
    <row r="238" spans="1:7" ht="15" x14ac:dyDescent="0.15">
      <c r="A238" s="17">
        <v>39793</v>
      </c>
      <c r="B238" s="34">
        <v>103.66</v>
      </c>
      <c r="C238" s="34" t="s">
        <v>11</v>
      </c>
      <c r="D238" s="34" t="s">
        <v>11</v>
      </c>
      <c r="E238" s="34" t="s">
        <v>11</v>
      </c>
      <c r="F238" s="34" t="s">
        <v>11</v>
      </c>
      <c r="G238" s="34" t="s">
        <v>11</v>
      </c>
    </row>
    <row r="239" spans="1:7" ht="15" x14ac:dyDescent="0.15">
      <c r="A239" s="17">
        <v>39794</v>
      </c>
      <c r="B239" s="34">
        <v>103.66</v>
      </c>
      <c r="C239" s="34" t="s">
        <v>11</v>
      </c>
      <c r="D239" s="34" t="s">
        <v>11</v>
      </c>
      <c r="E239" s="34" t="s">
        <v>11</v>
      </c>
      <c r="F239" s="34" t="s">
        <v>11</v>
      </c>
      <c r="G239" s="34" t="s">
        <v>11</v>
      </c>
    </row>
    <row r="240" spans="1:7" ht="15" x14ac:dyDescent="0.15">
      <c r="A240" s="17">
        <v>39797</v>
      </c>
      <c r="B240" s="34">
        <v>103.66</v>
      </c>
      <c r="C240" s="34" t="s">
        <v>11</v>
      </c>
      <c r="D240" s="34" t="s">
        <v>11</v>
      </c>
      <c r="E240" s="34" t="s">
        <v>11</v>
      </c>
      <c r="F240" s="34" t="s">
        <v>11</v>
      </c>
      <c r="G240" s="34" t="s">
        <v>11</v>
      </c>
    </row>
    <row r="241" spans="1:7" ht="15" x14ac:dyDescent="0.15">
      <c r="A241" s="17">
        <v>39798</v>
      </c>
      <c r="B241" s="34">
        <v>103.66</v>
      </c>
      <c r="C241" s="34" t="s">
        <v>11</v>
      </c>
      <c r="D241" s="34" t="s">
        <v>11</v>
      </c>
      <c r="E241" s="34" t="s">
        <v>11</v>
      </c>
      <c r="F241" s="34" t="s">
        <v>11</v>
      </c>
      <c r="G241" s="34" t="s">
        <v>11</v>
      </c>
    </row>
    <row r="242" spans="1:7" ht="15" x14ac:dyDescent="0.15">
      <c r="A242" s="17">
        <v>39799</v>
      </c>
      <c r="B242" s="34">
        <v>103.66</v>
      </c>
      <c r="C242" s="34" t="s">
        <v>11</v>
      </c>
      <c r="D242" s="34" t="s">
        <v>11</v>
      </c>
      <c r="E242" s="34" t="s">
        <v>11</v>
      </c>
      <c r="F242" s="34" t="s">
        <v>11</v>
      </c>
      <c r="G242" s="34" t="s">
        <v>11</v>
      </c>
    </row>
    <row r="243" spans="1:7" ht="15" x14ac:dyDescent="0.15">
      <c r="A243" s="17">
        <v>39800</v>
      </c>
      <c r="B243" s="34">
        <v>103.66</v>
      </c>
      <c r="C243" s="34" t="s">
        <v>11</v>
      </c>
      <c r="D243" s="34" t="s">
        <v>11</v>
      </c>
      <c r="E243" s="34" t="s">
        <v>11</v>
      </c>
      <c r="F243" s="34" t="s">
        <v>11</v>
      </c>
      <c r="G243" s="34" t="s">
        <v>11</v>
      </c>
    </row>
    <row r="244" spans="1:7" ht="15" x14ac:dyDescent="0.15">
      <c r="A244" s="17">
        <v>39801</v>
      </c>
      <c r="B244" s="34">
        <v>103.66</v>
      </c>
      <c r="C244" s="34" t="s">
        <v>11</v>
      </c>
      <c r="D244" s="34" t="s">
        <v>11</v>
      </c>
      <c r="E244" s="34" t="s">
        <v>11</v>
      </c>
      <c r="F244" s="34" t="s">
        <v>11</v>
      </c>
      <c r="G244" s="34" t="s">
        <v>11</v>
      </c>
    </row>
    <row r="245" spans="1:7" ht="15" x14ac:dyDescent="0.15">
      <c r="A245" s="17">
        <v>39804</v>
      </c>
      <c r="B245" s="34">
        <v>107.59</v>
      </c>
      <c r="C245" s="34" t="s">
        <v>11</v>
      </c>
      <c r="D245" s="34" t="s">
        <v>11</v>
      </c>
      <c r="E245" s="34" t="s">
        <v>11</v>
      </c>
      <c r="F245" s="34" t="s">
        <v>11</v>
      </c>
      <c r="G245" s="34" t="s">
        <v>11</v>
      </c>
    </row>
    <row r="246" spans="1:7" ht="15" x14ac:dyDescent="0.15">
      <c r="A246" s="17">
        <v>39805</v>
      </c>
      <c r="B246" s="34">
        <v>99.79</v>
      </c>
      <c r="C246" s="34" t="s">
        <v>11</v>
      </c>
      <c r="D246" s="34" t="s">
        <v>11</v>
      </c>
      <c r="E246" s="34" t="s">
        <v>11</v>
      </c>
      <c r="F246" s="34" t="s">
        <v>11</v>
      </c>
      <c r="G246" s="34" t="s">
        <v>11</v>
      </c>
    </row>
    <row r="247" spans="1:7" ht="15" x14ac:dyDescent="0.15">
      <c r="A247" s="17">
        <v>39806</v>
      </c>
      <c r="B247" s="34">
        <v>99.79</v>
      </c>
      <c r="C247" s="34" t="s">
        <v>11</v>
      </c>
      <c r="D247" s="34" t="s">
        <v>11</v>
      </c>
      <c r="E247" s="34" t="s">
        <v>11</v>
      </c>
      <c r="F247" s="34" t="s">
        <v>11</v>
      </c>
      <c r="G247" s="34" t="s">
        <v>11</v>
      </c>
    </row>
    <row r="248" spans="1:7" ht="15" x14ac:dyDescent="0.15">
      <c r="A248" s="17">
        <v>39807</v>
      </c>
      <c r="B248" s="34">
        <v>99.79</v>
      </c>
      <c r="C248" s="34" t="s">
        <v>11</v>
      </c>
      <c r="D248" s="34" t="s">
        <v>11</v>
      </c>
      <c r="E248" s="34" t="s">
        <v>11</v>
      </c>
      <c r="F248" s="34" t="s">
        <v>11</v>
      </c>
      <c r="G248" s="34" t="s">
        <v>11</v>
      </c>
    </row>
    <row r="249" spans="1:7" ht="15" x14ac:dyDescent="0.15">
      <c r="A249" s="17">
        <v>39808</v>
      </c>
      <c r="B249" s="34">
        <v>99.79</v>
      </c>
      <c r="C249" s="34" t="s">
        <v>11</v>
      </c>
      <c r="D249" s="34" t="s">
        <v>11</v>
      </c>
      <c r="E249" s="34" t="s">
        <v>11</v>
      </c>
      <c r="F249" s="34" t="s">
        <v>11</v>
      </c>
      <c r="G249" s="34" t="s">
        <v>11</v>
      </c>
    </row>
    <row r="250" spans="1:7" ht="15" x14ac:dyDescent="0.15">
      <c r="A250" s="17">
        <v>39811</v>
      </c>
      <c r="B250" s="34">
        <v>120</v>
      </c>
      <c r="C250" s="34" t="s">
        <v>11</v>
      </c>
      <c r="D250" s="34" t="s">
        <v>11</v>
      </c>
      <c r="E250" s="34" t="s">
        <v>11</v>
      </c>
      <c r="F250" s="34" t="s">
        <v>11</v>
      </c>
      <c r="G250" s="34" t="s">
        <v>11</v>
      </c>
    </row>
    <row r="251" spans="1:7" ht="15" x14ac:dyDescent="0.15">
      <c r="A251" s="17">
        <v>39812</v>
      </c>
      <c r="B251" s="34">
        <v>120</v>
      </c>
      <c r="C251" s="34" t="s">
        <v>11</v>
      </c>
      <c r="D251" s="34" t="s">
        <v>11</v>
      </c>
      <c r="E251" s="34" t="s">
        <v>11</v>
      </c>
      <c r="F251" s="34" t="s">
        <v>11</v>
      </c>
      <c r="G251" s="34" t="s">
        <v>11</v>
      </c>
    </row>
    <row r="252" spans="1:7" ht="15" x14ac:dyDescent="0.15">
      <c r="A252" s="17">
        <v>39813</v>
      </c>
      <c r="B252" s="34">
        <v>120</v>
      </c>
      <c r="C252" s="34" t="s">
        <v>11</v>
      </c>
      <c r="D252" s="34" t="s">
        <v>11</v>
      </c>
      <c r="E252" s="34" t="s">
        <v>11</v>
      </c>
      <c r="F252" s="34" t="s">
        <v>11</v>
      </c>
      <c r="G252" s="34" t="s">
        <v>11</v>
      </c>
    </row>
    <row r="253" spans="1:7" ht="15" x14ac:dyDescent="0.15">
      <c r="A253" s="17">
        <v>39817</v>
      </c>
      <c r="B253" s="34">
        <v>120</v>
      </c>
      <c r="C253" s="34" t="s">
        <v>11</v>
      </c>
      <c r="D253" s="34" t="s">
        <v>11</v>
      </c>
      <c r="E253" s="34" t="s">
        <v>11</v>
      </c>
      <c r="F253" s="34" t="s">
        <v>11</v>
      </c>
      <c r="G253" s="34" t="s">
        <v>11</v>
      </c>
    </row>
    <row r="254" spans="1:7" ht="15" x14ac:dyDescent="0.15">
      <c r="A254" s="17">
        <v>39818</v>
      </c>
      <c r="B254" s="34">
        <v>120</v>
      </c>
      <c r="C254" s="34" t="s">
        <v>11</v>
      </c>
      <c r="D254" s="34" t="s">
        <v>11</v>
      </c>
      <c r="E254" s="34" t="s">
        <v>11</v>
      </c>
      <c r="F254" s="34" t="s">
        <v>11</v>
      </c>
      <c r="G254" s="34" t="s">
        <v>11</v>
      </c>
    </row>
    <row r="255" spans="1:7" ht="15" x14ac:dyDescent="0.15">
      <c r="A255" s="17">
        <v>39819</v>
      </c>
      <c r="B255" s="34">
        <v>99.71</v>
      </c>
      <c r="C255" s="34" t="s">
        <v>11</v>
      </c>
      <c r="D255" s="34" t="s">
        <v>11</v>
      </c>
      <c r="E255" s="34" t="s">
        <v>11</v>
      </c>
      <c r="F255" s="34" t="s">
        <v>11</v>
      </c>
      <c r="G255" s="34" t="s">
        <v>11</v>
      </c>
    </row>
    <row r="256" spans="1:7" ht="15" x14ac:dyDescent="0.15">
      <c r="A256" s="17">
        <v>39820</v>
      </c>
      <c r="B256" s="34">
        <v>105.57</v>
      </c>
      <c r="C256" s="34" t="s">
        <v>11</v>
      </c>
      <c r="D256" s="34" t="s">
        <v>11</v>
      </c>
      <c r="E256" s="34" t="s">
        <v>11</v>
      </c>
      <c r="F256" s="34" t="s">
        <v>11</v>
      </c>
      <c r="G256" s="34" t="s">
        <v>11</v>
      </c>
    </row>
    <row r="257" spans="1:7" ht="15" x14ac:dyDescent="0.15">
      <c r="A257" s="17">
        <v>39821</v>
      </c>
      <c r="B257" s="34">
        <v>92.47</v>
      </c>
      <c r="C257" s="34" t="s">
        <v>11</v>
      </c>
      <c r="D257" s="34" t="s">
        <v>11</v>
      </c>
      <c r="E257" s="34" t="s">
        <v>11</v>
      </c>
      <c r="F257" s="34" t="s">
        <v>11</v>
      </c>
      <c r="G257" s="34" t="s">
        <v>11</v>
      </c>
    </row>
    <row r="258" spans="1:7" ht="15" x14ac:dyDescent="0.15">
      <c r="A258" s="17">
        <v>39822</v>
      </c>
      <c r="B258" s="34">
        <v>92.47</v>
      </c>
      <c r="C258" s="34" t="s">
        <v>11</v>
      </c>
      <c r="D258" s="34" t="s">
        <v>11</v>
      </c>
      <c r="E258" s="34" t="s">
        <v>11</v>
      </c>
      <c r="F258" s="34" t="s">
        <v>11</v>
      </c>
      <c r="G258" s="34" t="s">
        <v>11</v>
      </c>
    </row>
    <row r="259" spans="1:7" ht="15" x14ac:dyDescent="0.15">
      <c r="A259" s="17">
        <v>39825</v>
      </c>
      <c r="B259" s="34">
        <v>92.47</v>
      </c>
      <c r="C259" s="34" t="s">
        <v>11</v>
      </c>
      <c r="D259" s="34" t="s">
        <v>11</v>
      </c>
      <c r="E259" s="34" t="s">
        <v>11</v>
      </c>
      <c r="F259" s="34" t="s">
        <v>11</v>
      </c>
      <c r="G259" s="34" t="s">
        <v>11</v>
      </c>
    </row>
    <row r="260" spans="1:7" ht="15" x14ac:dyDescent="0.15">
      <c r="A260" s="17">
        <v>39826</v>
      </c>
      <c r="B260" s="34">
        <v>88.81</v>
      </c>
      <c r="C260" s="34" t="s">
        <v>11</v>
      </c>
      <c r="D260" s="34" t="s">
        <v>11</v>
      </c>
      <c r="E260" s="34" t="s">
        <v>11</v>
      </c>
      <c r="F260" s="34" t="s">
        <v>11</v>
      </c>
      <c r="G260" s="34" t="s">
        <v>11</v>
      </c>
    </row>
    <row r="261" spans="1:7" ht="15" x14ac:dyDescent="0.15">
      <c r="A261" s="17">
        <v>39827</v>
      </c>
      <c r="B261" s="34">
        <v>88.81</v>
      </c>
      <c r="C261" s="34" t="s">
        <v>11</v>
      </c>
      <c r="D261" s="34" t="s">
        <v>11</v>
      </c>
      <c r="E261" s="34" t="s">
        <v>11</v>
      </c>
      <c r="F261" s="34" t="s">
        <v>11</v>
      </c>
      <c r="G261" s="34" t="s">
        <v>11</v>
      </c>
    </row>
    <row r="262" spans="1:7" ht="15" x14ac:dyDescent="0.15">
      <c r="A262" s="17">
        <v>39828</v>
      </c>
      <c r="B262" s="34">
        <v>88.81</v>
      </c>
      <c r="C262" s="34" t="s">
        <v>11</v>
      </c>
      <c r="D262" s="34" t="s">
        <v>11</v>
      </c>
      <c r="E262" s="34" t="s">
        <v>11</v>
      </c>
      <c r="F262" s="34" t="s">
        <v>11</v>
      </c>
      <c r="G262" s="34" t="s">
        <v>11</v>
      </c>
    </row>
    <row r="263" spans="1:7" ht="15" x14ac:dyDescent="0.15">
      <c r="A263" s="17">
        <v>39829</v>
      </c>
      <c r="B263" s="34">
        <v>88.81</v>
      </c>
      <c r="C263" s="34" t="s">
        <v>11</v>
      </c>
      <c r="D263" s="34" t="s">
        <v>11</v>
      </c>
      <c r="E263" s="34" t="s">
        <v>11</v>
      </c>
      <c r="F263" s="34" t="s">
        <v>11</v>
      </c>
      <c r="G263" s="34" t="s">
        <v>11</v>
      </c>
    </row>
    <row r="264" spans="1:7" ht="15" x14ac:dyDescent="0.15">
      <c r="A264" s="17">
        <v>39832</v>
      </c>
      <c r="B264" s="34">
        <v>120</v>
      </c>
      <c r="C264" s="34" t="s">
        <v>11</v>
      </c>
      <c r="D264" s="34" t="s">
        <v>11</v>
      </c>
      <c r="E264" s="34" t="s">
        <v>11</v>
      </c>
      <c r="F264" s="34" t="s">
        <v>11</v>
      </c>
      <c r="G264" s="34" t="s">
        <v>11</v>
      </c>
    </row>
    <row r="265" spans="1:7" ht="15" x14ac:dyDescent="0.15">
      <c r="A265" s="17">
        <v>39833</v>
      </c>
      <c r="B265" s="34">
        <v>120</v>
      </c>
      <c r="C265" s="34" t="s">
        <v>11</v>
      </c>
      <c r="D265" s="34" t="s">
        <v>11</v>
      </c>
      <c r="E265" s="34" t="s">
        <v>11</v>
      </c>
      <c r="F265" s="34" t="s">
        <v>11</v>
      </c>
      <c r="G265" s="34" t="s">
        <v>11</v>
      </c>
    </row>
    <row r="266" spans="1:7" ht="15" x14ac:dyDescent="0.15">
      <c r="A266" s="17">
        <v>39834</v>
      </c>
      <c r="B266" s="34">
        <v>120</v>
      </c>
      <c r="C266" s="34" t="s">
        <v>11</v>
      </c>
      <c r="D266" s="34" t="s">
        <v>11</v>
      </c>
      <c r="E266" s="34" t="s">
        <v>11</v>
      </c>
      <c r="F266" s="34" t="s">
        <v>11</v>
      </c>
      <c r="G266" s="34" t="s">
        <v>11</v>
      </c>
    </row>
    <row r="267" spans="1:7" ht="15" x14ac:dyDescent="0.15">
      <c r="A267" s="17">
        <v>39835</v>
      </c>
      <c r="B267" s="34">
        <v>120</v>
      </c>
      <c r="C267" s="34" t="s">
        <v>11</v>
      </c>
      <c r="D267" s="34" t="s">
        <v>11</v>
      </c>
      <c r="E267" s="34" t="s">
        <v>11</v>
      </c>
      <c r="F267" s="34" t="s">
        <v>11</v>
      </c>
      <c r="G267" s="34" t="s">
        <v>11</v>
      </c>
    </row>
    <row r="268" spans="1:7" ht="15" x14ac:dyDescent="0.15">
      <c r="A268" s="17">
        <v>39836</v>
      </c>
      <c r="B268" s="34">
        <v>120</v>
      </c>
      <c r="C268" s="34" t="s">
        <v>11</v>
      </c>
      <c r="D268" s="34" t="s">
        <v>11</v>
      </c>
      <c r="E268" s="34" t="s">
        <v>11</v>
      </c>
      <c r="F268" s="34" t="s">
        <v>11</v>
      </c>
      <c r="G268" s="34" t="s">
        <v>11</v>
      </c>
    </row>
    <row r="269" spans="1:7" ht="15" x14ac:dyDescent="0.15">
      <c r="A269" s="17">
        <v>39837</v>
      </c>
      <c r="B269" s="34">
        <v>120</v>
      </c>
      <c r="C269" s="34" t="s">
        <v>11</v>
      </c>
      <c r="D269" s="34" t="s">
        <v>11</v>
      </c>
      <c r="E269" s="34" t="s">
        <v>11</v>
      </c>
      <c r="F269" s="34" t="s">
        <v>11</v>
      </c>
      <c r="G269" s="34" t="s">
        <v>11</v>
      </c>
    </row>
    <row r="270" spans="1:7" ht="15" x14ac:dyDescent="0.15">
      <c r="A270" s="17">
        <v>39845</v>
      </c>
      <c r="B270" s="34">
        <v>89.93</v>
      </c>
      <c r="C270" s="34" t="s">
        <v>11</v>
      </c>
      <c r="D270" s="34" t="s">
        <v>11</v>
      </c>
      <c r="E270" s="34" t="s">
        <v>11</v>
      </c>
      <c r="F270" s="34" t="s">
        <v>11</v>
      </c>
      <c r="G270" s="34" t="s">
        <v>11</v>
      </c>
    </row>
    <row r="271" spans="1:7" ht="15" x14ac:dyDescent="0.15">
      <c r="A271" s="17">
        <v>39846</v>
      </c>
      <c r="B271" s="34">
        <v>89.93</v>
      </c>
      <c r="C271" s="34" t="s">
        <v>11</v>
      </c>
      <c r="D271" s="34" t="s">
        <v>11</v>
      </c>
      <c r="E271" s="34" t="s">
        <v>11</v>
      </c>
      <c r="F271" s="34" t="s">
        <v>11</v>
      </c>
      <c r="G271" s="34" t="s">
        <v>11</v>
      </c>
    </row>
    <row r="272" spans="1:7" ht="15" x14ac:dyDescent="0.15">
      <c r="A272" s="17">
        <v>39847</v>
      </c>
      <c r="B272" s="34">
        <v>89.93</v>
      </c>
      <c r="C272" s="34" t="s">
        <v>11</v>
      </c>
      <c r="D272" s="34" t="s">
        <v>11</v>
      </c>
      <c r="E272" s="34" t="s">
        <v>11</v>
      </c>
      <c r="F272" s="34" t="s">
        <v>11</v>
      </c>
      <c r="G272" s="34" t="s">
        <v>11</v>
      </c>
    </row>
    <row r="273" spans="1:7" ht="15" x14ac:dyDescent="0.15">
      <c r="A273" s="17">
        <v>39848</v>
      </c>
      <c r="B273" s="34">
        <v>89.93</v>
      </c>
      <c r="C273" s="34" t="s">
        <v>11</v>
      </c>
      <c r="D273" s="34" t="s">
        <v>11</v>
      </c>
      <c r="E273" s="34" t="s">
        <v>11</v>
      </c>
      <c r="F273" s="34" t="s">
        <v>11</v>
      </c>
      <c r="G273" s="34" t="s">
        <v>11</v>
      </c>
    </row>
    <row r="274" spans="1:7" ht="15" x14ac:dyDescent="0.15">
      <c r="A274" s="17">
        <v>39849</v>
      </c>
      <c r="B274" s="34">
        <v>89.93</v>
      </c>
      <c r="C274" s="34" t="s">
        <v>11</v>
      </c>
      <c r="D274" s="34" t="s">
        <v>11</v>
      </c>
      <c r="E274" s="34" t="s">
        <v>11</v>
      </c>
      <c r="F274" s="34" t="s">
        <v>11</v>
      </c>
      <c r="G274" s="34" t="s">
        <v>11</v>
      </c>
    </row>
    <row r="275" spans="1:7" ht="15" x14ac:dyDescent="0.15">
      <c r="A275" s="17">
        <v>39850</v>
      </c>
      <c r="B275" s="34">
        <v>101.4</v>
      </c>
      <c r="C275" s="34" t="s">
        <v>11</v>
      </c>
      <c r="D275" s="34" t="s">
        <v>11</v>
      </c>
      <c r="E275" s="34" t="s">
        <v>11</v>
      </c>
      <c r="F275" s="34" t="s">
        <v>11</v>
      </c>
      <c r="G275" s="34" t="s">
        <v>11</v>
      </c>
    </row>
    <row r="276" spans="1:7" ht="15" x14ac:dyDescent="0.15">
      <c r="A276" s="17">
        <v>39853</v>
      </c>
      <c r="B276" s="34">
        <v>101.4</v>
      </c>
      <c r="C276" s="34" t="s">
        <v>11</v>
      </c>
      <c r="D276" s="34" t="s">
        <v>11</v>
      </c>
      <c r="E276" s="34" t="s">
        <v>11</v>
      </c>
      <c r="F276" s="34" t="s">
        <v>11</v>
      </c>
      <c r="G276" s="34" t="s">
        <v>11</v>
      </c>
    </row>
    <row r="277" spans="1:7" ht="15" x14ac:dyDescent="0.15">
      <c r="A277" s="17">
        <v>39854</v>
      </c>
      <c r="B277" s="34">
        <v>101.4</v>
      </c>
      <c r="C277" s="34" t="s">
        <v>11</v>
      </c>
      <c r="D277" s="34" t="s">
        <v>11</v>
      </c>
      <c r="E277" s="34" t="s">
        <v>11</v>
      </c>
      <c r="F277" s="34" t="s">
        <v>11</v>
      </c>
      <c r="G277" s="34" t="s">
        <v>11</v>
      </c>
    </row>
    <row r="278" spans="1:7" ht="15" x14ac:dyDescent="0.15">
      <c r="A278" s="17">
        <v>39855</v>
      </c>
      <c r="B278" s="34">
        <v>101.4</v>
      </c>
      <c r="C278" s="34" t="s">
        <v>11</v>
      </c>
      <c r="D278" s="34" t="s">
        <v>11</v>
      </c>
      <c r="E278" s="34" t="s">
        <v>11</v>
      </c>
      <c r="F278" s="34" t="s">
        <v>11</v>
      </c>
      <c r="G278" s="34" t="s">
        <v>11</v>
      </c>
    </row>
    <row r="279" spans="1:7" ht="15" x14ac:dyDescent="0.15">
      <c r="A279" s="17">
        <v>39856</v>
      </c>
      <c r="B279" s="34">
        <v>101.4</v>
      </c>
      <c r="C279" s="34" t="s">
        <v>11</v>
      </c>
      <c r="D279" s="34" t="s">
        <v>11</v>
      </c>
      <c r="E279" s="34" t="s">
        <v>11</v>
      </c>
      <c r="F279" s="34" t="s">
        <v>11</v>
      </c>
      <c r="G279" s="34" t="s">
        <v>11</v>
      </c>
    </row>
    <row r="280" spans="1:7" ht="15" x14ac:dyDescent="0.15">
      <c r="A280" s="17">
        <v>39857</v>
      </c>
      <c r="B280" s="34">
        <v>101.7</v>
      </c>
      <c r="C280" s="34" t="s">
        <v>11</v>
      </c>
      <c r="D280" s="34" t="s">
        <v>11</v>
      </c>
      <c r="E280" s="34" t="s">
        <v>11</v>
      </c>
      <c r="F280" s="34" t="s">
        <v>11</v>
      </c>
      <c r="G280" s="34" t="s">
        <v>11</v>
      </c>
    </row>
    <row r="281" spans="1:7" ht="15" x14ac:dyDescent="0.15">
      <c r="A281" s="17">
        <v>39860</v>
      </c>
      <c r="B281" s="34">
        <v>101.7</v>
      </c>
      <c r="C281" s="34" t="s">
        <v>11</v>
      </c>
      <c r="D281" s="34" t="s">
        <v>11</v>
      </c>
      <c r="E281" s="34" t="s">
        <v>11</v>
      </c>
      <c r="F281" s="34" t="s">
        <v>11</v>
      </c>
      <c r="G281" s="34" t="s">
        <v>11</v>
      </c>
    </row>
    <row r="282" spans="1:7" ht="15" x14ac:dyDescent="0.15">
      <c r="A282" s="17">
        <v>39861</v>
      </c>
      <c r="B282" s="34">
        <v>101.77</v>
      </c>
      <c r="C282" s="34" t="s">
        <v>11</v>
      </c>
      <c r="D282" s="34" t="s">
        <v>11</v>
      </c>
      <c r="E282" s="34" t="s">
        <v>11</v>
      </c>
      <c r="F282" s="34" t="s">
        <v>11</v>
      </c>
      <c r="G282" s="34" t="s">
        <v>11</v>
      </c>
    </row>
    <row r="283" spans="1:7" ht="15" x14ac:dyDescent="0.15">
      <c r="A283" s="17">
        <v>39862</v>
      </c>
      <c r="B283" s="34">
        <v>101.77</v>
      </c>
      <c r="C283" s="34" t="s">
        <v>11</v>
      </c>
      <c r="D283" s="34" t="s">
        <v>11</v>
      </c>
      <c r="E283" s="34" t="s">
        <v>11</v>
      </c>
      <c r="F283" s="34" t="s">
        <v>11</v>
      </c>
      <c r="G283" s="34" t="s">
        <v>11</v>
      </c>
    </row>
    <row r="284" spans="1:7" ht="15" x14ac:dyDescent="0.15">
      <c r="A284" s="17">
        <v>39863</v>
      </c>
      <c r="B284" s="34">
        <v>101.77</v>
      </c>
      <c r="C284" s="34" t="s">
        <v>11</v>
      </c>
      <c r="D284" s="34" t="s">
        <v>11</v>
      </c>
      <c r="E284" s="34" t="s">
        <v>11</v>
      </c>
      <c r="F284" s="34" t="s">
        <v>11</v>
      </c>
      <c r="G284" s="34" t="s">
        <v>11</v>
      </c>
    </row>
    <row r="285" spans="1:7" ht="15" x14ac:dyDescent="0.15">
      <c r="A285" s="17">
        <v>39864</v>
      </c>
      <c r="B285" s="34">
        <v>101.77</v>
      </c>
      <c r="C285" s="34" t="s">
        <v>11</v>
      </c>
      <c r="D285" s="34" t="s">
        <v>11</v>
      </c>
      <c r="E285" s="34" t="s">
        <v>11</v>
      </c>
      <c r="F285" s="34" t="s">
        <v>11</v>
      </c>
      <c r="G285" s="34" t="s">
        <v>11</v>
      </c>
    </row>
    <row r="286" spans="1:7" ht="15" x14ac:dyDescent="0.15">
      <c r="A286" s="17">
        <v>39867</v>
      </c>
      <c r="B286" s="34">
        <v>101.77</v>
      </c>
      <c r="C286" s="34" t="s">
        <v>11</v>
      </c>
      <c r="D286" s="34" t="s">
        <v>11</v>
      </c>
      <c r="E286" s="34" t="s">
        <v>11</v>
      </c>
      <c r="F286" s="34" t="s">
        <v>11</v>
      </c>
      <c r="G286" s="34" t="s">
        <v>11</v>
      </c>
    </row>
    <row r="287" spans="1:7" ht="15" x14ac:dyDescent="0.15">
      <c r="A287" s="17">
        <v>39868</v>
      </c>
      <c r="B287" s="34">
        <v>101.77</v>
      </c>
      <c r="C287" s="34" t="s">
        <v>11</v>
      </c>
      <c r="D287" s="34" t="s">
        <v>11</v>
      </c>
      <c r="E287" s="34" t="s">
        <v>11</v>
      </c>
      <c r="F287" s="34" t="s">
        <v>11</v>
      </c>
      <c r="G287" s="34" t="s">
        <v>11</v>
      </c>
    </row>
    <row r="288" spans="1:7" ht="15" x14ac:dyDescent="0.15">
      <c r="A288" s="17">
        <v>39869</v>
      </c>
      <c r="B288" s="34">
        <v>101.77</v>
      </c>
      <c r="C288" s="34" t="s">
        <v>11</v>
      </c>
      <c r="D288" s="34" t="s">
        <v>11</v>
      </c>
      <c r="E288" s="34" t="s">
        <v>11</v>
      </c>
      <c r="F288" s="34" t="s">
        <v>11</v>
      </c>
      <c r="G288" s="34" t="s">
        <v>11</v>
      </c>
    </row>
    <row r="289" spans="1:7" ht="15" x14ac:dyDescent="0.15">
      <c r="A289" s="17">
        <v>39870</v>
      </c>
      <c r="B289" s="34">
        <v>101.77</v>
      </c>
      <c r="C289" s="34" t="s">
        <v>11</v>
      </c>
      <c r="D289" s="34" t="s">
        <v>11</v>
      </c>
      <c r="E289" s="34" t="s">
        <v>11</v>
      </c>
      <c r="F289" s="34" t="s">
        <v>11</v>
      </c>
      <c r="G289" s="34" t="s">
        <v>11</v>
      </c>
    </row>
    <row r="290" spans="1:7" ht="15" x14ac:dyDescent="0.15">
      <c r="A290" s="17">
        <v>39871</v>
      </c>
      <c r="B290" s="34">
        <v>101.77</v>
      </c>
      <c r="C290" s="34" t="s">
        <v>11</v>
      </c>
      <c r="D290" s="34" t="s">
        <v>11</v>
      </c>
      <c r="E290" s="34" t="s">
        <v>11</v>
      </c>
      <c r="F290" s="34" t="s">
        <v>11</v>
      </c>
      <c r="G290" s="34" t="s">
        <v>11</v>
      </c>
    </row>
    <row r="291" spans="1:7" ht="15" x14ac:dyDescent="0.15">
      <c r="A291" s="17">
        <v>39874</v>
      </c>
      <c r="B291" s="34">
        <v>101.77</v>
      </c>
      <c r="C291" s="34" t="s">
        <v>11</v>
      </c>
      <c r="D291" s="34" t="s">
        <v>11</v>
      </c>
      <c r="E291" s="34" t="s">
        <v>11</v>
      </c>
      <c r="F291" s="34" t="s">
        <v>11</v>
      </c>
      <c r="G291" s="34" t="s">
        <v>11</v>
      </c>
    </row>
    <row r="292" spans="1:7" ht="15" x14ac:dyDescent="0.15">
      <c r="A292" s="17">
        <v>39875</v>
      </c>
      <c r="B292" s="34">
        <v>103.42</v>
      </c>
      <c r="C292" s="34" t="s">
        <v>11</v>
      </c>
      <c r="D292" s="34" t="s">
        <v>11</v>
      </c>
      <c r="E292" s="34" t="s">
        <v>11</v>
      </c>
      <c r="F292" s="34" t="s">
        <v>11</v>
      </c>
      <c r="G292" s="34" t="s">
        <v>11</v>
      </c>
    </row>
    <row r="293" spans="1:7" ht="15" x14ac:dyDescent="0.15">
      <c r="A293" s="17">
        <v>39876</v>
      </c>
      <c r="B293" s="34">
        <v>103.42</v>
      </c>
      <c r="C293" s="34" t="s">
        <v>11</v>
      </c>
      <c r="D293" s="34" t="s">
        <v>11</v>
      </c>
      <c r="E293" s="34" t="s">
        <v>11</v>
      </c>
      <c r="F293" s="34" t="s">
        <v>11</v>
      </c>
      <c r="G293" s="34" t="s">
        <v>11</v>
      </c>
    </row>
    <row r="294" spans="1:7" ht="15" x14ac:dyDescent="0.15">
      <c r="A294" s="17">
        <v>39877</v>
      </c>
      <c r="B294" s="34">
        <v>103.42</v>
      </c>
      <c r="C294" s="34" t="s">
        <v>11</v>
      </c>
      <c r="D294" s="34" t="s">
        <v>11</v>
      </c>
      <c r="E294" s="34" t="s">
        <v>11</v>
      </c>
      <c r="F294" s="34" t="s">
        <v>11</v>
      </c>
      <c r="G294" s="34" t="s">
        <v>11</v>
      </c>
    </row>
    <row r="295" spans="1:7" ht="15" x14ac:dyDescent="0.15">
      <c r="A295" s="17">
        <v>39878</v>
      </c>
      <c r="B295" s="34">
        <v>103.42</v>
      </c>
      <c r="C295" s="34" t="s">
        <v>11</v>
      </c>
      <c r="D295" s="34" t="s">
        <v>11</v>
      </c>
      <c r="E295" s="34" t="s">
        <v>11</v>
      </c>
      <c r="F295" s="34" t="s">
        <v>11</v>
      </c>
      <c r="G295" s="34" t="s">
        <v>11</v>
      </c>
    </row>
    <row r="296" spans="1:7" ht="15" x14ac:dyDescent="0.15">
      <c r="A296" s="17">
        <v>39881</v>
      </c>
      <c r="B296" s="34">
        <v>102.43</v>
      </c>
      <c r="C296" s="34" t="s">
        <v>11</v>
      </c>
      <c r="D296" s="34" t="s">
        <v>11</v>
      </c>
      <c r="E296" s="34" t="s">
        <v>11</v>
      </c>
      <c r="F296" s="34" t="s">
        <v>11</v>
      </c>
      <c r="G296" s="34" t="s">
        <v>11</v>
      </c>
    </row>
    <row r="297" spans="1:7" ht="15" x14ac:dyDescent="0.15">
      <c r="A297" s="17">
        <v>39882</v>
      </c>
      <c r="B297" s="34">
        <v>102.43</v>
      </c>
      <c r="C297" s="34" t="s">
        <v>11</v>
      </c>
      <c r="D297" s="34" t="s">
        <v>11</v>
      </c>
      <c r="E297" s="34" t="s">
        <v>11</v>
      </c>
      <c r="F297" s="34" t="s">
        <v>11</v>
      </c>
      <c r="G297" s="34" t="s">
        <v>11</v>
      </c>
    </row>
    <row r="298" spans="1:7" ht="15" x14ac:dyDescent="0.15">
      <c r="A298" s="17">
        <v>39883</v>
      </c>
      <c r="B298" s="34">
        <v>102.43</v>
      </c>
      <c r="C298" s="34" t="s">
        <v>11</v>
      </c>
      <c r="D298" s="34" t="s">
        <v>11</v>
      </c>
      <c r="E298" s="34" t="s">
        <v>11</v>
      </c>
      <c r="F298" s="34" t="s">
        <v>11</v>
      </c>
      <c r="G298" s="34" t="s">
        <v>11</v>
      </c>
    </row>
    <row r="299" spans="1:7" ht="15" x14ac:dyDescent="0.15">
      <c r="A299" s="17">
        <v>39884</v>
      </c>
      <c r="B299" s="34">
        <v>102.43</v>
      </c>
      <c r="C299" s="34" t="s">
        <v>11</v>
      </c>
      <c r="D299" s="34" t="s">
        <v>11</v>
      </c>
      <c r="E299" s="34" t="s">
        <v>11</v>
      </c>
      <c r="F299" s="34" t="s">
        <v>11</v>
      </c>
      <c r="G299" s="34" t="s">
        <v>11</v>
      </c>
    </row>
    <row r="300" spans="1:7" ht="15" x14ac:dyDescent="0.15">
      <c r="A300" s="17">
        <v>39885</v>
      </c>
      <c r="B300" s="34">
        <v>102.43</v>
      </c>
      <c r="C300" s="34" t="s">
        <v>11</v>
      </c>
      <c r="D300" s="34" t="s">
        <v>11</v>
      </c>
      <c r="E300" s="34" t="s">
        <v>11</v>
      </c>
      <c r="F300" s="34" t="s">
        <v>11</v>
      </c>
      <c r="G300" s="34" t="s">
        <v>11</v>
      </c>
    </row>
    <row r="301" spans="1:7" ht="15" x14ac:dyDescent="0.15">
      <c r="A301" s="17">
        <v>39888</v>
      </c>
      <c r="B301" s="34">
        <v>102.43</v>
      </c>
      <c r="C301" s="34" t="s">
        <v>11</v>
      </c>
      <c r="D301" s="34" t="s">
        <v>11</v>
      </c>
      <c r="E301" s="34" t="s">
        <v>11</v>
      </c>
      <c r="F301" s="34" t="s">
        <v>11</v>
      </c>
      <c r="G301" s="34" t="s">
        <v>11</v>
      </c>
    </row>
    <row r="302" spans="1:7" ht="15" x14ac:dyDescent="0.15">
      <c r="A302" s="17">
        <v>39889</v>
      </c>
      <c r="B302" s="34">
        <v>103.15</v>
      </c>
      <c r="C302" s="34" t="s">
        <v>11</v>
      </c>
      <c r="D302" s="34" t="s">
        <v>11</v>
      </c>
      <c r="E302" s="34" t="s">
        <v>11</v>
      </c>
      <c r="F302" s="34" t="s">
        <v>11</v>
      </c>
      <c r="G302" s="34" t="s">
        <v>11</v>
      </c>
    </row>
    <row r="303" spans="1:7" ht="15" x14ac:dyDescent="0.15">
      <c r="A303" s="17">
        <v>39890</v>
      </c>
      <c r="B303" s="34">
        <v>103.15</v>
      </c>
      <c r="C303" s="34" t="s">
        <v>11</v>
      </c>
      <c r="D303" s="34" t="s">
        <v>11</v>
      </c>
      <c r="E303" s="34" t="s">
        <v>11</v>
      </c>
      <c r="F303" s="34" t="s">
        <v>11</v>
      </c>
      <c r="G303" s="34" t="s">
        <v>11</v>
      </c>
    </row>
    <row r="304" spans="1:7" ht="15" x14ac:dyDescent="0.15">
      <c r="A304" s="17">
        <v>39891</v>
      </c>
      <c r="B304" s="34">
        <v>103.19</v>
      </c>
      <c r="C304" s="34" t="s">
        <v>11</v>
      </c>
      <c r="D304" s="34" t="s">
        <v>11</v>
      </c>
      <c r="E304" s="34" t="s">
        <v>11</v>
      </c>
      <c r="F304" s="34" t="s">
        <v>11</v>
      </c>
      <c r="G304" s="34" t="s">
        <v>11</v>
      </c>
    </row>
    <row r="305" spans="1:7" ht="15" x14ac:dyDescent="0.15">
      <c r="A305" s="17">
        <v>39892</v>
      </c>
      <c r="B305" s="34">
        <v>103.04</v>
      </c>
      <c r="C305" s="34" t="s">
        <v>11</v>
      </c>
      <c r="D305" s="34" t="s">
        <v>11</v>
      </c>
      <c r="E305" s="34" t="s">
        <v>11</v>
      </c>
      <c r="F305" s="34" t="s">
        <v>11</v>
      </c>
      <c r="G305" s="34" t="s">
        <v>11</v>
      </c>
    </row>
    <row r="306" spans="1:7" ht="15" x14ac:dyDescent="0.15">
      <c r="A306" s="17">
        <v>39895</v>
      </c>
      <c r="B306" s="34">
        <v>103.05</v>
      </c>
      <c r="C306" s="34" t="s">
        <v>11</v>
      </c>
      <c r="D306" s="34" t="s">
        <v>11</v>
      </c>
      <c r="E306" s="34" t="s">
        <v>11</v>
      </c>
      <c r="F306" s="34" t="s">
        <v>11</v>
      </c>
      <c r="G306" s="34" t="s">
        <v>11</v>
      </c>
    </row>
    <row r="307" spans="1:7" ht="15" x14ac:dyDescent="0.15">
      <c r="A307" s="17">
        <v>39896</v>
      </c>
      <c r="B307" s="34">
        <v>103.05</v>
      </c>
      <c r="C307" s="34" t="s">
        <v>11</v>
      </c>
      <c r="D307" s="34" t="s">
        <v>11</v>
      </c>
      <c r="E307" s="34" t="s">
        <v>11</v>
      </c>
      <c r="F307" s="34" t="s">
        <v>11</v>
      </c>
      <c r="G307" s="34" t="s">
        <v>11</v>
      </c>
    </row>
    <row r="308" spans="1:7" ht="15" x14ac:dyDescent="0.15">
      <c r="A308" s="17">
        <v>39897</v>
      </c>
      <c r="B308" s="34">
        <v>103.05</v>
      </c>
      <c r="C308" s="34" t="s">
        <v>11</v>
      </c>
      <c r="D308" s="34" t="s">
        <v>11</v>
      </c>
      <c r="E308" s="34" t="s">
        <v>11</v>
      </c>
      <c r="F308" s="34" t="s">
        <v>11</v>
      </c>
      <c r="G308" s="34" t="s">
        <v>11</v>
      </c>
    </row>
    <row r="309" spans="1:7" ht="15" x14ac:dyDescent="0.15">
      <c r="A309" s="17">
        <v>39898</v>
      </c>
      <c r="B309" s="34">
        <v>103.05</v>
      </c>
      <c r="C309" s="34" t="s">
        <v>11</v>
      </c>
      <c r="D309" s="34" t="s">
        <v>11</v>
      </c>
      <c r="E309" s="34" t="s">
        <v>11</v>
      </c>
      <c r="F309" s="34" t="s">
        <v>11</v>
      </c>
      <c r="G309" s="34" t="s">
        <v>11</v>
      </c>
    </row>
    <row r="310" spans="1:7" ht="15" x14ac:dyDescent="0.15">
      <c r="A310" s="17">
        <v>39899</v>
      </c>
      <c r="B310" s="34">
        <v>103.05</v>
      </c>
      <c r="C310" s="34" t="s">
        <v>11</v>
      </c>
      <c r="D310" s="34" t="s">
        <v>11</v>
      </c>
      <c r="E310" s="34" t="s">
        <v>11</v>
      </c>
      <c r="F310" s="34" t="s">
        <v>11</v>
      </c>
      <c r="G310" s="34" t="s">
        <v>11</v>
      </c>
    </row>
    <row r="311" spans="1:7" ht="15" x14ac:dyDescent="0.15">
      <c r="A311" s="17">
        <v>39902</v>
      </c>
      <c r="B311" s="34">
        <v>103.05</v>
      </c>
      <c r="C311" s="34" t="s">
        <v>11</v>
      </c>
      <c r="D311" s="34" t="s">
        <v>11</v>
      </c>
      <c r="E311" s="34" t="s">
        <v>11</v>
      </c>
      <c r="F311" s="34" t="s">
        <v>11</v>
      </c>
      <c r="G311" s="34" t="s">
        <v>11</v>
      </c>
    </row>
    <row r="312" spans="1:7" ht="15" x14ac:dyDescent="0.15">
      <c r="A312" s="17">
        <v>39903</v>
      </c>
      <c r="B312" s="34">
        <v>103.05</v>
      </c>
      <c r="C312" s="34" t="s">
        <v>11</v>
      </c>
      <c r="D312" s="34" t="s">
        <v>11</v>
      </c>
      <c r="E312" s="34" t="s">
        <v>11</v>
      </c>
      <c r="F312" s="34" t="s">
        <v>11</v>
      </c>
      <c r="G312" s="34" t="s">
        <v>11</v>
      </c>
    </row>
    <row r="313" spans="1:7" ht="15" x14ac:dyDescent="0.15">
      <c r="A313" s="17">
        <v>39904</v>
      </c>
      <c r="B313" s="34">
        <v>103.05</v>
      </c>
      <c r="C313" s="34" t="s">
        <v>11</v>
      </c>
      <c r="D313" s="34" t="s">
        <v>11</v>
      </c>
      <c r="E313" s="34" t="s">
        <v>11</v>
      </c>
      <c r="F313" s="34" t="s">
        <v>11</v>
      </c>
      <c r="G313" s="34" t="s">
        <v>11</v>
      </c>
    </row>
    <row r="314" spans="1:7" ht="15" x14ac:dyDescent="0.15">
      <c r="A314" s="17">
        <v>39905</v>
      </c>
      <c r="B314" s="34">
        <v>102.72</v>
      </c>
      <c r="C314" s="34" t="s">
        <v>11</v>
      </c>
      <c r="D314" s="34" t="s">
        <v>11</v>
      </c>
      <c r="E314" s="34" t="s">
        <v>11</v>
      </c>
      <c r="F314" s="34" t="s">
        <v>11</v>
      </c>
      <c r="G314" s="34" t="s">
        <v>11</v>
      </c>
    </row>
    <row r="315" spans="1:7" ht="15" x14ac:dyDescent="0.15">
      <c r="A315" s="17">
        <v>39906</v>
      </c>
      <c r="B315" s="34">
        <v>102.72</v>
      </c>
      <c r="C315" s="34" t="s">
        <v>11</v>
      </c>
      <c r="D315" s="34" t="s">
        <v>11</v>
      </c>
      <c r="E315" s="34" t="s">
        <v>11</v>
      </c>
      <c r="F315" s="34" t="s">
        <v>11</v>
      </c>
      <c r="G315" s="34" t="s">
        <v>11</v>
      </c>
    </row>
    <row r="316" spans="1:7" ht="15" x14ac:dyDescent="0.15">
      <c r="A316" s="17">
        <v>39910</v>
      </c>
      <c r="B316" s="34">
        <v>102.72</v>
      </c>
      <c r="C316" s="34" t="s">
        <v>11</v>
      </c>
      <c r="D316" s="34" t="s">
        <v>11</v>
      </c>
      <c r="E316" s="34" t="s">
        <v>11</v>
      </c>
      <c r="F316" s="34" t="s">
        <v>11</v>
      </c>
      <c r="G316" s="34" t="s">
        <v>11</v>
      </c>
    </row>
    <row r="317" spans="1:7" ht="15" x14ac:dyDescent="0.15">
      <c r="A317" s="17">
        <v>39911</v>
      </c>
      <c r="B317" s="34">
        <v>102.72</v>
      </c>
      <c r="C317" s="34" t="s">
        <v>11</v>
      </c>
      <c r="D317" s="34" t="s">
        <v>11</v>
      </c>
      <c r="E317" s="34" t="s">
        <v>11</v>
      </c>
      <c r="F317" s="34" t="s">
        <v>11</v>
      </c>
      <c r="G317" s="34" t="s">
        <v>11</v>
      </c>
    </row>
    <row r="318" spans="1:7" ht="15" x14ac:dyDescent="0.15">
      <c r="A318" s="17">
        <v>39912</v>
      </c>
      <c r="B318" s="34">
        <v>102.72</v>
      </c>
      <c r="C318" s="34" t="s">
        <v>11</v>
      </c>
      <c r="D318" s="34" t="s">
        <v>11</v>
      </c>
      <c r="E318" s="34" t="s">
        <v>11</v>
      </c>
      <c r="F318" s="34" t="s">
        <v>11</v>
      </c>
      <c r="G318" s="34" t="s">
        <v>11</v>
      </c>
    </row>
    <row r="319" spans="1:7" ht="15" x14ac:dyDescent="0.15">
      <c r="A319" s="17">
        <v>39913</v>
      </c>
      <c r="B319" s="34">
        <v>102.72</v>
      </c>
      <c r="C319" s="34" t="s">
        <v>11</v>
      </c>
      <c r="D319" s="34" t="s">
        <v>11</v>
      </c>
      <c r="E319" s="34" t="s">
        <v>11</v>
      </c>
      <c r="F319" s="34" t="s">
        <v>11</v>
      </c>
      <c r="G319" s="34" t="s">
        <v>11</v>
      </c>
    </row>
    <row r="320" spans="1:7" ht="15" x14ac:dyDescent="0.15">
      <c r="A320" s="17">
        <v>39916</v>
      </c>
      <c r="B320" s="34">
        <v>102.72</v>
      </c>
      <c r="C320" s="34" t="s">
        <v>11</v>
      </c>
      <c r="D320" s="34" t="s">
        <v>11</v>
      </c>
      <c r="E320" s="34" t="s">
        <v>11</v>
      </c>
      <c r="F320" s="34" t="s">
        <v>11</v>
      </c>
      <c r="G320" s="34" t="s">
        <v>11</v>
      </c>
    </row>
    <row r="321" spans="1:7" ht="15" x14ac:dyDescent="0.15">
      <c r="A321" s="17">
        <v>39917</v>
      </c>
      <c r="B321" s="34">
        <v>102.72</v>
      </c>
      <c r="C321" s="34" t="s">
        <v>11</v>
      </c>
      <c r="D321" s="34" t="s">
        <v>11</v>
      </c>
      <c r="E321" s="34" t="s">
        <v>11</v>
      </c>
      <c r="F321" s="34" t="s">
        <v>11</v>
      </c>
      <c r="G321" s="34" t="s">
        <v>11</v>
      </c>
    </row>
    <row r="322" spans="1:7" ht="15" x14ac:dyDescent="0.15">
      <c r="A322" s="17">
        <v>39918</v>
      </c>
      <c r="B322" s="34">
        <v>102.72</v>
      </c>
      <c r="C322" s="34" t="s">
        <v>11</v>
      </c>
      <c r="D322" s="34" t="s">
        <v>11</v>
      </c>
      <c r="E322" s="34" t="s">
        <v>11</v>
      </c>
      <c r="F322" s="34" t="s">
        <v>11</v>
      </c>
      <c r="G322" s="34" t="s">
        <v>11</v>
      </c>
    </row>
    <row r="323" spans="1:7" ht="15" x14ac:dyDescent="0.15">
      <c r="A323" s="17">
        <v>39919</v>
      </c>
      <c r="B323" s="34">
        <v>102.72</v>
      </c>
      <c r="C323" s="34" t="s">
        <v>11</v>
      </c>
      <c r="D323" s="34" t="s">
        <v>11</v>
      </c>
      <c r="E323" s="34" t="s">
        <v>11</v>
      </c>
      <c r="F323" s="34" t="s">
        <v>11</v>
      </c>
      <c r="G323" s="34" t="s">
        <v>11</v>
      </c>
    </row>
    <row r="324" spans="1:7" ht="15" x14ac:dyDescent="0.15">
      <c r="A324" s="17">
        <v>39920</v>
      </c>
      <c r="B324" s="34">
        <v>102.72</v>
      </c>
      <c r="C324" s="34" t="s">
        <v>11</v>
      </c>
      <c r="D324" s="34" t="s">
        <v>11</v>
      </c>
      <c r="E324" s="34" t="s">
        <v>11</v>
      </c>
      <c r="F324" s="34" t="s">
        <v>11</v>
      </c>
      <c r="G324" s="34" t="s">
        <v>11</v>
      </c>
    </row>
    <row r="325" spans="1:7" ht="15" x14ac:dyDescent="0.15">
      <c r="A325" s="17">
        <v>39923</v>
      </c>
      <c r="B325" s="34">
        <v>102.72</v>
      </c>
      <c r="C325" s="34" t="s">
        <v>11</v>
      </c>
      <c r="D325" s="34" t="s">
        <v>11</v>
      </c>
      <c r="E325" s="34" t="s">
        <v>11</v>
      </c>
      <c r="F325" s="34" t="s">
        <v>11</v>
      </c>
      <c r="G325" s="34" t="s">
        <v>11</v>
      </c>
    </row>
    <row r="326" spans="1:7" ht="15" x14ac:dyDescent="0.15">
      <c r="A326" s="17">
        <v>39924</v>
      </c>
      <c r="B326" s="34">
        <v>102.72</v>
      </c>
      <c r="C326" s="34" t="s">
        <v>11</v>
      </c>
      <c r="D326" s="34" t="s">
        <v>11</v>
      </c>
      <c r="E326" s="34" t="s">
        <v>11</v>
      </c>
      <c r="F326" s="34" t="s">
        <v>11</v>
      </c>
      <c r="G326" s="34" t="s">
        <v>11</v>
      </c>
    </row>
    <row r="327" spans="1:7" ht="15" x14ac:dyDescent="0.15">
      <c r="A327" s="17">
        <v>39925</v>
      </c>
      <c r="B327" s="34">
        <v>102.44</v>
      </c>
      <c r="C327" s="34" t="s">
        <v>11</v>
      </c>
      <c r="D327" s="34" t="s">
        <v>11</v>
      </c>
      <c r="E327" s="34" t="s">
        <v>11</v>
      </c>
      <c r="F327" s="34" t="s">
        <v>11</v>
      </c>
      <c r="G327" s="34" t="s">
        <v>11</v>
      </c>
    </row>
    <row r="328" spans="1:7" ht="15" x14ac:dyDescent="0.15">
      <c r="A328" s="17">
        <v>39926</v>
      </c>
      <c r="B328" s="34">
        <v>102.44</v>
      </c>
      <c r="C328" s="34" t="s">
        <v>11</v>
      </c>
      <c r="D328" s="34" t="s">
        <v>11</v>
      </c>
      <c r="E328" s="34" t="s">
        <v>11</v>
      </c>
      <c r="F328" s="34" t="s">
        <v>11</v>
      </c>
      <c r="G328" s="34" t="s">
        <v>11</v>
      </c>
    </row>
    <row r="329" spans="1:7" ht="15" x14ac:dyDescent="0.15">
      <c r="A329" s="17">
        <v>39927</v>
      </c>
      <c r="B329" s="34">
        <v>102.44</v>
      </c>
      <c r="C329" s="34" t="s">
        <v>11</v>
      </c>
      <c r="D329" s="34" t="s">
        <v>11</v>
      </c>
      <c r="E329" s="34" t="s">
        <v>11</v>
      </c>
      <c r="F329" s="34" t="s">
        <v>11</v>
      </c>
      <c r="G329" s="34" t="s">
        <v>11</v>
      </c>
    </row>
    <row r="330" spans="1:7" ht="15" x14ac:dyDescent="0.15">
      <c r="A330" s="17">
        <v>39930</v>
      </c>
      <c r="B330" s="34">
        <v>102.44</v>
      </c>
      <c r="C330" s="34" t="s">
        <v>11</v>
      </c>
      <c r="D330" s="34" t="s">
        <v>11</v>
      </c>
      <c r="E330" s="34" t="s">
        <v>11</v>
      </c>
      <c r="F330" s="34" t="s">
        <v>11</v>
      </c>
      <c r="G330" s="34" t="s">
        <v>11</v>
      </c>
    </row>
    <row r="331" spans="1:7" ht="15" x14ac:dyDescent="0.15">
      <c r="A331" s="17">
        <v>39931</v>
      </c>
      <c r="B331" s="34">
        <v>102.44</v>
      </c>
      <c r="C331" s="34" t="s">
        <v>11</v>
      </c>
      <c r="D331" s="34" t="s">
        <v>11</v>
      </c>
      <c r="E331" s="34" t="s">
        <v>11</v>
      </c>
      <c r="F331" s="34" t="s">
        <v>11</v>
      </c>
      <c r="G331" s="34" t="s">
        <v>11</v>
      </c>
    </row>
    <row r="332" spans="1:7" ht="15" x14ac:dyDescent="0.15">
      <c r="A332" s="17">
        <v>39932</v>
      </c>
      <c r="B332" s="34">
        <v>103.15</v>
      </c>
      <c r="C332" s="34" t="s">
        <v>11</v>
      </c>
      <c r="D332" s="34" t="s">
        <v>11</v>
      </c>
      <c r="E332" s="34" t="s">
        <v>11</v>
      </c>
      <c r="F332" s="34" t="s">
        <v>11</v>
      </c>
      <c r="G332" s="34" t="s">
        <v>11</v>
      </c>
    </row>
    <row r="333" spans="1:7" ht="15" x14ac:dyDescent="0.15">
      <c r="A333" s="17">
        <v>39933</v>
      </c>
      <c r="B333" s="34">
        <v>103.15</v>
      </c>
      <c r="C333" s="34" t="s">
        <v>11</v>
      </c>
      <c r="D333" s="34" t="s">
        <v>11</v>
      </c>
      <c r="E333" s="34" t="s">
        <v>11</v>
      </c>
      <c r="F333" s="34" t="s">
        <v>11</v>
      </c>
      <c r="G333" s="34" t="s">
        <v>11</v>
      </c>
    </row>
    <row r="334" spans="1:7" ht="15" x14ac:dyDescent="0.15">
      <c r="A334" s="17">
        <v>39937</v>
      </c>
      <c r="B334" s="34">
        <v>103.15</v>
      </c>
      <c r="C334" s="34" t="s">
        <v>11</v>
      </c>
      <c r="D334" s="34" t="s">
        <v>11</v>
      </c>
      <c r="E334" s="34" t="s">
        <v>11</v>
      </c>
      <c r="F334" s="34" t="s">
        <v>11</v>
      </c>
      <c r="G334" s="34" t="s">
        <v>11</v>
      </c>
    </row>
    <row r="335" spans="1:7" ht="15" x14ac:dyDescent="0.15">
      <c r="A335" s="17">
        <v>39938</v>
      </c>
      <c r="B335" s="34">
        <v>103.15</v>
      </c>
      <c r="C335" s="34" t="s">
        <v>11</v>
      </c>
      <c r="D335" s="34" t="s">
        <v>11</v>
      </c>
      <c r="E335" s="34" t="s">
        <v>11</v>
      </c>
      <c r="F335" s="34" t="s">
        <v>11</v>
      </c>
      <c r="G335" s="34" t="s">
        <v>11</v>
      </c>
    </row>
    <row r="336" spans="1:7" ht="15" x14ac:dyDescent="0.15">
      <c r="A336" s="17">
        <v>39939</v>
      </c>
      <c r="B336" s="34">
        <v>103.15</v>
      </c>
      <c r="C336" s="34" t="s">
        <v>11</v>
      </c>
      <c r="D336" s="34" t="s">
        <v>11</v>
      </c>
      <c r="E336" s="34" t="s">
        <v>11</v>
      </c>
      <c r="F336" s="34" t="s">
        <v>11</v>
      </c>
      <c r="G336" s="34" t="s">
        <v>11</v>
      </c>
    </row>
    <row r="337" spans="1:7" ht="15" x14ac:dyDescent="0.15">
      <c r="A337" s="17">
        <v>39940</v>
      </c>
      <c r="B337" s="34">
        <v>103.15</v>
      </c>
      <c r="C337" s="34" t="s">
        <v>11</v>
      </c>
      <c r="D337" s="34" t="s">
        <v>11</v>
      </c>
      <c r="E337" s="34" t="s">
        <v>11</v>
      </c>
      <c r="F337" s="34" t="s">
        <v>11</v>
      </c>
      <c r="G337" s="34" t="s">
        <v>11</v>
      </c>
    </row>
    <row r="338" spans="1:7" ht="15" x14ac:dyDescent="0.15">
      <c r="A338" s="17">
        <v>39941</v>
      </c>
      <c r="B338" s="34">
        <v>103.15</v>
      </c>
      <c r="C338" s="34" t="s">
        <v>11</v>
      </c>
      <c r="D338" s="34" t="s">
        <v>11</v>
      </c>
      <c r="E338" s="34" t="s">
        <v>11</v>
      </c>
      <c r="F338" s="34" t="s">
        <v>11</v>
      </c>
      <c r="G338" s="34" t="s">
        <v>11</v>
      </c>
    </row>
    <row r="339" spans="1:7" ht="15" x14ac:dyDescent="0.15">
      <c r="A339" s="17">
        <v>39944</v>
      </c>
      <c r="B339" s="34">
        <v>103.06</v>
      </c>
      <c r="C339" s="34" t="s">
        <v>11</v>
      </c>
      <c r="D339" s="34" t="s">
        <v>11</v>
      </c>
      <c r="E339" s="34" t="s">
        <v>11</v>
      </c>
      <c r="F339" s="34" t="s">
        <v>11</v>
      </c>
      <c r="G339" s="34" t="s">
        <v>11</v>
      </c>
    </row>
    <row r="340" spans="1:7" ht="15" x14ac:dyDescent="0.15">
      <c r="A340" s="17">
        <v>39945</v>
      </c>
      <c r="B340" s="34">
        <v>103.06</v>
      </c>
      <c r="C340" s="34" t="s">
        <v>11</v>
      </c>
      <c r="D340" s="34" t="s">
        <v>11</v>
      </c>
      <c r="E340" s="34" t="s">
        <v>11</v>
      </c>
      <c r="F340" s="34" t="s">
        <v>11</v>
      </c>
      <c r="G340" s="34" t="s">
        <v>11</v>
      </c>
    </row>
    <row r="341" spans="1:7" ht="15" x14ac:dyDescent="0.15">
      <c r="A341" s="17">
        <v>39946</v>
      </c>
      <c r="B341" s="34">
        <v>103.06</v>
      </c>
      <c r="C341" s="34" t="s">
        <v>11</v>
      </c>
      <c r="D341" s="34" t="s">
        <v>11</v>
      </c>
      <c r="E341" s="34" t="s">
        <v>11</v>
      </c>
      <c r="F341" s="34" t="s">
        <v>11</v>
      </c>
      <c r="G341" s="34" t="s">
        <v>11</v>
      </c>
    </row>
    <row r="342" spans="1:7" ht="15" x14ac:dyDescent="0.15">
      <c r="A342" s="17">
        <v>39947</v>
      </c>
      <c r="B342" s="34">
        <v>103.06</v>
      </c>
      <c r="C342" s="34" t="s">
        <v>11</v>
      </c>
      <c r="D342" s="34" t="s">
        <v>11</v>
      </c>
      <c r="E342" s="34" t="s">
        <v>11</v>
      </c>
      <c r="F342" s="34" t="s">
        <v>11</v>
      </c>
      <c r="G342" s="34" t="s">
        <v>11</v>
      </c>
    </row>
    <row r="343" spans="1:7" ht="15" x14ac:dyDescent="0.15">
      <c r="A343" s="17">
        <v>39948</v>
      </c>
      <c r="B343" s="34">
        <v>103.06</v>
      </c>
      <c r="C343" s="34" t="s">
        <v>11</v>
      </c>
      <c r="D343" s="34" t="s">
        <v>11</v>
      </c>
      <c r="E343" s="34" t="s">
        <v>11</v>
      </c>
      <c r="F343" s="34" t="s">
        <v>11</v>
      </c>
      <c r="G343" s="34" t="s">
        <v>11</v>
      </c>
    </row>
    <row r="344" spans="1:7" ht="15" x14ac:dyDescent="0.15">
      <c r="A344" s="17">
        <v>39951</v>
      </c>
      <c r="B344" s="34">
        <v>103.06</v>
      </c>
      <c r="C344" s="34" t="s">
        <v>11</v>
      </c>
      <c r="D344" s="34" t="s">
        <v>11</v>
      </c>
      <c r="E344" s="34" t="s">
        <v>11</v>
      </c>
      <c r="F344" s="34" t="s">
        <v>11</v>
      </c>
      <c r="G344" s="34" t="s">
        <v>11</v>
      </c>
    </row>
    <row r="345" spans="1:7" ht="15" x14ac:dyDescent="0.15">
      <c r="A345" s="17">
        <v>39952</v>
      </c>
      <c r="B345" s="34">
        <v>103.06</v>
      </c>
      <c r="C345" s="34" t="s">
        <v>11</v>
      </c>
      <c r="D345" s="34" t="s">
        <v>11</v>
      </c>
      <c r="E345" s="34" t="s">
        <v>11</v>
      </c>
      <c r="F345" s="34" t="s">
        <v>11</v>
      </c>
      <c r="G345" s="34" t="s">
        <v>11</v>
      </c>
    </row>
    <row r="346" spans="1:7" ht="15" x14ac:dyDescent="0.15">
      <c r="A346" s="17">
        <v>39953</v>
      </c>
      <c r="B346" s="34">
        <v>103.06</v>
      </c>
      <c r="C346" s="34" t="s">
        <v>11</v>
      </c>
      <c r="D346" s="34" t="s">
        <v>11</v>
      </c>
      <c r="E346" s="34" t="s">
        <v>11</v>
      </c>
      <c r="F346" s="34" t="s">
        <v>11</v>
      </c>
      <c r="G346" s="34" t="s">
        <v>11</v>
      </c>
    </row>
    <row r="347" spans="1:7" ht="15" x14ac:dyDescent="0.15">
      <c r="A347" s="17">
        <v>39954</v>
      </c>
      <c r="B347" s="34">
        <v>102.9</v>
      </c>
      <c r="C347" s="34" t="s">
        <v>11</v>
      </c>
      <c r="D347" s="34" t="s">
        <v>11</v>
      </c>
      <c r="E347" s="34" t="s">
        <v>11</v>
      </c>
      <c r="F347" s="34" t="s">
        <v>11</v>
      </c>
      <c r="G347" s="34" t="s">
        <v>11</v>
      </c>
    </row>
    <row r="348" spans="1:7" ht="15" x14ac:dyDescent="0.15">
      <c r="A348" s="17">
        <v>39955</v>
      </c>
      <c r="B348" s="34">
        <v>102.9</v>
      </c>
      <c r="C348" s="34" t="s">
        <v>11</v>
      </c>
      <c r="D348" s="34" t="s">
        <v>11</v>
      </c>
      <c r="E348" s="34" t="s">
        <v>11</v>
      </c>
      <c r="F348" s="34" t="s">
        <v>11</v>
      </c>
      <c r="G348" s="34" t="s">
        <v>11</v>
      </c>
    </row>
    <row r="349" spans="1:7" ht="15" x14ac:dyDescent="0.15">
      <c r="A349" s="17">
        <v>39958</v>
      </c>
      <c r="B349" s="34">
        <v>102.9</v>
      </c>
      <c r="C349" s="34" t="s">
        <v>11</v>
      </c>
      <c r="D349" s="34" t="s">
        <v>11</v>
      </c>
      <c r="E349" s="34" t="s">
        <v>11</v>
      </c>
      <c r="F349" s="34" t="s">
        <v>11</v>
      </c>
      <c r="G349" s="34" t="s">
        <v>11</v>
      </c>
    </row>
    <row r="350" spans="1:7" ht="15" x14ac:dyDescent="0.15">
      <c r="A350" s="17">
        <v>39959</v>
      </c>
      <c r="B350" s="34">
        <v>101.57</v>
      </c>
      <c r="C350" s="34" t="s">
        <v>11</v>
      </c>
      <c r="D350" s="34" t="s">
        <v>11</v>
      </c>
      <c r="E350" s="34" t="s">
        <v>11</v>
      </c>
      <c r="F350" s="34" t="s">
        <v>11</v>
      </c>
      <c r="G350" s="34" t="s">
        <v>11</v>
      </c>
    </row>
    <row r="351" spans="1:7" ht="15" x14ac:dyDescent="0.15">
      <c r="A351" s="17">
        <v>39960</v>
      </c>
      <c r="B351" s="34">
        <v>101.57</v>
      </c>
      <c r="C351" s="34" t="s">
        <v>11</v>
      </c>
      <c r="D351" s="34" t="s">
        <v>11</v>
      </c>
      <c r="E351" s="34" t="s">
        <v>11</v>
      </c>
      <c r="F351" s="34" t="s">
        <v>11</v>
      </c>
      <c r="G351" s="34" t="s">
        <v>11</v>
      </c>
    </row>
    <row r="352" spans="1:7" ht="15" x14ac:dyDescent="0.15">
      <c r="A352" s="17">
        <v>39964</v>
      </c>
      <c r="B352" s="34">
        <v>101.57</v>
      </c>
      <c r="C352" s="34" t="s">
        <v>11</v>
      </c>
      <c r="D352" s="34" t="s">
        <v>11</v>
      </c>
      <c r="E352" s="34" t="s">
        <v>11</v>
      </c>
      <c r="F352" s="34" t="s">
        <v>11</v>
      </c>
      <c r="G352" s="34" t="s">
        <v>11</v>
      </c>
    </row>
    <row r="353" spans="1:7" ht="15" x14ac:dyDescent="0.15">
      <c r="A353" s="17">
        <v>39965</v>
      </c>
      <c r="B353" s="34">
        <v>101.57</v>
      </c>
      <c r="C353" s="34" t="s">
        <v>11</v>
      </c>
      <c r="D353" s="34" t="s">
        <v>11</v>
      </c>
      <c r="E353" s="34" t="s">
        <v>11</v>
      </c>
      <c r="F353" s="34" t="s">
        <v>11</v>
      </c>
      <c r="G353" s="34" t="s">
        <v>11</v>
      </c>
    </row>
    <row r="354" spans="1:7" ht="15" x14ac:dyDescent="0.15">
      <c r="A354" s="17">
        <v>39966</v>
      </c>
      <c r="B354" s="34">
        <v>101.57</v>
      </c>
      <c r="C354" s="34" t="s">
        <v>11</v>
      </c>
      <c r="D354" s="34" t="s">
        <v>11</v>
      </c>
      <c r="E354" s="34" t="s">
        <v>11</v>
      </c>
      <c r="F354" s="34" t="s">
        <v>11</v>
      </c>
      <c r="G354" s="34" t="s">
        <v>11</v>
      </c>
    </row>
    <row r="355" spans="1:7" ht="15" x14ac:dyDescent="0.15">
      <c r="A355" s="17">
        <v>39967</v>
      </c>
      <c r="B355" s="34">
        <v>101.57</v>
      </c>
      <c r="C355" s="34" t="s">
        <v>11</v>
      </c>
      <c r="D355" s="34" t="s">
        <v>11</v>
      </c>
      <c r="E355" s="34" t="s">
        <v>11</v>
      </c>
      <c r="F355" s="34" t="s">
        <v>11</v>
      </c>
      <c r="G355" s="34" t="s">
        <v>11</v>
      </c>
    </row>
    <row r="356" spans="1:7" ht="15" x14ac:dyDescent="0.15">
      <c r="A356" s="17">
        <v>39968</v>
      </c>
      <c r="B356" s="34">
        <v>101.57</v>
      </c>
      <c r="C356" s="34" t="s">
        <v>11</v>
      </c>
      <c r="D356" s="34" t="s">
        <v>11</v>
      </c>
      <c r="E356" s="34" t="s">
        <v>11</v>
      </c>
      <c r="F356" s="34" t="s">
        <v>11</v>
      </c>
      <c r="G356" s="34" t="s">
        <v>11</v>
      </c>
    </row>
    <row r="357" spans="1:7" ht="15" x14ac:dyDescent="0.15">
      <c r="A357" s="17">
        <v>39969</v>
      </c>
      <c r="B357" s="34">
        <v>101.57</v>
      </c>
      <c r="C357" s="34" t="s">
        <v>11</v>
      </c>
      <c r="D357" s="34" t="s">
        <v>11</v>
      </c>
      <c r="E357" s="34" t="s">
        <v>11</v>
      </c>
      <c r="F357" s="34" t="s">
        <v>11</v>
      </c>
      <c r="G357" s="34" t="s">
        <v>11</v>
      </c>
    </row>
    <row r="358" spans="1:7" ht="15" x14ac:dyDescent="0.15">
      <c r="A358" s="17">
        <v>39972</v>
      </c>
      <c r="B358" s="34">
        <v>101.57</v>
      </c>
      <c r="C358" s="34" t="s">
        <v>11</v>
      </c>
      <c r="D358" s="34" t="s">
        <v>11</v>
      </c>
      <c r="E358" s="34" t="s">
        <v>11</v>
      </c>
      <c r="F358" s="34" t="s">
        <v>11</v>
      </c>
      <c r="G358" s="34" t="s">
        <v>11</v>
      </c>
    </row>
    <row r="359" spans="1:7" ht="15" x14ac:dyDescent="0.15">
      <c r="A359" s="17">
        <v>39973</v>
      </c>
      <c r="B359" s="34">
        <v>101.57</v>
      </c>
      <c r="C359" s="34" t="s">
        <v>11</v>
      </c>
      <c r="D359" s="34" t="s">
        <v>11</v>
      </c>
      <c r="E359" s="34" t="s">
        <v>11</v>
      </c>
      <c r="F359" s="34" t="s">
        <v>11</v>
      </c>
      <c r="G359" s="34" t="s">
        <v>11</v>
      </c>
    </row>
    <row r="360" spans="1:7" ht="15" x14ac:dyDescent="0.15">
      <c r="A360" s="17">
        <v>39974</v>
      </c>
      <c r="B360" s="34">
        <v>101.57</v>
      </c>
      <c r="C360" s="34" t="s">
        <v>11</v>
      </c>
      <c r="D360" s="34" t="s">
        <v>11</v>
      </c>
      <c r="E360" s="34" t="s">
        <v>11</v>
      </c>
      <c r="F360" s="34" t="s">
        <v>11</v>
      </c>
      <c r="G360" s="34" t="s">
        <v>11</v>
      </c>
    </row>
    <row r="361" spans="1:7" ht="15" x14ac:dyDescent="0.15">
      <c r="A361" s="17">
        <v>39975</v>
      </c>
      <c r="B361" s="34">
        <v>101.57</v>
      </c>
      <c r="C361" s="34" t="s">
        <v>11</v>
      </c>
      <c r="D361" s="34" t="s">
        <v>11</v>
      </c>
      <c r="E361" s="34" t="s">
        <v>11</v>
      </c>
      <c r="F361" s="34" t="s">
        <v>11</v>
      </c>
      <c r="G361" s="34" t="s">
        <v>11</v>
      </c>
    </row>
    <row r="362" spans="1:7" ht="15" x14ac:dyDescent="0.15">
      <c r="A362" s="17">
        <v>39976</v>
      </c>
      <c r="B362" s="34">
        <v>101.57</v>
      </c>
      <c r="C362" s="34" t="s">
        <v>11</v>
      </c>
      <c r="D362" s="34" t="s">
        <v>11</v>
      </c>
      <c r="E362" s="34" t="s">
        <v>11</v>
      </c>
      <c r="F362" s="34" t="s">
        <v>11</v>
      </c>
      <c r="G362" s="34" t="s">
        <v>11</v>
      </c>
    </row>
    <row r="363" spans="1:7" ht="15" x14ac:dyDescent="0.15">
      <c r="A363" s="17">
        <v>39979</v>
      </c>
      <c r="B363" s="34">
        <v>101.57</v>
      </c>
      <c r="C363" s="34" t="s">
        <v>11</v>
      </c>
      <c r="D363" s="34" t="s">
        <v>11</v>
      </c>
      <c r="E363" s="34" t="s">
        <v>11</v>
      </c>
      <c r="F363" s="34" t="s">
        <v>11</v>
      </c>
      <c r="G363" s="34" t="s">
        <v>11</v>
      </c>
    </row>
    <row r="364" spans="1:7" ht="15" x14ac:dyDescent="0.15">
      <c r="A364" s="17">
        <v>39980</v>
      </c>
      <c r="B364" s="34">
        <v>101.57</v>
      </c>
      <c r="C364" s="34" t="s">
        <v>11</v>
      </c>
      <c r="D364" s="34" t="s">
        <v>11</v>
      </c>
      <c r="E364" s="34" t="s">
        <v>11</v>
      </c>
      <c r="F364" s="34" t="s">
        <v>11</v>
      </c>
      <c r="G364" s="34" t="s">
        <v>11</v>
      </c>
    </row>
    <row r="365" spans="1:7" ht="15" x14ac:dyDescent="0.15">
      <c r="A365" s="17">
        <v>39981</v>
      </c>
      <c r="B365" s="34">
        <v>101.57</v>
      </c>
      <c r="C365" s="34" t="s">
        <v>11</v>
      </c>
      <c r="D365" s="34" t="s">
        <v>11</v>
      </c>
      <c r="E365" s="34" t="s">
        <v>11</v>
      </c>
      <c r="F365" s="34" t="s">
        <v>11</v>
      </c>
      <c r="G365" s="34" t="s">
        <v>11</v>
      </c>
    </row>
    <row r="366" spans="1:7" ht="15" x14ac:dyDescent="0.15">
      <c r="A366" s="17">
        <v>39982</v>
      </c>
      <c r="B366" s="34">
        <v>101.57</v>
      </c>
      <c r="C366" s="34" t="s">
        <v>11</v>
      </c>
      <c r="D366" s="34" t="s">
        <v>11</v>
      </c>
      <c r="E366" s="34" t="s">
        <v>11</v>
      </c>
      <c r="F366" s="34" t="s">
        <v>11</v>
      </c>
      <c r="G366" s="34" t="s">
        <v>11</v>
      </c>
    </row>
    <row r="367" spans="1:7" ht="15" x14ac:dyDescent="0.15">
      <c r="A367" s="17">
        <v>39983</v>
      </c>
      <c r="B367" s="34">
        <v>101.57</v>
      </c>
      <c r="C367" s="34" t="s">
        <v>11</v>
      </c>
      <c r="D367" s="34" t="s">
        <v>11</v>
      </c>
      <c r="E367" s="34" t="s">
        <v>11</v>
      </c>
      <c r="F367" s="34" t="s">
        <v>11</v>
      </c>
      <c r="G367" s="34" t="s">
        <v>11</v>
      </c>
    </row>
    <row r="368" spans="1:7" ht="15" x14ac:dyDescent="0.15">
      <c r="A368" s="17">
        <v>39986</v>
      </c>
      <c r="B368" s="34">
        <v>101.57</v>
      </c>
      <c r="C368" s="34" t="s">
        <v>11</v>
      </c>
      <c r="D368" s="34" t="s">
        <v>11</v>
      </c>
      <c r="E368" s="34" t="s">
        <v>11</v>
      </c>
      <c r="F368" s="34" t="s">
        <v>11</v>
      </c>
      <c r="G368" s="34" t="s">
        <v>11</v>
      </c>
    </row>
    <row r="369" spans="1:7" ht="15" x14ac:dyDescent="0.15">
      <c r="A369" s="17">
        <v>39987</v>
      </c>
      <c r="B369" s="34">
        <v>101.57</v>
      </c>
      <c r="C369" s="34" t="s">
        <v>11</v>
      </c>
      <c r="D369" s="34" t="s">
        <v>11</v>
      </c>
      <c r="E369" s="34" t="s">
        <v>11</v>
      </c>
      <c r="F369" s="34" t="s">
        <v>11</v>
      </c>
      <c r="G369" s="34" t="s">
        <v>11</v>
      </c>
    </row>
    <row r="370" spans="1:7" ht="15" x14ac:dyDescent="0.15">
      <c r="A370" s="17">
        <v>39988</v>
      </c>
      <c r="B370" s="34">
        <v>101.57</v>
      </c>
      <c r="C370" s="34" t="s">
        <v>11</v>
      </c>
      <c r="D370" s="34" t="s">
        <v>11</v>
      </c>
      <c r="E370" s="34" t="s">
        <v>11</v>
      </c>
      <c r="F370" s="34" t="s">
        <v>11</v>
      </c>
      <c r="G370" s="34" t="s">
        <v>11</v>
      </c>
    </row>
    <row r="371" spans="1:7" ht="15" x14ac:dyDescent="0.15">
      <c r="A371" s="17">
        <v>39989</v>
      </c>
      <c r="B371" s="34">
        <v>101.57</v>
      </c>
      <c r="C371" s="34" t="s">
        <v>11</v>
      </c>
      <c r="D371" s="34" t="s">
        <v>11</v>
      </c>
      <c r="E371" s="34" t="s">
        <v>11</v>
      </c>
      <c r="F371" s="34" t="s">
        <v>11</v>
      </c>
      <c r="G371" s="34" t="s">
        <v>11</v>
      </c>
    </row>
    <row r="372" spans="1:7" ht="15" x14ac:dyDescent="0.15">
      <c r="A372" s="17">
        <v>39990</v>
      </c>
      <c r="B372" s="34">
        <v>101.57</v>
      </c>
      <c r="C372" s="34" t="s">
        <v>11</v>
      </c>
      <c r="D372" s="34" t="s">
        <v>11</v>
      </c>
      <c r="E372" s="34" t="s">
        <v>11</v>
      </c>
      <c r="F372" s="34" t="s">
        <v>11</v>
      </c>
      <c r="G372" s="34" t="s">
        <v>11</v>
      </c>
    </row>
    <row r="373" spans="1:7" ht="15" x14ac:dyDescent="0.15">
      <c r="A373" s="17">
        <v>39993</v>
      </c>
      <c r="B373" s="34">
        <v>101.57</v>
      </c>
      <c r="C373" s="34" t="s">
        <v>11</v>
      </c>
      <c r="D373" s="34" t="s">
        <v>11</v>
      </c>
      <c r="E373" s="34" t="s">
        <v>11</v>
      </c>
      <c r="F373" s="34" t="s">
        <v>11</v>
      </c>
      <c r="G373" s="34" t="s">
        <v>11</v>
      </c>
    </row>
    <row r="374" spans="1:7" ht="15" x14ac:dyDescent="0.15">
      <c r="A374" s="17">
        <v>39994</v>
      </c>
      <c r="B374" s="34">
        <v>101.57</v>
      </c>
      <c r="C374" s="34" t="s">
        <v>11</v>
      </c>
      <c r="D374" s="34" t="s">
        <v>11</v>
      </c>
      <c r="E374" s="34" t="s">
        <v>11</v>
      </c>
      <c r="F374" s="34" t="s">
        <v>11</v>
      </c>
      <c r="G374" s="34" t="s">
        <v>11</v>
      </c>
    </row>
    <row r="375" spans="1:7" ht="15" x14ac:dyDescent="0.15">
      <c r="A375" s="17">
        <v>39995</v>
      </c>
      <c r="B375" s="34">
        <v>101.57</v>
      </c>
      <c r="C375" s="34" t="s">
        <v>11</v>
      </c>
      <c r="D375" s="34" t="s">
        <v>11</v>
      </c>
      <c r="E375" s="34" t="s">
        <v>11</v>
      </c>
      <c r="F375" s="34" t="s">
        <v>11</v>
      </c>
      <c r="G375" s="34" t="s">
        <v>11</v>
      </c>
    </row>
    <row r="376" spans="1:7" ht="15" x14ac:dyDescent="0.15">
      <c r="A376" s="17">
        <v>39996</v>
      </c>
      <c r="B376" s="34">
        <v>101.57</v>
      </c>
      <c r="C376" s="34" t="s">
        <v>11</v>
      </c>
      <c r="D376" s="34" t="s">
        <v>11</v>
      </c>
      <c r="E376" s="34" t="s">
        <v>11</v>
      </c>
      <c r="F376" s="34" t="s">
        <v>11</v>
      </c>
      <c r="G376" s="34" t="s">
        <v>11</v>
      </c>
    </row>
    <row r="377" spans="1:7" ht="15" x14ac:dyDescent="0.15">
      <c r="A377" s="17">
        <v>39997</v>
      </c>
      <c r="B377" s="34">
        <v>101.57</v>
      </c>
      <c r="C377" s="34" t="s">
        <v>11</v>
      </c>
      <c r="D377" s="34" t="s">
        <v>11</v>
      </c>
      <c r="E377" s="34" t="s">
        <v>11</v>
      </c>
      <c r="F377" s="34" t="s">
        <v>11</v>
      </c>
      <c r="G377" s="34" t="s">
        <v>11</v>
      </c>
    </row>
    <row r="378" spans="1:7" ht="15" x14ac:dyDescent="0.15">
      <c r="A378" s="17">
        <v>40000</v>
      </c>
      <c r="B378" s="34">
        <v>101.57</v>
      </c>
      <c r="C378" s="34" t="s">
        <v>11</v>
      </c>
      <c r="D378" s="34" t="s">
        <v>11</v>
      </c>
      <c r="E378" s="34" t="s">
        <v>11</v>
      </c>
      <c r="F378" s="34" t="s">
        <v>11</v>
      </c>
      <c r="G378" s="34" t="s">
        <v>11</v>
      </c>
    </row>
    <row r="379" spans="1:7" ht="15" x14ac:dyDescent="0.15">
      <c r="A379" s="17">
        <v>40001</v>
      </c>
      <c r="B379" s="34">
        <v>101.57</v>
      </c>
      <c r="C379" s="34" t="s">
        <v>11</v>
      </c>
      <c r="D379" s="34" t="s">
        <v>11</v>
      </c>
      <c r="E379" s="34" t="s">
        <v>11</v>
      </c>
      <c r="F379" s="34" t="s">
        <v>11</v>
      </c>
      <c r="G379" s="34" t="s">
        <v>11</v>
      </c>
    </row>
    <row r="380" spans="1:7" ht="15" x14ac:dyDescent="0.15">
      <c r="A380" s="17">
        <v>40002</v>
      </c>
      <c r="B380" s="34">
        <v>101.57</v>
      </c>
      <c r="C380" s="34" t="s">
        <v>11</v>
      </c>
      <c r="D380" s="34" t="s">
        <v>11</v>
      </c>
      <c r="E380" s="34" t="s">
        <v>11</v>
      </c>
      <c r="F380" s="34" t="s">
        <v>11</v>
      </c>
      <c r="G380" s="34" t="s">
        <v>11</v>
      </c>
    </row>
    <row r="381" spans="1:7" ht="15" x14ac:dyDescent="0.15">
      <c r="A381" s="17">
        <v>40003</v>
      </c>
      <c r="B381" s="34">
        <v>101.57</v>
      </c>
      <c r="C381" s="34" t="s">
        <v>11</v>
      </c>
      <c r="D381" s="34" t="s">
        <v>11</v>
      </c>
      <c r="E381" s="34" t="s">
        <v>11</v>
      </c>
      <c r="F381" s="34" t="s">
        <v>11</v>
      </c>
      <c r="G381" s="34" t="s">
        <v>11</v>
      </c>
    </row>
    <row r="382" spans="1:7" ht="15" x14ac:dyDescent="0.15">
      <c r="A382" s="17">
        <v>40004</v>
      </c>
      <c r="B382" s="34">
        <v>101.57</v>
      </c>
      <c r="C382" s="34" t="s">
        <v>11</v>
      </c>
      <c r="D382" s="34" t="s">
        <v>11</v>
      </c>
      <c r="E382" s="34" t="s">
        <v>11</v>
      </c>
      <c r="F382" s="34" t="s">
        <v>11</v>
      </c>
      <c r="G382" s="34" t="s">
        <v>11</v>
      </c>
    </row>
    <row r="383" spans="1:7" ht="15" x14ac:dyDescent="0.15">
      <c r="A383" s="17">
        <v>40007</v>
      </c>
      <c r="B383" s="34">
        <v>101.57</v>
      </c>
      <c r="C383" s="34" t="s">
        <v>11</v>
      </c>
      <c r="D383" s="34" t="s">
        <v>11</v>
      </c>
      <c r="E383" s="34" t="s">
        <v>11</v>
      </c>
      <c r="F383" s="34" t="s">
        <v>11</v>
      </c>
      <c r="G383" s="34" t="s">
        <v>11</v>
      </c>
    </row>
    <row r="384" spans="1:7" ht="15" x14ac:dyDescent="0.15">
      <c r="A384" s="17">
        <v>40008</v>
      </c>
      <c r="B384" s="34">
        <v>101.57</v>
      </c>
      <c r="C384" s="34" t="s">
        <v>11</v>
      </c>
      <c r="D384" s="34" t="s">
        <v>11</v>
      </c>
      <c r="E384" s="34" t="s">
        <v>11</v>
      </c>
      <c r="F384" s="34" t="s">
        <v>11</v>
      </c>
      <c r="G384" s="34" t="s">
        <v>11</v>
      </c>
    </row>
    <row r="385" spans="1:7" ht="15" x14ac:dyDescent="0.15">
      <c r="A385" s="17">
        <v>40009</v>
      </c>
      <c r="B385" s="34">
        <v>101.57</v>
      </c>
      <c r="C385" s="34" t="s">
        <v>11</v>
      </c>
      <c r="D385" s="34" t="s">
        <v>11</v>
      </c>
      <c r="E385" s="34" t="s">
        <v>11</v>
      </c>
      <c r="F385" s="34" t="s">
        <v>11</v>
      </c>
      <c r="G385" s="34" t="s">
        <v>11</v>
      </c>
    </row>
    <row r="386" spans="1:7" ht="15" x14ac:dyDescent="0.15">
      <c r="A386" s="17">
        <v>40010</v>
      </c>
      <c r="B386" s="34">
        <v>101.57</v>
      </c>
      <c r="C386" s="34" t="s">
        <v>11</v>
      </c>
      <c r="D386" s="34" t="s">
        <v>11</v>
      </c>
      <c r="E386" s="34" t="s">
        <v>11</v>
      </c>
      <c r="F386" s="34" t="s">
        <v>11</v>
      </c>
      <c r="G386" s="34" t="s">
        <v>11</v>
      </c>
    </row>
    <row r="387" spans="1:7" ht="15" x14ac:dyDescent="0.15">
      <c r="A387" s="17">
        <v>40011</v>
      </c>
      <c r="B387" s="34">
        <v>101.57</v>
      </c>
      <c r="C387" s="34" t="s">
        <v>11</v>
      </c>
      <c r="D387" s="34" t="s">
        <v>11</v>
      </c>
      <c r="E387" s="34" t="s">
        <v>11</v>
      </c>
      <c r="F387" s="34" t="s">
        <v>11</v>
      </c>
      <c r="G387" s="34" t="s">
        <v>11</v>
      </c>
    </row>
    <row r="388" spans="1:7" ht="15" x14ac:dyDescent="0.15">
      <c r="A388" s="17">
        <v>40014</v>
      </c>
      <c r="B388" s="34">
        <v>101.57</v>
      </c>
      <c r="C388" s="34" t="s">
        <v>11</v>
      </c>
      <c r="D388" s="34" t="s">
        <v>11</v>
      </c>
      <c r="E388" s="34" t="s">
        <v>11</v>
      </c>
      <c r="F388" s="34" t="s">
        <v>11</v>
      </c>
      <c r="G388" s="34" t="s">
        <v>11</v>
      </c>
    </row>
    <row r="389" spans="1:7" ht="15" x14ac:dyDescent="0.15">
      <c r="A389" s="17">
        <v>40015</v>
      </c>
      <c r="B389" s="34">
        <v>101.57</v>
      </c>
      <c r="C389" s="34" t="s">
        <v>11</v>
      </c>
      <c r="D389" s="34" t="s">
        <v>11</v>
      </c>
      <c r="E389" s="34" t="s">
        <v>11</v>
      </c>
      <c r="F389" s="34" t="s">
        <v>11</v>
      </c>
      <c r="G389" s="34" t="s">
        <v>11</v>
      </c>
    </row>
    <row r="390" spans="1:7" ht="15" x14ac:dyDescent="0.15">
      <c r="A390" s="17">
        <v>40016</v>
      </c>
      <c r="B390" s="34">
        <v>101.57</v>
      </c>
      <c r="C390" s="34" t="s">
        <v>11</v>
      </c>
      <c r="D390" s="34" t="s">
        <v>11</v>
      </c>
      <c r="E390" s="34" t="s">
        <v>11</v>
      </c>
      <c r="F390" s="34" t="s">
        <v>11</v>
      </c>
      <c r="G390" s="34" t="s">
        <v>11</v>
      </c>
    </row>
    <row r="391" spans="1:7" ht="15" x14ac:dyDescent="0.15">
      <c r="A391" s="17">
        <v>40017</v>
      </c>
      <c r="B391" s="34">
        <v>101.57</v>
      </c>
      <c r="C391" s="34" t="s">
        <v>11</v>
      </c>
      <c r="D391" s="34" t="s">
        <v>11</v>
      </c>
      <c r="E391" s="34" t="s">
        <v>11</v>
      </c>
      <c r="F391" s="34" t="s">
        <v>11</v>
      </c>
      <c r="G391" s="34" t="s">
        <v>11</v>
      </c>
    </row>
    <row r="392" spans="1:7" ht="15" x14ac:dyDescent="0.15">
      <c r="A392" s="17">
        <v>40018</v>
      </c>
      <c r="B392" s="34">
        <v>101.57</v>
      </c>
      <c r="C392" s="34" t="s">
        <v>11</v>
      </c>
      <c r="D392" s="34" t="s">
        <v>11</v>
      </c>
      <c r="E392" s="34" t="s">
        <v>11</v>
      </c>
      <c r="F392" s="34" t="s">
        <v>11</v>
      </c>
      <c r="G392" s="34" t="s">
        <v>11</v>
      </c>
    </row>
    <row r="393" spans="1:7" ht="15" x14ac:dyDescent="0.15">
      <c r="A393" s="17">
        <v>40021</v>
      </c>
      <c r="B393" s="34">
        <v>101.57</v>
      </c>
      <c r="C393" s="34" t="s">
        <v>11</v>
      </c>
      <c r="D393" s="34" t="s">
        <v>11</v>
      </c>
      <c r="E393" s="34" t="s">
        <v>11</v>
      </c>
      <c r="F393" s="34" t="s">
        <v>11</v>
      </c>
      <c r="G393" s="34" t="s">
        <v>11</v>
      </c>
    </row>
    <row r="394" spans="1:7" ht="15" x14ac:dyDescent="0.15">
      <c r="A394" s="17">
        <v>40022</v>
      </c>
      <c r="B394" s="34">
        <v>101.57</v>
      </c>
      <c r="C394" s="34" t="s">
        <v>11</v>
      </c>
      <c r="D394" s="34" t="s">
        <v>11</v>
      </c>
      <c r="E394" s="34" t="s">
        <v>11</v>
      </c>
      <c r="F394" s="34" t="s">
        <v>11</v>
      </c>
      <c r="G394" s="34" t="s">
        <v>11</v>
      </c>
    </row>
    <row r="395" spans="1:7" ht="15" x14ac:dyDescent="0.15">
      <c r="A395" s="17">
        <v>40023</v>
      </c>
      <c r="B395" s="34">
        <v>101.57</v>
      </c>
      <c r="C395" s="34" t="s">
        <v>11</v>
      </c>
      <c r="D395" s="34" t="s">
        <v>11</v>
      </c>
      <c r="E395" s="34" t="s">
        <v>11</v>
      </c>
      <c r="F395" s="34" t="s">
        <v>11</v>
      </c>
      <c r="G395" s="34" t="s">
        <v>11</v>
      </c>
    </row>
    <row r="396" spans="1:7" ht="15" x14ac:dyDescent="0.15">
      <c r="A396" s="17">
        <v>40024</v>
      </c>
      <c r="B396" s="34">
        <v>101.57</v>
      </c>
      <c r="C396" s="34" t="s">
        <v>11</v>
      </c>
      <c r="D396" s="34" t="s">
        <v>11</v>
      </c>
      <c r="E396" s="34" t="s">
        <v>11</v>
      </c>
      <c r="F396" s="34" t="s">
        <v>11</v>
      </c>
      <c r="G396" s="34" t="s">
        <v>11</v>
      </c>
    </row>
    <row r="397" spans="1:7" ht="15" x14ac:dyDescent="0.15">
      <c r="A397" s="17">
        <v>40025</v>
      </c>
      <c r="B397" s="34">
        <v>101.57</v>
      </c>
      <c r="C397" s="34" t="s">
        <v>11</v>
      </c>
      <c r="D397" s="34" t="s">
        <v>11</v>
      </c>
      <c r="E397" s="34" t="s">
        <v>11</v>
      </c>
      <c r="F397" s="34" t="s">
        <v>11</v>
      </c>
      <c r="G397" s="34" t="s">
        <v>11</v>
      </c>
    </row>
    <row r="398" spans="1:7" ht="15" x14ac:dyDescent="0.15">
      <c r="A398" s="17">
        <v>40028</v>
      </c>
      <c r="B398" s="34">
        <v>101.57</v>
      </c>
      <c r="C398" s="34" t="s">
        <v>11</v>
      </c>
      <c r="D398" s="34" t="s">
        <v>11</v>
      </c>
      <c r="E398" s="34" t="s">
        <v>11</v>
      </c>
      <c r="F398" s="34" t="s">
        <v>11</v>
      </c>
      <c r="G398" s="34" t="s">
        <v>11</v>
      </c>
    </row>
    <row r="399" spans="1:7" ht="15" x14ac:dyDescent="0.15">
      <c r="A399" s="17">
        <v>40029</v>
      </c>
      <c r="B399" s="34">
        <v>101.57</v>
      </c>
      <c r="C399" s="34" t="s">
        <v>11</v>
      </c>
      <c r="D399" s="34" t="s">
        <v>11</v>
      </c>
      <c r="E399" s="34" t="s">
        <v>11</v>
      </c>
      <c r="F399" s="34" t="s">
        <v>11</v>
      </c>
      <c r="G399" s="34" t="s">
        <v>11</v>
      </c>
    </row>
    <row r="400" spans="1:7" ht="15" x14ac:dyDescent="0.15">
      <c r="A400" s="17">
        <v>40030</v>
      </c>
      <c r="B400" s="34">
        <v>101.57</v>
      </c>
      <c r="C400" s="34" t="s">
        <v>11</v>
      </c>
      <c r="D400" s="34" t="s">
        <v>11</v>
      </c>
      <c r="E400" s="34" t="s">
        <v>11</v>
      </c>
      <c r="F400" s="34" t="s">
        <v>11</v>
      </c>
      <c r="G400" s="34" t="s">
        <v>11</v>
      </c>
    </row>
    <row r="401" spans="1:7" ht="15" x14ac:dyDescent="0.15">
      <c r="A401" s="17">
        <v>40031</v>
      </c>
      <c r="B401" s="34">
        <v>101.57</v>
      </c>
      <c r="C401" s="34" t="s">
        <v>11</v>
      </c>
      <c r="D401" s="34" t="s">
        <v>11</v>
      </c>
      <c r="E401" s="34" t="s">
        <v>11</v>
      </c>
      <c r="F401" s="34" t="s">
        <v>11</v>
      </c>
      <c r="G401" s="34" t="s">
        <v>11</v>
      </c>
    </row>
    <row r="402" spans="1:7" ht="15" x14ac:dyDescent="0.15">
      <c r="A402" s="17">
        <v>40032</v>
      </c>
      <c r="B402" s="34">
        <v>101.57</v>
      </c>
      <c r="C402" s="34" t="s">
        <v>11</v>
      </c>
      <c r="D402" s="34" t="s">
        <v>11</v>
      </c>
      <c r="E402" s="34" t="s">
        <v>11</v>
      </c>
      <c r="F402" s="34" t="s">
        <v>11</v>
      </c>
      <c r="G402" s="34" t="s">
        <v>11</v>
      </c>
    </row>
    <row r="403" spans="1:7" ht="15" x14ac:dyDescent="0.15">
      <c r="A403" s="17">
        <v>40035</v>
      </c>
      <c r="B403" s="34">
        <v>101.57</v>
      </c>
      <c r="C403" s="34" t="s">
        <v>11</v>
      </c>
      <c r="D403" s="34" t="s">
        <v>11</v>
      </c>
      <c r="E403" s="34" t="s">
        <v>11</v>
      </c>
      <c r="F403" s="34" t="s">
        <v>11</v>
      </c>
      <c r="G403" s="34" t="s">
        <v>11</v>
      </c>
    </row>
    <row r="404" spans="1:7" ht="15" x14ac:dyDescent="0.15">
      <c r="A404" s="17">
        <v>40036</v>
      </c>
      <c r="B404" s="34">
        <v>101.57</v>
      </c>
      <c r="C404" s="34" t="s">
        <v>11</v>
      </c>
      <c r="D404" s="34" t="s">
        <v>11</v>
      </c>
      <c r="E404" s="34" t="s">
        <v>11</v>
      </c>
      <c r="F404" s="34" t="s">
        <v>11</v>
      </c>
      <c r="G404" s="34" t="s">
        <v>11</v>
      </c>
    </row>
    <row r="405" spans="1:7" ht="15" x14ac:dyDescent="0.15">
      <c r="A405" s="17">
        <v>40037</v>
      </c>
      <c r="B405" s="34">
        <v>101.57</v>
      </c>
      <c r="C405" s="34" t="s">
        <v>11</v>
      </c>
      <c r="D405" s="34" t="s">
        <v>11</v>
      </c>
      <c r="E405" s="34" t="s">
        <v>11</v>
      </c>
      <c r="F405" s="34" t="s">
        <v>11</v>
      </c>
      <c r="G405" s="34" t="s">
        <v>11</v>
      </c>
    </row>
    <row r="406" spans="1:7" ht="15" x14ac:dyDescent="0.15">
      <c r="A406" s="17">
        <v>40038</v>
      </c>
      <c r="B406" s="34">
        <v>101.57</v>
      </c>
      <c r="C406" s="34" t="s">
        <v>11</v>
      </c>
      <c r="D406" s="34" t="s">
        <v>11</v>
      </c>
      <c r="E406" s="34" t="s">
        <v>11</v>
      </c>
      <c r="F406" s="34" t="s">
        <v>11</v>
      </c>
      <c r="G406" s="34" t="s">
        <v>11</v>
      </c>
    </row>
    <row r="407" spans="1:7" ht="15" x14ac:dyDescent="0.15">
      <c r="A407" s="17">
        <v>40039</v>
      </c>
      <c r="B407" s="34">
        <v>101.57</v>
      </c>
      <c r="C407" s="34" t="s">
        <v>11</v>
      </c>
      <c r="D407" s="34" t="s">
        <v>11</v>
      </c>
      <c r="E407" s="34" t="s">
        <v>11</v>
      </c>
      <c r="F407" s="34" t="s">
        <v>11</v>
      </c>
      <c r="G407" s="34" t="s">
        <v>11</v>
      </c>
    </row>
    <row r="408" spans="1:7" ht="15" x14ac:dyDescent="0.15">
      <c r="A408" s="17">
        <v>40042</v>
      </c>
      <c r="B408" s="34">
        <v>101.57</v>
      </c>
      <c r="C408" s="34" t="s">
        <v>11</v>
      </c>
      <c r="D408" s="34" t="s">
        <v>11</v>
      </c>
      <c r="E408" s="34" t="s">
        <v>11</v>
      </c>
      <c r="F408" s="34" t="s">
        <v>11</v>
      </c>
      <c r="G408" s="34" t="s">
        <v>11</v>
      </c>
    </row>
    <row r="409" spans="1:7" ht="15" x14ac:dyDescent="0.15">
      <c r="A409" s="17">
        <v>40043</v>
      </c>
      <c r="B409" s="34">
        <v>101.57</v>
      </c>
      <c r="C409" s="34" t="s">
        <v>11</v>
      </c>
      <c r="D409" s="34" t="s">
        <v>11</v>
      </c>
      <c r="E409" s="34" t="s">
        <v>11</v>
      </c>
      <c r="F409" s="34" t="s">
        <v>11</v>
      </c>
      <c r="G409" s="34" t="s">
        <v>11</v>
      </c>
    </row>
    <row r="410" spans="1:7" ht="15" x14ac:dyDescent="0.15">
      <c r="A410" s="17">
        <v>40044</v>
      </c>
      <c r="B410" s="34">
        <v>101.57</v>
      </c>
      <c r="C410" s="34" t="s">
        <v>11</v>
      </c>
      <c r="D410" s="34" t="s">
        <v>11</v>
      </c>
      <c r="E410" s="34" t="s">
        <v>11</v>
      </c>
      <c r="F410" s="34" t="s">
        <v>11</v>
      </c>
      <c r="G410" s="34" t="s">
        <v>11</v>
      </c>
    </row>
    <row r="411" spans="1:7" ht="15" x14ac:dyDescent="0.15">
      <c r="A411" s="17">
        <v>40045</v>
      </c>
      <c r="B411" s="34">
        <v>100.6</v>
      </c>
      <c r="C411" s="34" t="s">
        <v>11</v>
      </c>
      <c r="D411" s="34" t="s">
        <v>11</v>
      </c>
      <c r="E411" s="34" t="s">
        <v>11</v>
      </c>
      <c r="F411" s="34" t="s">
        <v>11</v>
      </c>
      <c r="G411" s="34" t="s">
        <v>11</v>
      </c>
    </row>
    <row r="412" spans="1:7" ht="15" x14ac:dyDescent="0.15">
      <c r="A412" s="17">
        <v>40046</v>
      </c>
      <c r="B412" s="34">
        <v>100.6</v>
      </c>
      <c r="C412" s="34" t="s">
        <v>11</v>
      </c>
      <c r="D412" s="34" t="s">
        <v>11</v>
      </c>
      <c r="E412" s="34" t="s">
        <v>11</v>
      </c>
      <c r="F412" s="34" t="s">
        <v>11</v>
      </c>
      <c r="G412" s="34" t="s">
        <v>11</v>
      </c>
    </row>
    <row r="413" spans="1:7" ht="15" x14ac:dyDescent="0.15">
      <c r="A413" s="17">
        <v>40049</v>
      </c>
      <c r="B413" s="34">
        <v>100.6</v>
      </c>
      <c r="C413" s="34" t="s">
        <v>11</v>
      </c>
      <c r="D413" s="34" t="s">
        <v>11</v>
      </c>
      <c r="E413" s="34" t="s">
        <v>11</v>
      </c>
      <c r="F413" s="34" t="s">
        <v>11</v>
      </c>
      <c r="G413" s="34" t="s">
        <v>11</v>
      </c>
    </row>
    <row r="414" spans="1:7" ht="15" x14ac:dyDescent="0.15">
      <c r="A414" s="17">
        <v>40050</v>
      </c>
      <c r="B414" s="34">
        <v>100.6</v>
      </c>
      <c r="C414" s="34" t="s">
        <v>11</v>
      </c>
      <c r="D414" s="34" t="s">
        <v>11</v>
      </c>
      <c r="E414" s="34" t="s">
        <v>11</v>
      </c>
      <c r="F414" s="34" t="s">
        <v>11</v>
      </c>
      <c r="G414" s="34" t="s">
        <v>11</v>
      </c>
    </row>
    <row r="415" spans="1:7" ht="15" x14ac:dyDescent="0.15">
      <c r="A415" s="17">
        <v>40051</v>
      </c>
      <c r="B415" s="34">
        <v>100.6</v>
      </c>
      <c r="C415" s="34" t="s">
        <v>11</v>
      </c>
      <c r="D415" s="34" t="s">
        <v>11</v>
      </c>
      <c r="E415" s="34" t="s">
        <v>11</v>
      </c>
      <c r="F415" s="34" t="s">
        <v>11</v>
      </c>
      <c r="G415" s="34" t="s">
        <v>11</v>
      </c>
    </row>
    <row r="416" spans="1:7" ht="15" x14ac:dyDescent="0.15">
      <c r="A416" s="17">
        <v>40052</v>
      </c>
      <c r="B416" s="34">
        <v>100.6</v>
      </c>
      <c r="C416" s="34" t="s">
        <v>11</v>
      </c>
      <c r="D416" s="34" t="s">
        <v>11</v>
      </c>
      <c r="E416" s="34" t="s">
        <v>11</v>
      </c>
      <c r="F416" s="34" t="s">
        <v>11</v>
      </c>
      <c r="G416" s="34" t="s">
        <v>11</v>
      </c>
    </row>
    <row r="417" spans="1:7" ht="15" x14ac:dyDescent="0.15">
      <c r="A417" s="17">
        <v>40053</v>
      </c>
      <c r="B417" s="34">
        <v>100.6</v>
      </c>
      <c r="C417" s="34" t="s">
        <v>11</v>
      </c>
      <c r="D417" s="34" t="s">
        <v>11</v>
      </c>
      <c r="E417" s="34" t="s">
        <v>11</v>
      </c>
      <c r="F417" s="34" t="s">
        <v>11</v>
      </c>
      <c r="G417" s="34" t="s">
        <v>11</v>
      </c>
    </row>
    <row r="418" spans="1:7" ht="15" x14ac:dyDescent="0.15">
      <c r="A418" s="17">
        <v>40056</v>
      </c>
      <c r="B418" s="34">
        <v>100.6</v>
      </c>
      <c r="C418" s="34" t="s">
        <v>11</v>
      </c>
      <c r="D418" s="34" t="s">
        <v>11</v>
      </c>
      <c r="E418" s="34" t="s">
        <v>11</v>
      </c>
      <c r="F418" s="34" t="s">
        <v>11</v>
      </c>
      <c r="G418" s="34" t="s">
        <v>11</v>
      </c>
    </row>
    <row r="419" spans="1:7" ht="15" x14ac:dyDescent="0.15">
      <c r="A419" s="17">
        <v>40057</v>
      </c>
      <c r="B419" s="34">
        <v>100.6</v>
      </c>
      <c r="C419" s="34" t="s">
        <v>11</v>
      </c>
      <c r="D419" s="34" t="s">
        <v>11</v>
      </c>
      <c r="E419" s="34" t="s">
        <v>11</v>
      </c>
      <c r="F419" s="34" t="s">
        <v>11</v>
      </c>
      <c r="G419" s="34" t="s">
        <v>11</v>
      </c>
    </row>
    <row r="420" spans="1:7" ht="15" x14ac:dyDescent="0.15">
      <c r="A420" s="17">
        <v>40058</v>
      </c>
      <c r="B420" s="34">
        <v>100.6</v>
      </c>
      <c r="C420" s="34" t="s">
        <v>11</v>
      </c>
      <c r="D420" s="34" t="s">
        <v>11</v>
      </c>
      <c r="E420" s="34" t="s">
        <v>11</v>
      </c>
      <c r="F420" s="34" t="s">
        <v>11</v>
      </c>
      <c r="G420" s="34" t="s">
        <v>11</v>
      </c>
    </row>
    <row r="421" spans="1:7" ht="15" x14ac:dyDescent="0.15">
      <c r="A421" s="17">
        <v>40059</v>
      </c>
      <c r="B421" s="34">
        <v>100.6</v>
      </c>
      <c r="C421" s="34" t="s">
        <v>11</v>
      </c>
      <c r="D421" s="34" t="s">
        <v>11</v>
      </c>
      <c r="E421" s="34" t="s">
        <v>11</v>
      </c>
      <c r="F421" s="34" t="s">
        <v>11</v>
      </c>
      <c r="G421" s="34" t="s">
        <v>11</v>
      </c>
    </row>
    <row r="422" spans="1:7" ht="15" x14ac:dyDescent="0.15">
      <c r="A422" s="17">
        <v>40060</v>
      </c>
      <c r="B422" s="34">
        <v>100.6</v>
      </c>
      <c r="C422" s="34" t="s">
        <v>11</v>
      </c>
      <c r="D422" s="34" t="s">
        <v>11</v>
      </c>
      <c r="E422" s="34" t="s">
        <v>11</v>
      </c>
      <c r="F422" s="34" t="s">
        <v>11</v>
      </c>
      <c r="G422" s="34" t="s">
        <v>11</v>
      </c>
    </row>
    <row r="423" spans="1:7" ht="15" x14ac:dyDescent="0.15">
      <c r="A423" s="17">
        <v>40063</v>
      </c>
      <c r="B423" s="34">
        <v>100.41</v>
      </c>
      <c r="C423" s="34" t="s">
        <v>11</v>
      </c>
      <c r="D423" s="34" t="s">
        <v>11</v>
      </c>
      <c r="E423" s="34" t="s">
        <v>11</v>
      </c>
      <c r="F423" s="34" t="s">
        <v>11</v>
      </c>
      <c r="G423" s="34" t="s">
        <v>11</v>
      </c>
    </row>
    <row r="424" spans="1:7" ht="15" x14ac:dyDescent="0.15">
      <c r="A424" s="17">
        <v>40064</v>
      </c>
      <c r="B424" s="34">
        <v>100.41</v>
      </c>
      <c r="C424" s="34" t="s">
        <v>11</v>
      </c>
      <c r="D424" s="34" t="s">
        <v>11</v>
      </c>
      <c r="E424" s="34" t="s">
        <v>11</v>
      </c>
      <c r="F424" s="34" t="s">
        <v>11</v>
      </c>
      <c r="G424" s="34" t="s">
        <v>11</v>
      </c>
    </row>
    <row r="425" spans="1:7" ht="15" x14ac:dyDescent="0.15">
      <c r="A425" s="17">
        <v>40065</v>
      </c>
      <c r="B425" s="34">
        <v>100.41</v>
      </c>
      <c r="C425" s="34" t="s">
        <v>11</v>
      </c>
      <c r="D425" s="34" t="s">
        <v>11</v>
      </c>
      <c r="E425" s="34" t="s">
        <v>11</v>
      </c>
      <c r="F425" s="34" t="s">
        <v>11</v>
      </c>
      <c r="G425" s="34" t="s">
        <v>11</v>
      </c>
    </row>
    <row r="426" spans="1:7" ht="15" x14ac:dyDescent="0.15">
      <c r="A426" s="17">
        <v>40066</v>
      </c>
      <c r="B426" s="34">
        <v>100.41</v>
      </c>
      <c r="C426" s="34" t="s">
        <v>11</v>
      </c>
      <c r="D426" s="34" t="s">
        <v>11</v>
      </c>
      <c r="E426" s="34" t="s">
        <v>11</v>
      </c>
      <c r="F426" s="34" t="s">
        <v>11</v>
      </c>
      <c r="G426" s="34" t="s">
        <v>11</v>
      </c>
    </row>
    <row r="427" spans="1:7" ht="15" x14ac:dyDescent="0.15">
      <c r="A427" s="17">
        <v>40067</v>
      </c>
      <c r="B427" s="34">
        <v>100.41</v>
      </c>
      <c r="C427" s="34" t="s">
        <v>11</v>
      </c>
      <c r="D427" s="34" t="s">
        <v>11</v>
      </c>
      <c r="E427" s="34" t="s">
        <v>11</v>
      </c>
      <c r="F427" s="34" t="s">
        <v>11</v>
      </c>
      <c r="G427" s="34" t="s">
        <v>11</v>
      </c>
    </row>
    <row r="428" spans="1:7" ht="15" x14ac:dyDescent="0.15">
      <c r="A428" s="17">
        <v>40070</v>
      </c>
      <c r="B428" s="34">
        <v>100.41</v>
      </c>
      <c r="C428" s="34" t="s">
        <v>11</v>
      </c>
      <c r="D428" s="34" t="s">
        <v>11</v>
      </c>
      <c r="E428" s="34" t="s">
        <v>11</v>
      </c>
      <c r="F428" s="34" t="s">
        <v>11</v>
      </c>
      <c r="G428" s="34" t="s">
        <v>11</v>
      </c>
    </row>
    <row r="429" spans="1:7" ht="15" x14ac:dyDescent="0.15">
      <c r="A429" s="17">
        <v>40071</v>
      </c>
      <c r="B429" s="34">
        <v>100.41</v>
      </c>
      <c r="C429" s="34" t="s">
        <v>11</v>
      </c>
      <c r="D429" s="34" t="s">
        <v>11</v>
      </c>
      <c r="E429" s="34" t="s">
        <v>11</v>
      </c>
      <c r="F429" s="34" t="s">
        <v>11</v>
      </c>
      <c r="G429" s="34" t="s">
        <v>11</v>
      </c>
    </row>
    <row r="430" spans="1:7" ht="15" x14ac:dyDescent="0.15">
      <c r="A430" s="17">
        <v>40072</v>
      </c>
      <c r="B430" s="34">
        <v>100.41</v>
      </c>
      <c r="C430" s="34" t="s">
        <v>11</v>
      </c>
      <c r="D430" s="34" t="s">
        <v>11</v>
      </c>
      <c r="E430" s="34" t="s">
        <v>11</v>
      </c>
      <c r="F430" s="34" t="s">
        <v>11</v>
      </c>
      <c r="G430" s="34" t="s">
        <v>11</v>
      </c>
    </row>
    <row r="431" spans="1:7" ht="15" x14ac:dyDescent="0.15">
      <c r="A431" s="17">
        <v>40073</v>
      </c>
      <c r="B431" s="34">
        <v>100.41</v>
      </c>
      <c r="C431" s="34" t="s">
        <v>11</v>
      </c>
      <c r="D431" s="34" t="s">
        <v>11</v>
      </c>
      <c r="E431" s="34" t="s">
        <v>11</v>
      </c>
      <c r="F431" s="34" t="s">
        <v>11</v>
      </c>
      <c r="G431" s="34" t="s">
        <v>11</v>
      </c>
    </row>
    <row r="432" spans="1:7" ht="15" x14ac:dyDescent="0.15">
      <c r="A432" s="17">
        <v>40074</v>
      </c>
      <c r="B432" s="34">
        <v>100.41</v>
      </c>
      <c r="C432" s="34" t="s">
        <v>11</v>
      </c>
      <c r="D432" s="34" t="s">
        <v>11</v>
      </c>
      <c r="E432" s="34" t="s">
        <v>11</v>
      </c>
      <c r="F432" s="34" t="s">
        <v>11</v>
      </c>
      <c r="G432" s="34" t="s">
        <v>11</v>
      </c>
    </row>
    <row r="433" spans="1:7" ht="15" x14ac:dyDescent="0.15">
      <c r="A433" s="17">
        <v>40077</v>
      </c>
      <c r="B433" s="34">
        <v>100.41</v>
      </c>
      <c r="C433" s="34" t="s">
        <v>11</v>
      </c>
      <c r="D433" s="34" t="s">
        <v>11</v>
      </c>
      <c r="E433" s="34" t="s">
        <v>11</v>
      </c>
      <c r="F433" s="34" t="s">
        <v>11</v>
      </c>
      <c r="G433" s="34" t="s">
        <v>11</v>
      </c>
    </row>
    <row r="434" spans="1:7" ht="15" x14ac:dyDescent="0.15">
      <c r="A434" s="17">
        <v>40078</v>
      </c>
      <c r="B434" s="34">
        <v>100.41</v>
      </c>
      <c r="C434" s="34" t="s">
        <v>11</v>
      </c>
      <c r="D434" s="34" t="s">
        <v>11</v>
      </c>
      <c r="E434" s="34" t="s">
        <v>11</v>
      </c>
      <c r="F434" s="34" t="s">
        <v>11</v>
      </c>
      <c r="G434" s="34" t="s">
        <v>11</v>
      </c>
    </row>
    <row r="435" spans="1:7" ht="15" x14ac:dyDescent="0.15">
      <c r="A435" s="17">
        <v>40079</v>
      </c>
      <c r="B435" s="34">
        <v>100.41</v>
      </c>
      <c r="C435" s="34" t="s">
        <v>11</v>
      </c>
      <c r="D435" s="34" t="s">
        <v>11</v>
      </c>
      <c r="E435" s="34" t="s">
        <v>11</v>
      </c>
      <c r="F435" s="34" t="s">
        <v>11</v>
      </c>
      <c r="G435" s="34" t="s">
        <v>11</v>
      </c>
    </row>
    <row r="436" spans="1:7" ht="15" x14ac:dyDescent="0.15">
      <c r="A436" s="17">
        <v>40080</v>
      </c>
      <c r="B436" s="34">
        <v>100.41</v>
      </c>
      <c r="C436" s="34" t="s">
        <v>11</v>
      </c>
      <c r="D436" s="34" t="s">
        <v>11</v>
      </c>
      <c r="E436" s="34" t="s">
        <v>11</v>
      </c>
      <c r="F436" s="34" t="s">
        <v>11</v>
      </c>
      <c r="G436" s="34" t="s">
        <v>11</v>
      </c>
    </row>
    <row r="437" spans="1:7" ht="15" x14ac:dyDescent="0.15">
      <c r="A437" s="17">
        <v>40081</v>
      </c>
      <c r="B437" s="34">
        <v>100.41</v>
      </c>
      <c r="C437" s="34" t="s">
        <v>11</v>
      </c>
      <c r="D437" s="34" t="s">
        <v>11</v>
      </c>
      <c r="E437" s="34" t="s">
        <v>11</v>
      </c>
      <c r="F437" s="34" t="s">
        <v>11</v>
      </c>
      <c r="G437" s="34" t="s">
        <v>11</v>
      </c>
    </row>
    <row r="438" spans="1:7" ht="15" x14ac:dyDescent="0.15">
      <c r="A438" s="17">
        <v>40083</v>
      </c>
      <c r="B438" s="34">
        <v>100.41</v>
      </c>
      <c r="C438" s="34" t="s">
        <v>11</v>
      </c>
      <c r="D438" s="34" t="s">
        <v>11</v>
      </c>
      <c r="E438" s="34" t="s">
        <v>11</v>
      </c>
      <c r="F438" s="34" t="s">
        <v>11</v>
      </c>
      <c r="G438" s="34" t="s">
        <v>11</v>
      </c>
    </row>
    <row r="439" spans="1:7" ht="15" x14ac:dyDescent="0.15">
      <c r="A439" s="17">
        <v>40084</v>
      </c>
      <c r="B439" s="34">
        <v>100.41</v>
      </c>
      <c r="C439" s="34" t="s">
        <v>11</v>
      </c>
      <c r="D439" s="34" t="s">
        <v>11</v>
      </c>
      <c r="E439" s="34" t="s">
        <v>11</v>
      </c>
      <c r="F439" s="34" t="s">
        <v>11</v>
      </c>
      <c r="G439" s="34" t="s">
        <v>11</v>
      </c>
    </row>
    <row r="440" spans="1:7" ht="15" x14ac:dyDescent="0.15">
      <c r="A440" s="17">
        <v>40085</v>
      </c>
      <c r="B440" s="34">
        <v>100.41</v>
      </c>
      <c r="C440" s="34" t="s">
        <v>11</v>
      </c>
      <c r="D440" s="34" t="s">
        <v>11</v>
      </c>
      <c r="E440" s="34" t="s">
        <v>11</v>
      </c>
      <c r="F440" s="34" t="s">
        <v>11</v>
      </c>
      <c r="G440" s="34" t="s">
        <v>11</v>
      </c>
    </row>
    <row r="441" spans="1:7" ht="15" x14ac:dyDescent="0.15">
      <c r="A441" s="17">
        <v>40086</v>
      </c>
      <c r="B441" s="34">
        <v>100.41</v>
      </c>
      <c r="C441" s="34" t="s">
        <v>11</v>
      </c>
      <c r="D441" s="34" t="s">
        <v>11</v>
      </c>
      <c r="E441" s="34" t="s">
        <v>11</v>
      </c>
      <c r="F441" s="34" t="s">
        <v>11</v>
      </c>
      <c r="G441" s="34" t="s">
        <v>11</v>
      </c>
    </row>
    <row r="442" spans="1:7" ht="15" x14ac:dyDescent="0.15">
      <c r="A442" s="17">
        <v>40095</v>
      </c>
      <c r="B442" s="34">
        <v>100.41</v>
      </c>
      <c r="C442" s="34" t="s">
        <v>11</v>
      </c>
      <c r="D442" s="34" t="s">
        <v>11</v>
      </c>
      <c r="E442" s="34" t="s">
        <v>11</v>
      </c>
      <c r="F442" s="34" t="s">
        <v>11</v>
      </c>
      <c r="G442" s="34" t="s">
        <v>11</v>
      </c>
    </row>
    <row r="443" spans="1:7" ht="15" x14ac:dyDescent="0.15">
      <c r="A443" s="17">
        <v>40096</v>
      </c>
      <c r="B443" s="34">
        <v>100.41</v>
      </c>
      <c r="C443" s="34" t="s">
        <v>11</v>
      </c>
      <c r="D443" s="34" t="s">
        <v>11</v>
      </c>
      <c r="E443" s="34" t="s">
        <v>11</v>
      </c>
      <c r="F443" s="34" t="s">
        <v>11</v>
      </c>
      <c r="G443" s="34" t="s">
        <v>11</v>
      </c>
    </row>
    <row r="444" spans="1:7" ht="15" x14ac:dyDescent="0.15">
      <c r="A444" s="17">
        <v>40098</v>
      </c>
      <c r="B444" s="34">
        <v>100.41</v>
      </c>
      <c r="C444" s="34" t="s">
        <v>11</v>
      </c>
      <c r="D444" s="34" t="s">
        <v>11</v>
      </c>
      <c r="E444" s="34" t="s">
        <v>11</v>
      </c>
      <c r="F444" s="34" t="s">
        <v>11</v>
      </c>
      <c r="G444" s="34" t="s">
        <v>11</v>
      </c>
    </row>
    <row r="445" spans="1:7" ht="15" x14ac:dyDescent="0.15">
      <c r="A445" s="17">
        <v>40099</v>
      </c>
      <c r="B445" s="34">
        <v>100.41</v>
      </c>
      <c r="C445" s="34" t="s">
        <v>11</v>
      </c>
      <c r="D445" s="34" t="s">
        <v>11</v>
      </c>
      <c r="E445" s="34" t="s">
        <v>11</v>
      </c>
      <c r="F445" s="34" t="s">
        <v>11</v>
      </c>
      <c r="G445" s="34" t="s">
        <v>11</v>
      </c>
    </row>
    <row r="446" spans="1:7" ht="15" x14ac:dyDescent="0.15">
      <c r="A446" s="17">
        <v>40100</v>
      </c>
      <c r="B446" s="34">
        <v>99.67</v>
      </c>
      <c r="C446" s="34" t="s">
        <v>11</v>
      </c>
      <c r="D446" s="34" t="s">
        <v>11</v>
      </c>
      <c r="E446" s="34" t="s">
        <v>11</v>
      </c>
      <c r="F446" s="34" t="s">
        <v>11</v>
      </c>
      <c r="G446" s="34" t="s">
        <v>11</v>
      </c>
    </row>
    <row r="447" spans="1:7" ht="15" x14ac:dyDescent="0.15">
      <c r="A447" s="17">
        <v>40101</v>
      </c>
      <c r="B447" s="34">
        <v>99.67</v>
      </c>
      <c r="C447" s="34" t="s">
        <v>11</v>
      </c>
      <c r="D447" s="34" t="s">
        <v>11</v>
      </c>
      <c r="E447" s="34" t="s">
        <v>11</v>
      </c>
      <c r="F447" s="34" t="s">
        <v>11</v>
      </c>
      <c r="G447" s="34" t="s">
        <v>11</v>
      </c>
    </row>
    <row r="448" spans="1:7" ht="15" x14ac:dyDescent="0.15">
      <c r="A448" s="17">
        <v>40102</v>
      </c>
      <c r="B448" s="34">
        <v>99.67</v>
      </c>
      <c r="C448" s="34" t="s">
        <v>11</v>
      </c>
      <c r="D448" s="34" t="s">
        <v>11</v>
      </c>
      <c r="E448" s="34" t="s">
        <v>11</v>
      </c>
      <c r="F448" s="34" t="s">
        <v>11</v>
      </c>
      <c r="G448" s="34" t="s">
        <v>11</v>
      </c>
    </row>
    <row r="449" spans="1:7" ht="15" x14ac:dyDescent="0.15">
      <c r="A449" s="17">
        <v>40105</v>
      </c>
      <c r="B449" s="34">
        <v>99.67</v>
      </c>
      <c r="C449" s="34" t="s">
        <v>11</v>
      </c>
      <c r="D449" s="34" t="s">
        <v>11</v>
      </c>
      <c r="E449" s="34" t="s">
        <v>11</v>
      </c>
      <c r="F449" s="34" t="s">
        <v>11</v>
      </c>
      <c r="G449" s="34" t="s">
        <v>11</v>
      </c>
    </row>
    <row r="450" spans="1:7" ht="15" x14ac:dyDescent="0.15">
      <c r="A450" s="17">
        <v>40106</v>
      </c>
      <c r="B450" s="34">
        <v>99.67</v>
      </c>
      <c r="C450" s="34" t="s">
        <v>11</v>
      </c>
      <c r="D450" s="34" t="s">
        <v>11</v>
      </c>
      <c r="E450" s="34" t="s">
        <v>11</v>
      </c>
      <c r="F450" s="34" t="s">
        <v>11</v>
      </c>
      <c r="G450" s="34" t="s">
        <v>11</v>
      </c>
    </row>
    <row r="451" spans="1:7" ht="15" x14ac:dyDescent="0.15">
      <c r="A451" s="17">
        <v>40107</v>
      </c>
      <c r="B451" s="34">
        <v>99.67</v>
      </c>
      <c r="C451" s="34" t="s">
        <v>11</v>
      </c>
      <c r="D451" s="34" t="s">
        <v>11</v>
      </c>
      <c r="E451" s="34" t="s">
        <v>11</v>
      </c>
      <c r="F451" s="34" t="s">
        <v>11</v>
      </c>
      <c r="G451" s="34" t="s">
        <v>11</v>
      </c>
    </row>
    <row r="452" spans="1:7" ht="15" x14ac:dyDescent="0.15">
      <c r="A452" s="17">
        <v>40108</v>
      </c>
      <c r="B452" s="34">
        <v>99.67</v>
      </c>
      <c r="C452" s="34" t="s">
        <v>11</v>
      </c>
      <c r="D452" s="34" t="s">
        <v>11</v>
      </c>
      <c r="E452" s="34" t="s">
        <v>11</v>
      </c>
      <c r="F452" s="34" t="s">
        <v>11</v>
      </c>
      <c r="G452" s="34" t="s">
        <v>11</v>
      </c>
    </row>
    <row r="453" spans="1:7" ht="15" x14ac:dyDescent="0.15">
      <c r="A453" s="17">
        <v>40109</v>
      </c>
      <c r="B453" s="34">
        <v>99.67</v>
      </c>
      <c r="C453" s="34" t="s">
        <v>11</v>
      </c>
      <c r="D453" s="34" t="s">
        <v>11</v>
      </c>
      <c r="E453" s="34" t="s">
        <v>11</v>
      </c>
      <c r="F453" s="34" t="s">
        <v>11</v>
      </c>
      <c r="G453" s="34" t="s">
        <v>11</v>
      </c>
    </row>
    <row r="454" spans="1:7" ht="15" x14ac:dyDescent="0.15">
      <c r="A454" s="17">
        <v>40112</v>
      </c>
      <c r="B454" s="34">
        <v>99.67</v>
      </c>
      <c r="C454" s="34" t="s">
        <v>11</v>
      </c>
      <c r="D454" s="34" t="s">
        <v>11</v>
      </c>
      <c r="E454" s="34" t="s">
        <v>11</v>
      </c>
      <c r="F454" s="34" t="s">
        <v>11</v>
      </c>
      <c r="G454" s="34" t="s">
        <v>11</v>
      </c>
    </row>
    <row r="455" spans="1:7" ht="15" x14ac:dyDescent="0.15">
      <c r="A455" s="17">
        <v>40113</v>
      </c>
      <c r="B455" s="34">
        <v>99.67</v>
      </c>
      <c r="C455" s="34" t="s">
        <v>11</v>
      </c>
      <c r="D455" s="34" t="s">
        <v>11</v>
      </c>
      <c r="E455" s="34" t="s">
        <v>11</v>
      </c>
      <c r="F455" s="34" t="s">
        <v>11</v>
      </c>
      <c r="G455" s="34" t="s">
        <v>11</v>
      </c>
    </row>
    <row r="456" spans="1:7" ht="15" x14ac:dyDescent="0.15">
      <c r="A456" s="17">
        <v>40114</v>
      </c>
      <c r="B456" s="34">
        <v>99.67</v>
      </c>
      <c r="C456" s="34" t="s">
        <v>11</v>
      </c>
      <c r="D456" s="34" t="s">
        <v>11</v>
      </c>
      <c r="E456" s="34" t="s">
        <v>11</v>
      </c>
      <c r="F456" s="34" t="s">
        <v>11</v>
      </c>
      <c r="G456" s="34" t="s">
        <v>11</v>
      </c>
    </row>
    <row r="457" spans="1:7" ht="15" x14ac:dyDescent="0.15">
      <c r="A457" s="17">
        <v>40115</v>
      </c>
      <c r="B457" s="34">
        <v>99.67</v>
      </c>
      <c r="C457" s="34" t="s">
        <v>11</v>
      </c>
      <c r="D457" s="34" t="s">
        <v>11</v>
      </c>
      <c r="E457" s="34" t="s">
        <v>11</v>
      </c>
      <c r="F457" s="34" t="s">
        <v>11</v>
      </c>
      <c r="G457" s="34" t="s">
        <v>11</v>
      </c>
    </row>
    <row r="458" spans="1:7" ht="15" x14ac:dyDescent="0.15">
      <c r="A458" s="17">
        <v>40116</v>
      </c>
      <c r="B458" s="34">
        <v>99.67</v>
      </c>
      <c r="C458" s="34" t="s">
        <v>11</v>
      </c>
      <c r="D458" s="34" t="s">
        <v>11</v>
      </c>
      <c r="E458" s="34" t="s">
        <v>11</v>
      </c>
      <c r="F458" s="34" t="s">
        <v>11</v>
      </c>
      <c r="G458" s="34" t="s">
        <v>11</v>
      </c>
    </row>
    <row r="459" spans="1:7" ht="15" x14ac:dyDescent="0.15">
      <c r="A459" s="17">
        <v>40119</v>
      </c>
      <c r="B459" s="34">
        <v>99.67</v>
      </c>
      <c r="C459" s="34" t="s">
        <v>11</v>
      </c>
      <c r="D459" s="34" t="s">
        <v>11</v>
      </c>
      <c r="E459" s="34" t="s">
        <v>11</v>
      </c>
      <c r="F459" s="34" t="s">
        <v>11</v>
      </c>
      <c r="G459" s="34" t="s">
        <v>11</v>
      </c>
    </row>
    <row r="460" spans="1:7" ht="15" x14ac:dyDescent="0.15">
      <c r="A460" s="17">
        <v>40120</v>
      </c>
      <c r="B460" s="34">
        <v>99.67</v>
      </c>
      <c r="C460" s="34" t="s">
        <v>11</v>
      </c>
      <c r="D460" s="34" t="s">
        <v>11</v>
      </c>
      <c r="E460" s="34" t="s">
        <v>11</v>
      </c>
      <c r="F460" s="34" t="s">
        <v>11</v>
      </c>
      <c r="G460" s="34" t="s">
        <v>11</v>
      </c>
    </row>
    <row r="461" spans="1:7" ht="15" x14ac:dyDescent="0.15">
      <c r="A461" s="17">
        <v>40121</v>
      </c>
      <c r="B461" s="34">
        <v>99.67</v>
      </c>
      <c r="C461" s="34" t="s">
        <v>11</v>
      </c>
      <c r="D461" s="34" t="s">
        <v>11</v>
      </c>
      <c r="E461" s="34" t="s">
        <v>11</v>
      </c>
      <c r="F461" s="34" t="s">
        <v>11</v>
      </c>
      <c r="G461" s="34" t="s">
        <v>11</v>
      </c>
    </row>
    <row r="462" spans="1:7" ht="15" x14ac:dyDescent="0.15">
      <c r="A462" s="17">
        <v>40122</v>
      </c>
      <c r="B462" s="34">
        <v>99.67</v>
      </c>
      <c r="C462" s="34" t="s">
        <v>11</v>
      </c>
      <c r="D462" s="34" t="s">
        <v>11</v>
      </c>
      <c r="E462" s="34" t="s">
        <v>11</v>
      </c>
      <c r="F462" s="34" t="s">
        <v>11</v>
      </c>
      <c r="G462" s="34" t="s">
        <v>11</v>
      </c>
    </row>
    <row r="463" spans="1:7" ht="15" x14ac:dyDescent="0.15">
      <c r="A463" s="17">
        <v>40123</v>
      </c>
      <c r="B463" s="34">
        <v>99.67</v>
      </c>
      <c r="C463" s="34" t="s">
        <v>11</v>
      </c>
      <c r="D463" s="34" t="s">
        <v>11</v>
      </c>
      <c r="E463" s="34" t="s">
        <v>11</v>
      </c>
      <c r="F463" s="34" t="s">
        <v>11</v>
      </c>
      <c r="G463" s="34" t="s">
        <v>11</v>
      </c>
    </row>
    <row r="464" spans="1:7" ht="15" x14ac:dyDescent="0.15">
      <c r="A464" s="17">
        <v>40126</v>
      </c>
      <c r="B464" s="34">
        <v>99.67</v>
      </c>
      <c r="C464" s="34" t="s">
        <v>11</v>
      </c>
      <c r="D464" s="34" t="s">
        <v>11</v>
      </c>
      <c r="E464" s="34" t="s">
        <v>11</v>
      </c>
      <c r="F464" s="34" t="s">
        <v>11</v>
      </c>
      <c r="G464" s="34" t="s">
        <v>11</v>
      </c>
    </row>
    <row r="465" spans="1:7" ht="15" x14ac:dyDescent="0.15">
      <c r="A465" s="17">
        <v>40127</v>
      </c>
      <c r="B465" s="34">
        <v>99.67</v>
      </c>
      <c r="C465" s="34" t="s">
        <v>11</v>
      </c>
      <c r="D465" s="34" t="s">
        <v>11</v>
      </c>
      <c r="E465" s="34" t="s">
        <v>11</v>
      </c>
      <c r="F465" s="34" t="s">
        <v>11</v>
      </c>
      <c r="G465" s="34" t="s">
        <v>11</v>
      </c>
    </row>
    <row r="466" spans="1:7" ht="15" x14ac:dyDescent="0.15">
      <c r="A466" s="17">
        <v>40128</v>
      </c>
      <c r="B466" s="34">
        <v>99.67</v>
      </c>
      <c r="C466" s="34" t="s">
        <v>11</v>
      </c>
      <c r="D466" s="34" t="s">
        <v>11</v>
      </c>
      <c r="E466" s="34" t="s">
        <v>11</v>
      </c>
      <c r="F466" s="34" t="s">
        <v>11</v>
      </c>
      <c r="G466" s="34" t="s">
        <v>11</v>
      </c>
    </row>
    <row r="467" spans="1:7" ht="15" x14ac:dyDescent="0.15">
      <c r="A467" s="17">
        <v>40129</v>
      </c>
      <c r="B467" s="34">
        <v>99.67</v>
      </c>
      <c r="C467" s="34" t="s">
        <v>11</v>
      </c>
      <c r="D467" s="34" t="s">
        <v>11</v>
      </c>
      <c r="E467" s="34" t="s">
        <v>11</v>
      </c>
      <c r="F467" s="34" t="s">
        <v>11</v>
      </c>
      <c r="G467" s="34" t="s">
        <v>11</v>
      </c>
    </row>
    <row r="468" spans="1:7" ht="15" x14ac:dyDescent="0.15">
      <c r="A468" s="17">
        <v>40130</v>
      </c>
      <c r="B468" s="34">
        <v>99.67</v>
      </c>
      <c r="C468" s="34" t="s">
        <v>11</v>
      </c>
      <c r="D468" s="34" t="s">
        <v>11</v>
      </c>
      <c r="E468" s="34" t="s">
        <v>11</v>
      </c>
      <c r="F468" s="34" t="s">
        <v>11</v>
      </c>
      <c r="G468" s="34" t="s">
        <v>11</v>
      </c>
    </row>
    <row r="469" spans="1:7" ht="15" x14ac:dyDescent="0.15">
      <c r="A469" s="17">
        <v>40133</v>
      </c>
      <c r="B469" s="34">
        <v>99.67</v>
      </c>
      <c r="C469" s="34" t="s">
        <v>11</v>
      </c>
      <c r="D469" s="34" t="s">
        <v>11</v>
      </c>
      <c r="E469" s="34" t="s">
        <v>11</v>
      </c>
      <c r="F469" s="34" t="s">
        <v>11</v>
      </c>
      <c r="G469" s="34" t="s">
        <v>11</v>
      </c>
    </row>
    <row r="470" spans="1:7" ht="15" x14ac:dyDescent="0.15">
      <c r="A470" s="17">
        <v>40134</v>
      </c>
      <c r="B470" s="34">
        <v>99.67</v>
      </c>
      <c r="C470" s="34" t="s">
        <v>11</v>
      </c>
      <c r="D470" s="34" t="s">
        <v>11</v>
      </c>
      <c r="E470" s="34" t="s">
        <v>11</v>
      </c>
      <c r="F470" s="34" t="s">
        <v>11</v>
      </c>
      <c r="G470" s="34" t="s">
        <v>11</v>
      </c>
    </row>
    <row r="471" spans="1:7" ht="15" x14ac:dyDescent="0.15">
      <c r="A471" s="17">
        <v>40135</v>
      </c>
      <c r="B471" s="34">
        <v>99.67</v>
      </c>
      <c r="C471" s="34" t="s">
        <v>11</v>
      </c>
      <c r="D471" s="34" t="s">
        <v>11</v>
      </c>
      <c r="E471" s="34" t="s">
        <v>11</v>
      </c>
      <c r="F471" s="34" t="s">
        <v>11</v>
      </c>
      <c r="G471" s="34" t="s">
        <v>11</v>
      </c>
    </row>
    <row r="472" spans="1:7" ht="15" x14ac:dyDescent="0.15">
      <c r="A472" s="17">
        <v>40136</v>
      </c>
      <c r="B472" s="34">
        <v>99.67</v>
      </c>
      <c r="C472" s="34" t="s">
        <v>11</v>
      </c>
      <c r="D472" s="34" t="s">
        <v>11</v>
      </c>
      <c r="E472" s="34" t="s">
        <v>11</v>
      </c>
      <c r="F472" s="34" t="s">
        <v>11</v>
      </c>
      <c r="G472" s="34" t="s">
        <v>11</v>
      </c>
    </row>
    <row r="473" spans="1:7" ht="15" x14ac:dyDescent="0.15">
      <c r="A473" s="17">
        <v>40137</v>
      </c>
      <c r="B473" s="34">
        <v>99.67</v>
      </c>
      <c r="C473" s="34" t="s">
        <v>11</v>
      </c>
      <c r="D473" s="34" t="s">
        <v>11</v>
      </c>
      <c r="E473" s="34" t="s">
        <v>11</v>
      </c>
      <c r="F473" s="34" t="s">
        <v>11</v>
      </c>
      <c r="G473" s="34" t="s">
        <v>11</v>
      </c>
    </row>
    <row r="474" spans="1:7" ht="15" x14ac:dyDescent="0.15">
      <c r="A474" s="17">
        <v>40140</v>
      </c>
      <c r="B474" s="34">
        <v>99.67</v>
      </c>
      <c r="C474" s="34" t="s">
        <v>11</v>
      </c>
      <c r="D474" s="34" t="s">
        <v>11</v>
      </c>
      <c r="E474" s="34" t="s">
        <v>11</v>
      </c>
      <c r="F474" s="34" t="s">
        <v>11</v>
      </c>
      <c r="G474" s="34" t="s">
        <v>11</v>
      </c>
    </row>
    <row r="475" spans="1:7" ht="15" x14ac:dyDescent="0.15">
      <c r="A475" s="17">
        <v>40141</v>
      </c>
      <c r="B475" s="34">
        <v>99.67</v>
      </c>
      <c r="C475" s="34" t="s">
        <v>11</v>
      </c>
      <c r="D475" s="34" t="s">
        <v>11</v>
      </c>
      <c r="E475" s="34" t="s">
        <v>11</v>
      </c>
      <c r="F475" s="34" t="s">
        <v>11</v>
      </c>
      <c r="G475" s="34" t="s">
        <v>11</v>
      </c>
    </row>
    <row r="476" spans="1:7" ht="15" x14ac:dyDescent="0.15">
      <c r="A476" s="17">
        <v>40142</v>
      </c>
      <c r="B476" s="34">
        <v>99.67</v>
      </c>
      <c r="C476" s="34" t="s">
        <v>11</v>
      </c>
      <c r="D476" s="34" t="s">
        <v>11</v>
      </c>
      <c r="E476" s="34" t="s">
        <v>11</v>
      </c>
      <c r="F476" s="34" t="s">
        <v>11</v>
      </c>
      <c r="G476" s="34" t="s">
        <v>11</v>
      </c>
    </row>
    <row r="477" spans="1:7" ht="15" x14ac:dyDescent="0.15">
      <c r="A477" s="17">
        <v>40143</v>
      </c>
      <c r="B477" s="34">
        <v>99.67</v>
      </c>
      <c r="C477" s="34" t="s">
        <v>11</v>
      </c>
      <c r="D477" s="34" t="s">
        <v>11</v>
      </c>
      <c r="E477" s="34" t="s">
        <v>11</v>
      </c>
      <c r="F477" s="34" t="s">
        <v>11</v>
      </c>
      <c r="G477" s="34" t="s">
        <v>11</v>
      </c>
    </row>
    <row r="478" spans="1:7" ht="15" x14ac:dyDescent="0.15">
      <c r="A478" s="17">
        <v>40144</v>
      </c>
      <c r="B478" s="34">
        <v>99.67</v>
      </c>
      <c r="C478" s="34" t="s">
        <v>11</v>
      </c>
      <c r="D478" s="34" t="s">
        <v>11</v>
      </c>
      <c r="E478" s="34" t="s">
        <v>11</v>
      </c>
      <c r="F478" s="34" t="s">
        <v>11</v>
      </c>
      <c r="G478" s="34" t="s">
        <v>11</v>
      </c>
    </row>
    <row r="479" spans="1:7" ht="15" x14ac:dyDescent="0.15">
      <c r="A479" s="17">
        <v>40147</v>
      </c>
      <c r="B479" s="34">
        <v>99.67</v>
      </c>
      <c r="C479" s="34" t="s">
        <v>11</v>
      </c>
      <c r="D479" s="34" t="s">
        <v>11</v>
      </c>
      <c r="E479" s="34" t="s">
        <v>11</v>
      </c>
      <c r="F479" s="34" t="s">
        <v>11</v>
      </c>
      <c r="G479" s="34" t="s">
        <v>11</v>
      </c>
    </row>
    <row r="480" spans="1:7" ht="15" x14ac:dyDescent="0.15">
      <c r="A480" s="17">
        <v>40148</v>
      </c>
      <c r="B480" s="34">
        <v>99.67</v>
      </c>
      <c r="C480" s="34" t="s">
        <v>11</v>
      </c>
      <c r="D480" s="34" t="s">
        <v>11</v>
      </c>
      <c r="E480" s="34" t="s">
        <v>11</v>
      </c>
      <c r="F480" s="34" t="s">
        <v>11</v>
      </c>
      <c r="G480" s="34" t="s">
        <v>11</v>
      </c>
    </row>
    <row r="481" spans="1:7" ht="15" x14ac:dyDescent="0.15">
      <c r="A481" s="17">
        <v>40149</v>
      </c>
      <c r="B481" s="34">
        <v>99.67</v>
      </c>
      <c r="C481" s="34" t="s">
        <v>11</v>
      </c>
      <c r="D481" s="34" t="s">
        <v>11</v>
      </c>
      <c r="E481" s="34" t="s">
        <v>11</v>
      </c>
      <c r="F481" s="34" t="s">
        <v>11</v>
      </c>
      <c r="G481" s="34" t="s">
        <v>11</v>
      </c>
    </row>
    <row r="482" spans="1:7" ht="15" x14ac:dyDescent="0.15">
      <c r="A482" s="17">
        <v>40150</v>
      </c>
      <c r="B482" s="34">
        <v>99.67</v>
      </c>
      <c r="C482" s="34" t="s">
        <v>11</v>
      </c>
      <c r="D482" s="34" t="s">
        <v>11</v>
      </c>
      <c r="E482" s="34" t="s">
        <v>11</v>
      </c>
      <c r="F482" s="34" t="s">
        <v>11</v>
      </c>
      <c r="G482" s="34" t="s">
        <v>11</v>
      </c>
    </row>
    <row r="483" spans="1:7" ht="15" x14ac:dyDescent="0.15">
      <c r="A483" s="17">
        <v>40151</v>
      </c>
      <c r="B483" s="34">
        <v>99.67</v>
      </c>
      <c r="C483" s="34" t="s">
        <v>11</v>
      </c>
      <c r="D483" s="34" t="s">
        <v>11</v>
      </c>
      <c r="E483" s="34" t="s">
        <v>11</v>
      </c>
      <c r="F483" s="34" t="s">
        <v>11</v>
      </c>
      <c r="G483" s="34" t="s">
        <v>11</v>
      </c>
    </row>
    <row r="484" spans="1:7" ht="15" x14ac:dyDescent="0.15">
      <c r="A484" s="17">
        <v>40154</v>
      </c>
      <c r="B484" s="34">
        <v>99.67</v>
      </c>
      <c r="C484" s="34" t="s">
        <v>11</v>
      </c>
      <c r="D484" s="34" t="s">
        <v>11</v>
      </c>
      <c r="E484" s="34" t="s">
        <v>11</v>
      </c>
      <c r="F484" s="34" t="s">
        <v>11</v>
      </c>
      <c r="G484" s="34" t="s">
        <v>11</v>
      </c>
    </row>
    <row r="485" spans="1:7" ht="15" x14ac:dyDescent="0.15">
      <c r="A485" s="17">
        <v>40155</v>
      </c>
      <c r="B485" s="34">
        <v>99.67</v>
      </c>
      <c r="C485" s="34" t="s">
        <v>11</v>
      </c>
      <c r="D485" s="34" t="s">
        <v>11</v>
      </c>
      <c r="E485" s="34" t="s">
        <v>11</v>
      </c>
      <c r="F485" s="34" t="s">
        <v>11</v>
      </c>
      <c r="G485" s="34" t="s">
        <v>11</v>
      </c>
    </row>
    <row r="486" spans="1:7" ht="15" x14ac:dyDescent="0.15">
      <c r="A486" s="17">
        <v>40156</v>
      </c>
      <c r="B486" s="34">
        <v>99.67</v>
      </c>
      <c r="C486" s="34" t="s">
        <v>11</v>
      </c>
      <c r="D486" s="34" t="s">
        <v>11</v>
      </c>
      <c r="E486" s="34" t="s">
        <v>11</v>
      </c>
      <c r="F486" s="34" t="s">
        <v>11</v>
      </c>
      <c r="G486" s="34" t="s">
        <v>11</v>
      </c>
    </row>
    <row r="487" spans="1:7" ht="15" x14ac:dyDescent="0.15">
      <c r="A487" s="17">
        <v>40157</v>
      </c>
      <c r="B487" s="34">
        <v>99.67</v>
      </c>
      <c r="C487" s="34" t="s">
        <v>11</v>
      </c>
      <c r="D487" s="34" t="s">
        <v>11</v>
      </c>
      <c r="E487" s="34" t="s">
        <v>11</v>
      </c>
      <c r="F487" s="34" t="s">
        <v>11</v>
      </c>
      <c r="G487" s="34" t="s">
        <v>11</v>
      </c>
    </row>
    <row r="488" spans="1:7" ht="15" x14ac:dyDescent="0.15">
      <c r="A488" s="17">
        <v>40158</v>
      </c>
      <c r="B488" s="34">
        <v>99.67</v>
      </c>
      <c r="C488" s="34" t="s">
        <v>11</v>
      </c>
      <c r="D488" s="34" t="s">
        <v>11</v>
      </c>
      <c r="E488" s="34" t="s">
        <v>11</v>
      </c>
      <c r="F488" s="34" t="s">
        <v>11</v>
      </c>
      <c r="G488" s="34" t="s">
        <v>11</v>
      </c>
    </row>
    <row r="489" spans="1:7" ht="15" x14ac:dyDescent="0.15">
      <c r="A489" s="17">
        <v>40161</v>
      </c>
      <c r="B489" s="34">
        <v>99.67</v>
      </c>
      <c r="C489" s="34" t="s">
        <v>11</v>
      </c>
      <c r="D489" s="34" t="s">
        <v>11</v>
      </c>
      <c r="E489" s="34" t="s">
        <v>11</v>
      </c>
      <c r="F489" s="34" t="s">
        <v>11</v>
      </c>
      <c r="G489" s="34" t="s">
        <v>11</v>
      </c>
    </row>
    <row r="490" spans="1:7" ht="15" x14ac:dyDescent="0.15">
      <c r="A490" s="17">
        <v>40162</v>
      </c>
      <c r="B490" s="34">
        <v>100.35</v>
      </c>
      <c r="C490" s="34" t="s">
        <v>11</v>
      </c>
      <c r="D490" s="34" t="s">
        <v>11</v>
      </c>
      <c r="E490" s="34" t="s">
        <v>11</v>
      </c>
      <c r="F490" s="34" t="s">
        <v>11</v>
      </c>
      <c r="G490" s="34" t="s">
        <v>11</v>
      </c>
    </row>
    <row r="491" spans="1:7" ht="15" x14ac:dyDescent="0.15">
      <c r="A491" s="17">
        <v>40163</v>
      </c>
      <c r="B491" s="34">
        <v>100.51</v>
      </c>
      <c r="C491" s="34" t="s">
        <v>11</v>
      </c>
      <c r="D491" s="34" t="s">
        <v>11</v>
      </c>
      <c r="E491" s="34" t="s">
        <v>11</v>
      </c>
      <c r="F491" s="34" t="s">
        <v>11</v>
      </c>
      <c r="G491" s="34" t="s">
        <v>11</v>
      </c>
    </row>
    <row r="492" spans="1:7" ht="15" x14ac:dyDescent="0.15">
      <c r="A492" s="17">
        <v>40164</v>
      </c>
      <c r="B492" s="34">
        <v>100.51</v>
      </c>
      <c r="C492" s="34" t="s">
        <v>11</v>
      </c>
      <c r="D492" s="34" t="s">
        <v>11</v>
      </c>
      <c r="E492" s="34" t="s">
        <v>11</v>
      </c>
      <c r="F492" s="34" t="s">
        <v>11</v>
      </c>
      <c r="G492" s="34" t="s">
        <v>11</v>
      </c>
    </row>
    <row r="493" spans="1:7" ht="15" x14ac:dyDescent="0.15">
      <c r="A493" s="17">
        <v>40165</v>
      </c>
      <c r="B493" s="34">
        <v>100.51</v>
      </c>
      <c r="C493" s="34" t="s">
        <v>11</v>
      </c>
      <c r="D493" s="34" t="s">
        <v>11</v>
      </c>
      <c r="E493" s="34" t="s">
        <v>11</v>
      </c>
      <c r="F493" s="34" t="s">
        <v>11</v>
      </c>
      <c r="G493" s="34" t="s">
        <v>11</v>
      </c>
    </row>
    <row r="494" spans="1:7" ht="15" x14ac:dyDescent="0.15">
      <c r="A494" s="17">
        <v>40168</v>
      </c>
      <c r="B494" s="34">
        <v>100.51</v>
      </c>
      <c r="C494" s="34" t="s">
        <v>11</v>
      </c>
      <c r="D494" s="34" t="s">
        <v>11</v>
      </c>
      <c r="E494" s="34" t="s">
        <v>11</v>
      </c>
      <c r="F494" s="34" t="s">
        <v>11</v>
      </c>
      <c r="G494" s="34" t="s">
        <v>11</v>
      </c>
    </row>
    <row r="495" spans="1:7" ht="15" x14ac:dyDescent="0.15">
      <c r="A495" s="17">
        <v>40169</v>
      </c>
      <c r="B495" s="34">
        <v>100.51</v>
      </c>
      <c r="C495" s="34" t="s">
        <v>11</v>
      </c>
      <c r="D495" s="34" t="s">
        <v>11</v>
      </c>
      <c r="E495" s="34" t="s">
        <v>11</v>
      </c>
      <c r="F495" s="34" t="s">
        <v>11</v>
      </c>
      <c r="G495" s="34" t="s">
        <v>11</v>
      </c>
    </row>
    <row r="496" spans="1:7" ht="15" x14ac:dyDescent="0.15">
      <c r="A496" s="17">
        <v>40170</v>
      </c>
      <c r="B496" s="34">
        <v>100.51</v>
      </c>
      <c r="C496" s="34" t="s">
        <v>11</v>
      </c>
      <c r="D496" s="34" t="s">
        <v>11</v>
      </c>
      <c r="E496" s="34" t="s">
        <v>11</v>
      </c>
      <c r="F496" s="34" t="s">
        <v>11</v>
      </c>
      <c r="G496" s="34" t="s">
        <v>11</v>
      </c>
    </row>
    <row r="497" spans="1:7" ht="15" x14ac:dyDescent="0.15">
      <c r="A497" s="17">
        <v>40171</v>
      </c>
      <c r="B497" s="34">
        <v>100.51</v>
      </c>
      <c r="C497" s="34" t="s">
        <v>11</v>
      </c>
      <c r="D497" s="34" t="s">
        <v>11</v>
      </c>
      <c r="E497" s="34" t="s">
        <v>11</v>
      </c>
      <c r="F497" s="34" t="s">
        <v>11</v>
      </c>
      <c r="G497" s="34" t="s">
        <v>11</v>
      </c>
    </row>
    <row r="498" spans="1:7" ht="15" x14ac:dyDescent="0.15">
      <c r="A498" s="17">
        <v>40172</v>
      </c>
      <c r="B498" s="34">
        <v>100.51</v>
      </c>
      <c r="C498" s="34" t="s">
        <v>11</v>
      </c>
      <c r="D498" s="34" t="s">
        <v>11</v>
      </c>
      <c r="E498" s="34" t="s">
        <v>11</v>
      </c>
      <c r="F498" s="34" t="s">
        <v>11</v>
      </c>
      <c r="G498" s="34" t="s">
        <v>11</v>
      </c>
    </row>
    <row r="499" spans="1:7" ht="15" x14ac:dyDescent="0.15">
      <c r="A499" s="17">
        <v>40175</v>
      </c>
      <c r="B499" s="34">
        <v>100.6</v>
      </c>
      <c r="C499" s="34" t="s">
        <v>11</v>
      </c>
      <c r="D499" s="34" t="s">
        <v>11</v>
      </c>
      <c r="E499" s="34" t="s">
        <v>11</v>
      </c>
      <c r="F499" s="34" t="s">
        <v>11</v>
      </c>
      <c r="G499" s="34" t="s">
        <v>11</v>
      </c>
    </row>
    <row r="500" spans="1:7" ht="15" x14ac:dyDescent="0.15">
      <c r="A500" s="17">
        <v>40176</v>
      </c>
      <c r="B500" s="34">
        <v>100.6</v>
      </c>
      <c r="C500" s="34" t="s">
        <v>11</v>
      </c>
      <c r="D500" s="34" t="s">
        <v>11</v>
      </c>
      <c r="E500" s="34" t="s">
        <v>11</v>
      </c>
      <c r="F500" s="34" t="s">
        <v>11</v>
      </c>
      <c r="G500" s="34" t="s">
        <v>11</v>
      </c>
    </row>
    <row r="501" spans="1:7" ht="15" x14ac:dyDescent="0.15">
      <c r="A501" s="17">
        <v>40177</v>
      </c>
      <c r="B501" s="34">
        <v>100.55</v>
      </c>
      <c r="C501" s="34" t="s">
        <v>11</v>
      </c>
      <c r="D501" s="34" t="s">
        <v>11</v>
      </c>
      <c r="E501" s="34" t="s">
        <v>11</v>
      </c>
      <c r="F501" s="34" t="s">
        <v>11</v>
      </c>
      <c r="G501" s="34" t="s">
        <v>11</v>
      </c>
    </row>
    <row r="502" spans="1:7" ht="15" x14ac:dyDescent="0.15">
      <c r="A502" s="17">
        <v>40178</v>
      </c>
      <c r="B502" s="34">
        <v>100.55</v>
      </c>
      <c r="C502" s="34" t="s">
        <v>11</v>
      </c>
      <c r="D502" s="34" t="s">
        <v>11</v>
      </c>
      <c r="E502" s="34" t="s">
        <v>11</v>
      </c>
      <c r="F502" s="34" t="s">
        <v>11</v>
      </c>
      <c r="G502" s="34" t="s">
        <v>11</v>
      </c>
    </row>
    <row r="503" spans="1:7" ht="15" x14ac:dyDescent="0.15">
      <c r="A503" s="17">
        <v>40182</v>
      </c>
      <c r="B503" s="34">
        <v>100.55</v>
      </c>
      <c r="C503" s="34" t="s">
        <v>11</v>
      </c>
      <c r="D503" s="34" t="s">
        <v>11</v>
      </c>
      <c r="E503" s="34" t="s">
        <v>11</v>
      </c>
      <c r="F503" s="34" t="s">
        <v>11</v>
      </c>
      <c r="G503" s="34" t="s">
        <v>11</v>
      </c>
    </row>
    <row r="504" spans="1:7" ht="15" x14ac:dyDescent="0.15">
      <c r="A504" s="17">
        <v>40183</v>
      </c>
      <c r="B504" s="34">
        <v>100.55</v>
      </c>
      <c r="C504" s="34" t="s">
        <v>11</v>
      </c>
      <c r="D504" s="34" t="s">
        <v>11</v>
      </c>
      <c r="E504" s="34" t="s">
        <v>11</v>
      </c>
      <c r="F504" s="34" t="s">
        <v>11</v>
      </c>
      <c r="G504" s="34" t="s">
        <v>11</v>
      </c>
    </row>
    <row r="505" spans="1:7" ht="15" x14ac:dyDescent="0.15">
      <c r="A505" s="17">
        <v>40184</v>
      </c>
      <c r="B505" s="34">
        <v>100.55</v>
      </c>
      <c r="C505" s="34" t="s">
        <v>11</v>
      </c>
      <c r="D505" s="34" t="s">
        <v>11</v>
      </c>
      <c r="E505" s="34" t="s">
        <v>11</v>
      </c>
      <c r="F505" s="34" t="s">
        <v>11</v>
      </c>
      <c r="G505" s="34" t="s">
        <v>11</v>
      </c>
    </row>
    <row r="506" spans="1:7" ht="15" x14ac:dyDescent="0.15">
      <c r="A506" s="17">
        <v>40185</v>
      </c>
      <c r="B506" s="34">
        <v>100.55</v>
      </c>
      <c r="C506" s="34" t="s">
        <v>11</v>
      </c>
      <c r="D506" s="34" t="s">
        <v>11</v>
      </c>
      <c r="E506" s="34" t="s">
        <v>11</v>
      </c>
      <c r="F506" s="34" t="s">
        <v>11</v>
      </c>
      <c r="G506" s="34" t="s">
        <v>11</v>
      </c>
    </row>
    <row r="507" spans="1:7" ht="15" x14ac:dyDescent="0.15">
      <c r="A507" s="17">
        <v>40186</v>
      </c>
      <c r="B507" s="34">
        <v>100.55</v>
      </c>
      <c r="C507" s="34" t="s">
        <v>11</v>
      </c>
      <c r="D507" s="34" t="s">
        <v>11</v>
      </c>
      <c r="E507" s="34" t="s">
        <v>11</v>
      </c>
      <c r="F507" s="34" t="s">
        <v>11</v>
      </c>
      <c r="G507" s="34" t="s">
        <v>11</v>
      </c>
    </row>
    <row r="508" spans="1:7" ht="15" x14ac:dyDescent="0.15">
      <c r="A508" s="17">
        <v>40189</v>
      </c>
      <c r="B508" s="34">
        <v>100.55</v>
      </c>
      <c r="C508" s="34" t="s">
        <v>11</v>
      </c>
      <c r="D508" s="34" t="s">
        <v>11</v>
      </c>
      <c r="E508" s="34" t="s">
        <v>11</v>
      </c>
      <c r="F508" s="34" t="s">
        <v>11</v>
      </c>
      <c r="G508" s="34" t="s">
        <v>11</v>
      </c>
    </row>
    <row r="509" spans="1:7" ht="15" x14ac:dyDescent="0.15">
      <c r="A509" s="17">
        <v>40190</v>
      </c>
      <c r="B509" s="34">
        <v>100.55</v>
      </c>
      <c r="C509" s="34" t="s">
        <v>11</v>
      </c>
      <c r="D509" s="34" t="s">
        <v>11</v>
      </c>
      <c r="E509" s="34" t="s">
        <v>11</v>
      </c>
      <c r="F509" s="34" t="s">
        <v>11</v>
      </c>
      <c r="G509" s="34" t="s">
        <v>11</v>
      </c>
    </row>
    <row r="510" spans="1:7" ht="15" x14ac:dyDescent="0.15">
      <c r="A510" s="17">
        <v>40191</v>
      </c>
      <c r="B510" s="34">
        <v>100.55</v>
      </c>
      <c r="C510" s="34" t="s">
        <v>11</v>
      </c>
      <c r="D510" s="34" t="s">
        <v>11</v>
      </c>
      <c r="E510" s="34" t="s">
        <v>11</v>
      </c>
      <c r="F510" s="34" t="s">
        <v>11</v>
      </c>
      <c r="G510" s="34" t="s">
        <v>11</v>
      </c>
    </row>
    <row r="511" spans="1:7" ht="15" x14ac:dyDescent="0.15">
      <c r="A511" s="17">
        <v>40192</v>
      </c>
      <c r="B511" s="34">
        <v>100.55</v>
      </c>
      <c r="C511" s="34" t="s">
        <v>11</v>
      </c>
      <c r="D511" s="34" t="s">
        <v>11</v>
      </c>
      <c r="E511" s="34" t="s">
        <v>11</v>
      </c>
      <c r="F511" s="34" t="s">
        <v>11</v>
      </c>
      <c r="G511" s="34" t="s">
        <v>11</v>
      </c>
    </row>
    <row r="512" spans="1:7" ht="15" x14ac:dyDescent="0.15">
      <c r="A512" s="17">
        <v>40193</v>
      </c>
      <c r="B512" s="34">
        <v>100.55</v>
      </c>
      <c r="C512" s="34" t="s">
        <v>11</v>
      </c>
      <c r="D512" s="34" t="s">
        <v>11</v>
      </c>
      <c r="E512" s="34" t="s">
        <v>11</v>
      </c>
      <c r="F512" s="34" t="s">
        <v>11</v>
      </c>
      <c r="G512" s="34" t="s">
        <v>11</v>
      </c>
    </row>
    <row r="513" spans="1:7" ht="15" x14ac:dyDescent="0.15">
      <c r="A513" s="17">
        <v>40196</v>
      </c>
      <c r="B513" s="34">
        <v>100.55</v>
      </c>
      <c r="C513" s="34" t="s">
        <v>11</v>
      </c>
      <c r="D513" s="34" t="s">
        <v>11</v>
      </c>
      <c r="E513" s="34" t="s">
        <v>11</v>
      </c>
      <c r="F513" s="34" t="s">
        <v>11</v>
      </c>
      <c r="G513" s="34" t="s">
        <v>11</v>
      </c>
    </row>
    <row r="514" spans="1:7" ht="15" x14ac:dyDescent="0.15">
      <c r="A514" s="17">
        <v>40197</v>
      </c>
      <c r="B514" s="34">
        <v>100.55</v>
      </c>
      <c r="C514" s="34" t="s">
        <v>11</v>
      </c>
      <c r="D514" s="34" t="s">
        <v>11</v>
      </c>
      <c r="E514" s="34" t="s">
        <v>11</v>
      </c>
      <c r="F514" s="34" t="s">
        <v>11</v>
      </c>
      <c r="G514" s="34" t="s">
        <v>11</v>
      </c>
    </row>
    <row r="515" spans="1:7" ht="15" x14ac:dyDescent="0.15">
      <c r="A515" s="17">
        <v>40198</v>
      </c>
      <c r="B515" s="34">
        <v>100.55</v>
      </c>
      <c r="C515" s="34" t="s">
        <v>11</v>
      </c>
      <c r="D515" s="34" t="s">
        <v>11</v>
      </c>
      <c r="E515" s="34" t="s">
        <v>11</v>
      </c>
      <c r="F515" s="34" t="s">
        <v>11</v>
      </c>
      <c r="G515" s="34" t="s">
        <v>11</v>
      </c>
    </row>
    <row r="516" spans="1:7" ht="15" x14ac:dyDescent="0.15">
      <c r="A516" s="17">
        <v>40199</v>
      </c>
      <c r="B516" s="34">
        <v>100.55</v>
      </c>
      <c r="C516" s="34" t="s">
        <v>11</v>
      </c>
      <c r="D516" s="34" t="s">
        <v>11</v>
      </c>
      <c r="E516" s="34" t="s">
        <v>11</v>
      </c>
      <c r="F516" s="34" t="s">
        <v>11</v>
      </c>
      <c r="G516" s="34" t="s">
        <v>11</v>
      </c>
    </row>
    <row r="517" spans="1:7" ht="15" x14ac:dyDescent="0.15">
      <c r="A517" s="17">
        <v>40200</v>
      </c>
      <c r="B517" s="34">
        <v>100.55</v>
      </c>
      <c r="C517" s="34" t="s">
        <v>11</v>
      </c>
      <c r="D517" s="34" t="s">
        <v>11</v>
      </c>
      <c r="E517" s="34" t="s">
        <v>11</v>
      </c>
      <c r="F517" s="34" t="s">
        <v>11</v>
      </c>
      <c r="G517" s="34" t="s">
        <v>11</v>
      </c>
    </row>
    <row r="518" spans="1:7" ht="15" x14ac:dyDescent="0.15">
      <c r="A518" s="17">
        <v>40203</v>
      </c>
      <c r="B518" s="34">
        <v>100.55</v>
      </c>
      <c r="C518" s="34" t="s">
        <v>11</v>
      </c>
      <c r="D518" s="34" t="s">
        <v>11</v>
      </c>
      <c r="E518" s="34" t="s">
        <v>11</v>
      </c>
      <c r="F518" s="34" t="s">
        <v>11</v>
      </c>
      <c r="G518" s="34" t="s">
        <v>11</v>
      </c>
    </row>
    <row r="519" spans="1:7" ht="15" x14ac:dyDescent="0.15">
      <c r="A519" s="17">
        <v>40204</v>
      </c>
      <c r="B519" s="34">
        <v>100.55</v>
      </c>
      <c r="C519" s="34" t="s">
        <v>11</v>
      </c>
      <c r="D519" s="34" t="s">
        <v>11</v>
      </c>
      <c r="E519" s="34" t="s">
        <v>11</v>
      </c>
      <c r="F519" s="34" t="s">
        <v>11</v>
      </c>
      <c r="G519" s="34" t="s">
        <v>11</v>
      </c>
    </row>
    <row r="520" spans="1:7" ht="15" x14ac:dyDescent="0.15">
      <c r="A520" s="17">
        <v>40205</v>
      </c>
      <c r="B520" s="34">
        <v>100.55</v>
      </c>
      <c r="C520" s="34" t="s">
        <v>11</v>
      </c>
      <c r="D520" s="34" t="s">
        <v>11</v>
      </c>
      <c r="E520" s="34" t="s">
        <v>11</v>
      </c>
      <c r="F520" s="34" t="s">
        <v>11</v>
      </c>
      <c r="G520" s="34" t="s">
        <v>11</v>
      </c>
    </row>
    <row r="521" spans="1:7" ht="15" x14ac:dyDescent="0.15">
      <c r="A521" s="17">
        <v>40206</v>
      </c>
      <c r="B521" s="34">
        <v>100.55</v>
      </c>
      <c r="C521" s="34" t="s">
        <v>11</v>
      </c>
      <c r="D521" s="34" t="s">
        <v>11</v>
      </c>
      <c r="E521" s="34" t="s">
        <v>11</v>
      </c>
      <c r="F521" s="34" t="s">
        <v>11</v>
      </c>
      <c r="G521" s="34" t="s">
        <v>11</v>
      </c>
    </row>
    <row r="522" spans="1:7" ht="15" x14ac:dyDescent="0.15">
      <c r="A522" s="17">
        <v>40207</v>
      </c>
      <c r="B522" s="34">
        <v>100.55</v>
      </c>
      <c r="C522" s="34" t="s">
        <v>11</v>
      </c>
      <c r="D522" s="34" t="s">
        <v>11</v>
      </c>
      <c r="E522" s="34" t="s">
        <v>11</v>
      </c>
      <c r="F522" s="34" t="s">
        <v>11</v>
      </c>
      <c r="G522" s="34" t="s">
        <v>11</v>
      </c>
    </row>
    <row r="523" spans="1:7" ht="15" x14ac:dyDescent="0.15">
      <c r="A523" s="17">
        <v>40210</v>
      </c>
      <c r="B523" s="34">
        <v>100.55</v>
      </c>
      <c r="C523" s="34" t="s">
        <v>11</v>
      </c>
      <c r="D523" s="34" t="s">
        <v>11</v>
      </c>
      <c r="E523" s="34" t="s">
        <v>11</v>
      </c>
      <c r="F523" s="34" t="s">
        <v>11</v>
      </c>
      <c r="G523" s="34" t="s">
        <v>11</v>
      </c>
    </row>
    <row r="524" spans="1:7" ht="15" x14ac:dyDescent="0.15">
      <c r="A524" s="17">
        <v>40211</v>
      </c>
      <c r="B524" s="34">
        <v>100.55</v>
      </c>
      <c r="C524" s="34" t="s">
        <v>11</v>
      </c>
      <c r="D524" s="34" t="s">
        <v>11</v>
      </c>
      <c r="E524" s="34" t="s">
        <v>11</v>
      </c>
      <c r="F524" s="34" t="s">
        <v>11</v>
      </c>
      <c r="G524" s="34" t="s">
        <v>11</v>
      </c>
    </row>
    <row r="525" spans="1:7" ht="15" x14ac:dyDescent="0.15">
      <c r="A525" s="17">
        <v>40212</v>
      </c>
      <c r="B525" s="34">
        <v>100.55</v>
      </c>
      <c r="C525" s="34" t="s">
        <v>11</v>
      </c>
      <c r="D525" s="34" t="s">
        <v>11</v>
      </c>
      <c r="E525" s="34" t="s">
        <v>11</v>
      </c>
      <c r="F525" s="34" t="s">
        <v>11</v>
      </c>
      <c r="G525" s="34" t="s">
        <v>11</v>
      </c>
    </row>
    <row r="526" spans="1:7" ht="15" x14ac:dyDescent="0.15">
      <c r="A526" s="17">
        <v>40213</v>
      </c>
      <c r="B526" s="34">
        <v>100.55</v>
      </c>
      <c r="C526" s="34" t="s">
        <v>11</v>
      </c>
      <c r="D526" s="34" t="s">
        <v>11</v>
      </c>
      <c r="E526" s="34" t="s">
        <v>11</v>
      </c>
      <c r="F526" s="34" t="s">
        <v>11</v>
      </c>
      <c r="G526" s="34" t="s">
        <v>11</v>
      </c>
    </row>
    <row r="527" spans="1:7" ht="15" x14ac:dyDescent="0.15">
      <c r="A527" s="17">
        <v>40214</v>
      </c>
      <c r="B527" s="34">
        <v>100.55</v>
      </c>
      <c r="C527" s="34" t="s">
        <v>11</v>
      </c>
      <c r="D527" s="34" t="s">
        <v>11</v>
      </c>
      <c r="E527" s="34" t="s">
        <v>11</v>
      </c>
      <c r="F527" s="34" t="s">
        <v>11</v>
      </c>
      <c r="G527" s="34" t="s">
        <v>11</v>
      </c>
    </row>
    <row r="528" spans="1:7" ht="15" x14ac:dyDescent="0.15">
      <c r="A528" s="17">
        <v>40217</v>
      </c>
      <c r="B528" s="34">
        <v>100.55</v>
      </c>
      <c r="C528" s="34" t="s">
        <v>11</v>
      </c>
      <c r="D528" s="34" t="s">
        <v>11</v>
      </c>
      <c r="E528" s="34" t="s">
        <v>11</v>
      </c>
      <c r="F528" s="34" t="s">
        <v>11</v>
      </c>
      <c r="G528" s="34" t="s">
        <v>11</v>
      </c>
    </row>
    <row r="529" spans="1:7" ht="15" x14ac:dyDescent="0.15">
      <c r="A529" s="17">
        <v>40218</v>
      </c>
      <c r="B529" s="34">
        <v>100.55</v>
      </c>
      <c r="C529" s="34" t="s">
        <v>11</v>
      </c>
      <c r="D529" s="34" t="s">
        <v>11</v>
      </c>
      <c r="E529" s="34" t="s">
        <v>11</v>
      </c>
      <c r="F529" s="34" t="s">
        <v>11</v>
      </c>
      <c r="G529" s="34" t="s">
        <v>11</v>
      </c>
    </row>
    <row r="530" spans="1:7" ht="15" x14ac:dyDescent="0.15">
      <c r="A530" s="17">
        <v>40219</v>
      </c>
      <c r="B530" s="34">
        <v>100.55</v>
      </c>
      <c r="C530" s="34" t="s">
        <v>11</v>
      </c>
      <c r="D530" s="34" t="s">
        <v>11</v>
      </c>
      <c r="E530" s="34" t="s">
        <v>11</v>
      </c>
      <c r="F530" s="34" t="s">
        <v>11</v>
      </c>
      <c r="G530" s="34" t="s">
        <v>11</v>
      </c>
    </row>
    <row r="531" spans="1:7" ht="15" x14ac:dyDescent="0.15">
      <c r="A531" s="17">
        <v>40220</v>
      </c>
      <c r="B531" s="34">
        <v>100.55</v>
      </c>
      <c r="C531" s="34" t="s">
        <v>11</v>
      </c>
      <c r="D531" s="34" t="s">
        <v>11</v>
      </c>
      <c r="E531" s="34" t="s">
        <v>11</v>
      </c>
      <c r="F531" s="34" t="s">
        <v>11</v>
      </c>
      <c r="G531" s="34" t="s">
        <v>11</v>
      </c>
    </row>
    <row r="532" spans="1:7" ht="15" x14ac:dyDescent="0.15">
      <c r="A532" s="17">
        <v>40221</v>
      </c>
      <c r="B532" s="34">
        <v>100.55</v>
      </c>
      <c r="C532" s="34" t="s">
        <v>11</v>
      </c>
      <c r="D532" s="34" t="s">
        <v>11</v>
      </c>
      <c r="E532" s="34" t="s">
        <v>11</v>
      </c>
      <c r="F532" s="34" t="s">
        <v>11</v>
      </c>
      <c r="G532" s="34" t="s">
        <v>11</v>
      </c>
    </row>
    <row r="533" spans="1:7" ht="15" x14ac:dyDescent="0.15">
      <c r="A533" s="17">
        <v>40229</v>
      </c>
      <c r="B533" s="34">
        <v>100.55</v>
      </c>
      <c r="C533" s="34" t="s">
        <v>11</v>
      </c>
      <c r="D533" s="34" t="s">
        <v>11</v>
      </c>
      <c r="E533" s="34" t="s">
        <v>11</v>
      </c>
      <c r="F533" s="34" t="s">
        <v>11</v>
      </c>
      <c r="G533" s="34" t="s">
        <v>11</v>
      </c>
    </row>
    <row r="534" spans="1:7" ht="15" x14ac:dyDescent="0.15">
      <c r="A534" s="17">
        <v>40230</v>
      </c>
      <c r="B534" s="34">
        <v>100.55</v>
      </c>
      <c r="C534" s="34" t="s">
        <v>11</v>
      </c>
      <c r="D534" s="34" t="s">
        <v>11</v>
      </c>
      <c r="E534" s="34" t="s">
        <v>11</v>
      </c>
      <c r="F534" s="34" t="s">
        <v>11</v>
      </c>
      <c r="G534" s="34" t="s">
        <v>11</v>
      </c>
    </row>
    <row r="535" spans="1:7" ht="15" x14ac:dyDescent="0.15">
      <c r="A535" s="17">
        <v>40231</v>
      </c>
      <c r="B535" s="34">
        <v>100.55</v>
      </c>
      <c r="C535" s="34" t="s">
        <v>11</v>
      </c>
      <c r="D535" s="34" t="s">
        <v>11</v>
      </c>
      <c r="E535" s="34" t="s">
        <v>11</v>
      </c>
      <c r="F535" s="34" t="s">
        <v>11</v>
      </c>
      <c r="G535" s="34" t="s">
        <v>11</v>
      </c>
    </row>
    <row r="536" spans="1:7" ht="15" x14ac:dyDescent="0.15">
      <c r="A536" s="17">
        <v>40232</v>
      </c>
      <c r="B536" s="34">
        <v>100.55</v>
      </c>
      <c r="C536" s="34" t="s">
        <v>11</v>
      </c>
      <c r="D536" s="34" t="s">
        <v>11</v>
      </c>
      <c r="E536" s="34" t="s">
        <v>11</v>
      </c>
      <c r="F536" s="34" t="s">
        <v>11</v>
      </c>
      <c r="G536" s="34" t="s">
        <v>11</v>
      </c>
    </row>
    <row r="537" spans="1:7" ht="15" x14ac:dyDescent="0.15">
      <c r="A537" s="17">
        <v>40233</v>
      </c>
      <c r="B537" s="34">
        <v>100.55</v>
      </c>
      <c r="C537" s="34" t="s">
        <v>11</v>
      </c>
      <c r="D537" s="34" t="s">
        <v>11</v>
      </c>
      <c r="E537" s="34" t="s">
        <v>11</v>
      </c>
      <c r="F537" s="34" t="s">
        <v>11</v>
      </c>
      <c r="G537" s="34" t="s">
        <v>11</v>
      </c>
    </row>
    <row r="538" spans="1:7" ht="15" x14ac:dyDescent="0.15">
      <c r="A538" s="17">
        <v>40234</v>
      </c>
      <c r="B538" s="34">
        <v>100.55</v>
      </c>
      <c r="C538" s="34" t="s">
        <v>11</v>
      </c>
      <c r="D538" s="34" t="s">
        <v>11</v>
      </c>
      <c r="E538" s="34" t="s">
        <v>11</v>
      </c>
      <c r="F538" s="34" t="s">
        <v>11</v>
      </c>
      <c r="G538" s="34" t="s">
        <v>11</v>
      </c>
    </row>
    <row r="539" spans="1:7" ht="15" x14ac:dyDescent="0.15">
      <c r="A539" s="17">
        <v>40235</v>
      </c>
      <c r="B539" s="34">
        <v>100.55</v>
      </c>
      <c r="C539" s="34" t="s">
        <v>11</v>
      </c>
      <c r="D539" s="34" t="s">
        <v>11</v>
      </c>
      <c r="E539" s="34" t="s">
        <v>11</v>
      </c>
      <c r="F539" s="34" t="s">
        <v>11</v>
      </c>
      <c r="G539" s="34" t="s">
        <v>11</v>
      </c>
    </row>
    <row r="540" spans="1:7" ht="15" x14ac:dyDescent="0.15">
      <c r="A540" s="17">
        <v>40238</v>
      </c>
      <c r="B540" s="34">
        <v>102.21</v>
      </c>
      <c r="C540" s="34" t="s">
        <v>11</v>
      </c>
      <c r="D540" s="34" t="s">
        <v>11</v>
      </c>
      <c r="E540" s="34" t="s">
        <v>11</v>
      </c>
      <c r="F540" s="34" t="s">
        <v>11</v>
      </c>
      <c r="G540" s="34" t="s">
        <v>11</v>
      </c>
    </row>
    <row r="541" spans="1:7" ht="15" x14ac:dyDescent="0.15">
      <c r="A541" s="17">
        <v>40239</v>
      </c>
      <c r="B541" s="34">
        <v>102.21</v>
      </c>
      <c r="C541" s="34" t="s">
        <v>11</v>
      </c>
      <c r="D541" s="34" t="s">
        <v>11</v>
      </c>
      <c r="E541" s="34" t="s">
        <v>11</v>
      </c>
      <c r="F541" s="34" t="s">
        <v>11</v>
      </c>
      <c r="G541" s="34" t="s">
        <v>11</v>
      </c>
    </row>
    <row r="542" spans="1:7" ht="15" x14ac:dyDescent="0.15">
      <c r="A542" s="17">
        <v>40240</v>
      </c>
      <c r="B542" s="34">
        <v>102.21</v>
      </c>
      <c r="C542" s="34" t="s">
        <v>11</v>
      </c>
      <c r="D542" s="34" t="s">
        <v>11</v>
      </c>
      <c r="E542" s="34" t="s">
        <v>11</v>
      </c>
      <c r="F542" s="34" t="s">
        <v>11</v>
      </c>
      <c r="G542" s="34" t="s">
        <v>11</v>
      </c>
    </row>
    <row r="543" spans="1:7" ht="15" x14ac:dyDescent="0.15">
      <c r="A543" s="17">
        <v>40241</v>
      </c>
      <c r="B543" s="34">
        <v>102.21</v>
      </c>
      <c r="C543" s="34" t="s">
        <v>11</v>
      </c>
      <c r="D543" s="34" t="s">
        <v>11</v>
      </c>
      <c r="E543" s="34" t="s">
        <v>11</v>
      </c>
      <c r="F543" s="34" t="s">
        <v>11</v>
      </c>
      <c r="G543" s="34" t="s">
        <v>11</v>
      </c>
    </row>
    <row r="544" spans="1:7" ht="15" x14ac:dyDescent="0.15">
      <c r="A544" s="17">
        <v>40242</v>
      </c>
      <c r="B544" s="34">
        <v>102.21</v>
      </c>
      <c r="C544" s="34" t="s">
        <v>11</v>
      </c>
      <c r="D544" s="34" t="s">
        <v>11</v>
      </c>
      <c r="E544" s="34" t="s">
        <v>11</v>
      </c>
      <c r="F544" s="34" t="s">
        <v>11</v>
      </c>
      <c r="G544" s="34" t="s">
        <v>11</v>
      </c>
    </row>
    <row r="545" spans="1:7" ht="15" x14ac:dyDescent="0.15">
      <c r="A545" s="17">
        <v>40245</v>
      </c>
      <c r="B545" s="34">
        <v>102.21</v>
      </c>
      <c r="C545" s="34" t="s">
        <v>11</v>
      </c>
      <c r="D545" s="34" t="s">
        <v>11</v>
      </c>
      <c r="E545" s="34" t="s">
        <v>11</v>
      </c>
      <c r="F545" s="34" t="s">
        <v>11</v>
      </c>
      <c r="G545" s="34" t="s">
        <v>11</v>
      </c>
    </row>
    <row r="546" spans="1:7" ht="15" x14ac:dyDescent="0.15">
      <c r="A546" s="17">
        <v>40246</v>
      </c>
      <c r="B546" s="34">
        <v>102.21</v>
      </c>
      <c r="C546" s="34" t="s">
        <v>11</v>
      </c>
      <c r="D546" s="34" t="s">
        <v>11</v>
      </c>
      <c r="E546" s="34" t="s">
        <v>11</v>
      </c>
      <c r="F546" s="34" t="s">
        <v>11</v>
      </c>
      <c r="G546" s="34" t="s">
        <v>11</v>
      </c>
    </row>
    <row r="547" spans="1:7" ht="15" x14ac:dyDescent="0.15">
      <c r="A547" s="17">
        <v>40247</v>
      </c>
      <c r="B547" s="34">
        <v>102.21</v>
      </c>
      <c r="C547" s="34" t="s">
        <v>11</v>
      </c>
      <c r="D547" s="34" t="s">
        <v>11</v>
      </c>
      <c r="E547" s="34" t="s">
        <v>11</v>
      </c>
      <c r="F547" s="34" t="s">
        <v>11</v>
      </c>
      <c r="G547" s="34" t="s">
        <v>11</v>
      </c>
    </row>
    <row r="548" spans="1:7" ht="15" x14ac:dyDescent="0.15">
      <c r="A548" s="17">
        <v>40248</v>
      </c>
      <c r="B548" s="34">
        <v>102.21</v>
      </c>
      <c r="C548" s="34" t="s">
        <v>11</v>
      </c>
      <c r="D548" s="34" t="s">
        <v>11</v>
      </c>
      <c r="E548" s="34" t="s">
        <v>11</v>
      </c>
      <c r="F548" s="34" t="s">
        <v>11</v>
      </c>
      <c r="G548" s="34" t="s">
        <v>11</v>
      </c>
    </row>
    <row r="549" spans="1:7" ht="15" x14ac:dyDescent="0.15">
      <c r="A549" s="17">
        <v>40249</v>
      </c>
      <c r="B549" s="34">
        <v>102.13</v>
      </c>
      <c r="C549" s="34" t="s">
        <v>11</v>
      </c>
      <c r="D549" s="34" t="s">
        <v>11</v>
      </c>
      <c r="E549" s="34" t="s">
        <v>11</v>
      </c>
      <c r="F549" s="34" t="s">
        <v>11</v>
      </c>
      <c r="G549" s="34" t="s">
        <v>11</v>
      </c>
    </row>
    <row r="550" spans="1:7" ht="15" x14ac:dyDescent="0.15">
      <c r="A550" s="17">
        <v>40252</v>
      </c>
      <c r="B550" s="34">
        <v>102.13</v>
      </c>
      <c r="C550" s="34" t="s">
        <v>11</v>
      </c>
      <c r="D550" s="34" t="s">
        <v>11</v>
      </c>
      <c r="E550" s="34" t="s">
        <v>11</v>
      </c>
      <c r="F550" s="34" t="s">
        <v>11</v>
      </c>
      <c r="G550" s="34" t="s">
        <v>11</v>
      </c>
    </row>
    <row r="551" spans="1:7" ht="15" x14ac:dyDescent="0.15">
      <c r="A551" s="17">
        <v>40253</v>
      </c>
      <c r="B551" s="34">
        <v>102.13</v>
      </c>
      <c r="C551" s="34" t="s">
        <v>11</v>
      </c>
      <c r="D551" s="34" t="s">
        <v>11</v>
      </c>
      <c r="E551" s="34" t="s">
        <v>11</v>
      </c>
      <c r="F551" s="34" t="s">
        <v>11</v>
      </c>
      <c r="G551" s="34" t="s">
        <v>11</v>
      </c>
    </row>
    <row r="552" spans="1:7" ht="15" x14ac:dyDescent="0.15">
      <c r="A552" s="17">
        <v>40254</v>
      </c>
      <c r="B552" s="34">
        <v>102.13</v>
      </c>
      <c r="C552" s="34" t="s">
        <v>11</v>
      </c>
      <c r="D552" s="34" t="s">
        <v>11</v>
      </c>
      <c r="E552" s="34" t="s">
        <v>11</v>
      </c>
      <c r="F552" s="34" t="s">
        <v>11</v>
      </c>
      <c r="G552" s="34" t="s">
        <v>11</v>
      </c>
    </row>
    <row r="553" spans="1:7" ht="15" x14ac:dyDescent="0.15">
      <c r="A553" s="17">
        <v>40255</v>
      </c>
      <c r="B553" s="34">
        <v>102.13</v>
      </c>
      <c r="C553" s="34" t="s">
        <v>11</v>
      </c>
      <c r="D553" s="34" t="s">
        <v>11</v>
      </c>
      <c r="E553" s="34" t="s">
        <v>11</v>
      </c>
      <c r="F553" s="34" t="s">
        <v>11</v>
      </c>
      <c r="G553" s="34" t="s">
        <v>11</v>
      </c>
    </row>
    <row r="554" spans="1:7" ht="15" x14ac:dyDescent="0.15">
      <c r="A554" s="17">
        <v>40256</v>
      </c>
      <c r="B554" s="34">
        <v>102.13</v>
      </c>
      <c r="C554" s="34" t="s">
        <v>11</v>
      </c>
      <c r="D554" s="34" t="s">
        <v>11</v>
      </c>
      <c r="E554" s="34" t="s">
        <v>11</v>
      </c>
      <c r="F554" s="34" t="s">
        <v>11</v>
      </c>
      <c r="G554" s="34" t="s">
        <v>11</v>
      </c>
    </row>
    <row r="555" spans="1:7" ht="15" x14ac:dyDescent="0.15">
      <c r="A555" s="17">
        <v>40259</v>
      </c>
      <c r="B555" s="34">
        <v>102.13</v>
      </c>
      <c r="C555" s="34" t="s">
        <v>11</v>
      </c>
      <c r="D555" s="34" t="s">
        <v>11</v>
      </c>
      <c r="E555" s="34" t="s">
        <v>11</v>
      </c>
      <c r="F555" s="34" t="s">
        <v>11</v>
      </c>
      <c r="G555" s="34" t="s">
        <v>11</v>
      </c>
    </row>
    <row r="556" spans="1:7" ht="15" x14ac:dyDescent="0.15">
      <c r="A556" s="17">
        <v>40260</v>
      </c>
      <c r="B556" s="34">
        <v>102.13</v>
      </c>
      <c r="C556" s="34" t="s">
        <v>11</v>
      </c>
      <c r="D556" s="34" t="s">
        <v>11</v>
      </c>
      <c r="E556" s="34" t="s">
        <v>11</v>
      </c>
      <c r="F556" s="34" t="s">
        <v>11</v>
      </c>
      <c r="G556" s="34" t="s">
        <v>11</v>
      </c>
    </row>
    <row r="557" spans="1:7" ht="15" x14ac:dyDescent="0.15">
      <c r="A557" s="17">
        <v>40261</v>
      </c>
      <c r="B557" s="34">
        <v>102.13</v>
      </c>
      <c r="C557" s="34" t="s">
        <v>11</v>
      </c>
      <c r="D557" s="34" t="s">
        <v>11</v>
      </c>
      <c r="E557" s="34" t="s">
        <v>11</v>
      </c>
      <c r="F557" s="34" t="s">
        <v>11</v>
      </c>
      <c r="G557" s="34" t="s">
        <v>11</v>
      </c>
    </row>
    <row r="558" spans="1:7" ht="15" x14ac:dyDescent="0.15">
      <c r="A558" s="17">
        <v>40262</v>
      </c>
      <c r="B558" s="34">
        <v>102.13</v>
      </c>
      <c r="C558" s="34" t="s">
        <v>11</v>
      </c>
      <c r="D558" s="34" t="s">
        <v>11</v>
      </c>
      <c r="E558" s="34" t="s">
        <v>11</v>
      </c>
      <c r="F558" s="34" t="s">
        <v>11</v>
      </c>
      <c r="G558" s="34" t="s">
        <v>11</v>
      </c>
    </row>
    <row r="559" spans="1:7" ht="15" x14ac:dyDescent="0.15">
      <c r="A559" s="17">
        <v>40263</v>
      </c>
      <c r="B559" s="34">
        <v>102.13</v>
      </c>
      <c r="C559" s="34" t="s">
        <v>11</v>
      </c>
      <c r="D559" s="34" t="s">
        <v>11</v>
      </c>
      <c r="E559" s="34" t="s">
        <v>11</v>
      </c>
      <c r="F559" s="34" t="s">
        <v>11</v>
      </c>
      <c r="G559" s="34" t="s">
        <v>11</v>
      </c>
    </row>
    <row r="560" spans="1:7" ht="15" x14ac:dyDescent="0.15">
      <c r="A560" s="17">
        <v>40266</v>
      </c>
      <c r="B560" s="34">
        <v>102.13</v>
      </c>
      <c r="C560" s="34" t="s">
        <v>11</v>
      </c>
      <c r="D560" s="34" t="s">
        <v>11</v>
      </c>
      <c r="E560" s="34" t="s">
        <v>11</v>
      </c>
      <c r="F560" s="34" t="s">
        <v>11</v>
      </c>
      <c r="G560" s="34" t="s">
        <v>11</v>
      </c>
    </row>
    <row r="561" spans="1:7" ht="15" x14ac:dyDescent="0.15">
      <c r="A561" s="17">
        <v>40267</v>
      </c>
      <c r="B561" s="34">
        <v>102.13</v>
      </c>
      <c r="C561" s="34" t="s">
        <v>11</v>
      </c>
      <c r="D561" s="34" t="s">
        <v>11</v>
      </c>
      <c r="E561" s="34" t="s">
        <v>11</v>
      </c>
      <c r="F561" s="34" t="s">
        <v>11</v>
      </c>
      <c r="G561" s="34" t="s">
        <v>11</v>
      </c>
    </row>
    <row r="562" spans="1:7" ht="15" x14ac:dyDescent="0.15">
      <c r="A562" s="17">
        <v>40268</v>
      </c>
      <c r="B562" s="34">
        <v>102.13</v>
      </c>
      <c r="C562" s="34" t="s">
        <v>11</v>
      </c>
      <c r="D562" s="34" t="s">
        <v>11</v>
      </c>
      <c r="E562" s="34" t="s">
        <v>11</v>
      </c>
      <c r="F562" s="34" t="s">
        <v>11</v>
      </c>
      <c r="G562" s="34" t="s">
        <v>11</v>
      </c>
    </row>
    <row r="563" spans="1:7" ht="15" x14ac:dyDescent="0.15">
      <c r="A563" s="17">
        <v>40269</v>
      </c>
      <c r="B563" s="34">
        <v>102.13</v>
      </c>
      <c r="C563" s="34" t="s">
        <v>11</v>
      </c>
      <c r="D563" s="34" t="s">
        <v>11</v>
      </c>
      <c r="E563" s="34" t="s">
        <v>11</v>
      </c>
      <c r="F563" s="34" t="s">
        <v>11</v>
      </c>
      <c r="G563" s="34" t="s">
        <v>11</v>
      </c>
    </row>
    <row r="564" spans="1:7" ht="15" x14ac:dyDescent="0.15">
      <c r="A564" s="17">
        <v>40270</v>
      </c>
      <c r="B564" s="34">
        <v>102.13</v>
      </c>
      <c r="C564" s="34" t="s">
        <v>11</v>
      </c>
      <c r="D564" s="34" t="s">
        <v>11</v>
      </c>
      <c r="E564" s="34" t="s">
        <v>11</v>
      </c>
      <c r="F564" s="34" t="s">
        <v>11</v>
      </c>
      <c r="G564" s="34" t="s">
        <v>11</v>
      </c>
    </row>
    <row r="565" spans="1:7" ht="15" x14ac:dyDescent="0.15">
      <c r="A565" s="17">
        <v>40274</v>
      </c>
      <c r="B565" s="34">
        <v>102.13</v>
      </c>
      <c r="C565" s="34" t="s">
        <v>11</v>
      </c>
      <c r="D565" s="34" t="s">
        <v>11</v>
      </c>
      <c r="E565" s="34" t="s">
        <v>11</v>
      </c>
      <c r="F565" s="34" t="s">
        <v>11</v>
      </c>
      <c r="G565" s="34" t="s">
        <v>11</v>
      </c>
    </row>
    <row r="566" spans="1:7" ht="15" x14ac:dyDescent="0.15">
      <c r="A566" s="17">
        <v>40275</v>
      </c>
      <c r="B566" s="34">
        <v>102.13</v>
      </c>
      <c r="C566" s="34" t="s">
        <v>11</v>
      </c>
      <c r="D566" s="34" t="s">
        <v>11</v>
      </c>
      <c r="E566" s="34" t="s">
        <v>11</v>
      </c>
      <c r="F566" s="34" t="s">
        <v>11</v>
      </c>
      <c r="G566" s="34" t="s">
        <v>11</v>
      </c>
    </row>
    <row r="567" spans="1:7" ht="15" x14ac:dyDescent="0.15">
      <c r="A567" s="17">
        <v>40276</v>
      </c>
      <c r="B567" s="34">
        <v>102.13</v>
      </c>
      <c r="C567" s="34" t="s">
        <v>11</v>
      </c>
      <c r="D567" s="34" t="s">
        <v>11</v>
      </c>
      <c r="E567" s="34" t="s">
        <v>11</v>
      </c>
      <c r="F567" s="34" t="s">
        <v>11</v>
      </c>
      <c r="G567" s="34" t="s">
        <v>11</v>
      </c>
    </row>
    <row r="568" spans="1:7" ht="15" x14ac:dyDescent="0.15">
      <c r="A568" s="17">
        <v>40277</v>
      </c>
      <c r="B568" s="34">
        <v>102.13</v>
      </c>
      <c r="C568" s="34" t="s">
        <v>11</v>
      </c>
      <c r="D568" s="34" t="s">
        <v>11</v>
      </c>
      <c r="E568" s="34" t="s">
        <v>11</v>
      </c>
      <c r="F568" s="34" t="s">
        <v>11</v>
      </c>
      <c r="G568" s="34" t="s">
        <v>11</v>
      </c>
    </row>
    <row r="569" spans="1:7" ht="15" x14ac:dyDescent="0.15">
      <c r="A569" s="17">
        <v>40280</v>
      </c>
      <c r="B569" s="34">
        <v>102.13</v>
      </c>
      <c r="C569" s="34" t="s">
        <v>11</v>
      </c>
      <c r="D569" s="34" t="s">
        <v>11</v>
      </c>
      <c r="E569" s="34" t="s">
        <v>11</v>
      </c>
      <c r="F569" s="34" t="s">
        <v>11</v>
      </c>
      <c r="G569" s="34" t="s">
        <v>11</v>
      </c>
    </row>
    <row r="570" spans="1:7" ht="15" x14ac:dyDescent="0.15">
      <c r="A570" s="17">
        <v>40281</v>
      </c>
      <c r="B570" s="34">
        <v>102.13</v>
      </c>
      <c r="C570" s="34" t="s">
        <v>11</v>
      </c>
      <c r="D570" s="34" t="s">
        <v>11</v>
      </c>
      <c r="E570" s="34" t="s">
        <v>11</v>
      </c>
      <c r="F570" s="34" t="s">
        <v>11</v>
      </c>
      <c r="G570" s="34" t="s">
        <v>11</v>
      </c>
    </row>
    <row r="571" spans="1:7" ht="15" x14ac:dyDescent="0.15">
      <c r="A571" s="17">
        <v>40282</v>
      </c>
      <c r="B571" s="34">
        <v>102.13</v>
      </c>
      <c r="C571" s="34" t="s">
        <v>11</v>
      </c>
      <c r="D571" s="34" t="s">
        <v>11</v>
      </c>
      <c r="E571" s="34" t="s">
        <v>11</v>
      </c>
      <c r="F571" s="34" t="s">
        <v>11</v>
      </c>
      <c r="G571" s="34" t="s">
        <v>11</v>
      </c>
    </row>
    <row r="572" spans="1:7" ht="15" x14ac:dyDescent="0.15">
      <c r="A572" s="17">
        <v>40283</v>
      </c>
      <c r="B572" s="34">
        <v>102.13</v>
      </c>
      <c r="C572" s="34" t="s">
        <v>11</v>
      </c>
      <c r="D572" s="34" t="s">
        <v>11</v>
      </c>
      <c r="E572" s="34" t="s">
        <v>11</v>
      </c>
      <c r="F572" s="34" t="s">
        <v>11</v>
      </c>
      <c r="G572" s="34" t="s">
        <v>11</v>
      </c>
    </row>
    <row r="573" spans="1:7" ht="15" x14ac:dyDescent="0.15">
      <c r="A573" s="17">
        <v>40284</v>
      </c>
      <c r="B573" s="34">
        <v>102.13</v>
      </c>
      <c r="C573" s="34" t="s">
        <v>11</v>
      </c>
      <c r="D573" s="34" t="s">
        <v>11</v>
      </c>
      <c r="E573" s="34" t="s">
        <v>11</v>
      </c>
      <c r="F573" s="34" t="s">
        <v>11</v>
      </c>
      <c r="G573" s="34" t="s">
        <v>11</v>
      </c>
    </row>
    <row r="574" spans="1:7" ht="15" x14ac:dyDescent="0.15">
      <c r="A574" s="17">
        <v>40287</v>
      </c>
      <c r="B574" s="34">
        <v>102.13</v>
      </c>
      <c r="C574" s="34" t="s">
        <v>11</v>
      </c>
      <c r="D574" s="34" t="s">
        <v>11</v>
      </c>
      <c r="E574" s="34" t="s">
        <v>11</v>
      </c>
      <c r="F574" s="34" t="s">
        <v>11</v>
      </c>
      <c r="G574" s="34" t="s">
        <v>11</v>
      </c>
    </row>
    <row r="575" spans="1:7" ht="15" x14ac:dyDescent="0.15">
      <c r="A575" s="17">
        <v>40288</v>
      </c>
      <c r="B575" s="34">
        <v>102.13</v>
      </c>
      <c r="C575" s="34" t="s">
        <v>11</v>
      </c>
      <c r="D575" s="34" t="s">
        <v>11</v>
      </c>
      <c r="E575" s="34" t="s">
        <v>11</v>
      </c>
      <c r="F575" s="34" t="s">
        <v>11</v>
      </c>
      <c r="G575" s="34" t="s">
        <v>11</v>
      </c>
    </row>
    <row r="576" spans="1:7" ht="15" x14ac:dyDescent="0.15">
      <c r="A576" s="17">
        <v>40289</v>
      </c>
      <c r="B576" s="34">
        <v>102.13</v>
      </c>
      <c r="C576" s="34" t="s">
        <v>11</v>
      </c>
      <c r="D576" s="34" t="s">
        <v>11</v>
      </c>
      <c r="E576" s="34" t="s">
        <v>11</v>
      </c>
      <c r="F576" s="34" t="s">
        <v>11</v>
      </c>
      <c r="G576" s="34" t="s">
        <v>11</v>
      </c>
    </row>
    <row r="577" spans="1:7" ht="15" x14ac:dyDescent="0.15">
      <c r="A577" s="17">
        <v>40290</v>
      </c>
      <c r="B577" s="34">
        <v>102.13</v>
      </c>
      <c r="C577" s="34" t="s">
        <v>11</v>
      </c>
      <c r="D577" s="34" t="s">
        <v>11</v>
      </c>
      <c r="E577" s="34" t="s">
        <v>11</v>
      </c>
      <c r="F577" s="34" t="s">
        <v>11</v>
      </c>
      <c r="G577" s="34" t="s">
        <v>11</v>
      </c>
    </row>
    <row r="578" spans="1:7" ht="15" x14ac:dyDescent="0.15">
      <c r="A578" s="17">
        <v>40291</v>
      </c>
      <c r="B578" s="34">
        <v>102.13</v>
      </c>
      <c r="C578" s="34" t="s">
        <v>11</v>
      </c>
      <c r="D578" s="34" t="s">
        <v>11</v>
      </c>
      <c r="E578" s="34" t="s">
        <v>11</v>
      </c>
      <c r="F578" s="34" t="s">
        <v>11</v>
      </c>
      <c r="G578" s="34" t="s">
        <v>11</v>
      </c>
    </row>
    <row r="579" spans="1:7" ht="15" x14ac:dyDescent="0.15">
      <c r="A579" s="17">
        <v>40294</v>
      </c>
      <c r="B579" s="34">
        <v>102.13</v>
      </c>
      <c r="C579" s="34" t="s">
        <v>11</v>
      </c>
      <c r="D579" s="34" t="s">
        <v>11</v>
      </c>
      <c r="E579" s="34" t="s">
        <v>11</v>
      </c>
      <c r="F579" s="34" t="s">
        <v>11</v>
      </c>
      <c r="G579" s="34" t="s">
        <v>11</v>
      </c>
    </row>
    <row r="580" spans="1:7" ht="15" x14ac:dyDescent="0.15">
      <c r="A580" s="17">
        <v>40295</v>
      </c>
      <c r="B580" s="34">
        <v>102.13</v>
      </c>
      <c r="C580" s="34" t="s">
        <v>11</v>
      </c>
      <c r="D580" s="34" t="s">
        <v>11</v>
      </c>
      <c r="E580" s="34" t="s">
        <v>11</v>
      </c>
      <c r="F580" s="34" t="s">
        <v>11</v>
      </c>
      <c r="G580" s="34" t="s">
        <v>11</v>
      </c>
    </row>
    <row r="581" spans="1:7" ht="15" x14ac:dyDescent="0.15">
      <c r="A581" s="17">
        <v>40296</v>
      </c>
      <c r="B581" s="34">
        <v>102.13</v>
      </c>
      <c r="C581" s="34" t="s">
        <v>11</v>
      </c>
      <c r="D581" s="34" t="s">
        <v>11</v>
      </c>
      <c r="E581" s="34" t="s">
        <v>11</v>
      </c>
      <c r="F581" s="34" t="s">
        <v>11</v>
      </c>
      <c r="G581" s="34" t="s">
        <v>11</v>
      </c>
    </row>
    <row r="582" spans="1:7" ht="15" x14ac:dyDescent="0.15">
      <c r="A582" s="17">
        <v>40297</v>
      </c>
      <c r="B582" s="34">
        <v>102.13</v>
      </c>
      <c r="C582" s="34" t="s">
        <v>11</v>
      </c>
      <c r="D582" s="34" t="s">
        <v>11</v>
      </c>
      <c r="E582" s="34" t="s">
        <v>11</v>
      </c>
      <c r="F582" s="34" t="s">
        <v>11</v>
      </c>
      <c r="G582" s="34" t="s">
        <v>11</v>
      </c>
    </row>
    <row r="583" spans="1:7" ht="15" x14ac:dyDescent="0.15">
      <c r="A583" s="17">
        <v>40298</v>
      </c>
      <c r="B583" s="34">
        <v>102.13</v>
      </c>
      <c r="C583" s="34" t="s">
        <v>11</v>
      </c>
      <c r="D583" s="34" t="s">
        <v>11</v>
      </c>
      <c r="E583" s="34" t="s">
        <v>11</v>
      </c>
      <c r="F583" s="34" t="s">
        <v>11</v>
      </c>
      <c r="G583" s="34" t="s">
        <v>11</v>
      </c>
    </row>
    <row r="584" spans="1:7" ht="15" x14ac:dyDescent="0.15">
      <c r="A584" s="17">
        <v>40302</v>
      </c>
      <c r="B584" s="34">
        <v>102.13</v>
      </c>
      <c r="C584" s="34" t="s">
        <v>11</v>
      </c>
      <c r="D584" s="34" t="s">
        <v>11</v>
      </c>
      <c r="E584" s="34" t="s">
        <v>11</v>
      </c>
      <c r="F584" s="34" t="s">
        <v>11</v>
      </c>
      <c r="G584" s="34" t="s">
        <v>11</v>
      </c>
    </row>
    <row r="585" spans="1:7" ht="15" x14ac:dyDescent="0.15">
      <c r="A585" s="17">
        <v>40303</v>
      </c>
      <c r="B585" s="34">
        <v>102.13</v>
      </c>
      <c r="C585" s="34" t="s">
        <v>11</v>
      </c>
      <c r="D585" s="34" t="s">
        <v>11</v>
      </c>
      <c r="E585" s="34" t="s">
        <v>11</v>
      </c>
      <c r="F585" s="34" t="s">
        <v>11</v>
      </c>
      <c r="G585" s="34" t="s">
        <v>11</v>
      </c>
    </row>
    <row r="586" spans="1:7" ht="15" x14ac:dyDescent="0.15">
      <c r="A586" s="17">
        <v>40304</v>
      </c>
      <c r="B586" s="34">
        <v>102.13</v>
      </c>
      <c r="C586" s="34" t="s">
        <v>11</v>
      </c>
      <c r="D586" s="34" t="s">
        <v>11</v>
      </c>
      <c r="E586" s="34" t="s">
        <v>11</v>
      </c>
      <c r="F586" s="34" t="s">
        <v>11</v>
      </c>
      <c r="G586" s="34" t="s">
        <v>11</v>
      </c>
    </row>
    <row r="587" spans="1:7" ht="15" x14ac:dyDescent="0.15">
      <c r="A587" s="17">
        <v>40305</v>
      </c>
      <c r="B587" s="34">
        <v>102.13</v>
      </c>
      <c r="C587" s="34" t="s">
        <v>11</v>
      </c>
      <c r="D587" s="34" t="s">
        <v>11</v>
      </c>
      <c r="E587" s="34" t="s">
        <v>11</v>
      </c>
      <c r="F587" s="34" t="s">
        <v>11</v>
      </c>
      <c r="G587" s="34" t="s">
        <v>11</v>
      </c>
    </row>
    <row r="588" spans="1:7" ht="15" x14ac:dyDescent="0.15">
      <c r="A588" s="17">
        <v>40308</v>
      </c>
      <c r="B588" s="34">
        <v>102.13</v>
      </c>
      <c r="C588" s="34" t="s">
        <v>11</v>
      </c>
      <c r="D588" s="34" t="s">
        <v>11</v>
      </c>
      <c r="E588" s="34" t="s">
        <v>11</v>
      </c>
      <c r="F588" s="34" t="s">
        <v>11</v>
      </c>
      <c r="G588" s="34" t="s">
        <v>11</v>
      </c>
    </row>
    <row r="589" spans="1:7" ht="15" x14ac:dyDescent="0.15">
      <c r="A589" s="17">
        <v>40309</v>
      </c>
      <c r="B589" s="34">
        <v>102.13</v>
      </c>
      <c r="C589" s="34" t="s">
        <v>11</v>
      </c>
      <c r="D589" s="34" t="s">
        <v>11</v>
      </c>
      <c r="E589" s="34" t="s">
        <v>11</v>
      </c>
      <c r="F589" s="34" t="s">
        <v>11</v>
      </c>
      <c r="G589" s="34" t="s">
        <v>11</v>
      </c>
    </row>
    <row r="590" spans="1:7" ht="15" x14ac:dyDescent="0.15">
      <c r="A590" s="17">
        <v>40310</v>
      </c>
      <c r="B590" s="34">
        <v>102.13</v>
      </c>
      <c r="C590" s="34" t="s">
        <v>11</v>
      </c>
      <c r="D590" s="34" t="s">
        <v>11</v>
      </c>
      <c r="E590" s="34" t="s">
        <v>11</v>
      </c>
      <c r="F590" s="34" t="s">
        <v>11</v>
      </c>
      <c r="G590" s="34" t="s">
        <v>11</v>
      </c>
    </row>
    <row r="591" spans="1:7" ht="15" x14ac:dyDescent="0.15">
      <c r="A591" s="17">
        <v>40311</v>
      </c>
      <c r="B591" s="34">
        <v>102.7</v>
      </c>
      <c r="C591" s="34" t="s">
        <v>11</v>
      </c>
      <c r="D591" s="34" t="s">
        <v>11</v>
      </c>
      <c r="E591" s="34" t="s">
        <v>11</v>
      </c>
      <c r="F591" s="34" t="s">
        <v>11</v>
      </c>
      <c r="G591" s="34" t="s">
        <v>11</v>
      </c>
    </row>
    <row r="592" spans="1:7" ht="15" x14ac:dyDescent="0.15">
      <c r="A592" s="17">
        <v>40312</v>
      </c>
      <c r="B592" s="34">
        <v>102.7</v>
      </c>
      <c r="C592" s="34" t="s">
        <v>11</v>
      </c>
      <c r="D592" s="34" t="s">
        <v>11</v>
      </c>
      <c r="E592" s="34" t="s">
        <v>11</v>
      </c>
      <c r="F592" s="34" t="s">
        <v>11</v>
      </c>
      <c r="G592" s="34" t="s">
        <v>11</v>
      </c>
    </row>
    <row r="593" spans="1:7" ht="15" x14ac:dyDescent="0.15">
      <c r="A593" s="17">
        <v>40315</v>
      </c>
      <c r="B593" s="34">
        <v>102.7</v>
      </c>
      <c r="C593" s="34" t="s">
        <v>11</v>
      </c>
      <c r="D593" s="34" t="s">
        <v>11</v>
      </c>
      <c r="E593" s="34" t="s">
        <v>11</v>
      </c>
      <c r="F593" s="34" t="s">
        <v>11</v>
      </c>
      <c r="G593" s="34" t="s">
        <v>11</v>
      </c>
    </row>
    <row r="594" spans="1:7" ht="15" x14ac:dyDescent="0.15">
      <c r="A594" s="17">
        <v>40316</v>
      </c>
      <c r="B594" s="34">
        <v>102.7</v>
      </c>
      <c r="C594" s="34" t="s">
        <v>11</v>
      </c>
      <c r="D594" s="34" t="s">
        <v>11</v>
      </c>
      <c r="E594" s="34" t="s">
        <v>11</v>
      </c>
      <c r="F594" s="34" t="s">
        <v>11</v>
      </c>
      <c r="G594" s="34" t="s">
        <v>11</v>
      </c>
    </row>
    <row r="595" spans="1:7" ht="15" x14ac:dyDescent="0.15">
      <c r="A595" s="17">
        <v>40317</v>
      </c>
      <c r="B595" s="34">
        <v>102.7</v>
      </c>
      <c r="C595" s="34" t="s">
        <v>11</v>
      </c>
      <c r="D595" s="34" t="s">
        <v>11</v>
      </c>
      <c r="E595" s="34" t="s">
        <v>11</v>
      </c>
      <c r="F595" s="34" t="s">
        <v>11</v>
      </c>
      <c r="G595" s="34" t="s">
        <v>11</v>
      </c>
    </row>
    <row r="596" spans="1:7" ht="15" x14ac:dyDescent="0.15">
      <c r="A596" s="17">
        <v>40318</v>
      </c>
      <c r="B596" s="34">
        <v>102.7</v>
      </c>
      <c r="C596" s="34" t="s">
        <v>11</v>
      </c>
      <c r="D596" s="34" t="s">
        <v>11</v>
      </c>
      <c r="E596" s="34" t="s">
        <v>11</v>
      </c>
      <c r="F596" s="34" t="s">
        <v>11</v>
      </c>
      <c r="G596" s="34" t="s">
        <v>11</v>
      </c>
    </row>
    <row r="597" spans="1:7" ht="15" x14ac:dyDescent="0.15">
      <c r="A597" s="17">
        <v>40319</v>
      </c>
      <c r="B597" s="34">
        <v>102.7</v>
      </c>
      <c r="C597" s="34" t="s">
        <v>11</v>
      </c>
      <c r="D597" s="34" t="s">
        <v>11</v>
      </c>
      <c r="E597" s="34" t="s">
        <v>11</v>
      </c>
      <c r="F597" s="34" t="s">
        <v>11</v>
      </c>
      <c r="G597" s="34" t="s">
        <v>11</v>
      </c>
    </row>
    <row r="598" spans="1:7" ht="15" x14ac:dyDescent="0.15">
      <c r="A598" s="17">
        <v>40322</v>
      </c>
      <c r="B598" s="34">
        <v>102.7</v>
      </c>
      <c r="C598" s="34" t="s">
        <v>11</v>
      </c>
      <c r="D598" s="34" t="s">
        <v>11</v>
      </c>
      <c r="E598" s="34" t="s">
        <v>11</v>
      </c>
      <c r="F598" s="34" t="s">
        <v>11</v>
      </c>
      <c r="G598" s="34" t="s">
        <v>11</v>
      </c>
    </row>
    <row r="599" spans="1:7" ht="15" x14ac:dyDescent="0.15">
      <c r="A599" s="17">
        <v>40323</v>
      </c>
      <c r="B599" s="34">
        <v>104.33</v>
      </c>
      <c r="C599" s="34" t="s">
        <v>11</v>
      </c>
      <c r="D599" s="34" t="s">
        <v>11</v>
      </c>
      <c r="E599" s="34" t="s">
        <v>11</v>
      </c>
      <c r="F599" s="34" t="s">
        <v>11</v>
      </c>
      <c r="G599" s="34" t="s">
        <v>11</v>
      </c>
    </row>
    <row r="600" spans="1:7" ht="15" x14ac:dyDescent="0.15">
      <c r="A600" s="17">
        <v>40324</v>
      </c>
      <c r="B600" s="34">
        <v>103.38</v>
      </c>
      <c r="C600" s="34" t="s">
        <v>11</v>
      </c>
      <c r="D600" s="34" t="s">
        <v>11</v>
      </c>
      <c r="E600" s="34" t="s">
        <v>11</v>
      </c>
      <c r="F600" s="34" t="s">
        <v>11</v>
      </c>
      <c r="G600" s="34" t="s">
        <v>11</v>
      </c>
    </row>
    <row r="601" spans="1:7" ht="15" x14ac:dyDescent="0.15">
      <c r="A601" s="17">
        <v>40325</v>
      </c>
      <c r="B601" s="34">
        <v>103.38</v>
      </c>
      <c r="C601" s="34" t="s">
        <v>11</v>
      </c>
      <c r="D601" s="34" t="s">
        <v>11</v>
      </c>
      <c r="E601" s="34" t="s">
        <v>11</v>
      </c>
      <c r="F601" s="34" t="s">
        <v>11</v>
      </c>
      <c r="G601" s="34" t="s">
        <v>11</v>
      </c>
    </row>
    <row r="602" spans="1:7" ht="15" x14ac:dyDescent="0.15">
      <c r="A602" s="17">
        <v>40326</v>
      </c>
      <c r="B602" s="34">
        <v>103.38</v>
      </c>
      <c r="C602" s="34" t="s">
        <v>11</v>
      </c>
      <c r="D602" s="34" t="s">
        <v>11</v>
      </c>
      <c r="E602" s="34" t="s">
        <v>11</v>
      </c>
      <c r="F602" s="34" t="s">
        <v>11</v>
      </c>
      <c r="G602" s="34" t="s">
        <v>11</v>
      </c>
    </row>
    <row r="603" spans="1:7" ht="15" x14ac:dyDescent="0.15">
      <c r="A603" s="17">
        <v>40329</v>
      </c>
      <c r="B603" s="34">
        <v>103.38</v>
      </c>
      <c r="C603" s="34" t="s">
        <v>11</v>
      </c>
      <c r="D603" s="34" t="s">
        <v>11</v>
      </c>
      <c r="E603" s="34" t="s">
        <v>11</v>
      </c>
      <c r="F603" s="34" t="s">
        <v>11</v>
      </c>
      <c r="G603" s="34" t="s">
        <v>11</v>
      </c>
    </row>
    <row r="604" spans="1:7" ht="15" x14ac:dyDescent="0.15">
      <c r="A604" s="17">
        <v>40330</v>
      </c>
      <c r="B604" s="34">
        <v>104.32</v>
      </c>
      <c r="C604" s="34" t="s">
        <v>11</v>
      </c>
      <c r="D604" s="34" t="s">
        <v>11</v>
      </c>
      <c r="E604" s="34" t="s">
        <v>11</v>
      </c>
      <c r="F604" s="34" t="s">
        <v>11</v>
      </c>
      <c r="G604" s="34" t="s">
        <v>11</v>
      </c>
    </row>
    <row r="605" spans="1:7" ht="15" x14ac:dyDescent="0.15">
      <c r="A605" s="17">
        <v>40331</v>
      </c>
      <c r="B605" s="34">
        <v>104.32</v>
      </c>
      <c r="C605" s="34" t="s">
        <v>11</v>
      </c>
      <c r="D605" s="34" t="s">
        <v>11</v>
      </c>
      <c r="E605" s="34" t="s">
        <v>11</v>
      </c>
      <c r="F605" s="34" t="s">
        <v>11</v>
      </c>
      <c r="G605" s="34" t="s">
        <v>11</v>
      </c>
    </row>
    <row r="606" spans="1:7" ht="15" x14ac:dyDescent="0.15">
      <c r="A606" s="17">
        <v>40332</v>
      </c>
      <c r="B606" s="34">
        <v>104.32</v>
      </c>
      <c r="C606" s="34" t="s">
        <v>11</v>
      </c>
      <c r="D606" s="34" t="s">
        <v>11</v>
      </c>
      <c r="E606" s="34" t="s">
        <v>11</v>
      </c>
      <c r="F606" s="34" t="s">
        <v>11</v>
      </c>
      <c r="G606" s="34" t="s">
        <v>11</v>
      </c>
    </row>
    <row r="607" spans="1:7" ht="15" x14ac:dyDescent="0.15">
      <c r="A607" s="17">
        <v>40333</v>
      </c>
      <c r="B607" s="34">
        <v>104.32</v>
      </c>
      <c r="C607" s="34" t="s">
        <v>11</v>
      </c>
      <c r="D607" s="34" t="s">
        <v>11</v>
      </c>
      <c r="E607" s="34" t="s">
        <v>11</v>
      </c>
      <c r="F607" s="34" t="s">
        <v>11</v>
      </c>
      <c r="G607" s="34" t="s">
        <v>11</v>
      </c>
    </row>
    <row r="608" spans="1:7" ht="15" x14ac:dyDescent="0.15">
      <c r="A608" s="17">
        <v>40336</v>
      </c>
      <c r="B608" s="34">
        <v>104.32</v>
      </c>
      <c r="C608" s="34" t="s">
        <v>11</v>
      </c>
      <c r="D608" s="34" t="s">
        <v>11</v>
      </c>
      <c r="E608" s="34" t="s">
        <v>11</v>
      </c>
      <c r="F608" s="34" t="s">
        <v>11</v>
      </c>
      <c r="G608" s="34" t="s">
        <v>11</v>
      </c>
    </row>
    <row r="609" spans="1:7" ht="15" x14ac:dyDescent="0.15">
      <c r="A609" s="17">
        <v>40337</v>
      </c>
      <c r="B609" s="34">
        <v>104.32</v>
      </c>
      <c r="C609" s="34" t="s">
        <v>11</v>
      </c>
      <c r="D609" s="34" t="s">
        <v>11</v>
      </c>
      <c r="E609" s="34" t="s">
        <v>11</v>
      </c>
      <c r="F609" s="34" t="s">
        <v>11</v>
      </c>
      <c r="G609" s="34" t="s">
        <v>11</v>
      </c>
    </row>
    <row r="610" spans="1:7" ht="15" x14ac:dyDescent="0.15">
      <c r="A610" s="17">
        <v>40338</v>
      </c>
      <c r="B610" s="34">
        <v>104.32</v>
      </c>
      <c r="C610" s="34" t="s">
        <v>11</v>
      </c>
      <c r="D610" s="34" t="s">
        <v>11</v>
      </c>
      <c r="E610" s="34" t="s">
        <v>11</v>
      </c>
      <c r="F610" s="34" t="s">
        <v>11</v>
      </c>
      <c r="G610" s="34" t="s">
        <v>11</v>
      </c>
    </row>
    <row r="611" spans="1:7" ht="15" x14ac:dyDescent="0.15">
      <c r="A611" s="17">
        <v>40339</v>
      </c>
      <c r="B611" s="34">
        <v>104.32</v>
      </c>
      <c r="C611" s="34" t="s">
        <v>11</v>
      </c>
      <c r="D611" s="34" t="s">
        <v>11</v>
      </c>
      <c r="E611" s="34" t="s">
        <v>11</v>
      </c>
      <c r="F611" s="34" t="s">
        <v>11</v>
      </c>
      <c r="G611" s="34" t="s">
        <v>11</v>
      </c>
    </row>
    <row r="612" spans="1:7" ht="15" x14ac:dyDescent="0.15">
      <c r="A612" s="17">
        <v>40340</v>
      </c>
      <c r="B612" s="34">
        <v>104.32</v>
      </c>
      <c r="C612" s="34" t="s">
        <v>11</v>
      </c>
      <c r="D612" s="34" t="s">
        <v>11</v>
      </c>
      <c r="E612" s="34" t="s">
        <v>11</v>
      </c>
      <c r="F612" s="34" t="s">
        <v>11</v>
      </c>
      <c r="G612" s="34" t="s">
        <v>11</v>
      </c>
    </row>
    <row r="613" spans="1:7" ht="15" x14ac:dyDescent="0.15">
      <c r="A613" s="17">
        <v>40341</v>
      </c>
      <c r="B613" s="34">
        <v>104.32</v>
      </c>
      <c r="C613" s="34" t="s">
        <v>11</v>
      </c>
      <c r="D613" s="34" t="s">
        <v>11</v>
      </c>
      <c r="E613" s="34" t="s">
        <v>11</v>
      </c>
      <c r="F613" s="34" t="s">
        <v>11</v>
      </c>
      <c r="G613" s="34" t="s">
        <v>11</v>
      </c>
    </row>
    <row r="614" spans="1:7" ht="15" x14ac:dyDescent="0.15">
      <c r="A614" s="17">
        <v>40342</v>
      </c>
      <c r="B614" s="34">
        <v>104.32</v>
      </c>
      <c r="C614" s="34" t="s">
        <v>11</v>
      </c>
      <c r="D614" s="34" t="s">
        <v>11</v>
      </c>
      <c r="E614" s="34" t="s">
        <v>11</v>
      </c>
      <c r="F614" s="34" t="s">
        <v>11</v>
      </c>
      <c r="G614" s="34" t="s">
        <v>11</v>
      </c>
    </row>
    <row r="615" spans="1:7" ht="15" x14ac:dyDescent="0.15">
      <c r="A615" s="17">
        <v>40346</v>
      </c>
      <c r="B615" s="34">
        <v>104.32</v>
      </c>
      <c r="C615" s="34" t="s">
        <v>11</v>
      </c>
      <c r="D615" s="34" t="s">
        <v>11</v>
      </c>
      <c r="E615" s="34" t="s">
        <v>11</v>
      </c>
      <c r="F615" s="34" t="s">
        <v>11</v>
      </c>
      <c r="G615" s="34" t="s">
        <v>11</v>
      </c>
    </row>
    <row r="616" spans="1:7" ht="15" x14ac:dyDescent="0.15">
      <c r="A616" s="17">
        <v>40347</v>
      </c>
      <c r="B616" s="34">
        <v>104.32</v>
      </c>
      <c r="C616" s="34" t="s">
        <v>11</v>
      </c>
      <c r="D616" s="34" t="s">
        <v>11</v>
      </c>
      <c r="E616" s="34" t="s">
        <v>11</v>
      </c>
      <c r="F616" s="34" t="s">
        <v>11</v>
      </c>
      <c r="G616" s="34" t="s">
        <v>11</v>
      </c>
    </row>
    <row r="617" spans="1:7" ht="15" x14ac:dyDescent="0.15">
      <c r="A617" s="17">
        <v>40350</v>
      </c>
      <c r="B617" s="34">
        <v>104.32</v>
      </c>
      <c r="C617" s="34" t="s">
        <v>11</v>
      </c>
      <c r="D617" s="34" t="s">
        <v>11</v>
      </c>
      <c r="E617" s="34" t="s">
        <v>11</v>
      </c>
      <c r="F617" s="34" t="s">
        <v>11</v>
      </c>
      <c r="G617" s="34" t="s">
        <v>11</v>
      </c>
    </row>
    <row r="618" spans="1:7" ht="15" x14ac:dyDescent="0.15">
      <c r="A618" s="17">
        <v>40351</v>
      </c>
      <c r="B618" s="34">
        <v>104.32</v>
      </c>
      <c r="C618" s="34" t="s">
        <v>11</v>
      </c>
      <c r="D618" s="34" t="s">
        <v>11</v>
      </c>
      <c r="E618" s="34" t="s">
        <v>11</v>
      </c>
      <c r="F618" s="34" t="s">
        <v>11</v>
      </c>
      <c r="G618" s="34" t="s">
        <v>11</v>
      </c>
    </row>
    <row r="619" spans="1:7" ht="15" x14ac:dyDescent="0.15">
      <c r="A619" s="17">
        <v>40352</v>
      </c>
      <c r="B619" s="34">
        <v>104.32</v>
      </c>
      <c r="C619" s="34" t="s">
        <v>11</v>
      </c>
      <c r="D619" s="34" t="s">
        <v>11</v>
      </c>
      <c r="E619" s="34" t="s">
        <v>11</v>
      </c>
      <c r="F619" s="34" t="s">
        <v>11</v>
      </c>
      <c r="G619" s="34" t="s">
        <v>11</v>
      </c>
    </row>
    <row r="620" spans="1:7" ht="15" x14ac:dyDescent="0.15">
      <c r="A620" s="17">
        <v>40353</v>
      </c>
      <c r="B620" s="34">
        <v>104.32</v>
      </c>
      <c r="C620" s="34" t="s">
        <v>11</v>
      </c>
      <c r="D620" s="34" t="s">
        <v>11</v>
      </c>
      <c r="E620" s="34" t="s">
        <v>11</v>
      </c>
      <c r="F620" s="34" t="s">
        <v>11</v>
      </c>
      <c r="G620" s="34" t="s">
        <v>11</v>
      </c>
    </row>
    <row r="621" spans="1:7" ht="15" x14ac:dyDescent="0.15">
      <c r="A621" s="17">
        <v>40354</v>
      </c>
      <c r="B621" s="34">
        <v>104.32</v>
      </c>
      <c r="C621" s="34" t="s">
        <v>11</v>
      </c>
      <c r="D621" s="34" t="s">
        <v>11</v>
      </c>
      <c r="E621" s="34" t="s">
        <v>11</v>
      </c>
      <c r="F621" s="34" t="s">
        <v>11</v>
      </c>
      <c r="G621" s="34" t="s">
        <v>11</v>
      </c>
    </row>
    <row r="622" spans="1:7" ht="15" x14ac:dyDescent="0.15">
      <c r="A622" s="17">
        <v>40357</v>
      </c>
      <c r="B622" s="34">
        <v>104.32</v>
      </c>
      <c r="C622" s="34" t="s">
        <v>11</v>
      </c>
      <c r="D622" s="34" t="s">
        <v>11</v>
      </c>
      <c r="E622" s="34" t="s">
        <v>11</v>
      </c>
      <c r="F622" s="34" t="s">
        <v>11</v>
      </c>
      <c r="G622" s="34" t="s">
        <v>11</v>
      </c>
    </row>
    <row r="623" spans="1:7" ht="15" x14ac:dyDescent="0.15">
      <c r="A623" s="17">
        <v>40358</v>
      </c>
      <c r="B623" s="34">
        <v>104.32</v>
      </c>
      <c r="C623" s="34" t="s">
        <v>11</v>
      </c>
      <c r="D623" s="34" t="s">
        <v>11</v>
      </c>
      <c r="E623" s="34" t="s">
        <v>11</v>
      </c>
      <c r="F623" s="34" t="s">
        <v>11</v>
      </c>
      <c r="G623" s="34" t="s">
        <v>11</v>
      </c>
    </row>
    <row r="624" spans="1:7" ht="15" x14ac:dyDescent="0.15">
      <c r="A624" s="17">
        <v>40359</v>
      </c>
      <c r="B624" s="34">
        <v>104.32</v>
      </c>
      <c r="C624" s="34" t="s">
        <v>11</v>
      </c>
      <c r="D624" s="34" t="s">
        <v>11</v>
      </c>
      <c r="E624" s="34" t="s">
        <v>11</v>
      </c>
      <c r="F624" s="34" t="s">
        <v>11</v>
      </c>
      <c r="G624" s="34" t="s">
        <v>11</v>
      </c>
    </row>
    <row r="625" spans="1:7" ht="15" x14ac:dyDescent="0.15">
      <c r="A625" s="17">
        <v>40360</v>
      </c>
      <c r="B625" s="34">
        <v>104.32</v>
      </c>
      <c r="C625" s="34" t="s">
        <v>11</v>
      </c>
      <c r="D625" s="34" t="s">
        <v>11</v>
      </c>
      <c r="E625" s="34" t="s">
        <v>11</v>
      </c>
      <c r="F625" s="34" t="s">
        <v>11</v>
      </c>
      <c r="G625" s="34" t="s">
        <v>11</v>
      </c>
    </row>
    <row r="626" spans="1:7" ht="15" x14ac:dyDescent="0.15">
      <c r="A626" s="17">
        <v>40361</v>
      </c>
      <c r="B626" s="34">
        <v>104.32</v>
      </c>
      <c r="C626" s="34" t="s">
        <v>11</v>
      </c>
      <c r="D626" s="34" t="s">
        <v>11</v>
      </c>
      <c r="E626" s="34" t="s">
        <v>11</v>
      </c>
      <c r="F626" s="34" t="s">
        <v>11</v>
      </c>
      <c r="G626" s="34" t="s">
        <v>11</v>
      </c>
    </row>
    <row r="627" spans="1:7" ht="15" x14ac:dyDescent="0.15">
      <c r="A627" s="17">
        <v>40364</v>
      </c>
      <c r="B627" s="34">
        <v>104.32</v>
      </c>
      <c r="C627" s="34" t="s">
        <v>11</v>
      </c>
      <c r="D627" s="34" t="s">
        <v>11</v>
      </c>
      <c r="E627" s="34" t="s">
        <v>11</v>
      </c>
      <c r="F627" s="34" t="s">
        <v>11</v>
      </c>
      <c r="G627" s="34" t="s">
        <v>11</v>
      </c>
    </row>
    <row r="628" spans="1:7" ht="15" x14ac:dyDescent="0.15">
      <c r="A628" s="17">
        <v>40365</v>
      </c>
      <c r="B628" s="34">
        <v>103.65</v>
      </c>
      <c r="C628" s="34" t="s">
        <v>11</v>
      </c>
      <c r="D628" s="34" t="s">
        <v>11</v>
      </c>
      <c r="E628" s="34" t="s">
        <v>11</v>
      </c>
      <c r="F628" s="34" t="s">
        <v>11</v>
      </c>
      <c r="G628" s="34" t="s">
        <v>11</v>
      </c>
    </row>
    <row r="629" spans="1:7" ht="15" x14ac:dyDescent="0.15">
      <c r="A629" s="17">
        <v>40366</v>
      </c>
      <c r="B629" s="34">
        <v>103.65</v>
      </c>
      <c r="C629" s="34" t="s">
        <v>11</v>
      </c>
      <c r="D629" s="34" t="s">
        <v>11</v>
      </c>
      <c r="E629" s="34" t="s">
        <v>11</v>
      </c>
      <c r="F629" s="34" t="s">
        <v>11</v>
      </c>
      <c r="G629" s="34" t="s">
        <v>11</v>
      </c>
    </row>
    <row r="630" spans="1:7" ht="15" x14ac:dyDescent="0.15">
      <c r="A630" s="17">
        <v>40367</v>
      </c>
      <c r="B630" s="34">
        <v>103.65</v>
      </c>
      <c r="C630" s="34" t="s">
        <v>11</v>
      </c>
      <c r="D630" s="34" t="s">
        <v>11</v>
      </c>
      <c r="E630" s="34" t="s">
        <v>11</v>
      </c>
      <c r="F630" s="34" t="s">
        <v>11</v>
      </c>
      <c r="G630" s="34" t="s">
        <v>11</v>
      </c>
    </row>
    <row r="631" spans="1:7" ht="15" x14ac:dyDescent="0.15">
      <c r="A631" s="17">
        <v>40368</v>
      </c>
      <c r="B631" s="34">
        <v>103.65</v>
      </c>
      <c r="C631" s="34" t="s">
        <v>11</v>
      </c>
      <c r="D631" s="34" t="s">
        <v>11</v>
      </c>
      <c r="E631" s="34" t="s">
        <v>11</v>
      </c>
      <c r="F631" s="34" t="s">
        <v>11</v>
      </c>
      <c r="G631" s="34" t="s">
        <v>11</v>
      </c>
    </row>
    <row r="632" spans="1:7" ht="15" x14ac:dyDescent="0.15">
      <c r="A632" s="17">
        <v>40371</v>
      </c>
      <c r="B632" s="34">
        <v>103.65</v>
      </c>
      <c r="C632" s="34" t="s">
        <v>11</v>
      </c>
      <c r="D632" s="34" t="s">
        <v>11</v>
      </c>
      <c r="E632" s="34" t="s">
        <v>11</v>
      </c>
      <c r="F632" s="34" t="s">
        <v>11</v>
      </c>
      <c r="G632" s="34" t="s">
        <v>11</v>
      </c>
    </row>
    <row r="633" spans="1:7" ht="15" x14ac:dyDescent="0.15">
      <c r="A633" s="17">
        <v>40372</v>
      </c>
      <c r="B633" s="34">
        <v>103.65</v>
      </c>
      <c r="C633" s="34" t="s">
        <v>11</v>
      </c>
      <c r="D633" s="34" t="s">
        <v>11</v>
      </c>
      <c r="E633" s="34" t="s">
        <v>11</v>
      </c>
      <c r="F633" s="34" t="s">
        <v>11</v>
      </c>
      <c r="G633" s="34" t="s">
        <v>11</v>
      </c>
    </row>
    <row r="634" spans="1:7" ht="15" x14ac:dyDescent="0.15">
      <c r="A634" s="17">
        <v>40373</v>
      </c>
      <c r="B634" s="34">
        <v>103.65</v>
      </c>
      <c r="C634" s="34" t="s">
        <v>11</v>
      </c>
      <c r="D634" s="34" t="s">
        <v>11</v>
      </c>
      <c r="E634" s="34" t="s">
        <v>11</v>
      </c>
      <c r="F634" s="34" t="s">
        <v>11</v>
      </c>
      <c r="G634" s="34" t="s">
        <v>11</v>
      </c>
    </row>
    <row r="635" spans="1:7" ht="15" x14ac:dyDescent="0.15">
      <c r="A635" s="17">
        <v>40374</v>
      </c>
      <c r="B635" s="34">
        <v>103.65</v>
      </c>
      <c r="C635" s="34" t="s">
        <v>11</v>
      </c>
      <c r="D635" s="34" t="s">
        <v>11</v>
      </c>
      <c r="E635" s="34" t="s">
        <v>11</v>
      </c>
      <c r="F635" s="34" t="s">
        <v>11</v>
      </c>
      <c r="G635" s="34" t="s">
        <v>11</v>
      </c>
    </row>
    <row r="636" spans="1:7" ht="15" x14ac:dyDescent="0.15">
      <c r="A636" s="17">
        <v>40375</v>
      </c>
      <c r="B636" s="34">
        <v>103.65</v>
      </c>
      <c r="C636" s="34" t="s">
        <v>11</v>
      </c>
      <c r="D636" s="34" t="s">
        <v>11</v>
      </c>
      <c r="E636" s="34" t="s">
        <v>11</v>
      </c>
      <c r="F636" s="34" t="s">
        <v>11</v>
      </c>
      <c r="G636" s="34" t="s">
        <v>11</v>
      </c>
    </row>
    <row r="637" spans="1:7" ht="15" x14ac:dyDescent="0.15">
      <c r="A637" s="17">
        <v>40378</v>
      </c>
      <c r="B637" s="34">
        <v>103.65</v>
      </c>
      <c r="C637" s="34" t="s">
        <v>11</v>
      </c>
      <c r="D637" s="34" t="s">
        <v>11</v>
      </c>
      <c r="E637" s="34" t="s">
        <v>11</v>
      </c>
      <c r="F637" s="34" t="s">
        <v>11</v>
      </c>
      <c r="G637" s="34" t="s">
        <v>11</v>
      </c>
    </row>
    <row r="638" spans="1:7" ht="15" x14ac:dyDescent="0.15">
      <c r="A638" s="17">
        <v>40379</v>
      </c>
      <c r="B638" s="34">
        <v>103.65</v>
      </c>
      <c r="C638" s="34" t="s">
        <v>11</v>
      </c>
      <c r="D638" s="34" t="s">
        <v>11</v>
      </c>
      <c r="E638" s="34" t="s">
        <v>11</v>
      </c>
      <c r="F638" s="34" t="s">
        <v>11</v>
      </c>
      <c r="G638" s="34" t="s">
        <v>11</v>
      </c>
    </row>
    <row r="639" spans="1:7" ht="15" x14ac:dyDescent="0.15">
      <c r="A639" s="17">
        <v>40380</v>
      </c>
      <c r="B639" s="34">
        <v>103.65</v>
      </c>
      <c r="C639" s="34" t="s">
        <v>11</v>
      </c>
      <c r="D639" s="34" t="s">
        <v>11</v>
      </c>
      <c r="E639" s="34" t="s">
        <v>11</v>
      </c>
      <c r="F639" s="34" t="s">
        <v>11</v>
      </c>
      <c r="G639" s="34" t="s">
        <v>11</v>
      </c>
    </row>
    <row r="640" spans="1:7" ht="15" x14ac:dyDescent="0.15">
      <c r="A640" s="17">
        <v>40381</v>
      </c>
      <c r="B640" s="34">
        <v>103.65</v>
      </c>
      <c r="C640" s="34" t="s">
        <v>11</v>
      </c>
      <c r="D640" s="34" t="s">
        <v>11</v>
      </c>
      <c r="E640" s="34" t="s">
        <v>11</v>
      </c>
      <c r="F640" s="34" t="s">
        <v>11</v>
      </c>
      <c r="G640" s="34" t="s">
        <v>11</v>
      </c>
    </row>
    <row r="641" spans="1:7" ht="15" x14ac:dyDescent="0.15">
      <c r="A641" s="17">
        <v>40382</v>
      </c>
      <c r="B641" s="34">
        <v>103.65</v>
      </c>
      <c r="C641" s="34" t="s">
        <v>11</v>
      </c>
      <c r="D641" s="34" t="s">
        <v>11</v>
      </c>
      <c r="E641" s="34" t="s">
        <v>11</v>
      </c>
      <c r="F641" s="34" t="s">
        <v>11</v>
      </c>
      <c r="G641" s="34" t="s">
        <v>11</v>
      </c>
    </row>
    <row r="642" spans="1:7" ht="15" x14ac:dyDescent="0.15">
      <c r="A642" s="17">
        <v>40385</v>
      </c>
      <c r="B642" s="34">
        <v>103.65</v>
      </c>
      <c r="C642" s="34" t="s">
        <v>11</v>
      </c>
      <c r="D642" s="34" t="s">
        <v>11</v>
      </c>
      <c r="E642" s="34" t="s">
        <v>11</v>
      </c>
      <c r="F642" s="34" t="s">
        <v>11</v>
      </c>
      <c r="G642" s="34" t="s">
        <v>11</v>
      </c>
    </row>
    <row r="643" spans="1:7" ht="15" x14ac:dyDescent="0.15">
      <c r="A643" s="17">
        <v>40386</v>
      </c>
      <c r="B643" s="34">
        <v>103.65</v>
      </c>
      <c r="C643" s="34" t="s">
        <v>11</v>
      </c>
      <c r="D643" s="34" t="s">
        <v>11</v>
      </c>
      <c r="E643" s="34" t="s">
        <v>11</v>
      </c>
      <c r="F643" s="34" t="s">
        <v>11</v>
      </c>
      <c r="G643" s="34" t="s">
        <v>11</v>
      </c>
    </row>
    <row r="644" spans="1:7" ht="15" x14ac:dyDescent="0.15">
      <c r="A644" s="17">
        <v>40387</v>
      </c>
      <c r="B644" s="34">
        <v>103.65</v>
      </c>
      <c r="C644" s="34" t="s">
        <v>11</v>
      </c>
      <c r="D644" s="34" t="s">
        <v>11</v>
      </c>
      <c r="E644" s="34" t="s">
        <v>11</v>
      </c>
      <c r="F644" s="34" t="s">
        <v>11</v>
      </c>
      <c r="G644" s="34" t="s">
        <v>11</v>
      </c>
    </row>
    <row r="645" spans="1:7" ht="15" x14ac:dyDescent="0.15">
      <c r="A645" s="17">
        <v>40388</v>
      </c>
      <c r="B645" s="34">
        <v>103.65</v>
      </c>
      <c r="C645" s="34" t="s">
        <v>11</v>
      </c>
      <c r="D645" s="34" t="s">
        <v>11</v>
      </c>
      <c r="E645" s="34" t="s">
        <v>11</v>
      </c>
      <c r="F645" s="34" t="s">
        <v>11</v>
      </c>
      <c r="G645" s="34" t="s">
        <v>11</v>
      </c>
    </row>
    <row r="646" spans="1:7" ht="15" x14ac:dyDescent="0.15">
      <c r="A646" s="17">
        <v>40389</v>
      </c>
      <c r="B646" s="34">
        <v>103.65</v>
      </c>
      <c r="C646" s="34" t="s">
        <v>11</v>
      </c>
      <c r="D646" s="34" t="s">
        <v>11</v>
      </c>
      <c r="E646" s="34" t="s">
        <v>11</v>
      </c>
      <c r="F646" s="34" t="s">
        <v>11</v>
      </c>
      <c r="G646" s="34" t="s">
        <v>11</v>
      </c>
    </row>
    <row r="647" spans="1:7" ht="15" x14ac:dyDescent="0.15">
      <c r="A647" s="17">
        <v>40392</v>
      </c>
      <c r="B647" s="34">
        <v>103.65</v>
      </c>
      <c r="C647" s="34" t="s">
        <v>11</v>
      </c>
      <c r="D647" s="34" t="s">
        <v>11</v>
      </c>
      <c r="E647" s="34" t="s">
        <v>11</v>
      </c>
      <c r="F647" s="34" t="s">
        <v>11</v>
      </c>
      <c r="G647" s="34" t="s">
        <v>11</v>
      </c>
    </row>
    <row r="648" spans="1:7" ht="15" x14ac:dyDescent="0.15">
      <c r="A648" s="17">
        <v>40393</v>
      </c>
      <c r="B648" s="34">
        <v>103.65</v>
      </c>
      <c r="C648" s="34" t="s">
        <v>11</v>
      </c>
      <c r="D648" s="34" t="s">
        <v>11</v>
      </c>
      <c r="E648" s="34" t="s">
        <v>11</v>
      </c>
      <c r="F648" s="34" t="s">
        <v>11</v>
      </c>
      <c r="G648" s="34" t="s">
        <v>11</v>
      </c>
    </row>
    <row r="649" spans="1:7" ht="15" x14ac:dyDescent="0.15">
      <c r="A649" s="17">
        <v>40394</v>
      </c>
      <c r="B649" s="34">
        <v>103.65</v>
      </c>
      <c r="C649" s="34" t="s">
        <v>11</v>
      </c>
      <c r="D649" s="34" t="s">
        <v>11</v>
      </c>
      <c r="E649" s="34" t="s">
        <v>11</v>
      </c>
      <c r="F649" s="34" t="s">
        <v>11</v>
      </c>
      <c r="G649" s="34" t="s">
        <v>11</v>
      </c>
    </row>
    <row r="650" spans="1:7" ht="15" x14ac:dyDescent="0.15">
      <c r="A650" s="17">
        <v>40395</v>
      </c>
      <c r="B650" s="34">
        <v>103.65</v>
      </c>
      <c r="C650" s="34" t="s">
        <v>11</v>
      </c>
      <c r="D650" s="34" t="s">
        <v>11</v>
      </c>
      <c r="E650" s="34" t="s">
        <v>11</v>
      </c>
      <c r="F650" s="34" t="s">
        <v>11</v>
      </c>
      <c r="G650" s="34" t="s">
        <v>11</v>
      </c>
    </row>
    <row r="651" spans="1:7" ht="15" x14ac:dyDescent="0.15">
      <c r="A651" s="17">
        <v>40396</v>
      </c>
      <c r="B651" s="34">
        <v>103.65</v>
      </c>
      <c r="C651" s="34" t="s">
        <v>11</v>
      </c>
      <c r="D651" s="34" t="s">
        <v>11</v>
      </c>
      <c r="E651" s="34" t="s">
        <v>11</v>
      </c>
      <c r="F651" s="34" t="s">
        <v>11</v>
      </c>
      <c r="G651" s="34" t="s">
        <v>11</v>
      </c>
    </row>
    <row r="652" spans="1:7" ht="15" x14ac:dyDescent="0.15">
      <c r="A652" s="17">
        <v>40399</v>
      </c>
      <c r="B652" s="34">
        <v>103.65</v>
      </c>
      <c r="C652" s="34" t="s">
        <v>11</v>
      </c>
      <c r="D652" s="34" t="s">
        <v>11</v>
      </c>
      <c r="E652" s="34" t="s">
        <v>11</v>
      </c>
      <c r="F652" s="34" t="s">
        <v>11</v>
      </c>
      <c r="G652" s="34" t="s">
        <v>11</v>
      </c>
    </row>
    <row r="653" spans="1:7" ht="15" x14ac:dyDescent="0.15">
      <c r="A653" s="17">
        <v>40400</v>
      </c>
      <c r="B653" s="34">
        <v>103.65</v>
      </c>
      <c r="C653" s="34" t="s">
        <v>11</v>
      </c>
      <c r="D653" s="34" t="s">
        <v>11</v>
      </c>
      <c r="E653" s="34" t="s">
        <v>11</v>
      </c>
      <c r="F653" s="34" t="s">
        <v>11</v>
      </c>
      <c r="G653" s="34" t="s">
        <v>11</v>
      </c>
    </row>
    <row r="654" spans="1:7" ht="15" x14ac:dyDescent="0.15">
      <c r="A654" s="17">
        <v>40401</v>
      </c>
      <c r="B654" s="34">
        <v>103.65</v>
      </c>
      <c r="C654" s="34" t="s">
        <v>11</v>
      </c>
      <c r="D654" s="34" t="s">
        <v>11</v>
      </c>
      <c r="E654" s="34" t="s">
        <v>11</v>
      </c>
      <c r="F654" s="34" t="s">
        <v>11</v>
      </c>
      <c r="G654" s="34" t="s">
        <v>11</v>
      </c>
    </row>
    <row r="655" spans="1:7" ht="15" x14ac:dyDescent="0.15">
      <c r="A655" s="17">
        <v>40402</v>
      </c>
      <c r="B655" s="34">
        <v>103.65</v>
      </c>
      <c r="C655" s="34" t="s">
        <v>11</v>
      </c>
      <c r="D655" s="34" t="s">
        <v>11</v>
      </c>
      <c r="E655" s="34" t="s">
        <v>11</v>
      </c>
      <c r="F655" s="34" t="s">
        <v>11</v>
      </c>
      <c r="G655" s="34" t="s">
        <v>11</v>
      </c>
    </row>
    <row r="656" spans="1:7" ht="15" x14ac:dyDescent="0.15">
      <c r="A656" s="17">
        <v>40403</v>
      </c>
      <c r="B656" s="34">
        <v>103.65</v>
      </c>
      <c r="C656" s="34" t="s">
        <v>11</v>
      </c>
      <c r="D656" s="34" t="s">
        <v>11</v>
      </c>
      <c r="E656" s="34" t="s">
        <v>11</v>
      </c>
      <c r="F656" s="34" t="s">
        <v>11</v>
      </c>
      <c r="G656" s="34" t="s">
        <v>11</v>
      </c>
    </row>
    <row r="657" spans="1:7" ht="15" x14ac:dyDescent="0.15">
      <c r="A657" s="17">
        <v>40406</v>
      </c>
      <c r="B657" s="34">
        <v>103.65</v>
      </c>
      <c r="C657" s="34" t="s">
        <v>11</v>
      </c>
      <c r="D657" s="34" t="s">
        <v>11</v>
      </c>
      <c r="E657" s="34" t="s">
        <v>11</v>
      </c>
      <c r="F657" s="34" t="s">
        <v>11</v>
      </c>
      <c r="G657" s="34" t="s">
        <v>11</v>
      </c>
    </row>
    <row r="658" spans="1:7" ht="15" x14ac:dyDescent="0.15">
      <c r="A658" s="17">
        <v>40407</v>
      </c>
      <c r="B658" s="34">
        <v>103.65</v>
      </c>
      <c r="C658" s="34" t="s">
        <v>11</v>
      </c>
      <c r="D658" s="34" t="s">
        <v>11</v>
      </c>
      <c r="E658" s="34" t="s">
        <v>11</v>
      </c>
      <c r="F658" s="34" t="s">
        <v>11</v>
      </c>
      <c r="G658" s="34" t="s">
        <v>11</v>
      </c>
    </row>
    <row r="659" spans="1:7" ht="15" x14ac:dyDescent="0.15">
      <c r="A659" s="17">
        <v>40408</v>
      </c>
      <c r="B659" s="34">
        <v>103.65</v>
      </c>
      <c r="C659" s="34" t="s">
        <v>11</v>
      </c>
      <c r="D659" s="34" t="s">
        <v>11</v>
      </c>
      <c r="E659" s="34" t="s">
        <v>11</v>
      </c>
      <c r="F659" s="34" t="s">
        <v>11</v>
      </c>
      <c r="G659" s="34" t="s">
        <v>11</v>
      </c>
    </row>
    <row r="660" spans="1:7" ht="15" x14ac:dyDescent="0.15">
      <c r="A660" s="17">
        <v>40409</v>
      </c>
      <c r="B660" s="34">
        <v>103.65</v>
      </c>
      <c r="C660" s="34" t="s">
        <v>11</v>
      </c>
      <c r="D660" s="34" t="s">
        <v>11</v>
      </c>
      <c r="E660" s="34" t="s">
        <v>11</v>
      </c>
      <c r="F660" s="34" t="s">
        <v>11</v>
      </c>
      <c r="G660" s="34" t="s">
        <v>11</v>
      </c>
    </row>
    <row r="661" spans="1:7" ht="15" x14ac:dyDescent="0.15">
      <c r="A661" s="17">
        <v>40410</v>
      </c>
      <c r="B661" s="34">
        <v>103.65</v>
      </c>
      <c r="C661" s="34" t="s">
        <v>11</v>
      </c>
      <c r="D661" s="34" t="s">
        <v>11</v>
      </c>
      <c r="E661" s="34" t="s">
        <v>11</v>
      </c>
      <c r="F661" s="34" t="s">
        <v>11</v>
      </c>
      <c r="G661" s="34" t="s">
        <v>11</v>
      </c>
    </row>
    <row r="662" spans="1:7" ht="15" x14ac:dyDescent="0.15">
      <c r="A662" s="17">
        <v>40413</v>
      </c>
      <c r="B662" s="34">
        <v>103.65</v>
      </c>
      <c r="C662" s="34" t="s">
        <v>11</v>
      </c>
      <c r="D662" s="34" t="s">
        <v>11</v>
      </c>
      <c r="E662" s="34" t="s">
        <v>11</v>
      </c>
      <c r="F662" s="34" t="s">
        <v>11</v>
      </c>
      <c r="G662" s="34" t="s">
        <v>11</v>
      </c>
    </row>
    <row r="663" spans="1:7" ht="15" x14ac:dyDescent="0.15">
      <c r="A663" s="17">
        <v>40414</v>
      </c>
      <c r="B663" s="34">
        <v>103.65</v>
      </c>
      <c r="C663" s="34" t="s">
        <v>11</v>
      </c>
      <c r="D663" s="34" t="s">
        <v>11</v>
      </c>
      <c r="E663" s="34" t="s">
        <v>11</v>
      </c>
      <c r="F663" s="34" t="s">
        <v>11</v>
      </c>
      <c r="G663" s="34" t="s">
        <v>11</v>
      </c>
    </row>
    <row r="664" spans="1:7" ht="15" x14ac:dyDescent="0.15">
      <c r="A664" s="17">
        <v>40415</v>
      </c>
      <c r="B664" s="34">
        <v>103.65</v>
      </c>
      <c r="C664" s="34" t="s">
        <v>11</v>
      </c>
      <c r="D664" s="34" t="s">
        <v>11</v>
      </c>
      <c r="E664" s="34" t="s">
        <v>11</v>
      </c>
      <c r="F664" s="34" t="s">
        <v>11</v>
      </c>
      <c r="G664" s="34" t="s">
        <v>11</v>
      </c>
    </row>
    <row r="665" spans="1:7" ht="15" x14ac:dyDescent="0.15">
      <c r="A665" s="17">
        <v>40416</v>
      </c>
      <c r="B665" s="34">
        <v>103.65</v>
      </c>
      <c r="C665" s="34" t="s">
        <v>11</v>
      </c>
      <c r="D665" s="34" t="s">
        <v>11</v>
      </c>
      <c r="E665" s="34" t="s">
        <v>11</v>
      </c>
      <c r="F665" s="34" t="s">
        <v>11</v>
      </c>
      <c r="G665" s="34" t="s">
        <v>11</v>
      </c>
    </row>
    <row r="666" spans="1:7" ht="15" x14ac:dyDescent="0.15">
      <c r="A666" s="17">
        <v>40417</v>
      </c>
      <c r="B666" s="34">
        <v>103.65</v>
      </c>
      <c r="C666" s="34" t="s">
        <v>11</v>
      </c>
      <c r="D666" s="34" t="s">
        <v>11</v>
      </c>
      <c r="E666" s="34" t="s">
        <v>11</v>
      </c>
      <c r="F666" s="34" t="s">
        <v>11</v>
      </c>
      <c r="G666" s="34" t="s">
        <v>11</v>
      </c>
    </row>
    <row r="667" spans="1:7" ht="15" x14ac:dyDescent="0.15">
      <c r="A667" s="17">
        <v>40420</v>
      </c>
      <c r="B667" s="34">
        <v>103.65</v>
      </c>
      <c r="C667" s="34" t="s">
        <v>11</v>
      </c>
      <c r="D667" s="34" t="s">
        <v>11</v>
      </c>
      <c r="E667" s="34" t="s">
        <v>11</v>
      </c>
      <c r="F667" s="34" t="s">
        <v>11</v>
      </c>
      <c r="G667" s="34" t="s">
        <v>11</v>
      </c>
    </row>
    <row r="668" spans="1:7" ht="15" x14ac:dyDescent="0.15">
      <c r="A668" s="17">
        <v>40421</v>
      </c>
      <c r="B668" s="34">
        <v>103.65</v>
      </c>
      <c r="C668" s="34">
        <v>100</v>
      </c>
      <c r="D668" s="34" t="s">
        <v>11</v>
      </c>
      <c r="E668" s="34" t="s">
        <v>11</v>
      </c>
      <c r="F668" s="34" t="s">
        <v>11</v>
      </c>
      <c r="G668" s="34" t="s">
        <v>11</v>
      </c>
    </row>
    <row r="669" spans="1:7" ht="15" x14ac:dyDescent="0.15">
      <c r="A669" s="17">
        <v>40422</v>
      </c>
      <c r="B669" s="34">
        <v>103.65</v>
      </c>
      <c r="C669" s="34">
        <v>99.760999999999996</v>
      </c>
      <c r="D669" s="34" t="s">
        <v>11</v>
      </c>
      <c r="E669" s="34" t="s">
        <v>11</v>
      </c>
      <c r="F669" s="34" t="s">
        <v>11</v>
      </c>
      <c r="G669" s="34" t="s">
        <v>11</v>
      </c>
    </row>
    <row r="670" spans="1:7" ht="15" x14ac:dyDescent="0.15">
      <c r="A670" s="17">
        <v>40423</v>
      </c>
      <c r="B670" s="34">
        <v>103.65</v>
      </c>
      <c r="C670" s="34">
        <v>99.814899999999994</v>
      </c>
      <c r="D670" s="34" t="s">
        <v>11</v>
      </c>
      <c r="E670" s="34" t="s">
        <v>11</v>
      </c>
      <c r="F670" s="34" t="s">
        <v>11</v>
      </c>
      <c r="G670" s="34" t="s">
        <v>11</v>
      </c>
    </row>
    <row r="671" spans="1:7" ht="15" x14ac:dyDescent="0.15">
      <c r="A671" s="17">
        <v>40424</v>
      </c>
      <c r="B671" s="34">
        <v>103.65</v>
      </c>
      <c r="C671" s="34">
        <v>99.814899999999994</v>
      </c>
      <c r="D671" s="34" t="s">
        <v>11</v>
      </c>
      <c r="E671" s="34" t="s">
        <v>11</v>
      </c>
      <c r="F671" s="34" t="s">
        <v>11</v>
      </c>
      <c r="G671" s="34" t="s">
        <v>11</v>
      </c>
    </row>
    <row r="672" spans="1:7" ht="15" x14ac:dyDescent="0.15">
      <c r="A672" s="17">
        <v>40427</v>
      </c>
      <c r="B672" s="34">
        <v>103.65</v>
      </c>
      <c r="C672" s="34">
        <v>99.722999999999999</v>
      </c>
      <c r="D672" s="34" t="s">
        <v>11</v>
      </c>
      <c r="E672" s="34" t="s">
        <v>11</v>
      </c>
      <c r="F672" s="34" t="s">
        <v>11</v>
      </c>
      <c r="G672" s="34" t="s">
        <v>11</v>
      </c>
    </row>
    <row r="673" spans="1:7" ht="15" x14ac:dyDescent="0.15">
      <c r="A673" s="17">
        <v>40428</v>
      </c>
      <c r="B673" s="34">
        <v>103.65</v>
      </c>
      <c r="C673" s="34">
        <v>99.539699999999996</v>
      </c>
      <c r="D673" s="34" t="s">
        <v>11</v>
      </c>
      <c r="E673" s="34" t="s">
        <v>11</v>
      </c>
      <c r="F673" s="34" t="s">
        <v>11</v>
      </c>
      <c r="G673" s="34" t="s">
        <v>11</v>
      </c>
    </row>
    <row r="674" spans="1:7" ht="15" x14ac:dyDescent="0.15">
      <c r="A674" s="17">
        <v>40429</v>
      </c>
      <c r="B674" s="34">
        <v>103.65</v>
      </c>
      <c r="C674" s="34">
        <v>99.905000000000001</v>
      </c>
      <c r="D674" s="34" t="s">
        <v>11</v>
      </c>
      <c r="E674" s="34" t="s">
        <v>11</v>
      </c>
      <c r="F674" s="34" t="s">
        <v>11</v>
      </c>
      <c r="G674" s="34" t="s">
        <v>11</v>
      </c>
    </row>
    <row r="675" spans="1:7" ht="15" x14ac:dyDescent="0.15">
      <c r="A675" s="17">
        <v>40430</v>
      </c>
      <c r="B675" s="34">
        <v>103.65</v>
      </c>
      <c r="C675" s="34">
        <v>99.905000000000001</v>
      </c>
      <c r="D675" s="34" t="s">
        <v>11</v>
      </c>
      <c r="E675" s="34" t="s">
        <v>11</v>
      </c>
      <c r="F675" s="34" t="s">
        <v>11</v>
      </c>
      <c r="G675" s="34" t="s">
        <v>11</v>
      </c>
    </row>
    <row r="676" spans="1:7" ht="15" x14ac:dyDescent="0.15">
      <c r="A676" s="17">
        <v>40431</v>
      </c>
      <c r="B676" s="34">
        <v>103.65</v>
      </c>
      <c r="C676" s="34">
        <v>99.449200000000005</v>
      </c>
      <c r="D676" s="34" t="s">
        <v>11</v>
      </c>
      <c r="E676" s="34" t="s">
        <v>11</v>
      </c>
      <c r="F676" s="34" t="s">
        <v>11</v>
      </c>
      <c r="G676" s="34" t="s">
        <v>11</v>
      </c>
    </row>
    <row r="677" spans="1:7" ht="15" x14ac:dyDescent="0.15">
      <c r="A677" s="17">
        <v>40434</v>
      </c>
      <c r="B677" s="34">
        <v>103.65</v>
      </c>
      <c r="C677" s="34">
        <v>99.449200000000005</v>
      </c>
      <c r="D677" s="34" t="s">
        <v>11</v>
      </c>
      <c r="E677" s="34" t="s">
        <v>11</v>
      </c>
      <c r="F677" s="34" t="s">
        <v>11</v>
      </c>
      <c r="G677" s="34" t="s">
        <v>11</v>
      </c>
    </row>
    <row r="678" spans="1:7" ht="15" x14ac:dyDescent="0.15">
      <c r="A678" s="17">
        <v>40435</v>
      </c>
      <c r="B678" s="34">
        <v>103.65</v>
      </c>
      <c r="C678" s="34">
        <v>99.358500000000006</v>
      </c>
      <c r="D678" s="34" t="s">
        <v>11</v>
      </c>
      <c r="E678" s="34" t="s">
        <v>11</v>
      </c>
      <c r="F678" s="34" t="s">
        <v>11</v>
      </c>
      <c r="G678" s="34" t="s">
        <v>11</v>
      </c>
    </row>
    <row r="679" spans="1:7" ht="15" x14ac:dyDescent="0.15">
      <c r="A679" s="17">
        <v>40436</v>
      </c>
      <c r="B679" s="34">
        <v>103.65</v>
      </c>
      <c r="C679" s="34">
        <v>99.449799999999996</v>
      </c>
      <c r="D679" s="34" t="s">
        <v>11</v>
      </c>
      <c r="E679" s="34" t="s">
        <v>11</v>
      </c>
      <c r="F679" s="34" t="s">
        <v>11</v>
      </c>
      <c r="G679" s="34" t="s">
        <v>11</v>
      </c>
    </row>
    <row r="680" spans="1:7" ht="15" x14ac:dyDescent="0.15">
      <c r="A680" s="17">
        <v>40437</v>
      </c>
      <c r="B680" s="34">
        <v>103.65</v>
      </c>
      <c r="C680" s="34">
        <v>99.358999999999995</v>
      </c>
      <c r="D680" s="34" t="s">
        <v>11</v>
      </c>
      <c r="E680" s="34" t="s">
        <v>11</v>
      </c>
      <c r="F680" s="34" t="s">
        <v>11</v>
      </c>
      <c r="G680" s="34" t="s">
        <v>11</v>
      </c>
    </row>
    <row r="681" spans="1:7" ht="15" x14ac:dyDescent="0.15">
      <c r="A681" s="17">
        <v>40438</v>
      </c>
      <c r="B681" s="34">
        <v>103.65</v>
      </c>
      <c r="C681" s="34">
        <v>99.358999999999995</v>
      </c>
      <c r="D681" s="34" t="s">
        <v>11</v>
      </c>
      <c r="E681" s="34" t="s">
        <v>11</v>
      </c>
      <c r="F681" s="34" t="s">
        <v>11</v>
      </c>
      <c r="G681" s="34" t="s">
        <v>11</v>
      </c>
    </row>
    <row r="682" spans="1:7" ht="15" x14ac:dyDescent="0.15">
      <c r="A682" s="17">
        <v>40440</v>
      </c>
      <c r="B682" s="34">
        <v>103.65</v>
      </c>
      <c r="C682" s="34">
        <v>99.358999999999995</v>
      </c>
      <c r="D682" s="34" t="s">
        <v>11</v>
      </c>
      <c r="E682" s="34" t="s">
        <v>11</v>
      </c>
      <c r="F682" s="34" t="s">
        <v>11</v>
      </c>
      <c r="G682" s="34" t="s">
        <v>11</v>
      </c>
    </row>
    <row r="683" spans="1:7" ht="15" x14ac:dyDescent="0.15">
      <c r="A683" s="17">
        <v>40441</v>
      </c>
      <c r="B683" s="34">
        <v>103.65</v>
      </c>
      <c r="C683" s="34">
        <v>99.169399999999996</v>
      </c>
      <c r="D683" s="34" t="s">
        <v>11</v>
      </c>
      <c r="E683" s="34" t="s">
        <v>11</v>
      </c>
      <c r="F683" s="34" t="s">
        <v>11</v>
      </c>
      <c r="G683" s="34" t="s">
        <v>11</v>
      </c>
    </row>
    <row r="684" spans="1:7" ht="15" x14ac:dyDescent="0.15">
      <c r="A684" s="17">
        <v>40442</v>
      </c>
      <c r="B684" s="34">
        <v>103.65</v>
      </c>
      <c r="C684" s="34">
        <v>99.308099999999996</v>
      </c>
      <c r="D684" s="34" t="s">
        <v>11</v>
      </c>
      <c r="E684" s="34" t="s">
        <v>11</v>
      </c>
      <c r="F684" s="34" t="s">
        <v>11</v>
      </c>
      <c r="G684" s="34" t="s">
        <v>11</v>
      </c>
    </row>
    <row r="685" spans="1:7" ht="15" x14ac:dyDescent="0.15">
      <c r="A685" s="17">
        <v>40446</v>
      </c>
      <c r="B685" s="34">
        <v>103.65</v>
      </c>
      <c r="C685" s="34">
        <v>99.314499999999995</v>
      </c>
      <c r="D685" s="34" t="s">
        <v>11</v>
      </c>
      <c r="E685" s="34" t="s">
        <v>11</v>
      </c>
      <c r="F685" s="34" t="s">
        <v>11</v>
      </c>
      <c r="G685" s="34" t="s">
        <v>11</v>
      </c>
    </row>
    <row r="686" spans="1:7" ht="15" x14ac:dyDescent="0.15">
      <c r="A686" s="17">
        <v>40447</v>
      </c>
      <c r="B686" s="34">
        <v>103.65</v>
      </c>
      <c r="C686" s="34">
        <v>99.314300000000003</v>
      </c>
      <c r="D686" s="34" t="s">
        <v>11</v>
      </c>
      <c r="E686" s="34" t="s">
        <v>11</v>
      </c>
      <c r="F686" s="34" t="s">
        <v>11</v>
      </c>
      <c r="G686" s="34" t="s">
        <v>11</v>
      </c>
    </row>
    <row r="687" spans="1:7" ht="15" x14ac:dyDescent="0.15">
      <c r="A687" s="17">
        <v>40448</v>
      </c>
      <c r="B687" s="34">
        <v>103.65</v>
      </c>
      <c r="C687" s="34">
        <v>99.314499999999995</v>
      </c>
      <c r="D687" s="34" t="s">
        <v>11</v>
      </c>
      <c r="E687" s="34" t="s">
        <v>11</v>
      </c>
      <c r="F687" s="34" t="s">
        <v>11</v>
      </c>
      <c r="G687" s="34" t="s">
        <v>11</v>
      </c>
    </row>
    <row r="688" spans="1:7" ht="15" x14ac:dyDescent="0.15">
      <c r="A688" s="17">
        <v>40449</v>
      </c>
      <c r="B688" s="34">
        <v>103.65</v>
      </c>
      <c r="C688" s="34">
        <v>99.315100000000001</v>
      </c>
      <c r="D688" s="34" t="s">
        <v>11</v>
      </c>
      <c r="E688" s="34" t="s">
        <v>11</v>
      </c>
      <c r="F688" s="34" t="s">
        <v>11</v>
      </c>
      <c r="G688" s="34" t="s">
        <v>11</v>
      </c>
    </row>
    <row r="689" spans="1:7" ht="15" x14ac:dyDescent="0.15">
      <c r="A689" s="17">
        <v>40450</v>
      </c>
      <c r="B689" s="34">
        <v>103.65</v>
      </c>
      <c r="C689" s="34">
        <v>99.384900000000002</v>
      </c>
      <c r="D689" s="34" t="s">
        <v>11</v>
      </c>
      <c r="E689" s="34" t="s">
        <v>11</v>
      </c>
      <c r="F689" s="34" t="s">
        <v>11</v>
      </c>
      <c r="G689" s="34" t="s">
        <v>11</v>
      </c>
    </row>
    <row r="690" spans="1:7" ht="15" x14ac:dyDescent="0.15">
      <c r="A690" s="17">
        <v>40451</v>
      </c>
      <c r="B690" s="34">
        <v>103.65</v>
      </c>
      <c r="C690" s="34">
        <v>99.276799999999994</v>
      </c>
      <c r="D690" s="34" t="s">
        <v>11</v>
      </c>
      <c r="E690" s="34" t="s">
        <v>11</v>
      </c>
      <c r="F690" s="34" t="s">
        <v>11</v>
      </c>
      <c r="G690" s="34" t="s">
        <v>11</v>
      </c>
    </row>
    <row r="691" spans="1:7" ht="15" x14ac:dyDescent="0.15">
      <c r="A691" s="17">
        <v>40459</v>
      </c>
      <c r="B691" s="34">
        <v>103.65</v>
      </c>
      <c r="C691" s="34">
        <v>99.317599999999999</v>
      </c>
      <c r="D691" s="34" t="s">
        <v>11</v>
      </c>
      <c r="E691" s="34" t="s">
        <v>11</v>
      </c>
      <c r="F691" s="34" t="s">
        <v>11</v>
      </c>
      <c r="G691" s="34" t="s">
        <v>11</v>
      </c>
    </row>
    <row r="692" spans="1:7" ht="15" x14ac:dyDescent="0.15">
      <c r="A692" s="17">
        <v>40460</v>
      </c>
      <c r="B692" s="34">
        <v>103.65</v>
      </c>
      <c r="C692" s="34">
        <v>99.317599999999999</v>
      </c>
      <c r="D692" s="34" t="s">
        <v>11</v>
      </c>
      <c r="E692" s="34" t="s">
        <v>11</v>
      </c>
      <c r="F692" s="34" t="s">
        <v>11</v>
      </c>
      <c r="G692" s="34" t="s">
        <v>11</v>
      </c>
    </row>
    <row r="693" spans="1:7" ht="15" x14ac:dyDescent="0.15">
      <c r="A693" s="17">
        <v>40462</v>
      </c>
      <c r="B693" s="34">
        <v>103.65</v>
      </c>
      <c r="C693" s="34">
        <v>99.096500000000006</v>
      </c>
      <c r="D693" s="34" t="s">
        <v>11</v>
      </c>
      <c r="E693" s="34" t="s">
        <v>11</v>
      </c>
      <c r="F693" s="34" t="s">
        <v>11</v>
      </c>
      <c r="G693" s="34" t="s">
        <v>11</v>
      </c>
    </row>
    <row r="694" spans="1:7" ht="15" x14ac:dyDescent="0.15">
      <c r="A694" s="17">
        <v>40463</v>
      </c>
      <c r="B694" s="34">
        <v>103.65</v>
      </c>
      <c r="C694" s="34">
        <v>99.183899999999994</v>
      </c>
      <c r="D694" s="34" t="s">
        <v>11</v>
      </c>
      <c r="E694" s="34" t="s">
        <v>11</v>
      </c>
      <c r="F694" s="34" t="s">
        <v>11</v>
      </c>
      <c r="G694" s="34" t="s">
        <v>11</v>
      </c>
    </row>
    <row r="695" spans="1:7" ht="15" x14ac:dyDescent="0.15">
      <c r="A695" s="17">
        <v>40464</v>
      </c>
      <c r="B695" s="34">
        <v>103.65</v>
      </c>
      <c r="C695" s="34">
        <v>99.052599999999998</v>
      </c>
      <c r="D695" s="34" t="s">
        <v>11</v>
      </c>
      <c r="E695" s="34" t="s">
        <v>11</v>
      </c>
      <c r="F695" s="34" t="s">
        <v>11</v>
      </c>
      <c r="G695" s="34" t="s">
        <v>11</v>
      </c>
    </row>
    <row r="696" spans="1:7" ht="15" x14ac:dyDescent="0.15">
      <c r="A696" s="17">
        <v>40465</v>
      </c>
      <c r="B696" s="34">
        <v>103.65</v>
      </c>
      <c r="C696" s="34">
        <v>99.1798</v>
      </c>
      <c r="D696" s="34" t="s">
        <v>11</v>
      </c>
      <c r="E696" s="34" t="s">
        <v>11</v>
      </c>
      <c r="F696" s="34" t="s">
        <v>11</v>
      </c>
      <c r="G696" s="34" t="s">
        <v>11</v>
      </c>
    </row>
    <row r="697" spans="1:7" ht="15" x14ac:dyDescent="0.15">
      <c r="A697" s="17">
        <v>40466</v>
      </c>
      <c r="B697" s="34">
        <v>103.65</v>
      </c>
      <c r="C697" s="34">
        <v>99.232799999999997</v>
      </c>
      <c r="D697" s="34" t="s">
        <v>11</v>
      </c>
      <c r="E697" s="34" t="s">
        <v>11</v>
      </c>
      <c r="F697" s="34" t="s">
        <v>11</v>
      </c>
      <c r="G697" s="34" t="s">
        <v>11</v>
      </c>
    </row>
    <row r="698" spans="1:7" ht="15" x14ac:dyDescent="0.15">
      <c r="A698" s="17">
        <v>40469</v>
      </c>
      <c r="B698" s="34">
        <v>103.65</v>
      </c>
      <c r="C698" s="34">
        <v>99.233199999999997</v>
      </c>
      <c r="D698" s="34" t="s">
        <v>11</v>
      </c>
      <c r="E698" s="34" t="s">
        <v>11</v>
      </c>
      <c r="F698" s="34" t="s">
        <v>11</v>
      </c>
      <c r="G698" s="34" t="s">
        <v>11</v>
      </c>
    </row>
    <row r="699" spans="1:7" ht="15" x14ac:dyDescent="0.15">
      <c r="A699" s="17">
        <v>40470</v>
      </c>
      <c r="B699" s="34">
        <v>103.65</v>
      </c>
      <c r="C699" s="34">
        <v>99.168800000000005</v>
      </c>
      <c r="D699" s="34">
        <v>100</v>
      </c>
      <c r="E699" s="34" t="s">
        <v>11</v>
      </c>
      <c r="F699" s="34" t="s">
        <v>11</v>
      </c>
      <c r="G699" s="34" t="s">
        <v>11</v>
      </c>
    </row>
    <row r="700" spans="1:7" ht="15" x14ac:dyDescent="0.15">
      <c r="A700" s="17">
        <v>40471</v>
      </c>
      <c r="B700" s="34">
        <v>103.65</v>
      </c>
      <c r="C700" s="34">
        <v>100.001</v>
      </c>
      <c r="D700" s="34">
        <v>99.804299999999998</v>
      </c>
      <c r="E700" s="34" t="s">
        <v>11</v>
      </c>
      <c r="F700" s="34" t="s">
        <v>11</v>
      </c>
      <c r="G700" s="34" t="s">
        <v>11</v>
      </c>
    </row>
    <row r="701" spans="1:7" ht="15" x14ac:dyDescent="0.15">
      <c r="A701" s="17">
        <v>40472</v>
      </c>
      <c r="B701" s="34">
        <v>103.65</v>
      </c>
      <c r="C701" s="34">
        <v>99.3</v>
      </c>
      <c r="D701" s="34">
        <v>97.559799999999996</v>
      </c>
      <c r="E701" s="34" t="s">
        <v>11</v>
      </c>
      <c r="F701" s="34" t="s">
        <v>11</v>
      </c>
      <c r="G701" s="34" t="s">
        <v>11</v>
      </c>
    </row>
    <row r="702" spans="1:7" ht="15" x14ac:dyDescent="0.15">
      <c r="A702" s="17">
        <v>40473</v>
      </c>
      <c r="B702" s="34">
        <v>103.65</v>
      </c>
      <c r="C702" s="34">
        <v>97.858400000000003</v>
      </c>
      <c r="D702" s="34">
        <v>97.8626</v>
      </c>
      <c r="E702" s="34" t="s">
        <v>11</v>
      </c>
      <c r="F702" s="34" t="s">
        <v>11</v>
      </c>
      <c r="G702" s="34" t="s">
        <v>11</v>
      </c>
    </row>
    <row r="703" spans="1:7" ht="15" x14ac:dyDescent="0.15">
      <c r="A703" s="17">
        <v>40476</v>
      </c>
      <c r="B703" s="34">
        <v>103.65</v>
      </c>
      <c r="C703" s="34">
        <v>99.351500000000001</v>
      </c>
      <c r="D703" s="34">
        <v>98.043999999999997</v>
      </c>
      <c r="E703" s="34" t="s">
        <v>11</v>
      </c>
      <c r="F703" s="34" t="s">
        <v>11</v>
      </c>
      <c r="G703" s="34" t="s">
        <v>11</v>
      </c>
    </row>
    <row r="704" spans="1:7" ht="15" x14ac:dyDescent="0.15">
      <c r="A704" s="17">
        <v>40477</v>
      </c>
      <c r="B704" s="34">
        <v>103.65</v>
      </c>
      <c r="C704" s="34">
        <v>99.349199999999996</v>
      </c>
      <c r="D704" s="34">
        <v>98.981700000000004</v>
      </c>
      <c r="E704" s="34" t="s">
        <v>11</v>
      </c>
      <c r="F704" s="34" t="s">
        <v>11</v>
      </c>
      <c r="G704" s="34" t="s">
        <v>11</v>
      </c>
    </row>
    <row r="705" spans="1:7" ht="15" x14ac:dyDescent="0.15">
      <c r="A705" s="17">
        <v>40478</v>
      </c>
      <c r="B705" s="34">
        <v>103.65</v>
      </c>
      <c r="C705" s="34">
        <v>97.565200000000004</v>
      </c>
      <c r="D705" s="34">
        <v>98.977900000000005</v>
      </c>
      <c r="E705" s="34" t="s">
        <v>11</v>
      </c>
      <c r="F705" s="34" t="s">
        <v>11</v>
      </c>
      <c r="G705" s="34" t="s">
        <v>11</v>
      </c>
    </row>
    <row r="706" spans="1:7" ht="15" x14ac:dyDescent="0.15">
      <c r="A706" s="17">
        <v>40479</v>
      </c>
      <c r="B706" s="34">
        <v>103.65</v>
      </c>
      <c r="C706" s="34">
        <v>97.566400000000002</v>
      </c>
      <c r="D706" s="34">
        <v>99.285600000000002</v>
      </c>
      <c r="E706" s="34" t="s">
        <v>11</v>
      </c>
      <c r="F706" s="34" t="s">
        <v>11</v>
      </c>
      <c r="G706" s="34" t="s">
        <v>11</v>
      </c>
    </row>
    <row r="707" spans="1:7" ht="15" x14ac:dyDescent="0.15">
      <c r="A707" s="17">
        <v>40480</v>
      </c>
      <c r="B707" s="34">
        <v>103.65</v>
      </c>
      <c r="C707" s="34">
        <v>99.193399999999997</v>
      </c>
      <c r="D707" s="34">
        <v>98.969099999999997</v>
      </c>
      <c r="E707" s="34" t="s">
        <v>11</v>
      </c>
      <c r="F707" s="34" t="s">
        <v>11</v>
      </c>
      <c r="G707" s="34" t="s">
        <v>11</v>
      </c>
    </row>
    <row r="708" spans="1:7" ht="15" x14ac:dyDescent="0.15">
      <c r="A708" s="17">
        <v>40483</v>
      </c>
      <c r="B708" s="34">
        <v>103.65</v>
      </c>
      <c r="C708" s="34">
        <v>99.193399999999997</v>
      </c>
      <c r="D708" s="34">
        <v>98.969099999999997</v>
      </c>
      <c r="E708" s="34" t="s">
        <v>11</v>
      </c>
      <c r="F708" s="34" t="s">
        <v>11</v>
      </c>
      <c r="G708" s="34" t="s">
        <v>11</v>
      </c>
    </row>
    <row r="709" spans="1:7" ht="15" x14ac:dyDescent="0.15">
      <c r="A709" s="17">
        <v>40484</v>
      </c>
      <c r="B709" s="34">
        <v>103.65</v>
      </c>
      <c r="C709" s="34">
        <v>97.269400000000005</v>
      </c>
      <c r="D709" s="34">
        <v>97.661600000000007</v>
      </c>
      <c r="E709" s="34" t="s">
        <v>11</v>
      </c>
      <c r="F709" s="34" t="s">
        <v>11</v>
      </c>
      <c r="G709" s="34" t="s">
        <v>11</v>
      </c>
    </row>
    <row r="710" spans="1:7" ht="15" x14ac:dyDescent="0.15">
      <c r="A710" s="17">
        <v>40485</v>
      </c>
      <c r="B710" s="34">
        <v>103.65</v>
      </c>
      <c r="C710" s="34">
        <v>96.838499999999996</v>
      </c>
      <c r="D710" s="34">
        <v>97.657899999999998</v>
      </c>
      <c r="E710" s="34" t="s">
        <v>11</v>
      </c>
      <c r="F710" s="34" t="s">
        <v>11</v>
      </c>
      <c r="G710" s="34" t="s">
        <v>11</v>
      </c>
    </row>
    <row r="711" spans="1:7" ht="15" x14ac:dyDescent="0.15">
      <c r="A711" s="17">
        <v>40486</v>
      </c>
      <c r="B711" s="34">
        <v>103.65</v>
      </c>
      <c r="C711" s="34">
        <v>96.413600000000002</v>
      </c>
      <c r="D711" s="34">
        <v>96.530299999999997</v>
      </c>
      <c r="E711" s="34" t="s">
        <v>11</v>
      </c>
      <c r="F711" s="34" t="s">
        <v>11</v>
      </c>
      <c r="G711" s="34" t="s">
        <v>11</v>
      </c>
    </row>
    <row r="712" spans="1:7" ht="15" x14ac:dyDescent="0.15">
      <c r="A712" s="17">
        <v>40487</v>
      </c>
      <c r="B712" s="34">
        <v>103.65</v>
      </c>
      <c r="C712" s="34">
        <v>96.418999999999997</v>
      </c>
      <c r="D712" s="34">
        <v>97.642799999999994</v>
      </c>
      <c r="E712" s="34" t="s">
        <v>11</v>
      </c>
      <c r="F712" s="34" t="s">
        <v>11</v>
      </c>
      <c r="G712" s="34" t="s">
        <v>11</v>
      </c>
    </row>
    <row r="713" spans="1:7" ht="15" x14ac:dyDescent="0.15">
      <c r="A713" s="17">
        <v>40490</v>
      </c>
      <c r="B713" s="34">
        <v>103.65</v>
      </c>
      <c r="C713" s="34">
        <v>99.185900000000004</v>
      </c>
      <c r="D713" s="34">
        <v>98.951499999999996</v>
      </c>
      <c r="E713" s="34" t="s">
        <v>11</v>
      </c>
      <c r="F713" s="34" t="s">
        <v>11</v>
      </c>
      <c r="G713" s="34" t="s">
        <v>11</v>
      </c>
    </row>
    <row r="714" spans="1:7" ht="15" x14ac:dyDescent="0.15">
      <c r="A714" s="17">
        <v>40491</v>
      </c>
      <c r="B714" s="34">
        <v>103.65</v>
      </c>
      <c r="C714" s="34">
        <v>97.860399999999998</v>
      </c>
      <c r="D714" s="34">
        <v>97.7547</v>
      </c>
      <c r="E714" s="34" t="s">
        <v>11</v>
      </c>
      <c r="F714" s="34" t="s">
        <v>11</v>
      </c>
      <c r="G714" s="34" t="s">
        <v>11</v>
      </c>
    </row>
    <row r="715" spans="1:7" ht="15" x14ac:dyDescent="0.15">
      <c r="A715" s="17">
        <v>40492</v>
      </c>
      <c r="B715" s="34">
        <v>103.65</v>
      </c>
      <c r="C715" s="34">
        <v>97.468400000000003</v>
      </c>
      <c r="D715" s="34">
        <v>97.334000000000003</v>
      </c>
      <c r="E715" s="34" t="s">
        <v>11</v>
      </c>
      <c r="F715" s="34" t="s">
        <v>11</v>
      </c>
      <c r="G715" s="34" t="s">
        <v>11</v>
      </c>
    </row>
    <row r="716" spans="1:7" ht="15" x14ac:dyDescent="0.15">
      <c r="A716" s="17">
        <v>40493</v>
      </c>
      <c r="B716" s="34">
        <v>103.65</v>
      </c>
      <c r="C716" s="34">
        <v>97.468400000000003</v>
      </c>
      <c r="D716" s="34">
        <v>95.746899999999997</v>
      </c>
      <c r="E716" s="34" t="s">
        <v>11</v>
      </c>
      <c r="F716" s="34" t="s">
        <v>11</v>
      </c>
      <c r="G716" s="34" t="s">
        <v>11</v>
      </c>
    </row>
    <row r="717" spans="1:7" ht="15" x14ac:dyDescent="0.15">
      <c r="A717" s="17">
        <v>40494</v>
      </c>
      <c r="B717" s="34">
        <v>103.65</v>
      </c>
      <c r="C717" s="34">
        <v>97.468400000000003</v>
      </c>
      <c r="D717" s="34">
        <v>95.746899999999997</v>
      </c>
      <c r="E717" s="34" t="s">
        <v>11</v>
      </c>
      <c r="F717" s="34" t="s">
        <v>11</v>
      </c>
      <c r="G717" s="34" t="s">
        <v>11</v>
      </c>
    </row>
    <row r="718" spans="1:7" ht="15" x14ac:dyDescent="0.15">
      <c r="A718" s="17">
        <v>40497</v>
      </c>
      <c r="B718" s="34">
        <v>103.65</v>
      </c>
      <c r="C718" s="34">
        <v>95.2958</v>
      </c>
      <c r="D718" s="34">
        <v>95.746899999999997</v>
      </c>
      <c r="E718" s="34" t="s">
        <v>11</v>
      </c>
      <c r="F718" s="34" t="s">
        <v>11</v>
      </c>
      <c r="G718" s="34" t="s">
        <v>11</v>
      </c>
    </row>
    <row r="719" spans="1:7" ht="15" x14ac:dyDescent="0.15">
      <c r="A719" s="17">
        <v>40498</v>
      </c>
      <c r="B719" s="34">
        <v>103.65</v>
      </c>
      <c r="C719" s="34">
        <v>97.331699999999998</v>
      </c>
      <c r="D719" s="34">
        <v>95.746899999999997</v>
      </c>
      <c r="E719" s="34" t="s">
        <v>11</v>
      </c>
      <c r="F719" s="34" t="s">
        <v>11</v>
      </c>
      <c r="G719" s="34" t="s">
        <v>11</v>
      </c>
    </row>
    <row r="720" spans="1:7" ht="15" x14ac:dyDescent="0.15">
      <c r="A720" s="17">
        <v>40499</v>
      </c>
      <c r="B720" s="34">
        <v>103.65</v>
      </c>
      <c r="C720" s="34">
        <v>97.235299999999995</v>
      </c>
      <c r="D720" s="34">
        <v>97.445099999999996</v>
      </c>
      <c r="E720" s="34" t="s">
        <v>11</v>
      </c>
      <c r="F720" s="34" t="s">
        <v>11</v>
      </c>
      <c r="G720" s="34" t="s">
        <v>11</v>
      </c>
    </row>
    <row r="721" spans="1:7" ht="15" x14ac:dyDescent="0.15">
      <c r="A721" s="17">
        <v>40500</v>
      </c>
      <c r="B721" s="34">
        <v>103.65</v>
      </c>
      <c r="C721" s="34">
        <v>97.246799999999993</v>
      </c>
      <c r="D721" s="34">
        <v>97.672399999999996</v>
      </c>
      <c r="E721" s="34" t="s">
        <v>11</v>
      </c>
      <c r="F721" s="34" t="s">
        <v>11</v>
      </c>
      <c r="G721" s="34" t="s">
        <v>11</v>
      </c>
    </row>
    <row r="722" spans="1:7" ht="15" x14ac:dyDescent="0.15">
      <c r="A722" s="17">
        <v>40501</v>
      </c>
      <c r="B722" s="34">
        <v>103.65</v>
      </c>
      <c r="C722" s="34">
        <v>95.854200000000006</v>
      </c>
      <c r="D722" s="34">
        <v>98.053399999999996</v>
      </c>
      <c r="E722" s="34" t="s">
        <v>11</v>
      </c>
      <c r="F722" s="34" t="s">
        <v>11</v>
      </c>
      <c r="G722" s="34" t="s">
        <v>11</v>
      </c>
    </row>
    <row r="723" spans="1:7" ht="15" x14ac:dyDescent="0.15">
      <c r="A723" s="17">
        <v>40504</v>
      </c>
      <c r="B723" s="34">
        <v>103.65</v>
      </c>
      <c r="C723" s="34">
        <v>97.712400000000002</v>
      </c>
      <c r="D723" s="34">
        <v>97.981300000000005</v>
      </c>
      <c r="E723" s="34" t="s">
        <v>11</v>
      </c>
      <c r="F723" s="34" t="s">
        <v>11</v>
      </c>
      <c r="G723" s="34" t="s">
        <v>11</v>
      </c>
    </row>
    <row r="724" spans="1:7" ht="15" x14ac:dyDescent="0.15">
      <c r="A724" s="17">
        <v>40505</v>
      </c>
      <c r="B724" s="34">
        <v>103.65</v>
      </c>
      <c r="C724" s="34">
        <v>97.505600000000001</v>
      </c>
      <c r="D724" s="34">
        <v>97.555800000000005</v>
      </c>
      <c r="E724" s="34" t="s">
        <v>11</v>
      </c>
      <c r="F724" s="34" t="s">
        <v>11</v>
      </c>
      <c r="G724" s="34" t="s">
        <v>11</v>
      </c>
    </row>
    <row r="725" spans="1:7" ht="15" x14ac:dyDescent="0.15">
      <c r="A725" s="17">
        <v>40506</v>
      </c>
      <c r="B725" s="34">
        <v>103.65</v>
      </c>
      <c r="C725" s="34">
        <v>95.358999999999995</v>
      </c>
      <c r="D725" s="34">
        <v>97.084800000000001</v>
      </c>
      <c r="E725" s="34" t="s">
        <v>11</v>
      </c>
      <c r="F725" s="34" t="s">
        <v>11</v>
      </c>
      <c r="G725" s="34" t="s">
        <v>11</v>
      </c>
    </row>
    <row r="726" spans="1:7" ht="15" x14ac:dyDescent="0.15">
      <c r="A726" s="17">
        <v>40507</v>
      </c>
      <c r="B726" s="34">
        <v>103.65</v>
      </c>
      <c r="C726" s="34">
        <v>96.957300000000004</v>
      </c>
      <c r="D726" s="34">
        <v>97.024299999999997</v>
      </c>
      <c r="E726" s="34" t="s">
        <v>11</v>
      </c>
      <c r="F726" s="34" t="s">
        <v>11</v>
      </c>
      <c r="G726" s="34" t="s">
        <v>11</v>
      </c>
    </row>
    <row r="727" spans="1:7" ht="15" x14ac:dyDescent="0.15">
      <c r="A727" s="17">
        <v>40508</v>
      </c>
      <c r="B727" s="34">
        <v>103.65</v>
      </c>
      <c r="C727" s="34">
        <v>96.816400000000002</v>
      </c>
      <c r="D727" s="34">
        <v>97.042100000000005</v>
      </c>
      <c r="E727" s="34" t="s">
        <v>11</v>
      </c>
      <c r="F727" s="34" t="s">
        <v>11</v>
      </c>
      <c r="G727" s="34" t="s">
        <v>11</v>
      </c>
    </row>
    <row r="728" spans="1:7" ht="15" x14ac:dyDescent="0.15">
      <c r="A728" s="17">
        <v>40511</v>
      </c>
      <c r="B728" s="34">
        <v>103.65</v>
      </c>
      <c r="C728" s="34">
        <v>95.999099999999999</v>
      </c>
      <c r="D728" s="34">
        <v>96.897499999999994</v>
      </c>
      <c r="E728" s="34" t="s">
        <v>11</v>
      </c>
      <c r="F728" s="34" t="s">
        <v>11</v>
      </c>
      <c r="G728" s="34" t="s">
        <v>11</v>
      </c>
    </row>
    <row r="729" spans="1:7" ht="15" x14ac:dyDescent="0.15">
      <c r="A729" s="17">
        <v>40512</v>
      </c>
      <c r="B729" s="34">
        <v>103.65</v>
      </c>
      <c r="C729" s="34">
        <v>96.73</v>
      </c>
      <c r="D729" s="34">
        <v>96.74</v>
      </c>
      <c r="E729" s="34" t="s">
        <v>11</v>
      </c>
      <c r="F729" s="34" t="s">
        <v>11</v>
      </c>
      <c r="G729" s="34" t="s">
        <v>11</v>
      </c>
    </row>
    <row r="730" spans="1:7" ht="15" x14ac:dyDescent="0.15">
      <c r="A730" s="17">
        <v>40513</v>
      </c>
      <c r="B730" s="34">
        <v>103.65</v>
      </c>
      <c r="C730" s="34">
        <v>95.2928</v>
      </c>
      <c r="D730" s="34">
        <v>96.74</v>
      </c>
      <c r="E730" s="34" t="s">
        <v>11</v>
      </c>
      <c r="F730" s="34" t="s">
        <v>11</v>
      </c>
      <c r="G730" s="34" t="s">
        <v>11</v>
      </c>
    </row>
    <row r="731" spans="1:7" ht="15" x14ac:dyDescent="0.15">
      <c r="A731" s="17">
        <v>40514</v>
      </c>
      <c r="B731" s="34">
        <v>103.65</v>
      </c>
      <c r="C731" s="34">
        <v>95.2928</v>
      </c>
      <c r="D731" s="34">
        <v>96.74</v>
      </c>
      <c r="E731" s="34" t="s">
        <v>11</v>
      </c>
      <c r="F731" s="34" t="s">
        <v>11</v>
      </c>
      <c r="G731" s="34" t="s">
        <v>11</v>
      </c>
    </row>
    <row r="732" spans="1:7" ht="15" x14ac:dyDescent="0.15">
      <c r="A732" s="17">
        <v>40515</v>
      </c>
      <c r="B732" s="34">
        <v>103.65</v>
      </c>
      <c r="C732" s="34">
        <v>95.2928</v>
      </c>
      <c r="D732" s="34">
        <v>96.74</v>
      </c>
      <c r="E732" s="34" t="s">
        <v>11</v>
      </c>
      <c r="F732" s="34" t="s">
        <v>11</v>
      </c>
      <c r="G732" s="34" t="s">
        <v>11</v>
      </c>
    </row>
    <row r="733" spans="1:7" ht="15" x14ac:dyDescent="0.15">
      <c r="A733" s="17">
        <v>40518</v>
      </c>
      <c r="B733" s="34">
        <v>103.65</v>
      </c>
      <c r="C733" s="34">
        <v>96.736599999999996</v>
      </c>
      <c r="D733" s="34">
        <v>96.736400000000003</v>
      </c>
      <c r="E733" s="34" t="s">
        <v>11</v>
      </c>
      <c r="F733" s="34" t="s">
        <v>11</v>
      </c>
      <c r="G733" s="34" t="s">
        <v>11</v>
      </c>
    </row>
    <row r="734" spans="1:7" ht="15" x14ac:dyDescent="0.15">
      <c r="A734" s="17">
        <v>40519</v>
      </c>
      <c r="B734" s="34">
        <v>103.65</v>
      </c>
      <c r="C734" s="34">
        <v>96.735399999999998</v>
      </c>
      <c r="D734" s="34">
        <v>96.733800000000002</v>
      </c>
      <c r="E734" s="34" t="s">
        <v>11</v>
      </c>
      <c r="F734" s="34" t="s">
        <v>11</v>
      </c>
      <c r="G734" s="34" t="s">
        <v>11</v>
      </c>
    </row>
    <row r="735" spans="1:7" ht="15" x14ac:dyDescent="0.15">
      <c r="A735" s="17">
        <v>40520</v>
      </c>
      <c r="B735" s="34">
        <v>103.65</v>
      </c>
      <c r="C735" s="34">
        <v>97.299099999999996</v>
      </c>
      <c r="D735" s="34">
        <v>96.897599999999997</v>
      </c>
      <c r="E735" s="34" t="s">
        <v>11</v>
      </c>
      <c r="F735" s="34" t="s">
        <v>11</v>
      </c>
      <c r="G735" s="34" t="s">
        <v>11</v>
      </c>
    </row>
    <row r="736" spans="1:7" ht="15" x14ac:dyDescent="0.15">
      <c r="A736" s="17">
        <v>40521</v>
      </c>
      <c r="B736" s="34">
        <v>103.65</v>
      </c>
      <c r="C736" s="34">
        <v>97.298199999999994</v>
      </c>
      <c r="D736" s="34">
        <v>96.895200000000003</v>
      </c>
      <c r="E736" s="34" t="s">
        <v>11</v>
      </c>
      <c r="F736" s="34" t="s">
        <v>11</v>
      </c>
      <c r="G736" s="34" t="s">
        <v>11</v>
      </c>
    </row>
    <row r="737" spans="1:7" ht="15" x14ac:dyDescent="0.15">
      <c r="A737" s="17">
        <v>40522</v>
      </c>
      <c r="B737" s="34">
        <v>103.65</v>
      </c>
      <c r="C737" s="34">
        <v>97.295599999999993</v>
      </c>
      <c r="D737" s="34">
        <v>96.888099999999994</v>
      </c>
      <c r="E737" s="34" t="s">
        <v>11</v>
      </c>
      <c r="F737" s="34" t="s">
        <v>11</v>
      </c>
      <c r="G737" s="34" t="s">
        <v>11</v>
      </c>
    </row>
    <row r="738" spans="1:7" ht="15" x14ac:dyDescent="0.15">
      <c r="A738" s="17">
        <v>40525</v>
      </c>
      <c r="B738" s="34">
        <v>103.65</v>
      </c>
      <c r="C738" s="34">
        <v>96.808999999999997</v>
      </c>
      <c r="D738" s="34">
        <v>97.165899999999993</v>
      </c>
      <c r="E738" s="34" t="s">
        <v>11</v>
      </c>
      <c r="F738" s="34" t="s">
        <v>11</v>
      </c>
      <c r="G738" s="34" t="s">
        <v>11</v>
      </c>
    </row>
    <row r="739" spans="1:7" ht="15" x14ac:dyDescent="0.15">
      <c r="A739" s="17">
        <v>40526</v>
      </c>
      <c r="B739" s="34">
        <v>103.65</v>
      </c>
      <c r="C739" s="34">
        <v>96.808099999999996</v>
      </c>
      <c r="D739" s="34">
        <v>97.697400000000002</v>
      </c>
      <c r="E739" s="34" t="s">
        <v>11</v>
      </c>
      <c r="F739" s="34" t="s">
        <v>11</v>
      </c>
      <c r="G739" s="34" t="s">
        <v>11</v>
      </c>
    </row>
    <row r="740" spans="1:7" ht="15" x14ac:dyDescent="0.15">
      <c r="A740" s="17">
        <v>40527</v>
      </c>
      <c r="B740" s="34">
        <v>98.54</v>
      </c>
      <c r="C740" s="34">
        <v>96.809399999999997</v>
      </c>
      <c r="D740" s="34">
        <v>97.907499999999999</v>
      </c>
      <c r="E740" s="34" t="s">
        <v>11</v>
      </c>
      <c r="F740" s="34" t="s">
        <v>11</v>
      </c>
      <c r="G740" s="34" t="s">
        <v>11</v>
      </c>
    </row>
    <row r="741" spans="1:7" ht="15" x14ac:dyDescent="0.15">
      <c r="A741" s="17">
        <v>40528</v>
      </c>
      <c r="B741" s="34">
        <v>98.54</v>
      </c>
      <c r="C741" s="34">
        <v>97.029399999999995</v>
      </c>
      <c r="D741" s="34">
        <v>98.007499999999993</v>
      </c>
      <c r="E741" s="34" t="s">
        <v>11</v>
      </c>
      <c r="F741" s="34" t="s">
        <v>11</v>
      </c>
      <c r="G741" s="34" t="s">
        <v>11</v>
      </c>
    </row>
    <row r="742" spans="1:7" ht="15" x14ac:dyDescent="0.15">
      <c r="A742" s="17">
        <v>40529</v>
      </c>
      <c r="B742" s="34">
        <v>98.54</v>
      </c>
      <c r="C742" s="34">
        <v>97.027500000000003</v>
      </c>
      <c r="D742" s="34">
        <v>97.999799999999993</v>
      </c>
      <c r="E742" s="34" t="s">
        <v>11</v>
      </c>
      <c r="F742" s="34" t="s">
        <v>11</v>
      </c>
      <c r="G742" s="34" t="s">
        <v>11</v>
      </c>
    </row>
    <row r="743" spans="1:7" ht="15" x14ac:dyDescent="0.15">
      <c r="A743" s="17">
        <v>40532</v>
      </c>
      <c r="B743" s="34">
        <v>98.54</v>
      </c>
      <c r="C743" s="34">
        <v>97.058700000000002</v>
      </c>
      <c r="D743" s="34">
        <v>97.651899999999998</v>
      </c>
      <c r="E743" s="34" t="s">
        <v>11</v>
      </c>
      <c r="F743" s="34" t="s">
        <v>11</v>
      </c>
      <c r="G743" s="34" t="s">
        <v>11</v>
      </c>
    </row>
    <row r="744" spans="1:7" ht="15" x14ac:dyDescent="0.15">
      <c r="A744" s="17">
        <v>40533</v>
      </c>
      <c r="B744" s="34">
        <v>98.54</v>
      </c>
      <c r="C744" s="34">
        <v>97.058899999999994</v>
      </c>
      <c r="D744" s="34">
        <v>97.650800000000004</v>
      </c>
      <c r="E744" s="34" t="s">
        <v>11</v>
      </c>
      <c r="F744" s="34" t="s">
        <v>11</v>
      </c>
      <c r="G744" s="34" t="s">
        <v>11</v>
      </c>
    </row>
    <row r="745" spans="1:7" ht="15" x14ac:dyDescent="0.15">
      <c r="A745" s="17">
        <v>40534</v>
      </c>
      <c r="B745" s="34">
        <v>98.54</v>
      </c>
      <c r="C745" s="34">
        <v>97.059600000000003</v>
      </c>
      <c r="D745" s="34">
        <v>97.650099999999995</v>
      </c>
      <c r="E745" s="34" t="s">
        <v>11</v>
      </c>
      <c r="F745" s="34" t="s">
        <v>11</v>
      </c>
      <c r="G745" s="34" t="s">
        <v>11</v>
      </c>
    </row>
    <row r="746" spans="1:7" ht="15" x14ac:dyDescent="0.15">
      <c r="A746" s="17">
        <v>40535</v>
      </c>
      <c r="B746" s="34">
        <v>98.54</v>
      </c>
      <c r="C746" s="34">
        <v>95.951999999999998</v>
      </c>
      <c r="D746" s="34">
        <v>97.651300000000006</v>
      </c>
      <c r="E746" s="34" t="s">
        <v>11</v>
      </c>
      <c r="F746" s="34" t="s">
        <v>11</v>
      </c>
      <c r="G746" s="34" t="s">
        <v>11</v>
      </c>
    </row>
    <row r="747" spans="1:7" ht="15" x14ac:dyDescent="0.15">
      <c r="A747" s="17">
        <v>40536</v>
      </c>
      <c r="B747" s="34">
        <v>98.54</v>
      </c>
      <c r="C747" s="34">
        <v>97.075900000000004</v>
      </c>
      <c r="D747" s="34">
        <v>97.660899999999998</v>
      </c>
      <c r="E747" s="34" t="s">
        <v>11</v>
      </c>
      <c r="F747" s="34" t="s">
        <v>11</v>
      </c>
      <c r="G747" s="34" t="s">
        <v>11</v>
      </c>
    </row>
    <row r="748" spans="1:7" ht="15" x14ac:dyDescent="0.15">
      <c r="A748" s="17">
        <v>40539</v>
      </c>
      <c r="B748" s="34">
        <v>98.54</v>
      </c>
      <c r="C748" s="34">
        <v>97.080399999999997</v>
      </c>
      <c r="D748" s="34">
        <v>97.664000000000001</v>
      </c>
      <c r="E748" s="34" t="s">
        <v>11</v>
      </c>
      <c r="F748" s="34" t="s">
        <v>11</v>
      </c>
      <c r="G748" s="34" t="s">
        <v>11</v>
      </c>
    </row>
    <row r="749" spans="1:7" ht="15" x14ac:dyDescent="0.15">
      <c r="A749" s="17">
        <v>40540</v>
      </c>
      <c r="B749" s="34">
        <v>98.54</v>
      </c>
      <c r="C749" s="34">
        <v>97.080399999999997</v>
      </c>
      <c r="D749" s="34">
        <v>97.664000000000001</v>
      </c>
      <c r="E749" s="34" t="s">
        <v>11</v>
      </c>
      <c r="F749" s="34" t="s">
        <v>11</v>
      </c>
      <c r="G749" s="34" t="s">
        <v>11</v>
      </c>
    </row>
    <row r="750" spans="1:7" ht="15" x14ac:dyDescent="0.15">
      <c r="A750" s="17">
        <v>40541</v>
      </c>
      <c r="B750" s="34">
        <v>98.54</v>
      </c>
      <c r="C750" s="34">
        <v>95.686700000000002</v>
      </c>
      <c r="D750" s="34">
        <v>97.664000000000001</v>
      </c>
      <c r="E750" s="34" t="s">
        <v>11</v>
      </c>
      <c r="F750" s="34" t="s">
        <v>11</v>
      </c>
      <c r="G750" s="34" t="s">
        <v>11</v>
      </c>
    </row>
    <row r="751" spans="1:7" ht="15" x14ac:dyDescent="0.15">
      <c r="A751" s="17">
        <v>40542</v>
      </c>
      <c r="B751" s="34">
        <v>98.54</v>
      </c>
      <c r="C751" s="34">
        <v>95.686700000000002</v>
      </c>
      <c r="D751" s="34">
        <v>96.158600000000007</v>
      </c>
      <c r="E751" s="34" t="s">
        <v>11</v>
      </c>
      <c r="F751" s="34" t="s">
        <v>11</v>
      </c>
      <c r="G751" s="34" t="s">
        <v>11</v>
      </c>
    </row>
    <row r="752" spans="1:7" ht="15" x14ac:dyDescent="0.15">
      <c r="A752" s="17">
        <v>40543</v>
      </c>
      <c r="B752" s="34">
        <v>98.54</v>
      </c>
      <c r="C752" s="34">
        <v>95.49</v>
      </c>
      <c r="D752" s="34">
        <v>96.158600000000007</v>
      </c>
      <c r="E752" s="34" t="s">
        <v>11</v>
      </c>
      <c r="F752" s="34" t="s">
        <v>11</v>
      </c>
      <c r="G752" s="34" t="s">
        <v>11</v>
      </c>
    </row>
    <row r="753" spans="1:7" ht="15" x14ac:dyDescent="0.15">
      <c r="A753" s="17">
        <v>40547</v>
      </c>
      <c r="B753" s="34">
        <v>98.54</v>
      </c>
      <c r="C753" s="34">
        <v>96.973100000000002</v>
      </c>
      <c r="D753" s="34">
        <v>96.158600000000007</v>
      </c>
      <c r="E753" s="34" t="s">
        <v>11</v>
      </c>
      <c r="F753" s="34" t="s">
        <v>11</v>
      </c>
      <c r="G753" s="34" t="s">
        <v>11</v>
      </c>
    </row>
    <row r="754" spans="1:7" ht="15" x14ac:dyDescent="0.15">
      <c r="A754" s="17">
        <v>40548</v>
      </c>
      <c r="B754" s="34">
        <v>98.54</v>
      </c>
      <c r="C754" s="34">
        <v>95.766900000000007</v>
      </c>
      <c r="D754" s="34">
        <v>96.158600000000007</v>
      </c>
      <c r="E754" s="34" t="s">
        <v>11</v>
      </c>
      <c r="F754" s="34" t="s">
        <v>11</v>
      </c>
      <c r="G754" s="34" t="s">
        <v>11</v>
      </c>
    </row>
    <row r="755" spans="1:7" ht="15" x14ac:dyDescent="0.15">
      <c r="A755" s="17">
        <v>40549</v>
      </c>
      <c r="B755" s="34">
        <v>98.54</v>
      </c>
      <c r="C755" s="34">
        <v>96.527299999999997</v>
      </c>
      <c r="D755" s="34">
        <v>96.232200000000006</v>
      </c>
      <c r="E755" s="34" t="s">
        <v>11</v>
      </c>
      <c r="F755" s="34" t="s">
        <v>11</v>
      </c>
      <c r="G755" s="34" t="s">
        <v>11</v>
      </c>
    </row>
    <row r="756" spans="1:7" ht="15" x14ac:dyDescent="0.15">
      <c r="A756" s="17">
        <v>40550</v>
      </c>
      <c r="B756" s="34">
        <v>98.54</v>
      </c>
      <c r="C756" s="34">
        <v>96.6173</v>
      </c>
      <c r="D756" s="34">
        <v>98.553700000000006</v>
      </c>
      <c r="E756" s="34" t="s">
        <v>11</v>
      </c>
      <c r="F756" s="34" t="s">
        <v>11</v>
      </c>
      <c r="G756" s="34" t="s">
        <v>11</v>
      </c>
    </row>
    <row r="757" spans="1:7" ht="15" x14ac:dyDescent="0.15">
      <c r="A757" s="17">
        <v>40553</v>
      </c>
      <c r="B757" s="34">
        <v>98.54</v>
      </c>
      <c r="C757" s="34">
        <v>96.6173</v>
      </c>
      <c r="D757" s="34">
        <v>98.748099999999994</v>
      </c>
      <c r="E757" s="34" t="s">
        <v>11</v>
      </c>
      <c r="F757" s="34" t="s">
        <v>11</v>
      </c>
      <c r="G757" s="34" t="s">
        <v>11</v>
      </c>
    </row>
    <row r="758" spans="1:7" ht="15" x14ac:dyDescent="0.15">
      <c r="A758" s="17">
        <v>40554</v>
      </c>
      <c r="B758" s="34">
        <v>98.54</v>
      </c>
      <c r="C758" s="34">
        <v>96.6173</v>
      </c>
      <c r="D758" s="34">
        <v>98.746099999999998</v>
      </c>
      <c r="E758" s="34" t="s">
        <v>11</v>
      </c>
      <c r="F758" s="34" t="s">
        <v>11</v>
      </c>
      <c r="G758" s="34" t="s">
        <v>11</v>
      </c>
    </row>
    <row r="759" spans="1:7" ht="15" x14ac:dyDescent="0.15">
      <c r="A759" s="17">
        <v>40555</v>
      </c>
      <c r="B759" s="34">
        <v>98.54</v>
      </c>
      <c r="C759" s="34">
        <v>96.540300000000002</v>
      </c>
      <c r="D759" s="34">
        <v>98.548000000000002</v>
      </c>
      <c r="E759" s="34" t="s">
        <v>11</v>
      </c>
      <c r="F759" s="34" t="s">
        <v>11</v>
      </c>
      <c r="G759" s="34" t="s">
        <v>11</v>
      </c>
    </row>
    <row r="760" spans="1:7" ht="15" x14ac:dyDescent="0.15">
      <c r="A760" s="17">
        <v>40556</v>
      </c>
      <c r="B760" s="34">
        <v>98.54</v>
      </c>
      <c r="C760" s="34">
        <v>96.540300000000002</v>
      </c>
      <c r="D760" s="34">
        <v>98.545500000000004</v>
      </c>
      <c r="E760" s="34" t="s">
        <v>11</v>
      </c>
      <c r="F760" s="34" t="s">
        <v>11</v>
      </c>
      <c r="G760" s="34" t="s">
        <v>11</v>
      </c>
    </row>
    <row r="761" spans="1:7" ht="15" x14ac:dyDescent="0.15">
      <c r="A761" s="17">
        <v>40557</v>
      </c>
      <c r="B761" s="34">
        <v>98.54</v>
      </c>
      <c r="C761" s="34">
        <v>96.540300000000002</v>
      </c>
      <c r="D761" s="34">
        <v>98.440799999999996</v>
      </c>
      <c r="E761" s="34" t="s">
        <v>11</v>
      </c>
      <c r="F761" s="34" t="s">
        <v>11</v>
      </c>
      <c r="G761" s="34" t="s">
        <v>11</v>
      </c>
    </row>
    <row r="762" spans="1:7" ht="15" x14ac:dyDescent="0.15">
      <c r="A762" s="17">
        <v>40560</v>
      </c>
      <c r="B762" s="34">
        <v>98.54</v>
      </c>
      <c r="C762" s="34">
        <v>96.540300000000002</v>
      </c>
      <c r="D762" s="34">
        <v>98.046899999999994</v>
      </c>
      <c r="E762" s="34" t="s">
        <v>11</v>
      </c>
      <c r="F762" s="34" t="s">
        <v>11</v>
      </c>
      <c r="G762" s="34" t="s">
        <v>11</v>
      </c>
    </row>
    <row r="763" spans="1:7" ht="15" x14ac:dyDescent="0.15">
      <c r="A763" s="17">
        <v>40561</v>
      </c>
      <c r="B763" s="34">
        <v>98.54</v>
      </c>
      <c r="C763" s="34">
        <v>96.540300000000002</v>
      </c>
      <c r="D763" s="34">
        <v>97.846900000000005</v>
      </c>
      <c r="E763" s="34" t="s">
        <v>11</v>
      </c>
      <c r="F763" s="34" t="s">
        <v>11</v>
      </c>
      <c r="G763" s="34" t="s">
        <v>11</v>
      </c>
    </row>
    <row r="764" spans="1:7" ht="15" x14ac:dyDescent="0.15">
      <c r="A764" s="17">
        <v>40562</v>
      </c>
      <c r="B764" s="34">
        <v>98.54</v>
      </c>
      <c r="C764" s="34">
        <v>96.540300000000002</v>
      </c>
      <c r="D764" s="34">
        <v>97.398799999999994</v>
      </c>
      <c r="E764" s="34" t="s">
        <v>11</v>
      </c>
      <c r="F764" s="34" t="s">
        <v>11</v>
      </c>
      <c r="G764" s="34" t="s">
        <v>11</v>
      </c>
    </row>
    <row r="765" spans="1:7" ht="15" x14ac:dyDescent="0.15">
      <c r="A765" s="17">
        <v>40563</v>
      </c>
      <c r="B765" s="34">
        <v>98.54</v>
      </c>
      <c r="C765" s="34">
        <v>96.540300000000002</v>
      </c>
      <c r="D765" s="34">
        <v>97.304900000000004</v>
      </c>
      <c r="E765" s="34" t="s">
        <v>11</v>
      </c>
      <c r="F765" s="34" t="s">
        <v>11</v>
      </c>
      <c r="G765" s="34" t="s">
        <v>11</v>
      </c>
    </row>
    <row r="766" spans="1:7" ht="15" x14ac:dyDescent="0.15">
      <c r="A766" s="17">
        <v>40564</v>
      </c>
      <c r="B766" s="34">
        <v>98.54</v>
      </c>
      <c r="C766" s="34">
        <v>96.540300000000002</v>
      </c>
      <c r="D766" s="34">
        <v>97.366500000000002</v>
      </c>
      <c r="E766" s="34" t="s">
        <v>11</v>
      </c>
      <c r="F766" s="34" t="s">
        <v>11</v>
      </c>
      <c r="G766" s="34" t="s">
        <v>11</v>
      </c>
    </row>
    <row r="767" spans="1:7" ht="15" x14ac:dyDescent="0.15">
      <c r="A767" s="17">
        <v>40567</v>
      </c>
      <c r="B767" s="34">
        <v>98.54</v>
      </c>
      <c r="C767" s="34">
        <v>96.540300000000002</v>
      </c>
      <c r="D767" s="34">
        <v>97.556100000000001</v>
      </c>
      <c r="E767" s="34" t="s">
        <v>11</v>
      </c>
      <c r="F767" s="34" t="s">
        <v>11</v>
      </c>
      <c r="G767" s="34" t="s">
        <v>11</v>
      </c>
    </row>
    <row r="768" spans="1:7" ht="15" x14ac:dyDescent="0.15">
      <c r="A768" s="17">
        <v>40568</v>
      </c>
      <c r="B768" s="34">
        <v>98.54</v>
      </c>
      <c r="C768" s="34">
        <v>96.540300000000002</v>
      </c>
      <c r="D768" s="34">
        <v>97.566500000000005</v>
      </c>
      <c r="E768" s="34" t="s">
        <v>11</v>
      </c>
      <c r="F768" s="34" t="s">
        <v>11</v>
      </c>
      <c r="G768" s="34" t="s">
        <v>11</v>
      </c>
    </row>
    <row r="769" spans="1:7" ht="15" x14ac:dyDescent="0.15">
      <c r="A769" s="17">
        <v>40569</v>
      </c>
      <c r="B769" s="34">
        <v>98.54</v>
      </c>
      <c r="C769" s="34">
        <v>96.540300000000002</v>
      </c>
      <c r="D769" s="34">
        <v>97.512299999999996</v>
      </c>
      <c r="E769" s="34" t="s">
        <v>11</v>
      </c>
      <c r="F769" s="34" t="s">
        <v>11</v>
      </c>
      <c r="G769" s="34" t="s">
        <v>11</v>
      </c>
    </row>
    <row r="770" spans="1:7" ht="15" x14ac:dyDescent="0.15">
      <c r="A770" s="17">
        <v>40570</v>
      </c>
      <c r="B770" s="34">
        <v>98.54</v>
      </c>
      <c r="C770" s="34">
        <v>94.61</v>
      </c>
      <c r="D770" s="34">
        <v>97.513099999999994</v>
      </c>
      <c r="E770" s="34" t="s">
        <v>11</v>
      </c>
      <c r="F770" s="34" t="s">
        <v>11</v>
      </c>
      <c r="G770" s="34" t="s">
        <v>11</v>
      </c>
    </row>
    <row r="771" spans="1:7" ht="15" x14ac:dyDescent="0.15">
      <c r="A771" s="17">
        <v>40571</v>
      </c>
      <c r="B771" s="34">
        <v>98.54</v>
      </c>
      <c r="C771" s="34">
        <v>94.61</v>
      </c>
      <c r="D771" s="34">
        <v>97.511600000000001</v>
      </c>
      <c r="E771" s="34" t="s">
        <v>11</v>
      </c>
      <c r="F771" s="34" t="s">
        <v>11</v>
      </c>
      <c r="G771" s="34" t="s">
        <v>11</v>
      </c>
    </row>
    <row r="772" spans="1:7" ht="15" x14ac:dyDescent="0.15">
      <c r="A772" s="17">
        <v>40573</v>
      </c>
      <c r="B772" s="34">
        <v>98.54</v>
      </c>
      <c r="C772" s="34">
        <v>94.61</v>
      </c>
      <c r="D772" s="34">
        <v>97.511600000000001</v>
      </c>
      <c r="E772" s="34" t="s">
        <v>11</v>
      </c>
      <c r="F772" s="34" t="s">
        <v>11</v>
      </c>
      <c r="G772" s="34" t="s">
        <v>11</v>
      </c>
    </row>
    <row r="773" spans="1:7" ht="15" x14ac:dyDescent="0.15">
      <c r="A773" s="17">
        <v>40574</v>
      </c>
      <c r="B773" s="34">
        <v>98.54</v>
      </c>
      <c r="C773" s="34">
        <v>94.61</v>
      </c>
      <c r="D773" s="34">
        <v>97.511600000000001</v>
      </c>
      <c r="E773" s="34" t="s">
        <v>11</v>
      </c>
      <c r="F773" s="34" t="s">
        <v>11</v>
      </c>
      <c r="G773" s="34" t="s">
        <v>11</v>
      </c>
    </row>
    <row r="774" spans="1:7" ht="15" x14ac:dyDescent="0.15">
      <c r="A774" s="17">
        <v>40575</v>
      </c>
      <c r="B774" s="34">
        <v>98.54</v>
      </c>
      <c r="C774" s="34">
        <v>94.61</v>
      </c>
      <c r="D774" s="34">
        <v>97.511600000000001</v>
      </c>
      <c r="E774" s="34" t="s">
        <v>11</v>
      </c>
      <c r="F774" s="34" t="s">
        <v>11</v>
      </c>
      <c r="G774" s="34" t="s">
        <v>11</v>
      </c>
    </row>
    <row r="775" spans="1:7" ht="15" x14ac:dyDescent="0.15">
      <c r="A775" s="17">
        <v>40583</v>
      </c>
      <c r="B775" s="34">
        <v>98.54</v>
      </c>
      <c r="C775" s="34">
        <v>94.61</v>
      </c>
      <c r="D775" s="34">
        <v>97.511600000000001</v>
      </c>
      <c r="E775" s="34" t="s">
        <v>11</v>
      </c>
      <c r="F775" s="34" t="s">
        <v>11</v>
      </c>
      <c r="G775" s="34" t="s">
        <v>11</v>
      </c>
    </row>
    <row r="776" spans="1:7" ht="15" x14ac:dyDescent="0.15">
      <c r="A776" s="17">
        <v>40584</v>
      </c>
      <c r="B776" s="34">
        <v>98.54</v>
      </c>
      <c r="C776" s="34">
        <v>95.548000000000002</v>
      </c>
      <c r="D776" s="34">
        <v>97.511600000000001</v>
      </c>
      <c r="E776" s="34" t="s">
        <v>11</v>
      </c>
      <c r="F776" s="34" t="s">
        <v>11</v>
      </c>
      <c r="G776" s="34" t="s">
        <v>11</v>
      </c>
    </row>
    <row r="777" spans="1:7" ht="15" x14ac:dyDescent="0.15">
      <c r="A777" s="17">
        <v>40585</v>
      </c>
      <c r="B777" s="34">
        <v>98.54</v>
      </c>
      <c r="C777" s="34">
        <v>95.548000000000002</v>
      </c>
      <c r="D777" s="34">
        <v>97.511600000000001</v>
      </c>
      <c r="E777" s="34" t="s">
        <v>11</v>
      </c>
      <c r="F777" s="34" t="s">
        <v>11</v>
      </c>
      <c r="G777" s="34" t="s">
        <v>11</v>
      </c>
    </row>
    <row r="778" spans="1:7" ht="15" x14ac:dyDescent="0.15">
      <c r="A778" s="17">
        <v>40586</v>
      </c>
      <c r="B778" s="34">
        <v>98.54</v>
      </c>
      <c r="C778" s="34">
        <v>95.548000000000002</v>
      </c>
      <c r="D778" s="34">
        <v>97.511600000000001</v>
      </c>
      <c r="E778" s="34" t="s">
        <v>11</v>
      </c>
      <c r="F778" s="34" t="s">
        <v>11</v>
      </c>
      <c r="G778" s="34" t="s">
        <v>11</v>
      </c>
    </row>
    <row r="779" spans="1:7" ht="15" x14ac:dyDescent="0.15">
      <c r="A779" s="17">
        <v>40588</v>
      </c>
      <c r="B779" s="34">
        <v>98.54</v>
      </c>
      <c r="C779" s="34">
        <v>95.548000000000002</v>
      </c>
      <c r="D779" s="34">
        <v>97.245000000000005</v>
      </c>
      <c r="E779" s="34" t="s">
        <v>11</v>
      </c>
      <c r="F779" s="34" t="s">
        <v>11</v>
      </c>
      <c r="G779" s="34" t="s">
        <v>11</v>
      </c>
    </row>
    <row r="780" spans="1:7" ht="15" x14ac:dyDescent="0.15">
      <c r="A780" s="17">
        <v>40589</v>
      </c>
      <c r="B780" s="34">
        <v>98.54</v>
      </c>
      <c r="C780" s="34">
        <v>95.548000000000002</v>
      </c>
      <c r="D780" s="34">
        <v>97.297399999999996</v>
      </c>
      <c r="E780" s="34" t="s">
        <v>11</v>
      </c>
      <c r="F780" s="34" t="s">
        <v>11</v>
      </c>
      <c r="G780" s="34" t="s">
        <v>11</v>
      </c>
    </row>
    <row r="781" spans="1:7" ht="15" x14ac:dyDescent="0.15">
      <c r="A781" s="17">
        <v>40590</v>
      </c>
      <c r="B781" s="34">
        <v>98.54</v>
      </c>
      <c r="C781" s="34">
        <v>95.548000000000002</v>
      </c>
      <c r="D781" s="34">
        <v>97.247399999999999</v>
      </c>
      <c r="E781" s="34" t="s">
        <v>11</v>
      </c>
      <c r="F781" s="34" t="s">
        <v>11</v>
      </c>
      <c r="G781" s="34" t="s">
        <v>11</v>
      </c>
    </row>
    <row r="782" spans="1:7" ht="15" x14ac:dyDescent="0.15">
      <c r="A782" s="17">
        <v>40591</v>
      </c>
      <c r="B782" s="34">
        <v>98.54</v>
      </c>
      <c r="C782" s="34">
        <v>95.548000000000002</v>
      </c>
      <c r="D782" s="34">
        <v>97.147400000000005</v>
      </c>
      <c r="E782" s="34" t="s">
        <v>11</v>
      </c>
      <c r="F782" s="34" t="s">
        <v>11</v>
      </c>
      <c r="G782" s="34" t="s">
        <v>11</v>
      </c>
    </row>
    <row r="783" spans="1:7" ht="15" x14ac:dyDescent="0.15">
      <c r="A783" s="17">
        <v>40592</v>
      </c>
      <c r="B783" s="34">
        <v>98.54</v>
      </c>
      <c r="C783" s="34">
        <v>95.548000000000002</v>
      </c>
      <c r="D783" s="34">
        <v>97.244699999999995</v>
      </c>
      <c r="E783" s="34" t="s">
        <v>11</v>
      </c>
      <c r="F783" s="34" t="s">
        <v>11</v>
      </c>
      <c r="G783" s="34" t="s">
        <v>11</v>
      </c>
    </row>
    <row r="784" spans="1:7" ht="15" x14ac:dyDescent="0.15">
      <c r="A784" s="17">
        <v>40595</v>
      </c>
      <c r="B784" s="34">
        <v>98.54</v>
      </c>
      <c r="C784" s="34">
        <v>97.391800000000003</v>
      </c>
      <c r="D784" s="34">
        <v>97.197400000000002</v>
      </c>
      <c r="E784" s="34" t="s">
        <v>11</v>
      </c>
      <c r="F784" s="34" t="s">
        <v>11</v>
      </c>
      <c r="G784" s="34" t="s">
        <v>11</v>
      </c>
    </row>
    <row r="785" spans="1:7" ht="15" x14ac:dyDescent="0.15">
      <c r="A785" s="17">
        <v>40596</v>
      </c>
      <c r="B785" s="34">
        <v>98.54</v>
      </c>
      <c r="C785" s="34">
        <v>97.391800000000003</v>
      </c>
      <c r="D785" s="34">
        <v>97.047399999999996</v>
      </c>
      <c r="E785" s="34" t="s">
        <v>11</v>
      </c>
      <c r="F785" s="34" t="s">
        <v>11</v>
      </c>
      <c r="G785" s="34" t="s">
        <v>11</v>
      </c>
    </row>
    <row r="786" spans="1:7" ht="15" x14ac:dyDescent="0.15">
      <c r="A786" s="17">
        <v>40597</v>
      </c>
      <c r="B786" s="34">
        <v>98.54</v>
      </c>
      <c r="C786" s="34">
        <v>97.391800000000003</v>
      </c>
      <c r="D786" s="34">
        <v>96.997399999999999</v>
      </c>
      <c r="E786" s="34" t="s">
        <v>11</v>
      </c>
      <c r="F786" s="34" t="s">
        <v>11</v>
      </c>
      <c r="G786" s="34" t="s">
        <v>11</v>
      </c>
    </row>
    <row r="787" spans="1:7" ht="15" x14ac:dyDescent="0.15">
      <c r="A787" s="17">
        <v>40598</v>
      </c>
      <c r="B787" s="34">
        <v>98.54</v>
      </c>
      <c r="C787" s="34">
        <v>97.391800000000003</v>
      </c>
      <c r="D787" s="34">
        <v>97.397400000000005</v>
      </c>
      <c r="E787" s="34" t="s">
        <v>11</v>
      </c>
      <c r="F787" s="34" t="s">
        <v>11</v>
      </c>
      <c r="G787" s="34" t="s">
        <v>11</v>
      </c>
    </row>
    <row r="788" spans="1:7" ht="15" x14ac:dyDescent="0.15">
      <c r="A788" s="17">
        <v>40599</v>
      </c>
      <c r="B788" s="34">
        <v>98.54</v>
      </c>
      <c r="C788" s="34">
        <v>97.391800000000003</v>
      </c>
      <c r="D788" s="34">
        <v>97.543199999999999</v>
      </c>
      <c r="E788" s="34" t="s">
        <v>11</v>
      </c>
      <c r="F788" s="34" t="s">
        <v>11</v>
      </c>
      <c r="G788" s="34" t="s">
        <v>11</v>
      </c>
    </row>
    <row r="789" spans="1:7" ht="15" x14ac:dyDescent="0.15">
      <c r="A789" s="17">
        <v>40602</v>
      </c>
      <c r="B789" s="34">
        <v>98.54</v>
      </c>
      <c r="C789" s="34">
        <v>97.463399999999993</v>
      </c>
      <c r="D789" s="34">
        <v>97.448300000000003</v>
      </c>
      <c r="E789" s="34" t="s">
        <v>11</v>
      </c>
      <c r="F789" s="34" t="s">
        <v>11</v>
      </c>
      <c r="G789" s="34" t="s">
        <v>11</v>
      </c>
    </row>
    <row r="790" spans="1:7" ht="15" x14ac:dyDescent="0.15">
      <c r="A790" s="17">
        <v>40603</v>
      </c>
      <c r="B790" s="34">
        <v>98.54</v>
      </c>
      <c r="C790" s="34">
        <v>97.463399999999993</v>
      </c>
      <c r="D790" s="34">
        <v>97.397999999999996</v>
      </c>
      <c r="E790" s="34" t="s">
        <v>11</v>
      </c>
      <c r="F790" s="34" t="s">
        <v>11</v>
      </c>
      <c r="G790" s="34" t="s">
        <v>11</v>
      </c>
    </row>
    <row r="791" spans="1:7" ht="15" x14ac:dyDescent="0.15">
      <c r="A791" s="17">
        <v>40604</v>
      </c>
      <c r="B791" s="34">
        <v>98.54</v>
      </c>
      <c r="C791" s="34">
        <v>97.463399999999993</v>
      </c>
      <c r="D791" s="34">
        <v>97.447500000000005</v>
      </c>
      <c r="E791" s="34" t="s">
        <v>11</v>
      </c>
      <c r="F791" s="34" t="s">
        <v>11</v>
      </c>
      <c r="G791" s="34" t="s">
        <v>11</v>
      </c>
    </row>
    <row r="792" spans="1:7" ht="15" x14ac:dyDescent="0.15">
      <c r="A792" s="17">
        <v>40605</v>
      </c>
      <c r="B792" s="34">
        <v>98.54</v>
      </c>
      <c r="C792" s="34">
        <v>97.463399999999993</v>
      </c>
      <c r="D792" s="34">
        <v>97.447299999999998</v>
      </c>
      <c r="E792" s="34" t="s">
        <v>11</v>
      </c>
      <c r="F792" s="34" t="s">
        <v>11</v>
      </c>
      <c r="G792" s="34" t="s">
        <v>11</v>
      </c>
    </row>
    <row r="793" spans="1:7" ht="15" x14ac:dyDescent="0.15">
      <c r="A793" s="17">
        <v>40606</v>
      </c>
      <c r="B793" s="34">
        <v>98.54</v>
      </c>
      <c r="C793" s="34">
        <v>95.918700000000001</v>
      </c>
      <c r="D793" s="34">
        <v>97.441500000000005</v>
      </c>
      <c r="E793" s="34" t="s">
        <v>11</v>
      </c>
      <c r="F793" s="34" t="s">
        <v>11</v>
      </c>
      <c r="G793" s="34" t="s">
        <v>11</v>
      </c>
    </row>
    <row r="794" spans="1:7" ht="15" x14ac:dyDescent="0.15">
      <c r="A794" s="17">
        <v>40609</v>
      </c>
      <c r="B794" s="34">
        <v>98.54</v>
      </c>
      <c r="C794" s="34">
        <v>95.918700000000001</v>
      </c>
      <c r="D794" s="34">
        <v>97.446899999999999</v>
      </c>
      <c r="E794" s="34" t="s">
        <v>11</v>
      </c>
      <c r="F794" s="34" t="s">
        <v>11</v>
      </c>
      <c r="G794" s="34" t="s">
        <v>11</v>
      </c>
    </row>
    <row r="795" spans="1:7" ht="15" x14ac:dyDescent="0.15">
      <c r="A795" s="17">
        <v>40610</v>
      </c>
      <c r="B795" s="34">
        <v>98.54</v>
      </c>
      <c r="C795" s="34">
        <v>96.086799999999997</v>
      </c>
      <c r="D795" s="34">
        <v>97.496600000000001</v>
      </c>
      <c r="E795" s="34" t="s">
        <v>11</v>
      </c>
      <c r="F795" s="34" t="s">
        <v>11</v>
      </c>
      <c r="G795" s="34" t="s">
        <v>11</v>
      </c>
    </row>
    <row r="796" spans="1:7" ht="15" x14ac:dyDescent="0.15">
      <c r="A796" s="17">
        <v>40611</v>
      </c>
      <c r="B796" s="34">
        <v>98.54</v>
      </c>
      <c r="C796" s="34">
        <v>96.086799999999997</v>
      </c>
      <c r="D796" s="34">
        <v>96.248699999999999</v>
      </c>
      <c r="E796" s="34" t="s">
        <v>11</v>
      </c>
      <c r="F796" s="34" t="s">
        <v>11</v>
      </c>
      <c r="G796" s="34" t="s">
        <v>11</v>
      </c>
    </row>
    <row r="797" spans="1:7" ht="15" x14ac:dyDescent="0.15">
      <c r="A797" s="17">
        <v>40612</v>
      </c>
      <c r="B797" s="34">
        <v>98.54</v>
      </c>
      <c r="C797" s="34">
        <v>96.388900000000007</v>
      </c>
      <c r="D797" s="34">
        <v>97.596500000000006</v>
      </c>
      <c r="E797" s="34" t="s">
        <v>11</v>
      </c>
      <c r="F797" s="34" t="s">
        <v>11</v>
      </c>
      <c r="G797" s="34" t="s">
        <v>11</v>
      </c>
    </row>
    <row r="798" spans="1:7" ht="15" x14ac:dyDescent="0.15">
      <c r="A798" s="17">
        <v>40613</v>
      </c>
      <c r="B798" s="34">
        <v>98.54</v>
      </c>
      <c r="C798" s="34">
        <v>96.408900000000003</v>
      </c>
      <c r="D798" s="34">
        <v>97.589600000000004</v>
      </c>
      <c r="E798" s="34" t="s">
        <v>11</v>
      </c>
      <c r="F798" s="34" t="s">
        <v>11</v>
      </c>
      <c r="G798" s="34" t="s">
        <v>11</v>
      </c>
    </row>
    <row r="799" spans="1:7" ht="15" x14ac:dyDescent="0.15">
      <c r="A799" s="17">
        <v>40616</v>
      </c>
      <c r="B799" s="34">
        <v>98.54</v>
      </c>
      <c r="C799" s="34">
        <v>96.060599999999994</v>
      </c>
      <c r="D799" s="34">
        <v>97.496499999999997</v>
      </c>
      <c r="E799" s="34" t="s">
        <v>11</v>
      </c>
      <c r="F799" s="34" t="s">
        <v>11</v>
      </c>
      <c r="G799" s="34" t="s">
        <v>11</v>
      </c>
    </row>
    <row r="800" spans="1:7" ht="15" x14ac:dyDescent="0.15">
      <c r="A800" s="17">
        <v>40617</v>
      </c>
      <c r="B800" s="34">
        <v>98.54</v>
      </c>
      <c r="C800" s="34">
        <v>96.060599999999994</v>
      </c>
      <c r="D800" s="34">
        <v>97.606499999999997</v>
      </c>
      <c r="E800" s="34" t="s">
        <v>11</v>
      </c>
      <c r="F800" s="34" t="s">
        <v>11</v>
      </c>
      <c r="G800" s="34" t="s">
        <v>11</v>
      </c>
    </row>
    <row r="801" spans="1:7" ht="15" x14ac:dyDescent="0.15">
      <c r="A801" s="17">
        <v>40618</v>
      </c>
      <c r="B801" s="34">
        <v>98.54</v>
      </c>
      <c r="C801" s="34">
        <v>96.421199999999999</v>
      </c>
      <c r="D801" s="34">
        <v>97.706500000000005</v>
      </c>
      <c r="E801" s="34" t="s">
        <v>11</v>
      </c>
      <c r="F801" s="34" t="s">
        <v>11</v>
      </c>
      <c r="G801" s="34" t="s">
        <v>11</v>
      </c>
    </row>
    <row r="802" spans="1:7" ht="15" x14ac:dyDescent="0.15">
      <c r="A802" s="17">
        <v>40619</v>
      </c>
      <c r="B802" s="34">
        <v>98.54</v>
      </c>
      <c r="C802" s="34">
        <v>96.421199999999999</v>
      </c>
      <c r="D802" s="34">
        <v>97.706500000000005</v>
      </c>
      <c r="E802" s="34" t="s">
        <v>11</v>
      </c>
      <c r="F802" s="34" t="s">
        <v>11</v>
      </c>
      <c r="G802" s="34" t="s">
        <v>11</v>
      </c>
    </row>
    <row r="803" spans="1:7" ht="15" x14ac:dyDescent="0.15">
      <c r="A803" s="17">
        <v>40620</v>
      </c>
      <c r="B803" s="34">
        <v>98.54</v>
      </c>
      <c r="C803" s="34">
        <v>96.421199999999999</v>
      </c>
      <c r="D803" s="34">
        <v>97.839600000000004</v>
      </c>
      <c r="E803" s="34" t="s">
        <v>11</v>
      </c>
      <c r="F803" s="34" t="s">
        <v>11</v>
      </c>
      <c r="G803" s="34" t="s">
        <v>11</v>
      </c>
    </row>
    <row r="804" spans="1:7" ht="15" x14ac:dyDescent="0.15">
      <c r="A804" s="17">
        <v>40623</v>
      </c>
      <c r="B804" s="34">
        <v>98.54</v>
      </c>
      <c r="C804" s="34">
        <v>96.421199999999999</v>
      </c>
      <c r="D804" s="34">
        <v>97.896500000000003</v>
      </c>
      <c r="E804" s="34" t="s">
        <v>11</v>
      </c>
      <c r="F804" s="34" t="s">
        <v>11</v>
      </c>
      <c r="G804" s="34" t="s">
        <v>11</v>
      </c>
    </row>
    <row r="805" spans="1:7" ht="15" x14ac:dyDescent="0.15">
      <c r="A805" s="17">
        <v>40624</v>
      </c>
      <c r="B805" s="34">
        <v>98.54</v>
      </c>
      <c r="C805" s="34">
        <v>96.421199999999999</v>
      </c>
      <c r="D805" s="34">
        <v>97.697500000000005</v>
      </c>
      <c r="E805" s="34" t="s">
        <v>11</v>
      </c>
      <c r="F805" s="34" t="s">
        <v>11</v>
      </c>
      <c r="G805" s="34" t="s">
        <v>11</v>
      </c>
    </row>
    <row r="806" spans="1:7" ht="15" x14ac:dyDescent="0.15">
      <c r="A806" s="17">
        <v>40625</v>
      </c>
      <c r="B806" s="34">
        <v>98.54</v>
      </c>
      <c r="C806" s="34">
        <v>96.396100000000004</v>
      </c>
      <c r="D806" s="34">
        <v>97.697500000000005</v>
      </c>
      <c r="E806" s="34" t="s">
        <v>11</v>
      </c>
      <c r="F806" s="34" t="s">
        <v>11</v>
      </c>
      <c r="G806" s="34" t="s">
        <v>11</v>
      </c>
    </row>
    <row r="807" spans="1:7" ht="15" x14ac:dyDescent="0.15">
      <c r="A807" s="17">
        <v>40626</v>
      </c>
      <c r="B807" s="34">
        <v>98.54</v>
      </c>
      <c r="C807" s="34">
        <v>96.396100000000004</v>
      </c>
      <c r="D807" s="34">
        <v>97.697500000000005</v>
      </c>
      <c r="E807" s="34" t="s">
        <v>11</v>
      </c>
      <c r="F807" s="34" t="s">
        <v>11</v>
      </c>
      <c r="G807" s="34" t="s">
        <v>11</v>
      </c>
    </row>
    <row r="808" spans="1:7" ht="15" x14ac:dyDescent="0.15">
      <c r="A808" s="17">
        <v>40627</v>
      </c>
      <c r="B808" s="34">
        <v>98.54</v>
      </c>
      <c r="C808" s="34">
        <v>96.364999999999995</v>
      </c>
      <c r="D808" s="34">
        <v>97.592399999999998</v>
      </c>
      <c r="E808" s="34" t="s">
        <v>11</v>
      </c>
      <c r="F808" s="34" t="s">
        <v>11</v>
      </c>
      <c r="G808" s="34" t="s">
        <v>11</v>
      </c>
    </row>
    <row r="809" spans="1:7" ht="15" x14ac:dyDescent="0.15">
      <c r="A809" s="17">
        <v>40630</v>
      </c>
      <c r="B809" s="34">
        <v>98.54</v>
      </c>
      <c r="C809" s="34">
        <v>96.364999999999995</v>
      </c>
      <c r="D809" s="34">
        <v>97.596699999999998</v>
      </c>
      <c r="E809" s="34" t="s">
        <v>11</v>
      </c>
      <c r="F809" s="34" t="s">
        <v>11</v>
      </c>
      <c r="G809" s="34" t="s">
        <v>11</v>
      </c>
    </row>
    <row r="810" spans="1:7" ht="15" x14ac:dyDescent="0.15">
      <c r="A810" s="17">
        <v>40631</v>
      </c>
      <c r="B810" s="34">
        <v>98.54</v>
      </c>
      <c r="C810" s="34">
        <v>96.094399999999993</v>
      </c>
      <c r="D810" s="34">
        <v>97.596699999999998</v>
      </c>
      <c r="E810" s="34" t="s">
        <v>11</v>
      </c>
      <c r="F810" s="34" t="s">
        <v>11</v>
      </c>
      <c r="G810" s="34" t="s">
        <v>11</v>
      </c>
    </row>
    <row r="811" spans="1:7" ht="15" x14ac:dyDescent="0.15">
      <c r="A811" s="17">
        <v>40632</v>
      </c>
      <c r="B811" s="34">
        <v>98.54</v>
      </c>
      <c r="C811" s="34">
        <v>96.094700000000003</v>
      </c>
      <c r="D811" s="34">
        <v>97.6</v>
      </c>
      <c r="E811" s="34" t="s">
        <v>11</v>
      </c>
      <c r="F811" s="34" t="s">
        <v>11</v>
      </c>
      <c r="G811" s="34" t="s">
        <v>11</v>
      </c>
    </row>
    <row r="812" spans="1:7" ht="15" x14ac:dyDescent="0.15">
      <c r="A812" s="17">
        <v>40633</v>
      </c>
      <c r="B812" s="34">
        <v>98.54</v>
      </c>
      <c r="C812" s="34">
        <v>96.094700000000003</v>
      </c>
      <c r="D812" s="34">
        <v>97.597499999999997</v>
      </c>
      <c r="E812" s="34" t="s">
        <v>11</v>
      </c>
      <c r="F812" s="34" t="s">
        <v>11</v>
      </c>
      <c r="G812" s="34" t="s">
        <v>11</v>
      </c>
    </row>
    <row r="813" spans="1:7" ht="15" x14ac:dyDescent="0.15">
      <c r="A813" s="17">
        <v>40634</v>
      </c>
      <c r="B813" s="34">
        <v>98.54</v>
      </c>
      <c r="C813" s="34">
        <v>96.094700000000003</v>
      </c>
      <c r="D813" s="34">
        <v>97.596699999999998</v>
      </c>
      <c r="E813" s="34" t="s">
        <v>11</v>
      </c>
      <c r="F813" s="34" t="s">
        <v>11</v>
      </c>
      <c r="G813" s="34" t="s">
        <v>11</v>
      </c>
    </row>
    <row r="814" spans="1:7" ht="15" x14ac:dyDescent="0.15">
      <c r="A814" s="17">
        <v>40635</v>
      </c>
      <c r="B814" s="34">
        <v>98.54</v>
      </c>
      <c r="C814" s="34">
        <v>96.094700000000003</v>
      </c>
      <c r="D814" s="34">
        <v>97.586500000000001</v>
      </c>
      <c r="E814" s="34" t="s">
        <v>11</v>
      </c>
      <c r="F814" s="34" t="s">
        <v>11</v>
      </c>
      <c r="G814" s="34" t="s">
        <v>11</v>
      </c>
    </row>
    <row r="815" spans="1:7" ht="15" x14ac:dyDescent="0.15">
      <c r="A815" s="17">
        <v>40639</v>
      </c>
      <c r="B815" s="34">
        <v>98.54</v>
      </c>
      <c r="C815" s="34">
        <v>96.094700000000003</v>
      </c>
      <c r="D815" s="34">
        <v>97.496700000000004</v>
      </c>
      <c r="E815" s="34" t="s">
        <v>11</v>
      </c>
      <c r="F815" s="34" t="s">
        <v>11</v>
      </c>
      <c r="G815" s="34" t="s">
        <v>11</v>
      </c>
    </row>
    <row r="816" spans="1:7" ht="15" x14ac:dyDescent="0.15">
      <c r="A816" s="17">
        <v>40640</v>
      </c>
      <c r="B816" s="34">
        <v>98.54</v>
      </c>
      <c r="C816" s="34">
        <v>96.094700000000003</v>
      </c>
      <c r="D816" s="34">
        <v>97.496700000000004</v>
      </c>
      <c r="E816" s="34" t="s">
        <v>11</v>
      </c>
      <c r="F816" s="34" t="s">
        <v>11</v>
      </c>
      <c r="G816" s="34" t="s">
        <v>11</v>
      </c>
    </row>
    <row r="817" spans="1:7" ht="15" x14ac:dyDescent="0.15">
      <c r="A817" s="17">
        <v>40641</v>
      </c>
      <c r="B817" s="34">
        <v>98.54</v>
      </c>
      <c r="C817" s="34">
        <v>96.094700000000003</v>
      </c>
      <c r="D817" s="34">
        <v>97.489800000000002</v>
      </c>
      <c r="E817" s="34" t="s">
        <v>11</v>
      </c>
      <c r="F817" s="34" t="s">
        <v>11</v>
      </c>
      <c r="G817" s="34" t="s">
        <v>11</v>
      </c>
    </row>
    <row r="818" spans="1:7" ht="15" x14ac:dyDescent="0.15">
      <c r="A818" s="17">
        <v>40644</v>
      </c>
      <c r="B818" s="34">
        <v>98.54</v>
      </c>
      <c r="C818" s="34">
        <v>96.094700000000003</v>
      </c>
      <c r="D818" s="34">
        <v>97.496600000000001</v>
      </c>
      <c r="E818" s="34" t="s">
        <v>11</v>
      </c>
      <c r="F818" s="34" t="s">
        <v>11</v>
      </c>
      <c r="G818" s="34" t="s">
        <v>11</v>
      </c>
    </row>
    <row r="819" spans="1:7" ht="15" x14ac:dyDescent="0.15">
      <c r="A819" s="17">
        <v>40645</v>
      </c>
      <c r="B819" s="34">
        <v>98.54</v>
      </c>
      <c r="C819" s="34">
        <v>96.094700000000003</v>
      </c>
      <c r="D819" s="34">
        <v>97.448599999999999</v>
      </c>
      <c r="E819" s="34" t="s">
        <v>11</v>
      </c>
      <c r="F819" s="34" t="s">
        <v>11</v>
      </c>
      <c r="G819" s="34" t="s">
        <v>11</v>
      </c>
    </row>
    <row r="820" spans="1:7" ht="15" x14ac:dyDescent="0.15">
      <c r="A820" s="17">
        <v>40646</v>
      </c>
      <c r="B820" s="34">
        <v>98.54</v>
      </c>
      <c r="C820" s="34">
        <v>96.094700000000003</v>
      </c>
      <c r="D820" s="34">
        <v>97.595500000000001</v>
      </c>
      <c r="E820" s="34" t="s">
        <v>11</v>
      </c>
      <c r="F820" s="34" t="s">
        <v>11</v>
      </c>
      <c r="G820" s="34" t="s">
        <v>11</v>
      </c>
    </row>
    <row r="821" spans="1:7" ht="15" x14ac:dyDescent="0.15">
      <c r="A821" s="17">
        <v>40647</v>
      </c>
      <c r="B821" s="34">
        <v>98.54</v>
      </c>
      <c r="C821" s="34">
        <v>96.094700000000003</v>
      </c>
      <c r="D821" s="34">
        <v>97.595500000000001</v>
      </c>
      <c r="E821" s="34" t="s">
        <v>11</v>
      </c>
      <c r="F821" s="34" t="s">
        <v>11</v>
      </c>
      <c r="G821" s="34" t="s">
        <v>11</v>
      </c>
    </row>
    <row r="822" spans="1:7" ht="15" x14ac:dyDescent="0.15">
      <c r="A822" s="17">
        <v>40648</v>
      </c>
      <c r="B822" s="34">
        <v>98.54</v>
      </c>
      <c r="C822" s="34">
        <v>96.094700000000003</v>
      </c>
      <c r="D822" s="34">
        <v>97.609499999999997</v>
      </c>
      <c r="E822" s="34" t="s">
        <v>11</v>
      </c>
      <c r="F822" s="34" t="s">
        <v>11</v>
      </c>
      <c r="G822" s="34" t="s">
        <v>11</v>
      </c>
    </row>
    <row r="823" spans="1:7" ht="15" x14ac:dyDescent="0.15">
      <c r="A823" s="17">
        <v>40651</v>
      </c>
      <c r="B823" s="34">
        <v>98.54</v>
      </c>
      <c r="C823" s="34">
        <v>96.094700000000003</v>
      </c>
      <c r="D823" s="34">
        <v>97.721400000000003</v>
      </c>
      <c r="E823" s="34" t="s">
        <v>11</v>
      </c>
      <c r="F823" s="34" t="s">
        <v>11</v>
      </c>
      <c r="G823" s="34" t="s">
        <v>11</v>
      </c>
    </row>
    <row r="824" spans="1:7" ht="15" x14ac:dyDescent="0.15">
      <c r="A824" s="17">
        <v>40652</v>
      </c>
      <c r="B824" s="34">
        <v>98.54</v>
      </c>
      <c r="C824" s="34">
        <v>96.094700000000003</v>
      </c>
      <c r="D824" s="34">
        <v>97.721800000000002</v>
      </c>
      <c r="E824" s="34" t="s">
        <v>11</v>
      </c>
      <c r="F824" s="34" t="s">
        <v>11</v>
      </c>
      <c r="G824" s="34" t="s">
        <v>11</v>
      </c>
    </row>
    <row r="825" spans="1:7" ht="15" x14ac:dyDescent="0.15">
      <c r="A825" s="17">
        <v>40653</v>
      </c>
      <c r="B825" s="34">
        <v>98.54</v>
      </c>
      <c r="C825" s="34">
        <v>97.477199999999996</v>
      </c>
      <c r="D825" s="34">
        <v>97.746499999999997</v>
      </c>
      <c r="E825" s="34" t="s">
        <v>11</v>
      </c>
      <c r="F825" s="34" t="s">
        <v>11</v>
      </c>
      <c r="G825" s="34" t="s">
        <v>11</v>
      </c>
    </row>
    <row r="826" spans="1:7" ht="15" x14ac:dyDescent="0.15">
      <c r="A826" s="17">
        <v>40654</v>
      </c>
      <c r="B826" s="34">
        <v>98.54</v>
      </c>
      <c r="C826" s="34">
        <v>96.703599999999994</v>
      </c>
      <c r="D826" s="34">
        <v>98.151499999999999</v>
      </c>
      <c r="E826" s="34" t="s">
        <v>11</v>
      </c>
      <c r="F826" s="34" t="s">
        <v>11</v>
      </c>
      <c r="G826" s="34" t="s">
        <v>11</v>
      </c>
    </row>
    <row r="827" spans="1:7" ht="15" x14ac:dyDescent="0.15">
      <c r="A827" s="17">
        <v>40655</v>
      </c>
      <c r="B827" s="34">
        <v>98.54</v>
      </c>
      <c r="C827" s="34">
        <v>96.706000000000003</v>
      </c>
      <c r="D827" s="34">
        <v>98.152100000000004</v>
      </c>
      <c r="E827" s="34" t="s">
        <v>11</v>
      </c>
      <c r="F827" s="34" t="s">
        <v>11</v>
      </c>
      <c r="G827" s="34" t="s">
        <v>11</v>
      </c>
    </row>
    <row r="828" spans="1:7" ht="15" x14ac:dyDescent="0.15">
      <c r="A828" s="17">
        <v>40658</v>
      </c>
      <c r="B828" s="34">
        <v>98.54</v>
      </c>
      <c r="C828" s="34">
        <v>96.700800000000001</v>
      </c>
      <c r="D828" s="34">
        <v>98.299599999999998</v>
      </c>
      <c r="E828" s="34" t="s">
        <v>11</v>
      </c>
      <c r="F828" s="34" t="s">
        <v>11</v>
      </c>
      <c r="G828" s="34" t="s">
        <v>11</v>
      </c>
    </row>
    <row r="829" spans="1:7" ht="15" x14ac:dyDescent="0.15">
      <c r="A829" s="17">
        <v>40659</v>
      </c>
      <c r="B829" s="34">
        <v>98.54</v>
      </c>
      <c r="C829" s="34">
        <v>96.721100000000007</v>
      </c>
      <c r="D829" s="34">
        <v>98.089799999999997</v>
      </c>
      <c r="E829" s="34" t="s">
        <v>11</v>
      </c>
      <c r="F829" s="34" t="s">
        <v>11</v>
      </c>
      <c r="G829" s="34" t="s">
        <v>11</v>
      </c>
    </row>
    <row r="830" spans="1:7" ht="15" x14ac:dyDescent="0.15">
      <c r="A830" s="17">
        <v>40660</v>
      </c>
      <c r="B830" s="34">
        <v>98.54</v>
      </c>
      <c r="C830" s="34">
        <v>96.719499999999996</v>
      </c>
      <c r="D830" s="34">
        <v>98.088200000000001</v>
      </c>
      <c r="E830" s="34" t="s">
        <v>11</v>
      </c>
      <c r="F830" s="34" t="s">
        <v>11</v>
      </c>
      <c r="G830" s="34" t="s">
        <v>11</v>
      </c>
    </row>
    <row r="831" spans="1:7" ht="15" x14ac:dyDescent="0.15">
      <c r="A831" s="17">
        <v>40661</v>
      </c>
      <c r="B831" s="34">
        <v>98.54</v>
      </c>
      <c r="C831" s="34">
        <v>96.6995</v>
      </c>
      <c r="D831" s="34">
        <v>98.088200000000001</v>
      </c>
      <c r="E831" s="34" t="s">
        <v>11</v>
      </c>
      <c r="F831" s="34" t="s">
        <v>11</v>
      </c>
      <c r="G831" s="34" t="s">
        <v>11</v>
      </c>
    </row>
    <row r="832" spans="1:7" ht="15" x14ac:dyDescent="0.15">
      <c r="A832" s="17">
        <v>40662</v>
      </c>
      <c r="B832" s="34">
        <v>98.54</v>
      </c>
      <c r="C832" s="34">
        <v>96.773300000000006</v>
      </c>
      <c r="D832" s="34">
        <v>98.087699999999998</v>
      </c>
      <c r="E832" s="34" t="s">
        <v>11</v>
      </c>
      <c r="F832" s="34" t="s">
        <v>11</v>
      </c>
      <c r="G832" s="34" t="s">
        <v>11</v>
      </c>
    </row>
    <row r="833" spans="1:7" ht="15" x14ac:dyDescent="0.15">
      <c r="A833" s="17">
        <v>40666</v>
      </c>
      <c r="B833" s="34">
        <v>98.54</v>
      </c>
      <c r="C833" s="34">
        <v>96.750900000000001</v>
      </c>
      <c r="D833" s="34">
        <v>97.999799999999993</v>
      </c>
      <c r="E833" s="34" t="s">
        <v>11</v>
      </c>
      <c r="F833" s="34" t="s">
        <v>11</v>
      </c>
      <c r="G833" s="34" t="s">
        <v>11</v>
      </c>
    </row>
    <row r="834" spans="1:7" ht="15" x14ac:dyDescent="0.15">
      <c r="A834" s="17">
        <v>40667</v>
      </c>
      <c r="B834" s="34">
        <v>98.54</v>
      </c>
      <c r="C834" s="34">
        <v>96.561300000000003</v>
      </c>
      <c r="D834" s="34">
        <v>97.949600000000004</v>
      </c>
      <c r="E834" s="34" t="s">
        <v>11</v>
      </c>
      <c r="F834" s="34" t="s">
        <v>11</v>
      </c>
      <c r="G834" s="34" t="s">
        <v>11</v>
      </c>
    </row>
    <row r="835" spans="1:7" ht="15" x14ac:dyDescent="0.15">
      <c r="A835" s="17">
        <v>40668</v>
      </c>
      <c r="B835" s="34">
        <v>98.54</v>
      </c>
      <c r="C835" s="34">
        <v>96.8095</v>
      </c>
      <c r="D835" s="34">
        <v>97.948099999999997</v>
      </c>
      <c r="E835" s="34" t="s">
        <v>11</v>
      </c>
      <c r="F835" s="34" t="s">
        <v>11</v>
      </c>
      <c r="G835" s="34" t="s">
        <v>11</v>
      </c>
    </row>
    <row r="836" spans="1:7" ht="15" x14ac:dyDescent="0.15">
      <c r="A836" s="17">
        <v>40669</v>
      </c>
      <c r="B836" s="34">
        <v>98.54</v>
      </c>
      <c r="C836" s="34">
        <v>96.798299999999998</v>
      </c>
      <c r="D836" s="34">
        <v>97.894300000000001</v>
      </c>
      <c r="E836" s="34" t="s">
        <v>11</v>
      </c>
      <c r="F836" s="34" t="s">
        <v>11</v>
      </c>
      <c r="G836" s="34" t="s">
        <v>11</v>
      </c>
    </row>
    <row r="837" spans="1:7" ht="15" x14ac:dyDescent="0.15">
      <c r="A837" s="17">
        <v>40672</v>
      </c>
      <c r="B837" s="34">
        <v>98.54</v>
      </c>
      <c r="C837" s="34">
        <v>96.799800000000005</v>
      </c>
      <c r="D837" s="34">
        <v>97.998500000000007</v>
      </c>
      <c r="E837" s="34" t="s">
        <v>11</v>
      </c>
      <c r="F837" s="34" t="s">
        <v>11</v>
      </c>
      <c r="G837" s="34" t="s">
        <v>11</v>
      </c>
    </row>
    <row r="838" spans="1:7" ht="15" x14ac:dyDescent="0.15">
      <c r="A838" s="17">
        <v>40673</v>
      </c>
      <c r="B838" s="34">
        <v>98.54</v>
      </c>
      <c r="C838" s="34">
        <v>96.819800000000001</v>
      </c>
      <c r="D838" s="34">
        <v>98.057699999999997</v>
      </c>
      <c r="E838" s="34" t="s">
        <v>11</v>
      </c>
      <c r="F838" s="34" t="s">
        <v>11</v>
      </c>
      <c r="G838" s="34" t="s">
        <v>11</v>
      </c>
    </row>
    <row r="839" spans="1:7" ht="15" x14ac:dyDescent="0.15">
      <c r="A839" s="17">
        <v>40674</v>
      </c>
      <c r="B839" s="34">
        <v>98.54</v>
      </c>
      <c r="C839" s="34">
        <v>96.652699999999996</v>
      </c>
      <c r="D839" s="34">
        <v>98.237700000000004</v>
      </c>
      <c r="E839" s="34" t="s">
        <v>11</v>
      </c>
      <c r="F839" s="34" t="s">
        <v>11</v>
      </c>
      <c r="G839" s="34" t="s">
        <v>11</v>
      </c>
    </row>
    <row r="840" spans="1:7" ht="15" x14ac:dyDescent="0.15">
      <c r="A840" s="17">
        <v>40675</v>
      </c>
      <c r="B840" s="34">
        <v>98.54</v>
      </c>
      <c r="C840" s="34">
        <v>96.819699999999997</v>
      </c>
      <c r="D840" s="34">
        <v>98.387600000000006</v>
      </c>
      <c r="E840" s="34" t="s">
        <v>11</v>
      </c>
      <c r="F840" s="34" t="s">
        <v>11</v>
      </c>
      <c r="G840" s="34" t="s">
        <v>11</v>
      </c>
    </row>
    <row r="841" spans="1:7" ht="15" x14ac:dyDescent="0.15">
      <c r="A841" s="17">
        <v>40676</v>
      </c>
      <c r="B841" s="34">
        <v>98.54</v>
      </c>
      <c r="C841" s="34">
        <v>96.829099999999997</v>
      </c>
      <c r="D841" s="34">
        <v>98.372799999999998</v>
      </c>
      <c r="E841" s="34" t="s">
        <v>11</v>
      </c>
      <c r="F841" s="34" t="s">
        <v>11</v>
      </c>
      <c r="G841" s="34" t="s">
        <v>11</v>
      </c>
    </row>
    <row r="842" spans="1:7" ht="15" x14ac:dyDescent="0.15">
      <c r="A842" s="17">
        <v>40679</v>
      </c>
      <c r="B842" s="34">
        <v>98.54</v>
      </c>
      <c r="C842" s="34">
        <v>96.778000000000006</v>
      </c>
      <c r="D842" s="34">
        <v>98.337599999999995</v>
      </c>
      <c r="E842" s="34" t="s">
        <v>11</v>
      </c>
      <c r="F842" s="34" t="s">
        <v>11</v>
      </c>
      <c r="G842" s="34" t="s">
        <v>11</v>
      </c>
    </row>
    <row r="843" spans="1:7" ht="15" x14ac:dyDescent="0.15">
      <c r="A843" s="17">
        <v>40680</v>
      </c>
      <c r="B843" s="34">
        <v>98.54</v>
      </c>
      <c r="C843" s="34">
        <v>96.799800000000005</v>
      </c>
      <c r="D843" s="34">
        <v>98.307599999999994</v>
      </c>
      <c r="E843" s="34" t="s">
        <v>11</v>
      </c>
      <c r="F843" s="34" t="s">
        <v>11</v>
      </c>
      <c r="G843" s="34" t="s">
        <v>11</v>
      </c>
    </row>
    <row r="844" spans="1:7" ht="15" x14ac:dyDescent="0.15">
      <c r="A844" s="17">
        <v>40681</v>
      </c>
      <c r="B844" s="34">
        <v>98.54</v>
      </c>
      <c r="C844" s="34">
        <v>96.814300000000003</v>
      </c>
      <c r="D844" s="34">
        <v>96.856300000000005</v>
      </c>
      <c r="E844" s="34" t="s">
        <v>11</v>
      </c>
      <c r="F844" s="34" t="s">
        <v>11</v>
      </c>
      <c r="G844" s="34" t="s">
        <v>11</v>
      </c>
    </row>
    <row r="845" spans="1:7" ht="15" x14ac:dyDescent="0.15">
      <c r="A845" s="17">
        <v>40682</v>
      </c>
      <c r="B845" s="34">
        <v>98.54</v>
      </c>
      <c r="C845" s="34">
        <v>96.821100000000001</v>
      </c>
      <c r="D845" s="34">
        <v>96.859300000000005</v>
      </c>
      <c r="E845" s="34" t="s">
        <v>11</v>
      </c>
      <c r="F845" s="34" t="s">
        <v>11</v>
      </c>
      <c r="G845" s="34" t="s">
        <v>11</v>
      </c>
    </row>
    <row r="846" spans="1:7" ht="15" x14ac:dyDescent="0.15">
      <c r="A846" s="17">
        <v>40683</v>
      </c>
      <c r="B846" s="34">
        <v>98.54</v>
      </c>
      <c r="C846" s="34">
        <v>96.832899999999995</v>
      </c>
      <c r="D846" s="34">
        <v>98.350800000000007</v>
      </c>
      <c r="E846" s="34" t="s">
        <v>11</v>
      </c>
      <c r="F846" s="34" t="s">
        <v>11</v>
      </c>
      <c r="G846" s="34" t="s">
        <v>11</v>
      </c>
    </row>
    <row r="847" spans="1:7" ht="15" x14ac:dyDescent="0.15">
      <c r="A847" s="17">
        <v>40686</v>
      </c>
      <c r="B847" s="34">
        <v>98.54</v>
      </c>
      <c r="C847" s="34">
        <v>96.638900000000007</v>
      </c>
      <c r="D847" s="34">
        <v>98.343699999999998</v>
      </c>
      <c r="E847" s="34" t="s">
        <v>11</v>
      </c>
      <c r="F847" s="34" t="s">
        <v>11</v>
      </c>
      <c r="G847" s="34" t="s">
        <v>11</v>
      </c>
    </row>
    <row r="848" spans="1:7" ht="15" x14ac:dyDescent="0.15">
      <c r="A848" s="17">
        <v>40687</v>
      </c>
      <c r="B848" s="34">
        <v>98.54</v>
      </c>
      <c r="C848" s="34">
        <v>96.806100000000001</v>
      </c>
      <c r="D848" s="34">
        <v>98.355000000000004</v>
      </c>
      <c r="E848" s="34" t="s">
        <v>11</v>
      </c>
      <c r="F848" s="34" t="s">
        <v>11</v>
      </c>
      <c r="G848" s="34" t="s">
        <v>11</v>
      </c>
    </row>
    <row r="849" spans="1:7" ht="15" x14ac:dyDescent="0.15">
      <c r="A849" s="17">
        <v>40688</v>
      </c>
      <c r="B849" s="34">
        <v>98.54</v>
      </c>
      <c r="C849" s="34">
        <v>96.488500000000002</v>
      </c>
      <c r="D849" s="34">
        <v>98.376400000000004</v>
      </c>
      <c r="E849" s="34" t="s">
        <v>11</v>
      </c>
      <c r="F849" s="34" t="s">
        <v>11</v>
      </c>
      <c r="G849" s="34" t="s">
        <v>11</v>
      </c>
    </row>
    <row r="850" spans="1:7" ht="15" x14ac:dyDescent="0.15">
      <c r="A850" s="17">
        <v>40689</v>
      </c>
      <c r="B850" s="34">
        <v>98.54</v>
      </c>
      <c r="C850" s="34">
        <v>96.907200000000003</v>
      </c>
      <c r="D850" s="34">
        <v>98.376099999999994</v>
      </c>
      <c r="E850" s="34" t="s">
        <v>11</v>
      </c>
      <c r="F850" s="34" t="s">
        <v>11</v>
      </c>
      <c r="G850" s="34" t="s">
        <v>11</v>
      </c>
    </row>
    <row r="851" spans="1:7" ht="15" x14ac:dyDescent="0.15">
      <c r="A851" s="17">
        <v>40690</v>
      </c>
      <c r="B851" s="34">
        <v>98.54</v>
      </c>
      <c r="C851" s="34">
        <v>97.005200000000002</v>
      </c>
      <c r="D851" s="34">
        <v>98.4114</v>
      </c>
      <c r="E851" s="34" t="s">
        <v>11</v>
      </c>
      <c r="F851" s="34" t="s">
        <v>11</v>
      </c>
      <c r="G851" s="34" t="s">
        <v>11</v>
      </c>
    </row>
    <row r="852" spans="1:7" ht="15" x14ac:dyDescent="0.15">
      <c r="A852" s="17">
        <v>40693</v>
      </c>
      <c r="B852" s="34">
        <v>98.54</v>
      </c>
      <c r="C852" s="34">
        <v>97.001000000000005</v>
      </c>
      <c r="D852" s="34">
        <v>98.429699999999997</v>
      </c>
      <c r="E852" s="34" t="s">
        <v>11</v>
      </c>
      <c r="F852" s="34" t="s">
        <v>11</v>
      </c>
      <c r="G852" s="34" t="s">
        <v>11</v>
      </c>
    </row>
    <row r="853" spans="1:7" ht="15" x14ac:dyDescent="0.15">
      <c r="A853" s="17">
        <v>40694</v>
      </c>
      <c r="B853" s="34">
        <v>98.54</v>
      </c>
      <c r="C853" s="34">
        <v>97.004300000000001</v>
      </c>
      <c r="D853" s="34">
        <v>98.433199999999999</v>
      </c>
      <c r="E853" s="34" t="s">
        <v>11</v>
      </c>
      <c r="F853" s="34" t="s">
        <v>11</v>
      </c>
      <c r="G853" s="34" t="s">
        <v>11</v>
      </c>
    </row>
    <row r="854" spans="1:7" ht="15" x14ac:dyDescent="0.15">
      <c r="A854" s="17">
        <v>40695</v>
      </c>
      <c r="B854" s="34">
        <v>98.54</v>
      </c>
      <c r="C854" s="34">
        <v>97.002600000000001</v>
      </c>
      <c r="D854" s="34">
        <v>98.351299999999995</v>
      </c>
      <c r="E854" s="34" t="s">
        <v>11</v>
      </c>
      <c r="F854" s="34" t="s">
        <v>11</v>
      </c>
      <c r="G854" s="34" t="s">
        <v>11</v>
      </c>
    </row>
    <row r="855" spans="1:7" ht="15" x14ac:dyDescent="0.15">
      <c r="A855" s="17">
        <v>40696</v>
      </c>
      <c r="B855" s="34">
        <v>98.54</v>
      </c>
      <c r="C855" s="34">
        <v>96.901700000000005</v>
      </c>
      <c r="D855" s="34">
        <v>98.350499999999997</v>
      </c>
      <c r="E855" s="34" t="s">
        <v>11</v>
      </c>
      <c r="F855" s="34" t="s">
        <v>11</v>
      </c>
      <c r="G855" s="34" t="s">
        <v>11</v>
      </c>
    </row>
    <row r="856" spans="1:7" ht="15" x14ac:dyDescent="0.15">
      <c r="A856" s="17">
        <v>40697</v>
      </c>
      <c r="B856" s="34">
        <v>98.54</v>
      </c>
      <c r="C856" s="34">
        <v>96.803600000000003</v>
      </c>
      <c r="D856" s="34">
        <v>98.348299999999995</v>
      </c>
      <c r="E856" s="34" t="s">
        <v>11</v>
      </c>
      <c r="F856" s="34" t="s">
        <v>11</v>
      </c>
      <c r="G856" s="34" t="s">
        <v>11</v>
      </c>
    </row>
    <row r="857" spans="1:7" ht="15" x14ac:dyDescent="0.15">
      <c r="A857" s="17">
        <v>40701</v>
      </c>
      <c r="B857" s="34">
        <v>98.54</v>
      </c>
      <c r="C857" s="34">
        <v>97.002200000000002</v>
      </c>
      <c r="D857" s="34">
        <v>98.350899999999996</v>
      </c>
      <c r="E857" s="34" t="s">
        <v>11</v>
      </c>
      <c r="F857" s="34" t="s">
        <v>11</v>
      </c>
      <c r="G857" s="34" t="s">
        <v>11</v>
      </c>
    </row>
    <row r="858" spans="1:7" ht="15" x14ac:dyDescent="0.15">
      <c r="A858" s="17">
        <v>40702</v>
      </c>
      <c r="B858" s="34">
        <v>98.54</v>
      </c>
      <c r="C858" s="34">
        <v>100.0047</v>
      </c>
      <c r="D858" s="34">
        <v>98.292699999999996</v>
      </c>
      <c r="E858" s="34" t="s">
        <v>11</v>
      </c>
      <c r="F858" s="34" t="s">
        <v>11</v>
      </c>
      <c r="G858" s="34" t="s">
        <v>11</v>
      </c>
    </row>
    <row r="859" spans="1:7" ht="15" x14ac:dyDescent="0.15">
      <c r="A859" s="17">
        <v>40703</v>
      </c>
      <c r="B859" s="34">
        <v>98.54</v>
      </c>
      <c r="C859" s="34">
        <v>96.804299999999998</v>
      </c>
      <c r="D859" s="34">
        <v>98.253100000000003</v>
      </c>
      <c r="E859" s="34" t="s">
        <v>11</v>
      </c>
      <c r="F859" s="34" t="s">
        <v>11</v>
      </c>
      <c r="G859" s="34" t="s">
        <v>11</v>
      </c>
    </row>
    <row r="860" spans="1:7" ht="15" x14ac:dyDescent="0.15">
      <c r="A860" s="17">
        <v>40704</v>
      </c>
      <c r="B860" s="34">
        <v>98.54</v>
      </c>
      <c r="C860" s="34">
        <v>96.813199999999995</v>
      </c>
      <c r="D860" s="34">
        <v>98.219300000000004</v>
      </c>
      <c r="E860" s="34" t="s">
        <v>11</v>
      </c>
      <c r="F860" s="34" t="s">
        <v>11</v>
      </c>
      <c r="G860" s="34" t="s">
        <v>11</v>
      </c>
    </row>
    <row r="861" spans="1:7" ht="15" x14ac:dyDescent="0.15">
      <c r="A861" s="17">
        <v>40707</v>
      </c>
      <c r="B861" s="34">
        <v>98.54</v>
      </c>
      <c r="C861" s="34">
        <v>96.804400000000001</v>
      </c>
      <c r="D861" s="34">
        <v>98.1631</v>
      </c>
      <c r="E861" s="34" t="s">
        <v>11</v>
      </c>
      <c r="F861" s="34" t="s">
        <v>11</v>
      </c>
      <c r="G861" s="34" t="s">
        <v>11</v>
      </c>
    </row>
    <row r="862" spans="1:7" ht="15" x14ac:dyDescent="0.15">
      <c r="A862" s="17">
        <v>40708</v>
      </c>
      <c r="B862" s="34">
        <v>98.54</v>
      </c>
      <c r="C862" s="34">
        <v>96.928899999999999</v>
      </c>
      <c r="D862" s="34">
        <v>98.022300000000001</v>
      </c>
      <c r="E862" s="34" t="s">
        <v>11</v>
      </c>
      <c r="F862" s="34" t="s">
        <v>11</v>
      </c>
      <c r="G862" s="34" t="s">
        <v>11</v>
      </c>
    </row>
    <row r="863" spans="1:7" ht="15" x14ac:dyDescent="0.15">
      <c r="A863" s="17">
        <v>40709</v>
      </c>
      <c r="B863" s="34">
        <v>98.54</v>
      </c>
      <c r="C863" s="34">
        <v>96.5047</v>
      </c>
      <c r="D863" s="34">
        <v>97.903599999999997</v>
      </c>
      <c r="E863" s="34" t="s">
        <v>11</v>
      </c>
      <c r="F863" s="34" t="s">
        <v>11</v>
      </c>
      <c r="G863" s="34" t="s">
        <v>11</v>
      </c>
    </row>
    <row r="864" spans="1:7" ht="15" x14ac:dyDescent="0.15">
      <c r="A864" s="17">
        <v>40710</v>
      </c>
      <c r="B864" s="34">
        <v>98.54</v>
      </c>
      <c r="C864" s="34">
        <v>96.214500000000001</v>
      </c>
      <c r="D864" s="34">
        <v>97.683599999999998</v>
      </c>
      <c r="E864" s="34" t="s">
        <v>11</v>
      </c>
      <c r="F864" s="34" t="s">
        <v>11</v>
      </c>
      <c r="G864" s="34" t="s">
        <v>11</v>
      </c>
    </row>
    <row r="865" spans="1:7" ht="15" x14ac:dyDescent="0.15">
      <c r="A865" s="17">
        <v>40711</v>
      </c>
      <c r="B865" s="34">
        <v>98.54</v>
      </c>
      <c r="C865" s="34">
        <v>96.514399999999995</v>
      </c>
      <c r="D865" s="34">
        <v>97.690600000000003</v>
      </c>
      <c r="E865" s="34" t="s">
        <v>11</v>
      </c>
      <c r="F865" s="34" t="s">
        <v>11</v>
      </c>
      <c r="G865" s="34" t="s">
        <v>11</v>
      </c>
    </row>
    <row r="866" spans="1:7" ht="15" x14ac:dyDescent="0.15">
      <c r="A866" s="17">
        <v>40714</v>
      </c>
      <c r="B866" s="34">
        <v>98.54</v>
      </c>
      <c r="C866" s="34">
        <v>96.513400000000004</v>
      </c>
      <c r="D866" s="34">
        <v>97.611400000000003</v>
      </c>
      <c r="E866" s="34" t="s">
        <v>11</v>
      </c>
      <c r="F866" s="34" t="s">
        <v>11</v>
      </c>
      <c r="G866" s="34" t="s">
        <v>11</v>
      </c>
    </row>
    <row r="867" spans="1:7" ht="15" x14ac:dyDescent="0.15">
      <c r="A867" s="17">
        <v>40715</v>
      </c>
      <c r="B867" s="34">
        <v>98.54</v>
      </c>
      <c r="C867" s="34">
        <v>96.671099999999996</v>
      </c>
      <c r="D867" s="34">
        <v>97.831999999999994</v>
      </c>
      <c r="E867" s="34" t="s">
        <v>11</v>
      </c>
      <c r="F867" s="34" t="s">
        <v>11</v>
      </c>
      <c r="G867" s="34" t="s">
        <v>11</v>
      </c>
    </row>
    <row r="868" spans="1:7" ht="15" x14ac:dyDescent="0.15">
      <c r="A868" s="17">
        <v>40716</v>
      </c>
      <c r="B868" s="34">
        <v>98.54</v>
      </c>
      <c r="C868" s="34">
        <v>96.514700000000005</v>
      </c>
      <c r="D868" s="34">
        <v>97.813599999999994</v>
      </c>
      <c r="E868" s="34" t="s">
        <v>11</v>
      </c>
      <c r="F868" s="34" t="s">
        <v>11</v>
      </c>
      <c r="G868" s="34" t="s">
        <v>11</v>
      </c>
    </row>
    <row r="869" spans="1:7" ht="15" x14ac:dyDescent="0.15">
      <c r="A869" s="17">
        <v>40717</v>
      </c>
      <c r="B869" s="34">
        <v>98.54</v>
      </c>
      <c r="C869" s="34">
        <v>97.270300000000006</v>
      </c>
      <c r="D869" s="34">
        <v>97.812700000000007</v>
      </c>
      <c r="E869" s="34" t="s">
        <v>11</v>
      </c>
      <c r="F869" s="34" t="s">
        <v>11</v>
      </c>
      <c r="G869" s="34" t="s">
        <v>11</v>
      </c>
    </row>
    <row r="870" spans="1:7" ht="15" x14ac:dyDescent="0.15">
      <c r="A870" s="17">
        <v>40718</v>
      </c>
      <c r="B870" s="34">
        <v>98.54</v>
      </c>
      <c r="C870" s="34">
        <v>96.039000000000001</v>
      </c>
      <c r="D870" s="34">
        <v>97.885900000000007</v>
      </c>
      <c r="E870" s="34" t="s">
        <v>11</v>
      </c>
      <c r="F870" s="34" t="s">
        <v>11</v>
      </c>
      <c r="G870" s="34" t="s">
        <v>11</v>
      </c>
    </row>
    <row r="871" spans="1:7" ht="15" x14ac:dyDescent="0.15">
      <c r="A871" s="17">
        <v>40721</v>
      </c>
      <c r="B871" s="34">
        <v>98.54</v>
      </c>
      <c r="C871" s="34">
        <v>96.010499999999993</v>
      </c>
      <c r="D871" s="34">
        <v>98.129400000000004</v>
      </c>
      <c r="E871" s="34" t="s">
        <v>11</v>
      </c>
      <c r="F871" s="34" t="s">
        <v>11</v>
      </c>
      <c r="G871" s="34" t="s">
        <v>11</v>
      </c>
    </row>
    <row r="872" spans="1:7" ht="15" x14ac:dyDescent="0.15">
      <c r="A872" s="17">
        <v>40722</v>
      </c>
      <c r="B872" s="34">
        <v>98.54</v>
      </c>
      <c r="C872" s="34">
        <v>96.818100000000001</v>
      </c>
      <c r="D872" s="34">
        <v>98.186400000000006</v>
      </c>
      <c r="E872" s="34" t="s">
        <v>11</v>
      </c>
      <c r="F872" s="34" t="s">
        <v>11</v>
      </c>
      <c r="G872" s="34" t="s">
        <v>11</v>
      </c>
    </row>
    <row r="873" spans="1:7" ht="15" x14ac:dyDescent="0.15">
      <c r="A873" s="17">
        <v>40723</v>
      </c>
      <c r="B873" s="34">
        <v>98.54</v>
      </c>
      <c r="C873" s="34">
        <v>96.5077</v>
      </c>
      <c r="D873" s="34">
        <v>98.186599999999999</v>
      </c>
      <c r="E873" s="34" t="s">
        <v>11</v>
      </c>
      <c r="F873" s="34" t="s">
        <v>11</v>
      </c>
      <c r="G873" s="34" t="s">
        <v>11</v>
      </c>
    </row>
    <row r="874" spans="1:7" ht="15" x14ac:dyDescent="0.15">
      <c r="A874" s="17">
        <v>40724</v>
      </c>
      <c r="B874" s="34">
        <v>98.54</v>
      </c>
      <c r="C874" s="34">
        <v>96.507599999999996</v>
      </c>
      <c r="D874" s="34">
        <v>98.186400000000006</v>
      </c>
      <c r="E874" s="34" t="s">
        <v>11</v>
      </c>
      <c r="F874" s="34" t="s">
        <v>11</v>
      </c>
      <c r="G874" s="34" t="s">
        <v>11</v>
      </c>
    </row>
    <row r="875" spans="1:7" ht="15" x14ac:dyDescent="0.15">
      <c r="A875" s="17">
        <v>40725</v>
      </c>
      <c r="B875" s="34">
        <v>98.54</v>
      </c>
      <c r="C875" s="34">
        <v>96.520499999999998</v>
      </c>
      <c r="D875" s="34">
        <v>98.126900000000006</v>
      </c>
      <c r="E875" s="34" t="s">
        <v>11</v>
      </c>
      <c r="F875" s="34" t="s">
        <v>11</v>
      </c>
      <c r="G875" s="34" t="s">
        <v>11</v>
      </c>
    </row>
    <row r="876" spans="1:7" ht="15" x14ac:dyDescent="0.15">
      <c r="A876" s="17">
        <v>40728</v>
      </c>
      <c r="B876" s="34">
        <v>98.54</v>
      </c>
      <c r="C876" s="34">
        <v>96.501800000000003</v>
      </c>
      <c r="D876" s="34">
        <v>98.110500000000002</v>
      </c>
      <c r="E876" s="34" t="s">
        <v>11</v>
      </c>
      <c r="F876" s="34" t="s">
        <v>11</v>
      </c>
      <c r="G876" s="34" t="s">
        <v>11</v>
      </c>
    </row>
    <row r="877" spans="1:7" ht="15" x14ac:dyDescent="0.15">
      <c r="A877" s="17">
        <v>40729</v>
      </c>
      <c r="B877" s="34">
        <v>98.54</v>
      </c>
      <c r="C877" s="34">
        <v>96.5</v>
      </c>
      <c r="D877" s="34">
        <v>98.128799999999998</v>
      </c>
      <c r="E877" s="34" t="s">
        <v>11</v>
      </c>
      <c r="F877" s="34" t="s">
        <v>11</v>
      </c>
      <c r="G877" s="34" t="s">
        <v>11</v>
      </c>
    </row>
    <row r="878" spans="1:7" ht="15" x14ac:dyDescent="0.15">
      <c r="A878" s="17">
        <v>40730</v>
      </c>
      <c r="B878" s="34">
        <v>98.54</v>
      </c>
      <c r="C878" s="34">
        <v>96.509100000000004</v>
      </c>
      <c r="D878" s="34">
        <v>98.137900000000002</v>
      </c>
      <c r="E878" s="34" t="s">
        <v>11</v>
      </c>
      <c r="F878" s="34" t="s">
        <v>11</v>
      </c>
      <c r="G878" s="34" t="s">
        <v>11</v>
      </c>
    </row>
    <row r="879" spans="1:7" ht="15" x14ac:dyDescent="0.15">
      <c r="A879" s="17">
        <v>40731</v>
      </c>
      <c r="B879" s="34">
        <v>98.54</v>
      </c>
      <c r="C879" s="34">
        <v>96.507099999999994</v>
      </c>
      <c r="D879" s="34">
        <v>98.135900000000007</v>
      </c>
      <c r="E879" s="34" t="s">
        <v>11</v>
      </c>
      <c r="F879" s="34" t="s">
        <v>11</v>
      </c>
      <c r="G879" s="34" t="s">
        <v>11</v>
      </c>
    </row>
    <row r="880" spans="1:7" ht="15" x14ac:dyDescent="0.15">
      <c r="A880" s="17">
        <v>40732</v>
      </c>
      <c r="B880" s="34">
        <v>98.54</v>
      </c>
      <c r="C880" s="34">
        <v>96.5</v>
      </c>
      <c r="D880" s="34">
        <v>98.119299999999996</v>
      </c>
      <c r="E880" s="34" t="s">
        <v>11</v>
      </c>
      <c r="F880" s="34" t="s">
        <v>11</v>
      </c>
      <c r="G880" s="34" t="s">
        <v>11</v>
      </c>
    </row>
    <row r="881" spans="1:7" ht="15" x14ac:dyDescent="0.15">
      <c r="A881" s="17">
        <v>40735</v>
      </c>
      <c r="B881" s="34">
        <v>98.54</v>
      </c>
      <c r="C881" s="34">
        <v>96.504999999999995</v>
      </c>
      <c r="D881" s="34">
        <v>97.903700000000001</v>
      </c>
      <c r="E881" s="34" t="s">
        <v>11</v>
      </c>
      <c r="F881" s="34" t="s">
        <v>11</v>
      </c>
      <c r="G881" s="34" t="s">
        <v>11</v>
      </c>
    </row>
    <row r="882" spans="1:7" ht="15" x14ac:dyDescent="0.15">
      <c r="A882" s="17">
        <v>40736</v>
      </c>
      <c r="B882" s="34">
        <v>98.54</v>
      </c>
      <c r="C882" s="34">
        <v>96.442499999999995</v>
      </c>
      <c r="D882" s="34">
        <v>97.599299999999999</v>
      </c>
      <c r="E882" s="34" t="s">
        <v>11</v>
      </c>
      <c r="F882" s="34" t="s">
        <v>11</v>
      </c>
      <c r="G882" s="34" t="s">
        <v>11</v>
      </c>
    </row>
    <row r="883" spans="1:7" ht="15" x14ac:dyDescent="0.15">
      <c r="A883" s="17">
        <v>40737</v>
      </c>
      <c r="B883" s="34">
        <v>98.54</v>
      </c>
      <c r="C883" s="34">
        <v>96.445300000000003</v>
      </c>
      <c r="D883" s="34">
        <v>97.552099999999996</v>
      </c>
      <c r="E883" s="34" t="s">
        <v>11</v>
      </c>
      <c r="F883" s="34" t="s">
        <v>11</v>
      </c>
      <c r="G883" s="34" t="s">
        <v>11</v>
      </c>
    </row>
    <row r="884" spans="1:7" ht="15" x14ac:dyDescent="0.15">
      <c r="A884" s="17">
        <v>40738</v>
      </c>
      <c r="B884" s="34">
        <v>98.54</v>
      </c>
      <c r="C884" s="34">
        <v>96.505600000000001</v>
      </c>
      <c r="D884" s="34">
        <v>97.503900000000002</v>
      </c>
      <c r="E884" s="34" t="s">
        <v>11</v>
      </c>
      <c r="F884" s="34" t="s">
        <v>11</v>
      </c>
      <c r="G884" s="34" t="s">
        <v>11</v>
      </c>
    </row>
    <row r="885" spans="1:7" ht="15" x14ac:dyDescent="0.15">
      <c r="A885" s="17">
        <v>40739</v>
      </c>
      <c r="B885" s="34">
        <v>98.54</v>
      </c>
      <c r="C885" s="34">
        <v>96.513499999999993</v>
      </c>
      <c r="D885" s="34">
        <v>97.479500000000002</v>
      </c>
      <c r="E885" s="34" t="s">
        <v>11</v>
      </c>
      <c r="F885" s="34" t="s">
        <v>11</v>
      </c>
      <c r="G885" s="34" t="s">
        <v>11</v>
      </c>
    </row>
    <row r="886" spans="1:7" ht="15" x14ac:dyDescent="0.15">
      <c r="A886" s="17">
        <v>40742</v>
      </c>
      <c r="B886" s="34">
        <v>98.54</v>
      </c>
      <c r="C886" s="34">
        <v>96.303799999999995</v>
      </c>
      <c r="D886" s="34">
        <v>97.472499999999997</v>
      </c>
      <c r="E886" s="34" t="s">
        <v>11</v>
      </c>
      <c r="F886" s="34" t="s">
        <v>11</v>
      </c>
      <c r="G886" s="34" t="s">
        <v>11</v>
      </c>
    </row>
    <row r="887" spans="1:7" ht="15" x14ac:dyDescent="0.15">
      <c r="A887" s="17">
        <v>40743</v>
      </c>
      <c r="B887" s="34">
        <v>98.54</v>
      </c>
      <c r="C887" s="34">
        <v>96.305800000000005</v>
      </c>
      <c r="D887" s="34">
        <v>97.424499999999995</v>
      </c>
      <c r="E887" s="34" t="s">
        <v>11</v>
      </c>
      <c r="F887" s="34" t="s">
        <v>11</v>
      </c>
      <c r="G887" s="34" t="s">
        <v>11</v>
      </c>
    </row>
    <row r="888" spans="1:7" ht="15" x14ac:dyDescent="0.15">
      <c r="A888" s="17">
        <v>40744</v>
      </c>
      <c r="B888" s="34">
        <v>98.54</v>
      </c>
      <c r="C888" s="34">
        <v>97.471400000000003</v>
      </c>
      <c r="D888" s="34">
        <v>97.205399999999997</v>
      </c>
      <c r="E888" s="34" t="s">
        <v>11</v>
      </c>
      <c r="F888" s="34" t="s">
        <v>11</v>
      </c>
      <c r="G888" s="34" t="s">
        <v>11</v>
      </c>
    </row>
    <row r="889" spans="1:7" ht="15" x14ac:dyDescent="0.15">
      <c r="A889" s="17">
        <v>40745</v>
      </c>
      <c r="B889" s="34">
        <v>98.54</v>
      </c>
      <c r="C889" s="34">
        <v>96.308599999999998</v>
      </c>
      <c r="D889" s="34">
        <v>96.707300000000004</v>
      </c>
      <c r="E889" s="34" t="s">
        <v>11</v>
      </c>
      <c r="F889" s="34" t="s">
        <v>11</v>
      </c>
      <c r="G889" s="34" t="s">
        <v>11</v>
      </c>
    </row>
    <row r="890" spans="1:7" ht="15" x14ac:dyDescent="0.15">
      <c r="A890" s="17">
        <v>40746</v>
      </c>
      <c r="B890" s="34">
        <v>98.54</v>
      </c>
      <c r="C890" s="34">
        <v>96.324600000000004</v>
      </c>
      <c r="D890" s="34">
        <v>96.420400000000001</v>
      </c>
      <c r="E890" s="34" t="s">
        <v>11</v>
      </c>
      <c r="F890" s="34" t="s">
        <v>11</v>
      </c>
      <c r="G890" s="34" t="s">
        <v>11</v>
      </c>
    </row>
    <row r="891" spans="1:7" ht="15" x14ac:dyDescent="0.15">
      <c r="A891" s="17">
        <v>40749</v>
      </c>
      <c r="B891" s="34">
        <v>98.54</v>
      </c>
      <c r="C891" s="34">
        <v>95.507800000000003</v>
      </c>
      <c r="D891" s="34">
        <v>96.406499999999994</v>
      </c>
      <c r="E891" s="34" t="s">
        <v>11</v>
      </c>
      <c r="F891" s="34" t="s">
        <v>11</v>
      </c>
      <c r="G891" s="34" t="s">
        <v>11</v>
      </c>
    </row>
    <row r="892" spans="1:7" ht="15" x14ac:dyDescent="0.15">
      <c r="A892" s="17">
        <v>40750</v>
      </c>
      <c r="B892" s="34">
        <v>98.54</v>
      </c>
      <c r="C892" s="34">
        <v>95.506399999999999</v>
      </c>
      <c r="D892" s="34">
        <v>96.804599999999994</v>
      </c>
      <c r="E892" s="34" t="s">
        <v>11</v>
      </c>
      <c r="F892" s="34" t="s">
        <v>11</v>
      </c>
      <c r="G892" s="34" t="s">
        <v>11</v>
      </c>
    </row>
    <row r="893" spans="1:7" ht="15" x14ac:dyDescent="0.15">
      <c r="A893" s="17">
        <v>40751</v>
      </c>
      <c r="B893" s="34">
        <v>98.54</v>
      </c>
      <c r="C893" s="34">
        <v>95.505200000000002</v>
      </c>
      <c r="D893" s="34">
        <v>96.803399999999996</v>
      </c>
      <c r="E893" s="34" t="s">
        <v>11</v>
      </c>
      <c r="F893" s="34" t="s">
        <v>11</v>
      </c>
      <c r="G893" s="34" t="s">
        <v>11</v>
      </c>
    </row>
    <row r="894" spans="1:7" ht="15" x14ac:dyDescent="0.15">
      <c r="A894" s="17">
        <v>40752</v>
      </c>
      <c r="B894" s="34">
        <v>98.54</v>
      </c>
      <c r="C894" s="34">
        <v>95.503799999999998</v>
      </c>
      <c r="D894" s="34">
        <v>96.902000000000001</v>
      </c>
      <c r="E894" s="34" t="s">
        <v>11</v>
      </c>
      <c r="F894" s="34" t="s">
        <v>11</v>
      </c>
      <c r="G894" s="34" t="s">
        <v>11</v>
      </c>
    </row>
    <row r="895" spans="1:7" ht="15" x14ac:dyDescent="0.15">
      <c r="A895" s="17">
        <v>40753</v>
      </c>
      <c r="B895" s="34">
        <v>98.54</v>
      </c>
      <c r="C895" s="34">
        <v>95.510400000000004</v>
      </c>
      <c r="D895" s="34">
        <v>96.904700000000005</v>
      </c>
      <c r="E895" s="34" t="s">
        <v>11</v>
      </c>
      <c r="F895" s="34" t="s">
        <v>11</v>
      </c>
      <c r="G895" s="34" t="s">
        <v>11</v>
      </c>
    </row>
    <row r="896" spans="1:7" ht="15" x14ac:dyDescent="0.15">
      <c r="A896" s="17">
        <v>40756</v>
      </c>
      <c r="B896" s="34">
        <v>98.54</v>
      </c>
      <c r="C896" s="34">
        <v>95.602199999999996</v>
      </c>
      <c r="D896" s="34">
        <v>95.500799999999998</v>
      </c>
      <c r="E896" s="34" t="s">
        <v>11</v>
      </c>
      <c r="F896" s="34" t="s">
        <v>11</v>
      </c>
      <c r="G896" s="34" t="s">
        <v>11</v>
      </c>
    </row>
    <row r="897" spans="1:7" ht="15" x14ac:dyDescent="0.15">
      <c r="A897" s="17">
        <v>40757</v>
      </c>
      <c r="B897" s="34">
        <v>98.54</v>
      </c>
      <c r="C897" s="34">
        <v>95.912499999999994</v>
      </c>
      <c r="D897" s="34">
        <v>96.999799999999993</v>
      </c>
      <c r="E897" s="34" t="s">
        <v>11</v>
      </c>
      <c r="F897" s="34" t="s">
        <v>11</v>
      </c>
      <c r="G897" s="34" t="s">
        <v>11</v>
      </c>
    </row>
    <row r="898" spans="1:7" ht="15" x14ac:dyDescent="0.15">
      <c r="A898" s="17">
        <v>40758</v>
      </c>
      <c r="B898" s="34">
        <v>98.54</v>
      </c>
      <c r="C898" s="34">
        <v>96.658299999999997</v>
      </c>
      <c r="D898" s="34">
        <v>97.099699999999999</v>
      </c>
      <c r="E898" s="34" t="s">
        <v>11</v>
      </c>
      <c r="F898" s="34" t="s">
        <v>11</v>
      </c>
      <c r="G898" s="34" t="s">
        <v>11</v>
      </c>
    </row>
    <row r="899" spans="1:7" ht="15" x14ac:dyDescent="0.15">
      <c r="A899" s="17">
        <v>40759</v>
      </c>
      <c r="B899" s="34">
        <v>98.54</v>
      </c>
      <c r="C899" s="34">
        <v>96.6601</v>
      </c>
      <c r="D899" s="34">
        <v>96.649799999999999</v>
      </c>
      <c r="E899" s="34" t="s">
        <v>11</v>
      </c>
      <c r="F899" s="34" t="s">
        <v>11</v>
      </c>
      <c r="G899" s="34" t="s">
        <v>11</v>
      </c>
    </row>
    <row r="900" spans="1:7" ht="15" x14ac:dyDescent="0.15">
      <c r="A900" s="17">
        <v>40760</v>
      </c>
      <c r="B900" s="34">
        <v>98.54</v>
      </c>
      <c r="C900" s="34">
        <v>96.665499999999994</v>
      </c>
      <c r="D900" s="34">
        <v>96.649199999999993</v>
      </c>
      <c r="E900" s="34" t="s">
        <v>11</v>
      </c>
      <c r="F900" s="34" t="s">
        <v>11</v>
      </c>
      <c r="G900" s="34" t="s">
        <v>11</v>
      </c>
    </row>
    <row r="901" spans="1:7" ht="15" x14ac:dyDescent="0.15">
      <c r="A901" s="17">
        <v>40763</v>
      </c>
      <c r="B901" s="34">
        <v>98.54</v>
      </c>
      <c r="C901" s="34">
        <v>96.667100000000005</v>
      </c>
      <c r="D901" s="34">
        <v>96.899500000000003</v>
      </c>
      <c r="E901" s="34" t="s">
        <v>11</v>
      </c>
      <c r="F901" s="34" t="s">
        <v>11</v>
      </c>
      <c r="G901" s="34" t="s">
        <v>11</v>
      </c>
    </row>
    <row r="902" spans="1:7" ht="15" x14ac:dyDescent="0.15">
      <c r="A902" s="17">
        <v>40764</v>
      </c>
      <c r="B902" s="34">
        <v>98.54</v>
      </c>
      <c r="C902" s="34">
        <v>96.668700000000001</v>
      </c>
      <c r="D902" s="34">
        <v>96.899500000000003</v>
      </c>
      <c r="E902" s="34" t="s">
        <v>11</v>
      </c>
      <c r="F902" s="34" t="s">
        <v>11</v>
      </c>
      <c r="G902" s="34" t="s">
        <v>11</v>
      </c>
    </row>
    <row r="903" spans="1:7" ht="15" x14ac:dyDescent="0.15">
      <c r="A903" s="17">
        <v>40765</v>
      </c>
      <c r="B903" s="34">
        <v>98.54</v>
      </c>
      <c r="C903" s="34">
        <v>96.671099999999996</v>
      </c>
      <c r="D903" s="34">
        <v>96.900400000000005</v>
      </c>
      <c r="E903" s="34" t="s">
        <v>11</v>
      </c>
      <c r="F903" s="34" t="s">
        <v>11</v>
      </c>
      <c r="G903" s="34" t="s">
        <v>11</v>
      </c>
    </row>
    <row r="904" spans="1:7" ht="15" x14ac:dyDescent="0.15">
      <c r="A904" s="17">
        <v>40766</v>
      </c>
      <c r="B904" s="34">
        <v>98.54</v>
      </c>
      <c r="C904" s="34">
        <v>96.672799999999995</v>
      </c>
      <c r="D904" s="34">
        <v>96.699600000000004</v>
      </c>
      <c r="E904" s="34" t="s">
        <v>11</v>
      </c>
      <c r="F904" s="34" t="s">
        <v>11</v>
      </c>
      <c r="G904" s="34" t="s">
        <v>11</v>
      </c>
    </row>
    <row r="905" spans="1:7" ht="15" x14ac:dyDescent="0.15">
      <c r="A905" s="17">
        <v>40767</v>
      </c>
      <c r="B905" s="34">
        <v>98.54</v>
      </c>
      <c r="C905" s="34">
        <v>96.678100000000001</v>
      </c>
      <c r="D905" s="34">
        <v>96.899100000000004</v>
      </c>
      <c r="E905" s="34" t="s">
        <v>11</v>
      </c>
      <c r="F905" s="34" t="s">
        <v>11</v>
      </c>
      <c r="G905" s="34" t="s">
        <v>11</v>
      </c>
    </row>
    <row r="906" spans="1:7" ht="15" x14ac:dyDescent="0.15">
      <c r="A906" s="17">
        <v>40770</v>
      </c>
      <c r="B906" s="34">
        <v>98.54</v>
      </c>
      <c r="C906" s="34">
        <v>96.678100000000001</v>
      </c>
      <c r="D906" s="34">
        <v>97.149900000000002</v>
      </c>
      <c r="E906" s="34" t="s">
        <v>11</v>
      </c>
      <c r="F906" s="34" t="s">
        <v>11</v>
      </c>
      <c r="G906" s="34" t="s">
        <v>11</v>
      </c>
    </row>
    <row r="907" spans="1:7" ht="15" x14ac:dyDescent="0.15">
      <c r="A907" s="17">
        <v>40771</v>
      </c>
      <c r="B907" s="34">
        <v>98.54</v>
      </c>
      <c r="C907" s="34">
        <v>96.68</v>
      </c>
      <c r="D907" s="34">
        <v>97.150199999999998</v>
      </c>
      <c r="E907" s="34" t="s">
        <v>11</v>
      </c>
      <c r="F907" s="34" t="s">
        <v>11</v>
      </c>
      <c r="G907" s="34" t="s">
        <v>11</v>
      </c>
    </row>
    <row r="908" spans="1:7" ht="15" x14ac:dyDescent="0.15">
      <c r="A908" s="17">
        <v>40772</v>
      </c>
      <c r="B908" s="34">
        <v>98.54</v>
      </c>
      <c r="C908" s="34">
        <v>96.684600000000003</v>
      </c>
      <c r="D908" s="34">
        <v>97.100800000000007</v>
      </c>
      <c r="E908" s="34" t="s">
        <v>11</v>
      </c>
      <c r="F908" s="34" t="s">
        <v>11</v>
      </c>
      <c r="G908" s="34" t="s">
        <v>11</v>
      </c>
    </row>
    <row r="909" spans="1:7" ht="15" x14ac:dyDescent="0.15">
      <c r="A909" s="17">
        <v>40773</v>
      </c>
      <c r="B909" s="34">
        <v>98.54</v>
      </c>
      <c r="C909" s="34">
        <v>96.753699999999995</v>
      </c>
      <c r="D909" s="34">
        <v>97.201499999999996</v>
      </c>
      <c r="E909" s="34" t="s">
        <v>11</v>
      </c>
      <c r="F909" s="34" t="s">
        <v>11</v>
      </c>
      <c r="G909" s="34" t="s">
        <v>11</v>
      </c>
    </row>
    <row r="910" spans="1:7" ht="15" x14ac:dyDescent="0.15">
      <c r="A910" s="17">
        <v>40774</v>
      </c>
      <c r="B910" s="34">
        <v>98.54</v>
      </c>
      <c r="C910" s="34">
        <v>96.763900000000007</v>
      </c>
      <c r="D910" s="34">
        <v>97.206000000000003</v>
      </c>
      <c r="E910" s="34" t="s">
        <v>11</v>
      </c>
      <c r="F910" s="34" t="s">
        <v>11</v>
      </c>
      <c r="G910" s="34" t="s">
        <v>11</v>
      </c>
    </row>
    <row r="911" spans="1:7" ht="15" x14ac:dyDescent="0.15">
      <c r="A911" s="17">
        <v>40777</v>
      </c>
      <c r="B911" s="34">
        <v>98.54</v>
      </c>
      <c r="C911" s="34">
        <v>96.768199999999993</v>
      </c>
      <c r="D911" s="34">
        <v>97.203500000000005</v>
      </c>
      <c r="E911" s="34" t="s">
        <v>11</v>
      </c>
      <c r="F911" s="34" t="s">
        <v>11</v>
      </c>
      <c r="G911" s="34" t="s">
        <v>11</v>
      </c>
    </row>
    <row r="912" spans="1:7" ht="15" x14ac:dyDescent="0.15">
      <c r="A912" s="17">
        <v>40778</v>
      </c>
      <c r="B912" s="34">
        <v>98.54</v>
      </c>
      <c r="C912" s="34">
        <v>96.773099999999999</v>
      </c>
      <c r="D912" s="34">
        <v>97.203699999999998</v>
      </c>
      <c r="E912" s="34" t="s">
        <v>11</v>
      </c>
      <c r="F912" s="34" t="s">
        <v>11</v>
      </c>
      <c r="G912" s="34" t="s">
        <v>11</v>
      </c>
    </row>
    <row r="913" spans="1:7" ht="15" x14ac:dyDescent="0.15">
      <c r="A913" s="17">
        <v>40779</v>
      </c>
      <c r="B913" s="34">
        <v>98.54</v>
      </c>
      <c r="C913" s="34">
        <v>96.776700000000005</v>
      </c>
      <c r="D913" s="34">
        <v>97.202399999999997</v>
      </c>
      <c r="E913" s="34" t="s">
        <v>11</v>
      </c>
      <c r="F913" s="34" t="s">
        <v>11</v>
      </c>
      <c r="G913" s="34" t="s">
        <v>11</v>
      </c>
    </row>
    <row r="914" spans="1:7" ht="15" x14ac:dyDescent="0.15">
      <c r="A914" s="17">
        <v>40780</v>
      </c>
      <c r="B914" s="34">
        <v>98.54</v>
      </c>
      <c r="C914" s="34">
        <v>96.003100000000003</v>
      </c>
      <c r="D914" s="34">
        <v>97.201800000000006</v>
      </c>
      <c r="E914" s="34" t="s">
        <v>11</v>
      </c>
      <c r="F914" s="34" t="s">
        <v>11</v>
      </c>
      <c r="G914" s="34" t="s">
        <v>11</v>
      </c>
    </row>
    <row r="915" spans="1:7" ht="15" x14ac:dyDescent="0.15">
      <c r="A915" s="17">
        <v>40781</v>
      </c>
      <c r="B915" s="34">
        <v>98.54</v>
      </c>
      <c r="C915" s="34">
        <v>96.0107</v>
      </c>
      <c r="D915" s="34">
        <v>97.154399999999995</v>
      </c>
      <c r="E915" s="34" t="s">
        <v>11</v>
      </c>
      <c r="F915" s="34" t="s">
        <v>11</v>
      </c>
      <c r="G915" s="34" t="s">
        <v>11</v>
      </c>
    </row>
    <row r="916" spans="1:7" ht="15" x14ac:dyDescent="0.15">
      <c r="A916" s="17">
        <v>40784</v>
      </c>
      <c r="B916" s="34">
        <v>98.54</v>
      </c>
      <c r="C916" s="34">
        <v>95.902299999999997</v>
      </c>
      <c r="D916" s="34">
        <v>97.101299999999995</v>
      </c>
      <c r="E916" s="34" t="s">
        <v>11</v>
      </c>
      <c r="F916" s="34" t="s">
        <v>11</v>
      </c>
      <c r="G916" s="34" t="s">
        <v>11</v>
      </c>
    </row>
    <row r="917" spans="1:7" ht="15" x14ac:dyDescent="0.15">
      <c r="A917" s="17">
        <v>40785</v>
      </c>
      <c r="B917" s="34">
        <v>98.54</v>
      </c>
      <c r="C917" s="34">
        <v>95.503</v>
      </c>
      <c r="D917" s="34">
        <v>96.501400000000004</v>
      </c>
      <c r="E917" s="34" t="s">
        <v>11</v>
      </c>
      <c r="F917" s="34" t="s">
        <v>11</v>
      </c>
      <c r="G917" s="34" t="s">
        <v>11</v>
      </c>
    </row>
    <row r="918" spans="1:7" ht="15" x14ac:dyDescent="0.15">
      <c r="A918" s="17">
        <v>40786</v>
      </c>
      <c r="B918" s="34">
        <v>98.54</v>
      </c>
      <c r="C918" s="34">
        <v>95.2</v>
      </c>
      <c r="D918" s="34">
        <v>96.301199999999994</v>
      </c>
      <c r="E918" s="34" t="s">
        <v>11</v>
      </c>
      <c r="F918" s="34" t="s">
        <v>11</v>
      </c>
      <c r="G918" s="34" t="s">
        <v>11</v>
      </c>
    </row>
    <row r="919" spans="1:7" ht="15" x14ac:dyDescent="0.15">
      <c r="A919" s="17">
        <v>40787</v>
      </c>
      <c r="B919" s="34">
        <v>98.54</v>
      </c>
      <c r="C919" s="34">
        <v>95.202799999999996</v>
      </c>
      <c r="D919" s="34">
        <v>96.301599999999993</v>
      </c>
      <c r="E919" s="34" t="s">
        <v>11</v>
      </c>
      <c r="F919" s="34" t="s">
        <v>11</v>
      </c>
      <c r="G919" s="34" t="s">
        <v>11</v>
      </c>
    </row>
    <row r="920" spans="1:7" ht="15" x14ac:dyDescent="0.15">
      <c r="A920" s="17">
        <v>40788</v>
      </c>
      <c r="B920" s="34">
        <v>98.54</v>
      </c>
      <c r="C920" s="34">
        <v>95.202799999999996</v>
      </c>
      <c r="D920" s="34">
        <v>96.404899999999998</v>
      </c>
      <c r="E920" s="34" t="s">
        <v>11</v>
      </c>
      <c r="F920" s="34" t="s">
        <v>11</v>
      </c>
      <c r="G920" s="34" t="s">
        <v>11</v>
      </c>
    </row>
    <row r="921" spans="1:7" ht="15" x14ac:dyDescent="0.15">
      <c r="A921" s="17">
        <v>40791</v>
      </c>
      <c r="B921" s="34">
        <v>98.54</v>
      </c>
      <c r="C921" s="34">
        <v>95.202799999999996</v>
      </c>
      <c r="D921" s="34">
        <v>96.402799999999999</v>
      </c>
      <c r="E921" s="34" t="s">
        <v>11</v>
      </c>
      <c r="F921" s="34" t="s">
        <v>11</v>
      </c>
      <c r="G921" s="34" t="s">
        <v>11</v>
      </c>
    </row>
    <row r="922" spans="1:7" ht="15" x14ac:dyDescent="0.15">
      <c r="A922" s="17">
        <v>40792</v>
      </c>
      <c r="B922" s="34">
        <v>98.54</v>
      </c>
      <c r="C922" s="34">
        <v>96.817400000000006</v>
      </c>
      <c r="D922" s="34">
        <v>96.500399999999999</v>
      </c>
      <c r="E922" s="34" t="s">
        <v>11</v>
      </c>
      <c r="F922" s="34" t="s">
        <v>11</v>
      </c>
      <c r="G922" s="34" t="s">
        <v>11</v>
      </c>
    </row>
    <row r="923" spans="1:7" ht="15" x14ac:dyDescent="0.15">
      <c r="A923" s="17">
        <v>40793</v>
      </c>
      <c r="B923" s="34">
        <v>98.54</v>
      </c>
      <c r="C923" s="34">
        <v>96.313500000000005</v>
      </c>
      <c r="D923" s="34">
        <v>96.5505</v>
      </c>
      <c r="E923" s="34" t="s">
        <v>11</v>
      </c>
      <c r="F923" s="34" t="s">
        <v>11</v>
      </c>
      <c r="G923" s="34" t="s">
        <v>11</v>
      </c>
    </row>
    <row r="924" spans="1:7" ht="15" x14ac:dyDescent="0.15">
      <c r="A924" s="17">
        <v>40794</v>
      </c>
      <c r="B924" s="34">
        <v>98.54</v>
      </c>
      <c r="C924" s="34">
        <v>96.313500000000005</v>
      </c>
      <c r="D924" s="34">
        <v>96.500900000000001</v>
      </c>
      <c r="E924" s="34" t="s">
        <v>11</v>
      </c>
      <c r="F924" s="34" t="s">
        <v>11</v>
      </c>
      <c r="G924" s="34" t="s">
        <v>11</v>
      </c>
    </row>
    <row r="925" spans="1:7" ht="15" x14ac:dyDescent="0.15">
      <c r="A925" s="17">
        <v>40795</v>
      </c>
      <c r="B925" s="34">
        <v>98.54</v>
      </c>
      <c r="C925" s="34">
        <v>96.313500000000005</v>
      </c>
      <c r="D925" s="34">
        <v>96.501999999999995</v>
      </c>
      <c r="E925" s="34" t="s">
        <v>11</v>
      </c>
      <c r="F925" s="34" t="s">
        <v>11</v>
      </c>
      <c r="G925" s="34" t="s">
        <v>11</v>
      </c>
    </row>
    <row r="926" spans="1:7" ht="15" x14ac:dyDescent="0.15">
      <c r="A926" s="17">
        <v>40799</v>
      </c>
      <c r="B926" s="34">
        <v>98.54</v>
      </c>
      <c r="C926" s="34">
        <v>96.313500000000005</v>
      </c>
      <c r="D926" s="34">
        <v>96.500299999999996</v>
      </c>
      <c r="E926" s="34" t="s">
        <v>11</v>
      </c>
      <c r="F926" s="34" t="s">
        <v>11</v>
      </c>
      <c r="G926" s="34" t="s">
        <v>11</v>
      </c>
    </row>
    <row r="927" spans="1:7" ht="15" x14ac:dyDescent="0.15">
      <c r="A927" s="17">
        <v>40800</v>
      </c>
      <c r="B927" s="34">
        <v>98.54</v>
      </c>
      <c r="C927" s="34">
        <v>96.313500000000005</v>
      </c>
      <c r="D927" s="34">
        <v>96.650300000000001</v>
      </c>
      <c r="E927" s="34" t="s">
        <v>11</v>
      </c>
      <c r="F927" s="34" t="s">
        <v>11</v>
      </c>
      <c r="G927" s="34" t="s">
        <v>11</v>
      </c>
    </row>
    <row r="928" spans="1:7" ht="15" x14ac:dyDescent="0.15">
      <c r="A928" s="17">
        <v>40801</v>
      </c>
      <c r="B928" s="34">
        <v>98.54</v>
      </c>
      <c r="C928" s="34">
        <v>96.313500000000005</v>
      </c>
      <c r="D928" s="34">
        <v>96.6511</v>
      </c>
      <c r="E928" s="34" t="s">
        <v>11</v>
      </c>
      <c r="F928" s="34" t="s">
        <v>11</v>
      </c>
      <c r="G928" s="34" t="s">
        <v>11</v>
      </c>
    </row>
    <row r="929" spans="1:7" ht="15" x14ac:dyDescent="0.15">
      <c r="A929" s="17">
        <v>40802</v>
      </c>
      <c r="B929" s="34">
        <v>98.54</v>
      </c>
      <c r="C929" s="34">
        <v>96.313500000000005</v>
      </c>
      <c r="D929" s="34">
        <v>96.653199999999998</v>
      </c>
      <c r="E929" s="34" t="s">
        <v>11</v>
      </c>
      <c r="F929" s="34" t="s">
        <v>11</v>
      </c>
      <c r="G929" s="34" t="s">
        <v>11</v>
      </c>
    </row>
    <row r="930" spans="1:7" ht="15" x14ac:dyDescent="0.15">
      <c r="A930" s="17">
        <v>40805</v>
      </c>
      <c r="B930" s="34">
        <v>98.54</v>
      </c>
      <c r="C930" s="34">
        <v>96.313500000000005</v>
      </c>
      <c r="D930" s="34">
        <v>96.501800000000003</v>
      </c>
      <c r="E930" s="34" t="s">
        <v>11</v>
      </c>
      <c r="F930" s="34" t="s">
        <v>11</v>
      </c>
      <c r="G930" s="34" t="s">
        <v>11</v>
      </c>
    </row>
    <row r="931" spans="1:7" ht="15" x14ac:dyDescent="0.15">
      <c r="A931" s="17">
        <v>40806</v>
      </c>
      <c r="B931" s="34">
        <v>98.54</v>
      </c>
      <c r="C931" s="34">
        <v>96.313500000000005</v>
      </c>
      <c r="D931" s="34">
        <v>96.502700000000004</v>
      </c>
      <c r="E931" s="34" t="s">
        <v>11</v>
      </c>
      <c r="F931" s="34" t="s">
        <v>11</v>
      </c>
      <c r="G931" s="34" t="s">
        <v>11</v>
      </c>
    </row>
    <row r="932" spans="1:7" ht="15" x14ac:dyDescent="0.15">
      <c r="A932" s="17">
        <v>40807</v>
      </c>
      <c r="B932" s="34">
        <v>98.54</v>
      </c>
      <c r="C932" s="34">
        <v>96.384799999999998</v>
      </c>
      <c r="D932" s="34">
        <v>96.502499999999998</v>
      </c>
      <c r="E932" s="34" t="s">
        <v>11</v>
      </c>
      <c r="F932" s="34" t="s">
        <v>11</v>
      </c>
      <c r="G932" s="34" t="s">
        <v>11</v>
      </c>
    </row>
    <row r="933" spans="1:7" ht="15" x14ac:dyDescent="0.15">
      <c r="A933" s="17">
        <v>40808</v>
      </c>
      <c r="B933" s="34">
        <v>98.54</v>
      </c>
      <c r="C933" s="34">
        <v>96.384799999999998</v>
      </c>
      <c r="D933" s="34">
        <v>96.55</v>
      </c>
      <c r="E933" s="34" t="s">
        <v>11</v>
      </c>
      <c r="F933" s="34" t="s">
        <v>11</v>
      </c>
      <c r="G933" s="34" t="s">
        <v>11</v>
      </c>
    </row>
    <row r="934" spans="1:7" ht="15" x14ac:dyDescent="0.15">
      <c r="A934" s="17">
        <v>40809</v>
      </c>
      <c r="B934" s="34">
        <v>98.54</v>
      </c>
      <c r="C934" s="34">
        <v>96.384799999999998</v>
      </c>
      <c r="D934" s="34">
        <v>96.7</v>
      </c>
      <c r="E934" s="34" t="s">
        <v>11</v>
      </c>
      <c r="F934" s="34" t="s">
        <v>11</v>
      </c>
      <c r="G934" s="34" t="s">
        <v>11</v>
      </c>
    </row>
    <row r="935" spans="1:7" ht="15" x14ac:dyDescent="0.15">
      <c r="A935" s="17">
        <v>40812</v>
      </c>
      <c r="B935" s="34">
        <v>98.54</v>
      </c>
      <c r="C935" s="34">
        <v>96.384799999999998</v>
      </c>
      <c r="D935" s="34">
        <v>97.100899999999996</v>
      </c>
      <c r="E935" s="34" t="s">
        <v>11</v>
      </c>
      <c r="F935" s="34" t="s">
        <v>11</v>
      </c>
      <c r="G935" s="34" t="s">
        <v>11</v>
      </c>
    </row>
    <row r="936" spans="1:7" ht="15" x14ac:dyDescent="0.15">
      <c r="A936" s="17">
        <v>40813</v>
      </c>
      <c r="B936" s="34">
        <v>98.54</v>
      </c>
      <c r="C936" s="34">
        <v>96.384799999999998</v>
      </c>
      <c r="D936" s="34">
        <v>97.003500000000003</v>
      </c>
      <c r="E936" s="34" t="s">
        <v>11</v>
      </c>
      <c r="F936" s="34" t="s">
        <v>11</v>
      </c>
      <c r="G936" s="34" t="s">
        <v>11</v>
      </c>
    </row>
    <row r="937" spans="1:7" ht="15" x14ac:dyDescent="0.15">
      <c r="A937" s="17">
        <v>40814</v>
      </c>
      <c r="B937" s="34">
        <v>98.54</v>
      </c>
      <c r="C937" s="34">
        <v>96.384799999999998</v>
      </c>
      <c r="D937" s="34">
        <v>97.003299999999996</v>
      </c>
      <c r="E937" s="34" t="s">
        <v>11</v>
      </c>
      <c r="F937" s="34" t="s">
        <v>11</v>
      </c>
      <c r="G937" s="34" t="s">
        <v>11</v>
      </c>
    </row>
    <row r="938" spans="1:7" ht="15" x14ac:dyDescent="0.15">
      <c r="A938" s="17">
        <v>40815</v>
      </c>
      <c r="B938" s="34">
        <v>98.54</v>
      </c>
      <c r="C938" s="34">
        <v>96.384799999999998</v>
      </c>
      <c r="D938" s="34">
        <v>97.002899999999997</v>
      </c>
      <c r="E938" s="34" t="s">
        <v>11</v>
      </c>
      <c r="F938" s="34" t="s">
        <v>11</v>
      </c>
      <c r="G938" s="34" t="s">
        <v>11</v>
      </c>
    </row>
    <row r="939" spans="1:7" ht="15" x14ac:dyDescent="0.15">
      <c r="A939" s="17">
        <v>40816</v>
      </c>
      <c r="B939" s="34">
        <v>98.54</v>
      </c>
      <c r="C939" s="34">
        <v>96.384799999999998</v>
      </c>
      <c r="D939" s="34">
        <v>97.145700000000005</v>
      </c>
      <c r="E939" s="34" t="s">
        <v>11</v>
      </c>
      <c r="F939" s="34" t="s">
        <v>11</v>
      </c>
      <c r="G939" s="34" t="s">
        <v>11</v>
      </c>
    </row>
    <row r="940" spans="1:7" ht="15" x14ac:dyDescent="0.15">
      <c r="A940" s="17">
        <v>40824</v>
      </c>
      <c r="B940" s="34">
        <v>98.54</v>
      </c>
      <c r="C940" s="34">
        <v>96.384799999999998</v>
      </c>
      <c r="D940" s="34">
        <v>97.305700000000002</v>
      </c>
      <c r="E940" s="34" t="s">
        <v>11</v>
      </c>
      <c r="F940" s="34" t="s">
        <v>11</v>
      </c>
      <c r="G940" s="34" t="s">
        <v>11</v>
      </c>
    </row>
    <row r="941" spans="1:7" ht="15" x14ac:dyDescent="0.15">
      <c r="A941" s="17">
        <v>40825</v>
      </c>
      <c r="B941" s="34">
        <v>98.54</v>
      </c>
      <c r="C941" s="34">
        <v>96.384799999999998</v>
      </c>
      <c r="D941" s="34">
        <v>97.304900000000004</v>
      </c>
      <c r="E941" s="34" t="s">
        <v>11</v>
      </c>
      <c r="F941" s="34" t="s">
        <v>11</v>
      </c>
      <c r="G941" s="34" t="s">
        <v>11</v>
      </c>
    </row>
    <row r="942" spans="1:7" ht="15" x14ac:dyDescent="0.15">
      <c r="A942" s="17">
        <v>40826</v>
      </c>
      <c r="B942" s="34">
        <v>98.54</v>
      </c>
      <c r="C942" s="34">
        <v>96.384799999999998</v>
      </c>
      <c r="D942" s="34">
        <v>97.652900000000002</v>
      </c>
      <c r="E942" s="34" t="s">
        <v>11</v>
      </c>
      <c r="F942" s="34" t="s">
        <v>11</v>
      </c>
      <c r="G942" s="34" t="s">
        <v>11</v>
      </c>
    </row>
    <row r="943" spans="1:7" ht="15" x14ac:dyDescent="0.15">
      <c r="A943" s="17">
        <v>40827</v>
      </c>
      <c r="B943" s="34">
        <v>98.54</v>
      </c>
      <c r="C943" s="34">
        <v>96.384799999999998</v>
      </c>
      <c r="D943" s="34">
        <v>98.001900000000006</v>
      </c>
      <c r="E943" s="34" t="s">
        <v>11</v>
      </c>
      <c r="F943" s="34" t="s">
        <v>11</v>
      </c>
      <c r="G943" s="34" t="s">
        <v>11</v>
      </c>
    </row>
    <row r="944" spans="1:7" ht="15" x14ac:dyDescent="0.15">
      <c r="A944" s="17">
        <v>40828</v>
      </c>
      <c r="B944" s="34">
        <v>98.54</v>
      </c>
      <c r="C944" s="34">
        <v>96.384799999999998</v>
      </c>
      <c r="D944" s="34">
        <v>98.100700000000003</v>
      </c>
      <c r="E944" s="34" t="s">
        <v>11</v>
      </c>
      <c r="F944" s="34" t="s">
        <v>11</v>
      </c>
      <c r="G944" s="34" t="s">
        <v>11</v>
      </c>
    </row>
    <row r="945" spans="1:7" ht="15" x14ac:dyDescent="0.15">
      <c r="A945" s="17">
        <v>40829</v>
      </c>
      <c r="B945" s="34">
        <v>98.54</v>
      </c>
      <c r="C945" s="34">
        <v>96.384799999999998</v>
      </c>
      <c r="D945" s="34">
        <v>97.900599999999997</v>
      </c>
      <c r="E945" s="34" t="s">
        <v>11</v>
      </c>
      <c r="F945" s="34" t="s">
        <v>11</v>
      </c>
      <c r="G945" s="34" t="s">
        <v>11</v>
      </c>
    </row>
    <row r="946" spans="1:7" ht="15" x14ac:dyDescent="0.15">
      <c r="A946" s="17">
        <v>40830</v>
      </c>
      <c r="B946" s="34">
        <v>98.54</v>
      </c>
      <c r="C946" s="34">
        <v>96.384799999999998</v>
      </c>
      <c r="D946" s="34">
        <v>97.800200000000004</v>
      </c>
      <c r="E946" s="34" t="s">
        <v>11</v>
      </c>
      <c r="F946" s="34" t="s">
        <v>11</v>
      </c>
      <c r="G946" s="34" t="s">
        <v>11</v>
      </c>
    </row>
    <row r="947" spans="1:7" ht="15" x14ac:dyDescent="0.15">
      <c r="A947" s="17">
        <v>40833</v>
      </c>
      <c r="B947" s="34">
        <v>98.54</v>
      </c>
      <c r="C947" s="34">
        <v>96.384799999999998</v>
      </c>
      <c r="D947" s="34">
        <v>97.800200000000004</v>
      </c>
      <c r="E947" s="34" t="s">
        <v>11</v>
      </c>
      <c r="F947" s="34" t="s">
        <v>11</v>
      </c>
      <c r="G947" s="34" t="s">
        <v>11</v>
      </c>
    </row>
    <row r="948" spans="1:7" ht="15" x14ac:dyDescent="0.15">
      <c r="A948" s="17">
        <v>40834</v>
      </c>
      <c r="B948" s="34">
        <v>98.54</v>
      </c>
      <c r="C948" s="34">
        <v>96.384799999999998</v>
      </c>
      <c r="D948" s="34">
        <v>97.800200000000004</v>
      </c>
      <c r="E948" s="34" t="s">
        <v>11</v>
      </c>
      <c r="F948" s="34">
        <v>100</v>
      </c>
      <c r="G948" s="34" t="s">
        <v>11</v>
      </c>
    </row>
    <row r="949" spans="1:7" ht="15" x14ac:dyDescent="0.15">
      <c r="A949" s="17">
        <v>40835</v>
      </c>
      <c r="B949" s="34">
        <v>98.54</v>
      </c>
      <c r="C949" s="34">
        <v>96.384799999999998</v>
      </c>
      <c r="D949" s="34">
        <v>97.800200000000004</v>
      </c>
      <c r="E949" s="34" t="s">
        <v>11</v>
      </c>
      <c r="F949" s="34">
        <v>99.756500000000003</v>
      </c>
      <c r="G949" s="34" t="s">
        <v>11</v>
      </c>
    </row>
    <row r="950" spans="1:7" ht="15" x14ac:dyDescent="0.15">
      <c r="A950" s="17">
        <v>40836</v>
      </c>
      <c r="B950" s="34">
        <v>98.54</v>
      </c>
      <c r="C950" s="34">
        <v>96.384799999999998</v>
      </c>
      <c r="D950" s="34">
        <v>97.800200000000004</v>
      </c>
      <c r="E950" s="34" t="s">
        <v>11</v>
      </c>
      <c r="F950" s="34">
        <v>99.816900000000004</v>
      </c>
      <c r="G950" s="34" t="s">
        <v>11</v>
      </c>
    </row>
    <row r="951" spans="1:7" ht="15" x14ac:dyDescent="0.15">
      <c r="A951" s="17">
        <v>40837</v>
      </c>
      <c r="B951" s="34">
        <v>98.54</v>
      </c>
      <c r="C951" s="34">
        <v>96.384799999999998</v>
      </c>
      <c r="D951" s="34">
        <v>97.800200000000004</v>
      </c>
      <c r="E951" s="34" t="s">
        <v>11</v>
      </c>
      <c r="F951" s="34">
        <v>99.786299999999997</v>
      </c>
      <c r="G951" s="34" t="s">
        <v>11</v>
      </c>
    </row>
    <row r="952" spans="1:7" ht="15" x14ac:dyDescent="0.15">
      <c r="A952" s="17">
        <v>40840</v>
      </c>
      <c r="B952" s="34">
        <v>98.54</v>
      </c>
      <c r="C952" s="34">
        <v>96.536600000000007</v>
      </c>
      <c r="D952" s="34">
        <v>97.800200000000004</v>
      </c>
      <c r="E952" s="34" t="s">
        <v>11</v>
      </c>
      <c r="F952" s="34">
        <v>99.605199999999996</v>
      </c>
      <c r="G952" s="34" t="s">
        <v>11</v>
      </c>
    </row>
    <row r="953" spans="1:7" ht="15" x14ac:dyDescent="0.15">
      <c r="A953" s="17">
        <v>40841</v>
      </c>
      <c r="B953" s="34">
        <v>98.54</v>
      </c>
      <c r="C953" s="34">
        <v>96.503600000000006</v>
      </c>
      <c r="D953" s="34">
        <v>97.800200000000004</v>
      </c>
      <c r="E953" s="34" t="s">
        <v>11</v>
      </c>
      <c r="F953" s="34">
        <v>99.514899999999997</v>
      </c>
      <c r="G953" s="34" t="s">
        <v>11</v>
      </c>
    </row>
    <row r="954" spans="1:7" ht="15" x14ac:dyDescent="0.15">
      <c r="A954" s="17">
        <v>40842</v>
      </c>
      <c r="B954" s="34">
        <v>98.54</v>
      </c>
      <c r="C954" s="34">
        <v>96.504800000000003</v>
      </c>
      <c r="D954" s="34">
        <v>97.800200000000004</v>
      </c>
      <c r="E954" s="34" t="s">
        <v>11</v>
      </c>
      <c r="F954" s="34">
        <v>99.454800000000006</v>
      </c>
      <c r="G954" s="34" t="s">
        <v>11</v>
      </c>
    </row>
    <row r="955" spans="1:7" ht="15" x14ac:dyDescent="0.15">
      <c r="A955" s="17">
        <v>40843</v>
      </c>
      <c r="B955" s="34">
        <v>98.54</v>
      </c>
      <c r="C955" s="34">
        <v>96.505099999999999</v>
      </c>
      <c r="D955" s="34">
        <v>97.800200000000004</v>
      </c>
      <c r="E955" s="34" t="s">
        <v>11</v>
      </c>
      <c r="F955" s="34">
        <v>99.8232</v>
      </c>
      <c r="G955" s="34" t="s">
        <v>11</v>
      </c>
    </row>
    <row r="956" spans="1:7" ht="15" x14ac:dyDescent="0.15">
      <c r="A956" s="17">
        <v>40844</v>
      </c>
      <c r="B956" s="34">
        <v>98.54</v>
      </c>
      <c r="C956" s="34">
        <v>96.521299999999997</v>
      </c>
      <c r="D956" s="34">
        <v>97.800200000000004</v>
      </c>
      <c r="E956" s="34" t="s">
        <v>11</v>
      </c>
      <c r="F956" s="34">
        <v>99.575000000000003</v>
      </c>
      <c r="G956" s="34" t="s">
        <v>11</v>
      </c>
    </row>
    <row r="957" spans="1:7" ht="15" x14ac:dyDescent="0.15">
      <c r="A957" s="17">
        <v>40847</v>
      </c>
      <c r="B957" s="34">
        <v>98.54</v>
      </c>
      <c r="C957" s="34">
        <v>96.406499999999994</v>
      </c>
      <c r="D957" s="34">
        <v>97.800200000000004</v>
      </c>
      <c r="E957" s="34" t="s">
        <v>11</v>
      </c>
      <c r="F957" s="34">
        <v>99.755499999999998</v>
      </c>
      <c r="G957" s="34" t="s">
        <v>11</v>
      </c>
    </row>
    <row r="958" spans="1:7" ht="15" x14ac:dyDescent="0.15">
      <c r="A958" s="17">
        <v>40848</v>
      </c>
      <c r="B958" s="34">
        <v>98.54</v>
      </c>
      <c r="C958" s="34">
        <v>96.402799999999999</v>
      </c>
      <c r="D958" s="34">
        <v>97.800200000000004</v>
      </c>
      <c r="E958" s="34" t="s">
        <v>11</v>
      </c>
      <c r="F958" s="34">
        <v>99.996600000000001</v>
      </c>
      <c r="G958" s="34" t="s">
        <v>11</v>
      </c>
    </row>
    <row r="959" spans="1:7" ht="15" x14ac:dyDescent="0.15">
      <c r="A959" s="17">
        <v>40849</v>
      </c>
      <c r="B959" s="34">
        <v>98.54</v>
      </c>
      <c r="C959" s="34">
        <v>96.402299999999997</v>
      </c>
      <c r="D959" s="34">
        <v>97.800200000000004</v>
      </c>
      <c r="E959" s="34" t="s">
        <v>11</v>
      </c>
      <c r="F959" s="34">
        <v>100.0569</v>
      </c>
      <c r="G959" s="34" t="s">
        <v>11</v>
      </c>
    </row>
    <row r="960" spans="1:7" ht="15" x14ac:dyDescent="0.15">
      <c r="A960" s="17">
        <v>40850</v>
      </c>
      <c r="B960" s="34">
        <v>98.54</v>
      </c>
      <c r="C960" s="34">
        <v>96.402299999999997</v>
      </c>
      <c r="D960" s="34">
        <v>97.800200000000004</v>
      </c>
      <c r="E960" s="34" t="s">
        <v>11</v>
      </c>
      <c r="F960" s="34">
        <v>100.0869</v>
      </c>
      <c r="G960" s="34" t="s">
        <v>11</v>
      </c>
    </row>
    <row r="961" spans="1:7" ht="15" x14ac:dyDescent="0.15">
      <c r="A961" s="17">
        <v>40851</v>
      </c>
      <c r="B961" s="34">
        <v>98.54</v>
      </c>
      <c r="C961" s="34">
        <v>96.406800000000004</v>
      </c>
      <c r="D961" s="34">
        <v>97.800200000000004</v>
      </c>
      <c r="E961" s="34" t="s">
        <v>11</v>
      </c>
      <c r="F961" s="34">
        <v>100.1467</v>
      </c>
      <c r="G961" s="34" t="s">
        <v>11</v>
      </c>
    </row>
    <row r="962" spans="1:7" ht="15" x14ac:dyDescent="0.15">
      <c r="A962" s="17">
        <v>40854</v>
      </c>
      <c r="B962" s="34">
        <v>98.54</v>
      </c>
      <c r="C962" s="34">
        <v>96.902299999999997</v>
      </c>
      <c r="D962" s="34">
        <v>97.800200000000004</v>
      </c>
      <c r="E962" s="34" t="s">
        <v>11</v>
      </c>
      <c r="F962" s="34">
        <v>100.056</v>
      </c>
      <c r="G962" s="34" t="s">
        <v>11</v>
      </c>
    </row>
    <row r="963" spans="1:7" ht="15" x14ac:dyDescent="0.15">
      <c r="A963" s="17">
        <v>40855</v>
      </c>
      <c r="B963" s="34">
        <v>98.54</v>
      </c>
      <c r="C963" s="34">
        <v>96.878399999999999</v>
      </c>
      <c r="D963" s="34">
        <v>97.800200000000004</v>
      </c>
      <c r="E963" s="34" t="s">
        <v>11</v>
      </c>
      <c r="F963" s="34">
        <v>100.3276</v>
      </c>
      <c r="G963" s="34" t="s">
        <v>11</v>
      </c>
    </row>
    <row r="964" spans="1:7" ht="15" x14ac:dyDescent="0.15">
      <c r="A964" s="17">
        <v>40856</v>
      </c>
      <c r="B964" s="34">
        <v>98.54</v>
      </c>
      <c r="C964" s="34">
        <v>96.9024</v>
      </c>
      <c r="D964" s="34">
        <v>97.800200000000004</v>
      </c>
      <c r="E964" s="34" t="s">
        <v>11</v>
      </c>
      <c r="F964" s="34">
        <v>100.59990000000001</v>
      </c>
      <c r="G964" s="34" t="s">
        <v>11</v>
      </c>
    </row>
    <row r="965" spans="1:7" ht="15" x14ac:dyDescent="0.15">
      <c r="A965" s="17">
        <v>40857</v>
      </c>
      <c r="B965" s="34">
        <v>98.54</v>
      </c>
      <c r="C965" s="34">
        <v>96.9024</v>
      </c>
      <c r="D965" s="34">
        <v>97.800200000000004</v>
      </c>
      <c r="E965" s="34" t="s">
        <v>11</v>
      </c>
      <c r="F965" s="34">
        <v>101.0663</v>
      </c>
      <c r="G965" s="34" t="s">
        <v>11</v>
      </c>
    </row>
    <row r="966" spans="1:7" ht="15" x14ac:dyDescent="0.15">
      <c r="A966" s="17">
        <v>40858</v>
      </c>
      <c r="B966" s="34">
        <v>98.54</v>
      </c>
      <c r="C966" s="34">
        <v>96.904799999999994</v>
      </c>
      <c r="D966" s="34">
        <v>97.800200000000004</v>
      </c>
      <c r="E966" s="34" t="s">
        <v>11</v>
      </c>
      <c r="F966" s="34">
        <v>100.902</v>
      </c>
      <c r="G966" s="34" t="s">
        <v>11</v>
      </c>
    </row>
    <row r="967" spans="1:7" ht="15" x14ac:dyDescent="0.15">
      <c r="A967" s="17">
        <v>40861</v>
      </c>
      <c r="B967" s="34">
        <v>98.54</v>
      </c>
      <c r="C967" s="34">
        <v>97.701899999999995</v>
      </c>
      <c r="D967" s="34">
        <v>97.800200000000004</v>
      </c>
      <c r="E967" s="34" t="s">
        <v>11</v>
      </c>
      <c r="F967" s="34">
        <v>100.902</v>
      </c>
      <c r="G967" s="34" t="s">
        <v>11</v>
      </c>
    </row>
    <row r="968" spans="1:7" ht="15" x14ac:dyDescent="0.15">
      <c r="A968" s="17">
        <v>40862</v>
      </c>
      <c r="B968" s="34">
        <v>98.54</v>
      </c>
      <c r="C968" s="34">
        <v>97.701999999999998</v>
      </c>
      <c r="D968" s="34">
        <v>97.800200000000004</v>
      </c>
      <c r="E968" s="34" t="s">
        <v>11</v>
      </c>
      <c r="F968" s="34">
        <v>100.5373</v>
      </c>
      <c r="G968" s="34" t="s">
        <v>11</v>
      </c>
    </row>
    <row r="969" spans="1:7" ht="15" x14ac:dyDescent="0.15">
      <c r="A969" s="17">
        <v>40863</v>
      </c>
      <c r="B969" s="34">
        <v>98.54</v>
      </c>
      <c r="C969" s="34">
        <v>97.701999999999998</v>
      </c>
      <c r="D969" s="34">
        <v>97.800200000000004</v>
      </c>
      <c r="E969" s="34" t="s">
        <v>11</v>
      </c>
      <c r="F969" s="34">
        <v>100.5975</v>
      </c>
      <c r="G969" s="34" t="s">
        <v>11</v>
      </c>
    </row>
    <row r="970" spans="1:7" ht="15" x14ac:dyDescent="0.15">
      <c r="A970" s="17">
        <v>40864</v>
      </c>
      <c r="B970" s="34">
        <v>98.54</v>
      </c>
      <c r="C970" s="34">
        <v>97.702799999999996</v>
      </c>
      <c r="D970" s="34">
        <v>97.800200000000004</v>
      </c>
      <c r="E970" s="34" t="s">
        <v>11</v>
      </c>
      <c r="F970" s="34">
        <v>100.6576</v>
      </c>
      <c r="G970" s="34" t="s">
        <v>11</v>
      </c>
    </row>
    <row r="971" spans="1:7" ht="15" x14ac:dyDescent="0.15">
      <c r="A971" s="17">
        <v>40865</v>
      </c>
      <c r="B971" s="34">
        <v>98.54</v>
      </c>
      <c r="C971" s="34">
        <v>97.71</v>
      </c>
      <c r="D971" s="34">
        <v>97.800200000000004</v>
      </c>
      <c r="E971" s="34" t="s">
        <v>11</v>
      </c>
      <c r="F971" s="34">
        <v>100.5356</v>
      </c>
      <c r="G971" s="34" t="s">
        <v>11</v>
      </c>
    </row>
    <row r="972" spans="1:7" ht="15" x14ac:dyDescent="0.15">
      <c r="A972" s="17">
        <v>40868</v>
      </c>
      <c r="B972" s="34">
        <v>98.54</v>
      </c>
      <c r="C972" s="34">
        <v>97.503900000000002</v>
      </c>
      <c r="D972" s="34">
        <v>97.800200000000004</v>
      </c>
      <c r="E972" s="34" t="s">
        <v>11</v>
      </c>
      <c r="F972" s="34">
        <v>100.47499999999999</v>
      </c>
      <c r="G972" s="34" t="s">
        <v>11</v>
      </c>
    </row>
    <row r="973" spans="1:7" ht="15" x14ac:dyDescent="0.15">
      <c r="A973" s="17">
        <v>40869</v>
      </c>
      <c r="B973" s="34">
        <v>98.54</v>
      </c>
      <c r="C973" s="34">
        <v>97.504499999999993</v>
      </c>
      <c r="D973" s="34">
        <v>97.800200000000004</v>
      </c>
      <c r="E973" s="34" t="s">
        <v>11</v>
      </c>
      <c r="F973" s="34">
        <v>100.6558</v>
      </c>
      <c r="G973" s="34" t="s">
        <v>11</v>
      </c>
    </row>
    <row r="974" spans="1:7" ht="15" x14ac:dyDescent="0.15">
      <c r="A974" s="17">
        <v>40870</v>
      </c>
      <c r="B974" s="34">
        <v>99.7</v>
      </c>
      <c r="C974" s="34">
        <v>97.504499999999993</v>
      </c>
      <c r="D974" s="34">
        <v>97.800200000000004</v>
      </c>
      <c r="E974" s="34" t="s">
        <v>11</v>
      </c>
      <c r="F974" s="34">
        <v>100.6558</v>
      </c>
      <c r="G974" s="34" t="s">
        <v>11</v>
      </c>
    </row>
    <row r="975" spans="1:7" ht="15" x14ac:dyDescent="0.15">
      <c r="A975" s="17">
        <v>40871</v>
      </c>
      <c r="B975" s="34">
        <v>99.6</v>
      </c>
      <c r="C975" s="34">
        <v>97.490300000000005</v>
      </c>
      <c r="D975" s="34">
        <v>97.800200000000004</v>
      </c>
      <c r="E975" s="34" t="s">
        <v>11</v>
      </c>
      <c r="F975" s="34">
        <v>100.89709999999999</v>
      </c>
      <c r="G975" s="34" t="s">
        <v>11</v>
      </c>
    </row>
    <row r="976" spans="1:7" ht="15" x14ac:dyDescent="0.15">
      <c r="A976" s="17">
        <v>40872</v>
      </c>
      <c r="B976" s="34">
        <v>99.6</v>
      </c>
      <c r="C976" s="34">
        <v>97.490300000000005</v>
      </c>
      <c r="D976" s="34">
        <v>97.800200000000004</v>
      </c>
      <c r="E976" s="34" t="s">
        <v>11</v>
      </c>
      <c r="F976" s="34">
        <v>100.8352</v>
      </c>
      <c r="G976" s="34" t="s">
        <v>11</v>
      </c>
    </row>
    <row r="977" spans="1:7" ht="15" x14ac:dyDescent="0.15">
      <c r="A977" s="17">
        <v>40875</v>
      </c>
      <c r="B977" s="34">
        <v>99.6</v>
      </c>
      <c r="C977" s="34">
        <v>97.490300000000005</v>
      </c>
      <c r="D977" s="34">
        <v>97.800200000000004</v>
      </c>
      <c r="E977" s="34" t="s">
        <v>11</v>
      </c>
      <c r="F977" s="34">
        <v>100.7744</v>
      </c>
      <c r="G977" s="34" t="s">
        <v>11</v>
      </c>
    </row>
    <row r="978" spans="1:7" ht="15" x14ac:dyDescent="0.15">
      <c r="A978" s="17">
        <v>40876</v>
      </c>
      <c r="B978" s="34">
        <v>99.6</v>
      </c>
      <c r="C978" s="34">
        <v>97.3964</v>
      </c>
      <c r="D978" s="34">
        <v>98.351399999999998</v>
      </c>
      <c r="E978" s="34" t="s">
        <v>11</v>
      </c>
      <c r="F978" s="34">
        <v>100.68340000000001</v>
      </c>
      <c r="G978" s="34" t="s">
        <v>11</v>
      </c>
    </row>
    <row r="979" spans="1:7" ht="15" x14ac:dyDescent="0.15">
      <c r="A979" s="17">
        <v>40877</v>
      </c>
      <c r="B979" s="34">
        <v>99.6</v>
      </c>
      <c r="C979" s="34">
        <v>100</v>
      </c>
      <c r="D979" s="34">
        <v>98.351399999999998</v>
      </c>
      <c r="E979" s="34" t="s">
        <v>11</v>
      </c>
      <c r="F979" s="34">
        <v>100.8339</v>
      </c>
      <c r="G979" s="34" t="s">
        <v>11</v>
      </c>
    </row>
    <row r="980" spans="1:7" ht="15" x14ac:dyDescent="0.15">
      <c r="A980" s="17">
        <v>40878</v>
      </c>
      <c r="B980" s="34">
        <v>99.6</v>
      </c>
      <c r="C980" s="34">
        <v>100</v>
      </c>
      <c r="D980" s="34">
        <v>98.526399999999995</v>
      </c>
      <c r="E980" s="34" t="s">
        <v>11</v>
      </c>
      <c r="F980" s="34">
        <v>100.6224</v>
      </c>
      <c r="G980" s="34" t="s">
        <v>11</v>
      </c>
    </row>
    <row r="981" spans="1:7" ht="15" x14ac:dyDescent="0.15">
      <c r="A981" s="17">
        <v>40879</v>
      </c>
      <c r="B981" s="34">
        <v>99.6</v>
      </c>
      <c r="C981" s="34">
        <v>98.205699999999993</v>
      </c>
      <c r="D981" s="34">
        <v>98.801100000000005</v>
      </c>
      <c r="E981" s="34" t="s">
        <v>11</v>
      </c>
      <c r="F981" s="34">
        <v>101.5594</v>
      </c>
      <c r="G981" s="34" t="s">
        <v>11</v>
      </c>
    </row>
    <row r="982" spans="1:7" ht="15" x14ac:dyDescent="0.15">
      <c r="A982" s="17">
        <v>40882</v>
      </c>
      <c r="B982" s="34">
        <v>99.6</v>
      </c>
      <c r="C982" s="34">
        <v>98.205699999999993</v>
      </c>
      <c r="D982" s="34">
        <v>99.1</v>
      </c>
      <c r="E982" s="34" t="s">
        <v>11</v>
      </c>
      <c r="F982" s="34">
        <v>101.7415</v>
      </c>
      <c r="G982" s="34" t="s">
        <v>11</v>
      </c>
    </row>
    <row r="983" spans="1:7" ht="15" x14ac:dyDescent="0.15">
      <c r="A983" s="17">
        <v>40883</v>
      </c>
      <c r="B983" s="34">
        <v>99.6</v>
      </c>
      <c r="C983" s="34">
        <v>98.205699999999993</v>
      </c>
      <c r="D983" s="34">
        <v>99.15</v>
      </c>
      <c r="E983" s="34" t="s">
        <v>11</v>
      </c>
      <c r="F983" s="34">
        <v>101.77119999999999</v>
      </c>
      <c r="G983" s="34" t="s">
        <v>11</v>
      </c>
    </row>
    <row r="984" spans="1:7" ht="15" x14ac:dyDescent="0.15">
      <c r="A984" s="17">
        <v>40884</v>
      </c>
      <c r="B984" s="34">
        <v>99.6</v>
      </c>
      <c r="C984" s="34">
        <v>98.205699999999993</v>
      </c>
      <c r="D984" s="34">
        <v>99.15</v>
      </c>
      <c r="E984" s="34" t="s">
        <v>11</v>
      </c>
      <c r="F984" s="34">
        <v>101.67910000000001</v>
      </c>
      <c r="G984" s="34" t="s">
        <v>11</v>
      </c>
    </row>
    <row r="985" spans="1:7" ht="15" x14ac:dyDescent="0.15">
      <c r="A985" s="17">
        <v>40885</v>
      </c>
      <c r="B985" s="34">
        <v>99.6</v>
      </c>
      <c r="C985" s="34">
        <v>98.205699999999993</v>
      </c>
      <c r="D985" s="34">
        <v>99.000100000000003</v>
      </c>
      <c r="E985" s="34" t="s">
        <v>11</v>
      </c>
      <c r="F985" s="34">
        <v>101.67910000000001</v>
      </c>
      <c r="G985" s="34" t="s">
        <v>11</v>
      </c>
    </row>
    <row r="986" spans="1:7" ht="15" x14ac:dyDescent="0.15">
      <c r="A986" s="17">
        <v>40886</v>
      </c>
      <c r="B986" s="34">
        <v>99.6</v>
      </c>
      <c r="C986" s="34">
        <v>98.205699999999993</v>
      </c>
      <c r="D986" s="34">
        <v>99.000299999999996</v>
      </c>
      <c r="E986" s="34" t="s">
        <v>11</v>
      </c>
      <c r="F986" s="34">
        <v>101.6155</v>
      </c>
      <c r="G986" s="34" t="s">
        <v>11</v>
      </c>
    </row>
    <row r="987" spans="1:7" ht="15" x14ac:dyDescent="0.15">
      <c r="A987" s="17">
        <v>40889</v>
      </c>
      <c r="B987" s="34">
        <v>99.6</v>
      </c>
      <c r="C987" s="34">
        <v>98.165000000000006</v>
      </c>
      <c r="D987" s="34">
        <v>99.100300000000004</v>
      </c>
      <c r="E987" s="34" t="s">
        <v>11</v>
      </c>
      <c r="F987" s="34">
        <v>101.55410000000001</v>
      </c>
      <c r="G987" s="34" t="s">
        <v>11</v>
      </c>
    </row>
    <row r="988" spans="1:7" ht="15" x14ac:dyDescent="0.15">
      <c r="A988" s="17">
        <v>40890</v>
      </c>
      <c r="B988" s="34">
        <v>99.6</v>
      </c>
      <c r="C988" s="34">
        <v>98.165000000000006</v>
      </c>
      <c r="D988" s="34">
        <v>99.000299999999996</v>
      </c>
      <c r="E988" s="34" t="s">
        <v>11</v>
      </c>
      <c r="F988" s="34">
        <v>101.5534</v>
      </c>
      <c r="G988" s="34" t="s">
        <v>11</v>
      </c>
    </row>
    <row r="989" spans="1:7" ht="15" x14ac:dyDescent="0.15">
      <c r="A989" s="17">
        <v>40891</v>
      </c>
      <c r="B989" s="34">
        <v>99.6</v>
      </c>
      <c r="C989" s="34">
        <v>98.165000000000006</v>
      </c>
      <c r="D989" s="34">
        <v>99.000200000000007</v>
      </c>
      <c r="E989" s="34" t="s">
        <v>11</v>
      </c>
      <c r="F989" s="34">
        <v>99.75</v>
      </c>
      <c r="G989" s="34" t="s">
        <v>11</v>
      </c>
    </row>
    <row r="990" spans="1:7" ht="15" x14ac:dyDescent="0.15">
      <c r="A990" s="17">
        <v>40892</v>
      </c>
      <c r="B990" s="34">
        <v>99.6</v>
      </c>
      <c r="C990" s="34">
        <v>98.165000000000006</v>
      </c>
      <c r="D990" s="34">
        <v>99.000299999999996</v>
      </c>
      <c r="E990" s="34" t="s">
        <v>11</v>
      </c>
      <c r="F990" s="34">
        <v>101.6127</v>
      </c>
      <c r="G990" s="34" t="s">
        <v>11</v>
      </c>
    </row>
    <row r="991" spans="1:7" ht="15" x14ac:dyDescent="0.15">
      <c r="A991" s="17">
        <v>40893</v>
      </c>
      <c r="B991" s="34">
        <v>99.6</v>
      </c>
      <c r="C991" s="34">
        <v>98.165000000000006</v>
      </c>
      <c r="D991" s="34">
        <v>99.000200000000007</v>
      </c>
      <c r="E991" s="34" t="s">
        <v>11</v>
      </c>
      <c r="F991" s="34">
        <v>101.6713</v>
      </c>
      <c r="G991" s="34" t="s">
        <v>11</v>
      </c>
    </row>
    <row r="992" spans="1:7" ht="15" x14ac:dyDescent="0.15">
      <c r="A992" s="17">
        <v>40896</v>
      </c>
      <c r="B992" s="34">
        <v>99.6</v>
      </c>
      <c r="C992" s="34">
        <v>98.165000000000006</v>
      </c>
      <c r="D992" s="34">
        <v>99.000100000000003</v>
      </c>
      <c r="E992" s="34" t="s">
        <v>11</v>
      </c>
      <c r="F992" s="34">
        <v>101.7312</v>
      </c>
      <c r="G992" s="34" t="s">
        <v>11</v>
      </c>
    </row>
    <row r="993" spans="1:7" ht="15" x14ac:dyDescent="0.15">
      <c r="A993" s="17">
        <v>40897</v>
      </c>
      <c r="B993" s="34">
        <v>99.6</v>
      </c>
      <c r="C993" s="34">
        <v>98.165000000000006</v>
      </c>
      <c r="D993" s="34">
        <v>99</v>
      </c>
      <c r="E993" s="34" t="s">
        <v>11</v>
      </c>
      <c r="F993" s="34">
        <v>101.6699</v>
      </c>
      <c r="G993" s="34" t="s">
        <v>11</v>
      </c>
    </row>
    <row r="994" spans="1:7" ht="15" x14ac:dyDescent="0.15">
      <c r="A994" s="17">
        <v>40898</v>
      </c>
      <c r="B994" s="34">
        <v>99.6</v>
      </c>
      <c r="C994" s="34">
        <v>98.165000000000006</v>
      </c>
      <c r="D994" s="34">
        <v>99.000100000000003</v>
      </c>
      <c r="E994" s="34" t="s">
        <v>11</v>
      </c>
      <c r="F994" s="34">
        <v>101.6995</v>
      </c>
      <c r="G994" s="34" t="s">
        <v>11</v>
      </c>
    </row>
    <row r="995" spans="1:7" ht="15" x14ac:dyDescent="0.15">
      <c r="A995" s="17">
        <v>40899</v>
      </c>
      <c r="B995" s="34">
        <v>99.6</v>
      </c>
      <c r="C995" s="34">
        <v>98.165000000000006</v>
      </c>
      <c r="D995" s="34">
        <v>99.000200000000007</v>
      </c>
      <c r="E995" s="34" t="s">
        <v>11</v>
      </c>
      <c r="F995" s="34">
        <v>101.6079</v>
      </c>
      <c r="G995" s="34" t="s">
        <v>11</v>
      </c>
    </row>
    <row r="996" spans="1:7" ht="15" x14ac:dyDescent="0.15">
      <c r="A996" s="17">
        <v>40900</v>
      </c>
      <c r="B996" s="34">
        <v>99.6</v>
      </c>
      <c r="C996" s="34">
        <v>98.165000000000006</v>
      </c>
      <c r="D996" s="34">
        <v>99.000799999999998</v>
      </c>
      <c r="E996" s="34" t="s">
        <v>11</v>
      </c>
      <c r="F996" s="34">
        <v>101.60590000000001</v>
      </c>
      <c r="G996" s="34" t="s">
        <v>11</v>
      </c>
    </row>
    <row r="997" spans="1:7" ht="15" x14ac:dyDescent="0.15">
      <c r="A997" s="17">
        <v>40903</v>
      </c>
      <c r="B997" s="34">
        <v>99.6</v>
      </c>
      <c r="C997" s="34">
        <v>98.165000000000006</v>
      </c>
      <c r="D997" s="34">
        <v>98.900300000000001</v>
      </c>
      <c r="E997" s="34" t="s">
        <v>11</v>
      </c>
      <c r="F997" s="34">
        <v>101.6052</v>
      </c>
      <c r="G997" s="34" t="s">
        <v>11</v>
      </c>
    </row>
    <row r="998" spans="1:7" ht="15" x14ac:dyDescent="0.15">
      <c r="A998" s="17">
        <v>40904</v>
      </c>
      <c r="B998" s="34">
        <v>99.6</v>
      </c>
      <c r="C998" s="34">
        <v>98.165000000000006</v>
      </c>
      <c r="D998" s="34">
        <v>98.900300000000001</v>
      </c>
      <c r="E998" s="34" t="s">
        <v>11</v>
      </c>
      <c r="F998" s="34">
        <v>101.66500000000001</v>
      </c>
      <c r="G998" s="34" t="s">
        <v>11</v>
      </c>
    </row>
    <row r="999" spans="1:7" ht="15" x14ac:dyDescent="0.15">
      <c r="A999" s="17">
        <v>40905</v>
      </c>
      <c r="B999" s="34">
        <v>99.6</v>
      </c>
      <c r="C999" s="34">
        <v>98.165000000000006</v>
      </c>
      <c r="D999" s="34">
        <v>98.900300000000001</v>
      </c>
      <c r="E999" s="34" t="s">
        <v>11</v>
      </c>
      <c r="F999" s="34">
        <v>101.69450000000001</v>
      </c>
      <c r="G999" s="34" t="s">
        <v>11</v>
      </c>
    </row>
    <row r="1000" spans="1:7" ht="15" x14ac:dyDescent="0.15">
      <c r="A1000" s="17">
        <v>40906</v>
      </c>
      <c r="B1000" s="34">
        <v>99.6</v>
      </c>
      <c r="C1000" s="34">
        <v>98.165000000000006</v>
      </c>
      <c r="D1000" s="34">
        <v>98.900300000000001</v>
      </c>
      <c r="E1000" s="34" t="s">
        <v>11</v>
      </c>
      <c r="F1000" s="34">
        <v>101.845</v>
      </c>
      <c r="G1000" s="34" t="s">
        <v>11</v>
      </c>
    </row>
    <row r="1001" spans="1:7" ht="15" x14ac:dyDescent="0.15">
      <c r="A1001" s="17">
        <v>40907</v>
      </c>
      <c r="B1001" s="34">
        <v>99.6</v>
      </c>
      <c r="C1001" s="34">
        <v>98.165000000000006</v>
      </c>
      <c r="D1001" s="34">
        <v>98.900300000000001</v>
      </c>
      <c r="E1001" s="34" t="s">
        <v>11</v>
      </c>
      <c r="F1001" s="34">
        <v>102.0261</v>
      </c>
      <c r="G1001" s="34" t="s">
        <v>11</v>
      </c>
    </row>
    <row r="1002" spans="1:7" ht="15" x14ac:dyDescent="0.15">
      <c r="A1002" s="17">
        <v>40908</v>
      </c>
      <c r="B1002" s="34">
        <v>99.6</v>
      </c>
      <c r="C1002" s="34">
        <v>98.165000000000006</v>
      </c>
      <c r="D1002" s="34">
        <v>98.900300000000001</v>
      </c>
      <c r="E1002" s="34" t="s">
        <v>11</v>
      </c>
      <c r="F1002" s="34">
        <v>102.0261</v>
      </c>
      <c r="G1002" s="34" t="s">
        <v>11</v>
      </c>
    </row>
    <row r="1003" spans="1:7" ht="15" x14ac:dyDescent="0.15">
      <c r="A1003" s="17">
        <v>40912</v>
      </c>
      <c r="B1003" s="34">
        <v>99.6</v>
      </c>
      <c r="C1003" s="34">
        <v>98.165000000000006</v>
      </c>
      <c r="D1003" s="34">
        <v>98.900300000000001</v>
      </c>
      <c r="E1003" s="34" t="s">
        <v>11</v>
      </c>
      <c r="F1003" s="34">
        <v>101.84050000000001</v>
      </c>
      <c r="G1003" s="34" t="s">
        <v>11</v>
      </c>
    </row>
    <row r="1004" spans="1:7" ht="15" x14ac:dyDescent="0.15">
      <c r="A1004" s="17">
        <v>40913</v>
      </c>
      <c r="B1004" s="34">
        <v>99.6</v>
      </c>
      <c r="C1004" s="34">
        <v>98.165000000000006</v>
      </c>
      <c r="D1004" s="34">
        <v>98.900300000000001</v>
      </c>
      <c r="E1004" s="34" t="s">
        <v>11</v>
      </c>
      <c r="F1004" s="34">
        <v>101.83969999999999</v>
      </c>
      <c r="G1004" s="34" t="s">
        <v>11</v>
      </c>
    </row>
    <row r="1005" spans="1:7" ht="15" x14ac:dyDescent="0.15">
      <c r="A1005" s="17">
        <v>40914</v>
      </c>
      <c r="B1005" s="34">
        <v>99.6</v>
      </c>
      <c r="C1005" s="34">
        <v>98.165000000000006</v>
      </c>
      <c r="D1005" s="34">
        <v>98.900300000000001</v>
      </c>
      <c r="E1005" s="34" t="s">
        <v>11</v>
      </c>
      <c r="F1005" s="34">
        <v>102.0791</v>
      </c>
      <c r="G1005" s="34" t="s">
        <v>11</v>
      </c>
    </row>
    <row r="1006" spans="1:7" ht="15" x14ac:dyDescent="0.15">
      <c r="A1006" s="17">
        <v>40917</v>
      </c>
      <c r="B1006" s="34">
        <v>99.6</v>
      </c>
      <c r="C1006" s="34">
        <v>98.165000000000006</v>
      </c>
      <c r="D1006" s="34">
        <v>98.900300000000001</v>
      </c>
      <c r="E1006" s="34" t="s">
        <v>11</v>
      </c>
      <c r="F1006" s="34">
        <v>102.1388</v>
      </c>
      <c r="G1006" s="34" t="s">
        <v>11</v>
      </c>
    </row>
    <row r="1007" spans="1:7" ht="15" x14ac:dyDescent="0.15">
      <c r="A1007" s="17">
        <v>40918</v>
      </c>
      <c r="B1007" s="34">
        <v>99.6</v>
      </c>
      <c r="C1007" s="34">
        <v>98.165000000000006</v>
      </c>
      <c r="D1007" s="34">
        <v>98.900300000000001</v>
      </c>
      <c r="E1007" s="34" t="s">
        <v>11</v>
      </c>
      <c r="F1007" s="34">
        <v>102.0775</v>
      </c>
      <c r="G1007" s="34" t="s">
        <v>11</v>
      </c>
    </row>
    <row r="1008" spans="1:7" ht="15" x14ac:dyDescent="0.15">
      <c r="A1008" s="17">
        <v>40919</v>
      </c>
      <c r="B1008" s="34">
        <v>99.6</v>
      </c>
      <c r="C1008" s="34">
        <v>98.165000000000006</v>
      </c>
      <c r="D1008" s="34">
        <v>98.900300000000001</v>
      </c>
      <c r="E1008" s="34" t="s">
        <v>11</v>
      </c>
      <c r="F1008" s="34">
        <v>102.131</v>
      </c>
      <c r="G1008" s="34" t="s">
        <v>11</v>
      </c>
    </row>
    <row r="1009" spans="1:7" ht="15" x14ac:dyDescent="0.15">
      <c r="A1009" s="17">
        <v>40920</v>
      </c>
      <c r="B1009" s="34">
        <v>99.6</v>
      </c>
      <c r="C1009" s="34">
        <v>98.165000000000006</v>
      </c>
      <c r="D1009" s="34">
        <v>98.900300000000001</v>
      </c>
      <c r="E1009" s="34" t="s">
        <v>11</v>
      </c>
      <c r="F1009" s="34">
        <v>102.1362</v>
      </c>
      <c r="G1009" s="34" t="s">
        <v>11</v>
      </c>
    </row>
    <row r="1010" spans="1:7" ht="15" x14ac:dyDescent="0.15">
      <c r="A1010" s="17">
        <v>40921</v>
      </c>
      <c r="B1010" s="34">
        <v>99.6</v>
      </c>
      <c r="C1010" s="34">
        <v>98.820300000000003</v>
      </c>
      <c r="D1010" s="34">
        <v>98.900300000000001</v>
      </c>
      <c r="E1010" s="34" t="s">
        <v>11</v>
      </c>
      <c r="F1010" s="34">
        <v>102.0848</v>
      </c>
      <c r="G1010" s="34" t="s">
        <v>11</v>
      </c>
    </row>
    <row r="1011" spans="1:7" ht="15" x14ac:dyDescent="0.15">
      <c r="A1011" s="17">
        <v>40924</v>
      </c>
      <c r="B1011" s="34">
        <v>99.6</v>
      </c>
      <c r="C1011" s="34">
        <v>98.758899999999997</v>
      </c>
      <c r="D1011" s="34">
        <v>98.900300000000001</v>
      </c>
      <c r="E1011" s="34" t="s">
        <v>11</v>
      </c>
      <c r="F1011" s="34">
        <v>102.07250000000001</v>
      </c>
      <c r="G1011" s="34" t="s">
        <v>11</v>
      </c>
    </row>
    <row r="1012" spans="1:7" ht="15" x14ac:dyDescent="0.15">
      <c r="A1012" s="17">
        <v>40925</v>
      </c>
      <c r="B1012" s="34">
        <v>101.43</v>
      </c>
      <c r="C1012" s="34">
        <v>98.724100000000007</v>
      </c>
      <c r="D1012" s="34">
        <v>99.012500000000003</v>
      </c>
      <c r="E1012" s="34" t="s">
        <v>11</v>
      </c>
      <c r="F1012" s="34">
        <v>102.0851</v>
      </c>
      <c r="G1012" s="34" t="s">
        <v>11</v>
      </c>
    </row>
    <row r="1013" spans="1:7" ht="15" x14ac:dyDescent="0.15">
      <c r="A1013" s="17">
        <v>40926</v>
      </c>
      <c r="B1013" s="34">
        <v>101.43</v>
      </c>
      <c r="C1013" s="34">
        <v>98.715900000000005</v>
      </c>
      <c r="D1013" s="34">
        <v>99.012500000000003</v>
      </c>
      <c r="E1013" s="34" t="s">
        <v>11</v>
      </c>
      <c r="F1013" s="34">
        <v>102.1311</v>
      </c>
      <c r="G1013" s="34" t="s">
        <v>11</v>
      </c>
    </row>
    <row r="1014" spans="1:7" ht="15" x14ac:dyDescent="0.15">
      <c r="A1014" s="17">
        <v>40927</v>
      </c>
      <c r="B1014" s="34">
        <v>101.43</v>
      </c>
      <c r="C1014" s="34">
        <v>98.611800000000002</v>
      </c>
      <c r="D1014" s="34">
        <v>99.012500000000003</v>
      </c>
      <c r="E1014" s="34" t="s">
        <v>11</v>
      </c>
      <c r="F1014" s="34">
        <v>102.2509</v>
      </c>
      <c r="G1014" s="34" t="s">
        <v>11</v>
      </c>
    </row>
    <row r="1015" spans="1:7" ht="15" x14ac:dyDescent="0.15">
      <c r="A1015" s="17">
        <v>40928</v>
      </c>
      <c r="B1015" s="34">
        <v>101.43</v>
      </c>
      <c r="C1015" s="34">
        <v>98.603499999999997</v>
      </c>
      <c r="D1015" s="34">
        <v>99.012500000000003</v>
      </c>
      <c r="E1015" s="34" t="s">
        <v>11</v>
      </c>
      <c r="F1015" s="34">
        <v>102.2509</v>
      </c>
      <c r="G1015" s="34" t="s">
        <v>11</v>
      </c>
    </row>
    <row r="1016" spans="1:7" ht="15" x14ac:dyDescent="0.15">
      <c r="A1016" s="17">
        <v>40929</v>
      </c>
      <c r="B1016" s="34">
        <v>101.43</v>
      </c>
      <c r="C1016" s="34">
        <v>98.628799999999998</v>
      </c>
      <c r="D1016" s="34">
        <v>99.012500000000003</v>
      </c>
      <c r="E1016" s="34" t="s">
        <v>11</v>
      </c>
      <c r="F1016" s="34">
        <v>102.2509</v>
      </c>
      <c r="G1016" s="34" t="s">
        <v>11</v>
      </c>
    </row>
    <row r="1017" spans="1:7" ht="15" x14ac:dyDescent="0.15">
      <c r="A1017" s="17">
        <v>40937</v>
      </c>
      <c r="B1017" s="34">
        <v>101.43</v>
      </c>
      <c r="C1017" s="34">
        <v>98.603099999999998</v>
      </c>
      <c r="D1017" s="34">
        <v>99.012500000000003</v>
      </c>
      <c r="E1017" s="34" t="s">
        <v>11</v>
      </c>
      <c r="F1017" s="34">
        <v>102.2509</v>
      </c>
      <c r="G1017" s="34" t="s">
        <v>11</v>
      </c>
    </row>
    <row r="1018" spans="1:7" ht="15" x14ac:dyDescent="0.15">
      <c r="A1018" s="17">
        <v>40938</v>
      </c>
      <c r="B1018" s="34">
        <v>101.43</v>
      </c>
      <c r="C1018" s="34">
        <v>98.601900000000001</v>
      </c>
      <c r="D1018" s="34">
        <v>99.012500000000003</v>
      </c>
      <c r="E1018" s="34" t="s">
        <v>11</v>
      </c>
      <c r="F1018" s="34">
        <v>102.2111</v>
      </c>
      <c r="G1018" s="34" t="s">
        <v>11</v>
      </c>
    </row>
    <row r="1019" spans="1:7" ht="15" x14ac:dyDescent="0.15">
      <c r="A1019" s="17">
        <v>40939</v>
      </c>
      <c r="B1019" s="34">
        <v>101.43</v>
      </c>
      <c r="C1019" s="34">
        <v>98.602199999999996</v>
      </c>
      <c r="D1019" s="34">
        <v>99.012500000000003</v>
      </c>
      <c r="E1019" s="34" t="s">
        <v>11</v>
      </c>
      <c r="F1019" s="34">
        <v>102.1801</v>
      </c>
      <c r="G1019" s="34" t="s">
        <v>11</v>
      </c>
    </row>
    <row r="1020" spans="1:7" ht="15" x14ac:dyDescent="0.15">
      <c r="A1020" s="17">
        <v>40940</v>
      </c>
      <c r="B1020" s="34">
        <v>101.43</v>
      </c>
      <c r="C1020" s="34">
        <v>98.702299999999994</v>
      </c>
      <c r="D1020" s="34">
        <v>99.012500000000003</v>
      </c>
      <c r="E1020" s="34" t="s">
        <v>11</v>
      </c>
      <c r="F1020" s="34">
        <v>101.8197</v>
      </c>
      <c r="G1020" s="34" t="s">
        <v>11</v>
      </c>
    </row>
    <row r="1021" spans="1:7" ht="15" x14ac:dyDescent="0.15">
      <c r="A1021" s="17">
        <v>40941</v>
      </c>
      <c r="B1021" s="34">
        <v>101.43</v>
      </c>
      <c r="C1021" s="34">
        <v>98.702299999999994</v>
      </c>
      <c r="D1021" s="34">
        <v>99.012500000000003</v>
      </c>
      <c r="E1021" s="34" t="s">
        <v>11</v>
      </c>
      <c r="F1021" s="34">
        <v>101.789</v>
      </c>
      <c r="G1021" s="34" t="s">
        <v>11</v>
      </c>
    </row>
    <row r="1022" spans="1:7" ht="15" x14ac:dyDescent="0.15">
      <c r="A1022" s="17">
        <v>40942</v>
      </c>
      <c r="B1022" s="34">
        <v>101.43</v>
      </c>
      <c r="C1022" s="34">
        <v>98.706400000000002</v>
      </c>
      <c r="D1022" s="34">
        <v>99.012500000000003</v>
      </c>
      <c r="E1022" s="34" t="s">
        <v>11</v>
      </c>
      <c r="F1022" s="34">
        <v>101.75700000000001</v>
      </c>
      <c r="G1022" s="34" t="s">
        <v>11</v>
      </c>
    </row>
    <row r="1023" spans="1:7" ht="15" x14ac:dyDescent="0.15">
      <c r="A1023" s="17">
        <v>40945</v>
      </c>
      <c r="B1023" s="34">
        <v>101.43</v>
      </c>
      <c r="C1023" s="34">
        <v>98.701700000000002</v>
      </c>
      <c r="D1023" s="34">
        <v>99.012500000000003</v>
      </c>
      <c r="E1023" s="34" t="s">
        <v>11</v>
      </c>
      <c r="F1023" s="34">
        <v>101.6073</v>
      </c>
      <c r="G1023" s="34" t="s">
        <v>11</v>
      </c>
    </row>
    <row r="1024" spans="1:7" ht="15" x14ac:dyDescent="0.15">
      <c r="A1024" s="17">
        <v>40946</v>
      </c>
      <c r="B1024" s="34">
        <v>101.43</v>
      </c>
      <c r="C1024" s="34">
        <v>98.701700000000002</v>
      </c>
      <c r="D1024" s="34">
        <v>99.012500000000003</v>
      </c>
      <c r="E1024" s="34" t="s">
        <v>11</v>
      </c>
      <c r="F1024" s="34">
        <v>101.6067</v>
      </c>
      <c r="G1024" s="34" t="s">
        <v>11</v>
      </c>
    </row>
    <row r="1025" spans="1:7" ht="15" x14ac:dyDescent="0.15">
      <c r="A1025" s="17">
        <v>40947</v>
      </c>
      <c r="B1025" s="34">
        <v>101.43</v>
      </c>
      <c r="C1025" s="34">
        <v>98.701700000000002</v>
      </c>
      <c r="D1025" s="34">
        <v>99.012500000000003</v>
      </c>
      <c r="E1025" s="34" t="s">
        <v>11</v>
      </c>
      <c r="F1025" s="34">
        <v>101.4474</v>
      </c>
      <c r="G1025" s="34" t="s">
        <v>11</v>
      </c>
    </row>
    <row r="1026" spans="1:7" ht="15" x14ac:dyDescent="0.15">
      <c r="A1026" s="17">
        <v>40948</v>
      </c>
      <c r="B1026" s="34">
        <v>101.43</v>
      </c>
      <c r="C1026" s="34">
        <v>98.701400000000007</v>
      </c>
      <c r="D1026" s="34">
        <v>99.012500000000003</v>
      </c>
      <c r="E1026" s="34" t="s">
        <v>11</v>
      </c>
      <c r="F1026" s="34">
        <v>101.88809999999999</v>
      </c>
      <c r="G1026" s="34" t="s">
        <v>11</v>
      </c>
    </row>
    <row r="1027" spans="1:7" ht="15" x14ac:dyDescent="0.15">
      <c r="A1027" s="17">
        <v>40949</v>
      </c>
      <c r="B1027" s="34">
        <v>101.43</v>
      </c>
      <c r="C1027" s="34">
        <v>98.704499999999996</v>
      </c>
      <c r="D1027" s="34">
        <v>99.012500000000003</v>
      </c>
      <c r="E1027" s="34" t="s">
        <v>11</v>
      </c>
      <c r="F1027" s="34">
        <v>101.39570000000001</v>
      </c>
      <c r="G1027" s="34" t="s">
        <v>11</v>
      </c>
    </row>
    <row r="1028" spans="1:7" ht="15" x14ac:dyDescent="0.15">
      <c r="A1028" s="17">
        <v>40952</v>
      </c>
      <c r="B1028" s="34">
        <v>101.43</v>
      </c>
      <c r="C1028" s="34">
        <v>98.301500000000004</v>
      </c>
      <c r="D1028" s="34">
        <v>99.012500000000003</v>
      </c>
      <c r="E1028" s="34" t="s">
        <v>11</v>
      </c>
      <c r="F1028" s="34">
        <v>101.5731</v>
      </c>
      <c r="G1028" s="34" t="s">
        <v>11</v>
      </c>
    </row>
    <row r="1029" spans="1:7" ht="15" x14ac:dyDescent="0.15">
      <c r="A1029" s="17">
        <v>40953</v>
      </c>
      <c r="B1029" s="34">
        <v>101.43</v>
      </c>
      <c r="C1029" s="34">
        <v>98.302300000000002</v>
      </c>
      <c r="D1029" s="34">
        <v>99.012500000000003</v>
      </c>
      <c r="E1029" s="34" t="s">
        <v>11</v>
      </c>
      <c r="F1029" s="34">
        <v>101.57250000000001</v>
      </c>
      <c r="G1029" s="34" t="s">
        <v>11</v>
      </c>
    </row>
    <row r="1030" spans="1:7" ht="15" x14ac:dyDescent="0.15">
      <c r="A1030" s="17">
        <v>40954</v>
      </c>
      <c r="B1030" s="34">
        <v>101.43</v>
      </c>
      <c r="C1030" s="34">
        <v>98.278899999999993</v>
      </c>
      <c r="D1030" s="34">
        <v>99.012500000000003</v>
      </c>
      <c r="E1030" s="34" t="s">
        <v>11</v>
      </c>
      <c r="F1030" s="34">
        <v>101.4532</v>
      </c>
      <c r="G1030" s="34" t="s">
        <v>11</v>
      </c>
    </row>
    <row r="1031" spans="1:7" ht="15" x14ac:dyDescent="0.15">
      <c r="A1031" s="17">
        <v>40955</v>
      </c>
      <c r="B1031" s="34">
        <v>101.43</v>
      </c>
      <c r="C1031" s="34">
        <v>98.303700000000006</v>
      </c>
      <c r="D1031" s="34">
        <v>99.012500000000003</v>
      </c>
      <c r="E1031" s="34" t="s">
        <v>11</v>
      </c>
      <c r="F1031" s="34">
        <v>101.2752</v>
      </c>
      <c r="G1031" s="34" t="s">
        <v>11</v>
      </c>
    </row>
    <row r="1032" spans="1:7" ht="15" x14ac:dyDescent="0.15">
      <c r="A1032" s="17">
        <v>40956</v>
      </c>
      <c r="B1032" s="34">
        <v>101.43</v>
      </c>
      <c r="C1032" s="34">
        <v>98.319100000000006</v>
      </c>
      <c r="D1032" s="34">
        <v>99.012500000000003</v>
      </c>
      <c r="E1032" s="34" t="s">
        <v>11</v>
      </c>
      <c r="F1032" s="34">
        <v>101.2736</v>
      </c>
      <c r="G1032" s="34" t="s">
        <v>11</v>
      </c>
    </row>
    <row r="1033" spans="1:7" ht="15" x14ac:dyDescent="0.15">
      <c r="A1033" s="17">
        <v>40959</v>
      </c>
      <c r="B1033" s="34">
        <v>101.43</v>
      </c>
      <c r="C1033" s="34">
        <v>98.2072</v>
      </c>
      <c r="D1033" s="34">
        <v>99.005799999999994</v>
      </c>
      <c r="E1033" s="34" t="s">
        <v>11</v>
      </c>
      <c r="F1033" s="34">
        <v>101.2409</v>
      </c>
      <c r="G1033" s="34" t="s">
        <v>11</v>
      </c>
    </row>
    <row r="1034" spans="1:7" ht="15" x14ac:dyDescent="0.15">
      <c r="A1034" s="17">
        <v>40960</v>
      </c>
      <c r="B1034" s="34">
        <v>101.43</v>
      </c>
      <c r="C1034" s="34">
        <v>98.307400000000001</v>
      </c>
      <c r="D1034" s="34">
        <v>99.006299999999996</v>
      </c>
      <c r="E1034" s="34" t="s">
        <v>11</v>
      </c>
      <c r="F1034" s="34">
        <v>101.25660000000001</v>
      </c>
      <c r="G1034" s="34">
        <v>100</v>
      </c>
    </row>
    <row r="1035" spans="1:7" ht="15" x14ac:dyDescent="0.15">
      <c r="A1035" s="17">
        <v>40961</v>
      </c>
      <c r="B1035" s="34">
        <v>101.43</v>
      </c>
      <c r="C1035" s="34">
        <v>98.3078</v>
      </c>
      <c r="D1035" s="34">
        <v>99.105900000000005</v>
      </c>
      <c r="E1035" s="34" t="s">
        <v>11</v>
      </c>
      <c r="F1035" s="34">
        <v>101.3901</v>
      </c>
      <c r="G1035" s="34">
        <v>99.817499999999995</v>
      </c>
    </row>
    <row r="1036" spans="1:7" ht="15" x14ac:dyDescent="0.15">
      <c r="A1036" s="17">
        <v>40962</v>
      </c>
      <c r="B1036" s="34">
        <v>100.67</v>
      </c>
      <c r="C1036" s="34">
        <v>98.308199999999999</v>
      </c>
      <c r="D1036" s="34">
        <v>99.107299999999995</v>
      </c>
      <c r="E1036" s="34" t="s">
        <v>11</v>
      </c>
      <c r="F1036" s="34">
        <v>101.27679999999999</v>
      </c>
      <c r="G1036" s="34">
        <v>99.840100000000007</v>
      </c>
    </row>
    <row r="1037" spans="1:7" ht="15" x14ac:dyDescent="0.15">
      <c r="A1037" s="17">
        <v>40963</v>
      </c>
      <c r="B1037" s="34">
        <v>100.67</v>
      </c>
      <c r="C1037" s="34">
        <v>98.3202</v>
      </c>
      <c r="D1037" s="34">
        <v>99.115300000000005</v>
      </c>
      <c r="E1037" s="34" t="s">
        <v>11</v>
      </c>
      <c r="F1037" s="34">
        <v>101.2916</v>
      </c>
      <c r="G1037" s="34">
        <v>99.656199999999998</v>
      </c>
    </row>
    <row r="1038" spans="1:7" ht="15" x14ac:dyDescent="0.15">
      <c r="A1038" s="17">
        <v>40966</v>
      </c>
      <c r="B1038" s="34">
        <v>100.67</v>
      </c>
      <c r="C1038" s="34">
        <v>98.302300000000002</v>
      </c>
      <c r="D1038" s="34">
        <v>99.100700000000003</v>
      </c>
      <c r="E1038" s="34" t="s">
        <v>11</v>
      </c>
      <c r="F1038" s="34">
        <v>101.2106</v>
      </c>
      <c r="G1038" s="34">
        <v>99.677700000000002</v>
      </c>
    </row>
    <row r="1039" spans="1:7" ht="15" x14ac:dyDescent="0.15">
      <c r="A1039" s="17">
        <v>40967</v>
      </c>
      <c r="B1039" s="34">
        <v>100.67</v>
      </c>
      <c r="C1039" s="34">
        <v>98.301500000000004</v>
      </c>
      <c r="D1039" s="34">
        <v>99.099800000000002</v>
      </c>
      <c r="E1039" s="34" t="s">
        <v>11</v>
      </c>
      <c r="F1039" s="34">
        <v>101.39619999999999</v>
      </c>
      <c r="G1039" s="34">
        <v>99.636600000000001</v>
      </c>
    </row>
    <row r="1040" spans="1:7" ht="15" x14ac:dyDescent="0.15">
      <c r="A1040" s="17">
        <v>40968</v>
      </c>
      <c r="B1040" s="34">
        <v>100.67</v>
      </c>
      <c r="C1040" s="34">
        <v>98.301199999999994</v>
      </c>
      <c r="D1040" s="34">
        <v>99.099500000000006</v>
      </c>
      <c r="E1040" s="34" t="s">
        <v>11</v>
      </c>
      <c r="F1040" s="34">
        <v>101.2684</v>
      </c>
      <c r="G1040" s="34">
        <v>99.681799999999996</v>
      </c>
    </row>
    <row r="1041" spans="1:7" ht="15" x14ac:dyDescent="0.15">
      <c r="A1041" s="17">
        <v>40969</v>
      </c>
      <c r="B1041" s="34">
        <v>100.67</v>
      </c>
      <c r="C1041" s="34">
        <v>98.300899999999999</v>
      </c>
      <c r="D1041" s="34">
        <v>99.099500000000006</v>
      </c>
      <c r="E1041" s="34" t="s">
        <v>11</v>
      </c>
      <c r="F1041" s="34">
        <v>101.2679</v>
      </c>
      <c r="G1041" s="34">
        <v>99.625500000000002</v>
      </c>
    </row>
    <row r="1042" spans="1:7" ht="15" x14ac:dyDescent="0.15">
      <c r="A1042" s="17">
        <v>40970</v>
      </c>
      <c r="B1042" s="34">
        <v>100.67</v>
      </c>
      <c r="C1042" s="34">
        <v>98.303100000000001</v>
      </c>
      <c r="D1042" s="34">
        <v>99.099500000000006</v>
      </c>
      <c r="E1042" s="34" t="s">
        <v>11</v>
      </c>
      <c r="F1042" s="34">
        <v>101.0611</v>
      </c>
      <c r="G1042" s="34">
        <v>99.591899999999995</v>
      </c>
    </row>
    <row r="1043" spans="1:7" ht="15" x14ac:dyDescent="0.15">
      <c r="A1043" s="17">
        <v>40973</v>
      </c>
      <c r="B1043" s="34">
        <v>100.67</v>
      </c>
      <c r="C1043" s="34">
        <v>98.300700000000006</v>
      </c>
      <c r="D1043" s="34">
        <v>98.929199999999994</v>
      </c>
      <c r="E1043" s="34" t="s">
        <v>11</v>
      </c>
      <c r="F1043" s="34">
        <v>101.09</v>
      </c>
      <c r="G1043" s="34">
        <v>99.591899999999995</v>
      </c>
    </row>
    <row r="1044" spans="1:7" ht="15" x14ac:dyDescent="0.15">
      <c r="A1044" s="17">
        <v>40974</v>
      </c>
      <c r="B1044" s="34">
        <v>100.67</v>
      </c>
      <c r="C1044" s="34">
        <v>98.159800000000004</v>
      </c>
      <c r="D1044" s="34">
        <v>98.929199999999994</v>
      </c>
      <c r="E1044" s="34" t="s">
        <v>11</v>
      </c>
      <c r="F1044" s="34">
        <v>101.236</v>
      </c>
      <c r="G1044" s="34">
        <v>99.682000000000002</v>
      </c>
    </row>
    <row r="1045" spans="1:7" ht="15" x14ac:dyDescent="0.15">
      <c r="A1045" s="17">
        <v>40975</v>
      </c>
      <c r="B1045" s="34">
        <v>100.67</v>
      </c>
      <c r="C1045" s="34">
        <v>98.300399999999996</v>
      </c>
      <c r="D1045" s="34">
        <v>98.929199999999994</v>
      </c>
      <c r="E1045" s="34" t="s">
        <v>11</v>
      </c>
      <c r="F1045" s="34">
        <v>101.3823</v>
      </c>
      <c r="G1045" s="34">
        <v>99.772000000000006</v>
      </c>
    </row>
    <row r="1046" spans="1:7" ht="15" x14ac:dyDescent="0.15">
      <c r="A1046" s="17">
        <v>40976</v>
      </c>
      <c r="B1046" s="34">
        <v>100.67</v>
      </c>
      <c r="C1046" s="34">
        <v>98.300399999999996</v>
      </c>
      <c r="D1046" s="34">
        <v>98.929199999999994</v>
      </c>
      <c r="E1046" s="34" t="s">
        <v>11</v>
      </c>
      <c r="F1046" s="34">
        <v>101.30110000000001</v>
      </c>
      <c r="G1046" s="34">
        <v>99.794499999999999</v>
      </c>
    </row>
    <row r="1047" spans="1:7" ht="15" x14ac:dyDescent="0.15">
      <c r="A1047" s="17">
        <v>40977</v>
      </c>
      <c r="B1047" s="34">
        <v>100.67</v>
      </c>
      <c r="C1047" s="34">
        <v>98.301100000000005</v>
      </c>
      <c r="D1047" s="34">
        <v>98.929199999999994</v>
      </c>
      <c r="E1047" s="34" t="s">
        <v>11</v>
      </c>
      <c r="F1047" s="34">
        <v>101.2963</v>
      </c>
      <c r="G1047" s="34">
        <v>99.861900000000006</v>
      </c>
    </row>
    <row r="1048" spans="1:7" ht="15" x14ac:dyDescent="0.15">
      <c r="A1048" s="17">
        <v>40980</v>
      </c>
      <c r="B1048" s="34">
        <v>100.67</v>
      </c>
      <c r="C1048" s="34">
        <v>98.300399999999996</v>
      </c>
      <c r="D1048" s="34">
        <v>98.929199999999994</v>
      </c>
      <c r="E1048" s="34">
        <v>100</v>
      </c>
      <c r="F1048" s="34">
        <v>101.4675</v>
      </c>
      <c r="G1048" s="34">
        <v>99.974299999999999</v>
      </c>
    </row>
    <row r="1049" spans="1:7" ht="15" x14ac:dyDescent="0.15">
      <c r="A1049" s="17">
        <v>40981</v>
      </c>
      <c r="B1049" s="34">
        <v>100.67</v>
      </c>
      <c r="C1049" s="34">
        <v>98.300399999999996</v>
      </c>
      <c r="D1049" s="34">
        <v>98.929199999999994</v>
      </c>
      <c r="E1049" s="34">
        <v>100</v>
      </c>
      <c r="F1049" s="34">
        <v>101.4083</v>
      </c>
      <c r="G1049" s="34">
        <v>99.906700000000001</v>
      </c>
    </row>
    <row r="1050" spans="1:7" ht="15" x14ac:dyDescent="0.15">
      <c r="A1050" s="17">
        <v>40982</v>
      </c>
      <c r="B1050" s="34">
        <v>100.67</v>
      </c>
      <c r="C1050" s="34">
        <v>98.300399999999996</v>
      </c>
      <c r="D1050" s="34">
        <v>98.929199999999994</v>
      </c>
      <c r="E1050" s="34">
        <v>99.754499999999993</v>
      </c>
      <c r="F1050" s="34">
        <v>103.05</v>
      </c>
      <c r="G1050" s="34">
        <v>99.861800000000002</v>
      </c>
    </row>
    <row r="1051" spans="1:7" ht="15" x14ac:dyDescent="0.15">
      <c r="A1051" s="17">
        <v>40983</v>
      </c>
      <c r="B1051" s="34">
        <v>100.67</v>
      </c>
      <c r="C1051" s="34">
        <v>98.3005</v>
      </c>
      <c r="D1051" s="34">
        <v>98.929199999999994</v>
      </c>
      <c r="E1051" s="34">
        <v>99.722099999999998</v>
      </c>
      <c r="F1051" s="34">
        <v>101.298</v>
      </c>
      <c r="G1051" s="34">
        <v>99.794399999999996</v>
      </c>
    </row>
    <row r="1052" spans="1:7" ht="15" x14ac:dyDescent="0.15">
      <c r="A1052" s="17">
        <v>40984</v>
      </c>
      <c r="B1052" s="34">
        <v>100.67</v>
      </c>
      <c r="C1052" s="34">
        <v>98.3018</v>
      </c>
      <c r="D1052" s="34">
        <v>99.034800000000004</v>
      </c>
      <c r="E1052" s="34">
        <v>99.784700000000001</v>
      </c>
      <c r="F1052" s="34">
        <v>101.31780000000001</v>
      </c>
      <c r="G1052" s="34">
        <v>99.794399999999996</v>
      </c>
    </row>
    <row r="1053" spans="1:7" ht="15" x14ac:dyDescent="0.15">
      <c r="A1053" s="17">
        <v>40987</v>
      </c>
      <c r="B1053" s="34">
        <v>100.67</v>
      </c>
      <c r="C1053" s="34">
        <v>98.300600000000003</v>
      </c>
      <c r="D1053" s="34">
        <v>99.034800000000004</v>
      </c>
      <c r="E1053" s="34">
        <v>99.815100000000001</v>
      </c>
      <c r="F1053" s="34">
        <v>101.2589</v>
      </c>
      <c r="G1053" s="34">
        <v>99.816800000000001</v>
      </c>
    </row>
    <row r="1054" spans="1:7" ht="15" x14ac:dyDescent="0.15">
      <c r="A1054" s="17">
        <v>40988</v>
      </c>
      <c r="B1054" s="34">
        <v>100.67</v>
      </c>
      <c r="C1054" s="34">
        <v>98.300899999999999</v>
      </c>
      <c r="D1054" s="34">
        <v>99.034800000000004</v>
      </c>
      <c r="E1054" s="34">
        <v>100</v>
      </c>
      <c r="F1054" s="34">
        <v>101.22920000000001</v>
      </c>
      <c r="G1054" s="34">
        <v>99.682599999999994</v>
      </c>
    </row>
    <row r="1055" spans="1:7" ht="15" x14ac:dyDescent="0.15">
      <c r="A1055" s="17">
        <v>40989</v>
      </c>
      <c r="B1055" s="34">
        <v>100.67</v>
      </c>
      <c r="C1055" s="34">
        <v>98.481099999999998</v>
      </c>
      <c r="D1055" s="34">
        <v>99.034800000000004</v>
      </c>
      <c r="E1055" s="34">
        <v>99.777600000000007</v>
      </c>
      <c r="F1055" s="34">
        <v>101.1995</v>
      </c>
      <c r="G1055" s="34">
        <v>99.735299999999995</v>
      </c>
    </row>
    <row r="1056" spans="1:7" ht="15" x14ac:dyDescent="0.15">
      <c r="A1056" s="17">
        <v>40990</v>
      </c>
      <c r="B1056" s="34">
        <v>100.67</v>
      </c>
      <c r="C1056" s="34">
        <v>98.301500000000004</v>
      </c>
      <c r="D1056" s="34">
        <v>99.034800000000004</v>
      </c>
      <c r="E1056" s="34">
        <v>100</v>
      </c>
      <c r="F1056" s="34">
        <v>101.2282</v>
      </c>
      <c r="G1056" s="34">
        <v>99.693799999999996</v>
      </c>
    </row>
    <row r="1057" spans="1:7" ht="15" x14ac:dyDescent="0.15">
      <c r="A1057" s="17">
        <v>40991</v>
      </c>
      <c r="B1057" s="34">
        <v>100.67</v>
      </c>
      <c r="C1057" s="34">
        <v>98.304500000000004</v>
      </c>
      <c r="D1057" s="34">
        <v>99.034800000000004</v>
      </c>
      <c r="E1057" s="34">
        <v>99.905900000000003</v>
      </c>
      <c r="F1057" s="34">
        <v>101.3725</v>
      </c>
      <c r="G1057" s="34">
        <v>99.805400000000006</v>
      </c>
    </row>
    <row r="1058" spans="1:7" ht="15" x14ac:dyDescent="0.15">
      <c r="A1058" s="17">
        <v>40994</v>
      </c>
      <c r="B1058" s="34">
        <v>100.67</v>
      </c>
      <c r="C1058" s="34">
        <v>98.537899999999993</v>
      </c>
      <c r="D1058" s="34">
        <v>99.034800000000004</v>
      </c>
      <c r="E1058" s="34">
        <v>99.905799999999999</v>
      </c>
      <c r="F1058" s="34">
        <v>101.4012</v>
      </c>
      <c r="G1058" s="34">
        <v>99.905900000000003</v>
      </c>
    </row>
    <row r="1059" spans="1:7" ht="15" x14ac:dyDescent="0.15">
      <c r="A1059" s="17">
        <v>40995</v>
      </c>
      <c r="B1059" s="34">
        <v>100.67</v>
      </c>
      <c r="C1059" s="34">
        <v>98.537599999999998</v>
      </c>
      <c r="D1059" s="34">
        <v>99.034800000000004</v>
      </c>
      <c r="E1059" s="34">
        <v>99.905699999999996</v>
      </c>
      <c r="F1059" s="34">
        <v>101.3115</v>
      </c>
      <c r="G1059" s="34">
        <v>99.905900000000003</v>
      </c>
    </row>
    <row r="1060" spans="1:7" ht="15" x14ac:dyDescent="0.15">
      <c r="A1060" s="17">
        <v>40996</v>
      </c>
      <c r="B1060" s="34">
        <v>100.67</v>
      </c>
      <c r="C1060" s="34">
        <v>98.537800000000004</v>
      </c>
      <c r="D1060" s="34">
        <v>99.034800000000004</v>
      </c>
      <c r="E1060" s="34">
        <v>99.936000000000007</v>
      </c>
      <c r="F1060" s="34">
        <v>101.3126</v>
      </c>
      <c r="G1060" s="34">
        <v>99.995099999999994</v>
      </c>
    </row>
    <row r="1061" spans="1:7" ht="15" x14ac:dyDescent="0.15">
      <c r="A1061" s="17">
        <v>40997</v>
      </c>
      <c r="B1061" s="34">
        <v>100.67</v>
      </c>
      <c r="C1061" s="34">
        <v>98.301199999999994</v>
      </c>
      <c r="D1061" s="34">
        <v>99.034800000000004</v>
      </c>
      <c r="E1061" s="34">
        <v>99.864400000000003</v>
      </c>
      <c r="F1061" s="34">
        <v>101.3043</v>
      </c>
      <c r="G1061" s="34">
        <v>100.01730000000001</v>
      </c>
    </row>
    <row r="1062" spans="1:7" ht="15" x14ac:dyDescent="0.15">
      <c r="A1062" s="17">
        <v>40998</v>
      </c>
      <c r="B1062" s="34">
        <v>100.67</v>
      </c>
      <c r="C1062" s="34">
        <v>98.301400000000001</v>
      </c>
      <c r="D1062" s="34">
        <v>99.034800000000004</v>
      </c>
      <c r="E1062" s="34">
        <v>99.998400000000004</v>
      </c>
      <c r="F1062" s="34">
        <v>101.3022</v>
      </c>
      <c r="G1062" s="34">
        <v>100.0842</v>
      </c>
    </row>
    <row r="1063" spans="1:7" ht="15" x14ac:dyDescent="0.15">
      <c r="A1063" s="17">
        <v>40999</v>
      </c>
      <c r="B1063" s="34">
        <v>100.67</v>
      </c>
      <c r="C1063" s="34">
        <v>98.301400000000001</v>
      </c>
      <c r="D1063" s="34">
        <v>99.034800000000004</v>
      </c>
      <c r="E1063" s="34">
        <v>99.998400000000004</v>
      </c>
      <c r="F1063" s="34">
        <v>101.30029999999999</v>
      </c>
      <c r="G1063" s="34">
        <v>99.389300000000006</v>
      </c>
    </row>
    <row r="1064" spans="1:7" ht="15" x14ac:dyDescent="0.15">
      <c r="A1064" s="17">
        <v>41000</v>
      </c>
      <c r="B1064" s="34">
        <v>100.67</v>
      </c>
      <c r="C1064" s="34">
        <v>98.305400000000006</v>
      </c>
      <c r="D1064" s="34">
        <v>99.034800000000004</v>
      </c>
      <c r="E1064" s="34">
        <v>99.993300000000005</v>
      </c>
      <c r="F1064" s="34">
        <v>101.31180000000001</v>
      </c>
      <c r="G1064" s="34">
        <v>99.387699999999995</v>
      </c>
    </row>
    <row r="1065" spans="1:7" ht="15" x14ac:dyDescent="0.15">
      <c r="A1065" s="17">
        <v>41004</v>
      </c>
      <c r="B1065" s="34">
        <v>100.67</v>
      </c>
      <c r="C1065" s="34">
        <v>98.669899999999998</v>
      </c>
      <c r="D1065" s="34">
        <v>99.034800000000004</v>
      </c>
      <c r="E1065" s="34">
        <v>99.999300000000005</v>
      </c>
      <c r="F1065" s="34">
        <v>101.31180000000001</v>
      </c>
      <c r="G1065" s="34">
        <v>100.01649999999999</v>
      </c>
    </row>
    <row r="1066" spans="1:7" ht="15" x14ac:dyDescent="0.15">
      <c r="A1066" s="17">
        <v>41005</v>
      </c>
      <c r="B1066" s="34">
        <v>100.67</v>
      </c>
      <c r="C1066" s="34">
        <v>98.308899999999994</v>
      </c>
      <c r="D1066" s="34">
        <v>99.034800000000004</v>
      </c>
      <c r="E1066" s="34">
        <v>99.934799999999996</v>
      </c>
      <c r="F1066" s="34">
        <v>101.31180000000001</v>
      </c>
      <c r="G1066" s="34">
        <v>100.0162</v>
      </c>
    </row>
    <row r="1067" spans="1:7" ht="15" x14ac:dyDescent="0.15">
      <c r="A1067" s="17">
        <v>41008</v>
      </c>
      <c r="B1067" s="34">
        <v>100.67</v>
      </c>
      <c r="C1067" s="34">
        <v>98.302000000000007</v>
      </c>
      <c r="D1067" s="34">
        <v>99.034800000000004</v>
      </c>
      <c r="E1067" s="34">
        <v>99.998999999999995</v>
      </c>
      <c r="F1067" s="34">
        <v>101.3066</v>
      </c>
      <c r="G1067" s="34">
        <v>100.0162</v>
      </c>
    </row>
    <row r="1068" spans="1:7" ht="15" x14ac:dyDescent="0.15">
      <c r="A1068" s="17">
        <v>41009</v>
      </c>
      <c r="B1068" s="34">
        <v>100.67</v>
      </c>
      <c r="C1068" s="34">
        <v>98.302300000000002</v>
      </c>
      <c r="D1068" s="34">
        <v>99.034800000000004</v>
      </c>
      <c r="E1068" s="34">
        <v>99.934600000000003</v>
      </c>
      <c r="F1068" s="34">
        <v>101.3351</v>
      </c>
      <c r="G1068" s="34">
        <v>100.1048</v>
      </c>
    </row>
    <row r="1069" spans="1:7" ht="15" x14ac:dyDescent="0.15">
      <c r="A1069" s="17">
        <v>41010</v>
      </c>
      <c r="B1069" s="34">
        <v>100.67</v>
      </c>
      <c r="C1069" s="34">
        <v>98.302300000000002</v>
      </c>
      <c r="D1069" s="34">
        <v>99.034800000000004</v>
      </c>
      <c r="E1069" s="34">
        <v>99.934600000000003</v>
      </c>
      <c r="F1069" s="34">
        <v>101.4216</v>
      </c>
      <c r="G1069" s="34">
        <v>100.0834</v>
      </c>
    </row>
    <row r="1070" spans="1:7" ht="15" x14ac:dyDescent="0.15">
      <c r="A1070" s="17">
        <v>41011</v>
      </c>
      <c r="B1070" s="34">
        <v>100.67</v>
      </c>
      <c r="C1070" s="34">
        <v>98.302499999999995</v>
      </c>
      <c r="D1070" s="34">
        <v>99.034800000000004</v>
      </c>
      <c r="E1070" s="34">
        <v>99.934399999999997</v>
      </c>
      <c r="F1070" s="34">
        <v>101.2761</v>
      </c>
      <c r="G1070" s="34">
        <v>100.038</v>
      </c>
    </row>
    <row r="1071" spans="1:7" ht="15" x14ac:dyDescent="0.15">
      <c r="A1071" s="17">
        <v>41012</v>
      </c>
      <c r="B1071" s="34">
        <v>100.67</v>
      </c>
      <c r="C1071" s="34">
        <v>98.310900000000004</v>
      </c>
      <c r="D1071" s="34">
        <v>99.034800000000004</v>
      </c>
      <c r="E1071" s="34">
        <v>99.908100000000005</v>
      </c>
      <c r="F1071" s="34">
        <v>101.36150000000001</v>
      </c>
      <c r="G1071" s="34">
        <v>100.0907</v>
      </c>
    </row>
    <row r="1072" spans="1:7" ht="15" x14ac:dyDescent="0.15">
      <c r="A1072" s="17">
        <v>41015</v>
      </c>
      <c r="B1072" s="34">
        <v>100.67</v>
      </c>
      <c r="C1072" s="34">
        <v>98.699600000000004</v>
      </c>
      <c r="D1072" s="34">
        <v>99.034800000000004</v>
      </c>
      <c r="E1072" s="34">
        <v>99.994399999999999</v>
      </c>
      <c r="F1072" s="34">
        <v>101.3899</v>
      </c>
      <c r="G1072" s="34">
        <v>100.09229999999999</v>
      </c>
    </row>
    <row r="1073" spans="1:7" ht="15" x14ac:dyDescent="0.15">
      <c r="A1073" s="17">
        <v>41016</v>
      </c>
      <c r="B1073" s="34">
        <v>100.67</v>
      </c>
      <c r="C1073" s="34">
        <v>98.302300000000002</v>
      </c>
      <c r="D1073" s="34">
        <v>99.034800000000004</v>
      </c>
      <c r="E1073" s="34">
        <v>99.873599999999996</v>
      </c>
      <c r="F1073" s="34">
        <v>101.3899</v>
      </c>
      <c r="G1073" s="34">
        <v>100.09310000000001</v>
      </c>
    </row>
    <row r="1074" spans="1:7" ht="15" x14ac:dyDescent="0.15">
      <c r="A1074" s="17">
        <v>41017</v>
      </c>
      <c r="B1074" s="34">
        <v>100.67</v>
      </c>
      <c r="C1074" s="34">
        <v>98.662400000000005</v>
      </c>
      <c r="D1074" s="34">
        <v>99.034800000000004</v>
      </c>
      <c r="E1074" s="34">
        <v>99.903499999999994</v>
      </c>
      <c r="F1074" s="34">
        <v>101.2732</v>
      </c>
      <c r="G1074" s="34">
        <v>99.860699999999994</v>
      </c>
    </row>
    <row r="1075" spans="1:7" ht="15" x14ac:dyDescent="0.15">
      <c r="A1075" s="17">
        <v>41018</v>
      </c>
      <c r="B1075" s="34">
        <v>100.67</v>
      </c>
      <c r="C1075" s="34">
        <v>98.662999999999997</v>
      </c>
      <c r="D1075" s="34">
        <v>99.034800000000004</v>
      </c>
      <c r="E1075" s="34">
        <v>99.919300000000007</v>
      </c>
      <c r="F1075" s="34">
        <v>101.4046</v>
      </c>
      <c r="G1075" s="34">
        <v>99.958299999999994</v>
      </c>
    </row>
    <row r="1076" spans="1:7" ht="15" x14ac:dyDescent="0.15">
      <c r="A1076" s="17">
        <v>41019</v>
      </c>
      <c r="B1076" s="34">
        <v>100.67</v>
      </c>
      <c r="C1076" s="34">
        <v>98.670299999999997</v>
      </c>
      <c r="D1076" s="34">
        <v>99.034800000000004</v>
      </c>
      <c r="E1076" s="34">
        <v>99.8767</v>
      </c>
      <c r="F1076" s="34">
        <v>101.38679999999999</v>
      </c>
      <c r="G1076" s="34">
        <v>99.949100000000001</v>
      </c>
    </row>
    <row r="1077" spans="1:7" ht="15" x14ac:dyDescent="0.15">
      <c r="A1077" s="17">
        <v>41022</v>
      </c>
      <c r="B1077" s="34">
        <v>100.67</v>
      </c>
      <c r="C1077" s="34">
        <v>98.149299999999997</v>
      </c>
      <c r="D1077" s="34">
        <v>99.034800000000004</v>
      </c>
      <c r="E1077" s="34">
        <v>99.933300000000003</v>
      </c>
      <c r="F1077" s="34">
        <v>101.32850000000001</v>
      </c>
      <c r="G1077" s="34">
        <v>99.966200000000001</v>
      </c>
    </row>
    <row r="1078" spans="1:7" ht="15" x14ac:dyDescent="0.15">
      <c r="A1078" s="17">
        <v>41023</v>
      </c>
      <c r="B1078" s="34">
        <v>100.67</v>
      </c>
      <c r="C1078" s="34">
        <v>98.302999999999997</v>
      </c>
      <c r="D1078" s="34">
        <v>99.034800000000004</v>
      </c>
      <c r="E1078" s="34">
        <v>99.993499999999997</v>
      </c>
      <c r="F1078" s="34">
        <v>101.3857</v>
      </c>
      <c r="G1078" s="34">
        <v>99.964799999999997</v>
      </c>
    </row>
    <row r="1079" spans="1:7" ht="15" x14ac:dyDescent="0.15">
      <c r="A1079" s="17">
        <v>41024</v>
      </c>
      <c r="B1079" s="34">
        <v>100.67</v>
      </c>
      <c r="C1079" s="34">
        <v>98.303600000000003</v>
      </c>
      <c r="D1079" s="34">
        <v>99.034800000000004</v>
      </c>
      <c r="E1079" s="34">
        <v>99.902900000000002</v>
      </c>
      <c r="F1079" s="34">
        <v>101.2987</v>
      </c>
      <c r="G1079" s="34">
        <v>99.970500000000001</v>
      </c>
    </row>
    <row r="1080" spans="1:7" ht="15" x14ac:dyDescent="0.15">
      <c r="A1080" s="17">
        <v>41025</v>
      </c>
      <c r="B1080" s="34">
        <v>100.67</v>
      </c>
      <c r="C1080" s="34">
        <v>98.3035</v>
      </c>
      <c r="D1080" s="34">
        <v>99.034800000000004</v>
      </c>
      <c r="E1080" s="34">
        <v>99.902900000000002</v>
      </c>
      <c r="F1080" s="34">
        <v>101.3847</v>
      </c>
      <c r="G1080" s="34">
        <v>99.6815</v>
      </c>
    </row>
    <row r="1081" spans="1:7" ht="15" x14ac:dyDescent="0.15">
      <c r="A1081" s="17">
        <v>41026</v>
      </c>
      <c r="B1081" s="34">
        <v>100.67</v>
      </c>
      <c r="C1081" s="34">
        <v>98.695899999999995</v>
      </c>
      <c r="D1081" s="34">
        <v>99.034800000000004</v>
      </c>
      <c r="E1081" s="34">
        <v>99.962999999999994</v>
      </c>
      <c r="F1081" s="34">
        <v>101.3847</v>
      </c>
      <c r="G1081" s="34">
        <v>99.6815</v>
      </c>
    </row>
    <row r="1082" spans="1:7" ht="15" x14ac:dyDescent="0.15">
      <c r="A1082" s="17">
        <v>41027</v>
      </c>
      <c r="B1082" s="34">
        <v>100.67</v>
      </c>
      <c r="C1082" s="34">
        <v>98.6999</v>
      </c>
      <c r="D1082" s="34">
        <v>99.034800000000004</v>
      </c>
      <c r="E1082" s="34">
        <v>99.962999999999994</v>
      </c>
      <c r="F1082" s="34">
        <v>101.3847</v>
      </c>
      <c r="G1082" s="34">
        <v>99.6815</v>
      </c>
    </row>
    <row r="1083" spans="1:7" ht="15" x14ac:dyDescent="0.15">
      <c r="A1083" s="17">
        <v>41031</v>
      </c>
      <c r="B1083" s="34">
        <v>100.67</v>
      </c>
      <c r="C1083" s="34">
        <v>98.207300000000004</v>
      </c>
      <c r="D1083" s="34">
        <v>99.034800000000004</v>
      </c>
      <c r="E1083" s="34">
        <v>100.0528</v>
      </c>
      <c r="F1083" s="34">
        <v>101.2037</v>
      </c>
      <c r="G1083" s="34">
        <v>100.03579999999999</v>
      </c>
    </row>
    <row r="1084" spans="1:7" ht="15" x14ac:dyDescent="0.15">
      <c r="A1084" s="17">
        <v>41032</v>
      </c>
      <c r="B1084" s="34">
        <v>100.67</v>
      </c>
      <c r="C1084" s="34">
        <v>98.633099999999999</v>
      </c>
      <c r="D1084" s="34">
        <v>99.034800000000004</v>
      </c>
      <c r="E1084" s="34">
        <v>100.0528</v>
      </c>
      <c r="F1084" s="34">
        <v>101.206</v>
      </c>
      <c r="G1084" s="34">
        <v>99.97</v>
      </c>
    </row>
    <row r="1085" spans="1:7" ht="15" x14ac:dyDescent="0.15">
      <c r="A1085" s="17">
        <v>41033</v>
      </c>
      <c r="B1085" s="34">
        <v>100.67</v>
      </c>
      <c r="C1085" s="34">
        <v>98.637500000000003</v>
      </c>
      <c r="D1085" s="34">
        <v>99.034800000000004</v>
      </c>
      <c r="E1085" s="34">
        <v>99.932100000000005</v>
      </c>
      <c r="F1085" s="34">
        <v>101.2067</v>
      </c>
      <c r="G1085" s="34">
        <v>99.969899999999996</v>
      </c>
    </row>
    <row r="1086" spans="1:7" ht="15" x14ac:dyDescent="0.15">
      <c r="A1086" s="17">
        <v>41036</v>
      </c>
      <c r="B1086" s="34">
        <v>100.67</v>
      </c>
      <c r="C1086" s="34">
        <v>98.571200000000005</v>
      </c>
      <c r="D1086" s="34">
        <v>99.034800000000004</v>
      </c>
      <c r="E1086" s="34">
        <v>99.902000000000001</v>
      </c>
      <c r="F1086" s="34">
        <v>101.20910000000001</v>
      </c>
      <c r="G1086" s="34">
        <v>99.9465</v>
      </c>
    </row>
    <row r="1087" spans="1:7" ht="15" x14ac:dyDescent="0.15">
      <c r="A1087" s="17">
        <v>41037</v>
      </c>
      <c r="B1087" s="34">
        <v>100.67</v>
      </c>
      <c r="C1087" s="34">
        <v>98.569800000000001</v>
      </c>
      <c r="D1087" s="34">
        <v>99.034800000000004</v>
      </c>
      <c r="E1087" s="34">
        <v>99.75</v>
      </c>
      <c r="F1087" s="34">
        <v>101.3498</v>
      </c>
      <c r="G1087" s="34">
        <v>99.969700000000003</v>
      </c>
    </row>
    <row r="1088" spans="1:7" ht="15" x14ac:dyDescent="0.15">
      <c r="A1088" s="17">
        <v>41038</v>
      </c>
      <c r="B1088" s="34">
        <v>100.67</v>
      </c>
      <c r="C1088" s="34">
        <v>98.569699999999997</v>
      </c>
      <c r="D1088" s="34">
        <v>99.034800000000004</v>
      </c>
      <c r="E1088" s="34">
        <v>99.75</v>
      </c>
      <c r="F1088" s="34">
        <v>101.378</v>
      </c>
      <c r="G1088" s="34">
        <v>100.00239999999999</v>
      </c>
    </row>
    <row r="1089" spans="1:7" ht="15" x14ac:dyDescent="0.15">
      <c r="A1089" s="17">
        <v>41039</v>
      </c>
      <c r="B1089" s="34">
        <v>100.67</v>
      </c>
      <c r="C1089" s="34">
        <v>98.569599999999994</v>
      </c>
      <c r="D1089" s="34">
        <v>99.034800000000004</v>
      </c>
      <c r="E1089" s="34">
        <v>100.0518</v>
      </c>
      <c r="F1089" s="34">
        <v>101.4062</v>
      </c>
      <c r="G1089" s="34">
        <v>100.0788</v>
      </c>
    </row>
    <row r="1090" spans="1:7" ht="15" x14ac:dyDescent="0.15">
      <c r="A1090" s="17">
        <v>41040</v>
      </c>
      <c r="B1090" s="34">
        <v>100.67</v>
      </c>
      <c r="C1090" s="34">
        <v>98.570099999999996</v>
      </c>
      <c r="D1090" s="34">
        <v>99.034800000000004</v>
      </c>
      <c r="E1090" s="34">
        <v>100.29170000000001</v>
      </c>
      <c r="F1090" s="34">
        <v>101.6917</v>
      </c>
      <c r="G1090" s="34">
        <v>100.4284</v>
      </c>
    </row>
    <row r="1091" spans="1:7" ht="15" x14ac:dyDescent="0.15">
      <c r="A1091" s="17">
        <v>41043</v>
      </c>
      <c r="B1091" s="34">
        <v>100.67</v>
      </c>
      <c r="C1091" s="34">
        <v>98.854299999999995</v>
      </c>
      <c r="D1091" s="34">
        <v>99.034800000000004</v>
      </c>
      <c r="E1091" s="34">
        <v>100.3818</v>
      </c>
      <c r="F1091" s="34">
        <v>101.8926</v>
      </c>
      <c r="G1091" s="34">
        <v>100.7355</v>
      </c>
    </row>
    <row r="1092" spans="1:7" ht="15" x14ac:dyDescent="0.15">
      <c r="A1092" s="17">
        <v>41044</v>
      </c>
      <c r="B1092" s="34">
        <v>100.67</v>
      </c>
      <c r="C1092" s="34">
        <v>98.854100000000003</v>
      </c>
      <c r="D1092" s="34">
        <v>99.034800000000004</v>
      </c>
      <c r="E1092" s="34">
        <v>101.0159</v>
      </c>
      <c r="F1092" s="34">
        <v>102.383</v>
      </c>
      <c r="G1092" s="34">
        <v>101.5748</v>
      </c>
    </row>
    <row r="1093" spans="1:7" ht="15" x14ac:dyDescent="0.15">
      <c r="A1093" s="17">
        <v>41045</v>
      </c>
      <c r="B1093" s="34">
        <v>100.67</v>
      </c>
      <c r="C1093" s="34">
        <v>98.853999999999999</v>
      </c>
      <c r="D1093" s="34">
        <v>99.303100000000001</v>
      </c>
      <c r="E1093" s="34">
        <v>99.9559</v>
      </c>
      <c r="F1093" s="34">
        <v>102.3733</v>
      </c>
      <c r="G1093" s="34">
        <v>101.6183</v>
      </c>
    </row>
    <row r="1094" spans="1:7" ht="15" x14ac:dyDescent="0.15">
      <c r="A1094" s="17">
        <v>41046</v>
      </c>
      <c r="B1094" s="34">
        <v>100.67</v>
      </c>
      <c r="C1094" s="34">
        <v>99.896900000000002</v>
      </c>
      <c r="D1094" s="34">
        <v>99.303100000000001</v>
      </c>
      <c r="E1094" s="34">
        <v>100.2312</v>
      </c>
      <c r="F1094" s="34">
        <v>102.6812</v>
      </c>
      <c r="G1094" s="34">
        <v>101.30710000000001</v>
      </c>
    </row>
    <row r="1095" spans="1:7" ht="15" x14ac:dyDescent="0.15">
      <c r="A1095" s="17">
        <v>41047</v>
      </c>
      <c r="B1095" s="34">
        <v>100.67</v>
      </c>
      <c r="C1095" s="34">
        <v>99.587699999999998</v>
      </c>
      <c r="D1095" s="34">
        <v>99.303100000000001</v>
      </c>
      <c r="E1095" s="34">
        <v>101.3169</v>
      </c>
      <c r="F1095" s="34">
        <v>102.52330000000001</v>
      </c>
      <c r="G1095" s="34">
        <v>101.61450000000001</v>
      </c>
    </row>
    <row r="1096" spans="1:7" ht="15" x14ac:dyDescent="0.15">
      <c r="A1096" s="17">
        <v>41050</v>
      </c>
      <c r="B1096" s="34">
        <v>100.67</v>
      </c>
      <c r="C1096" s="34">
        <v>99.742000000000004</v>
      </c>
      <c r="D1096" s="34">
        <v>99.303100000000001</v>
      </c>
      <c r="E1096" s="34">
        <v>101.2556</v>
      </c>
      <c r="F1096" s="34">
        <v>102.4644</v>
      </c>
      <c r="G1096" s="34">
        <v>101.4808</v>
      </c>
    </row>
    <row r="1097" spans="1:7" ht="15" x14ac:dyDescent="0.15">
      <c r="A1097" s="17">
        <v>41051</v>
      </c>
      <c r="B1097" s="34">
        <v>100.67</v>
      </c>
      <c r="C1097" s="34">
        <v>99.679400000000001</v>
      </c>
      <c r="D1097" s="34">
        <v>99.303100000000001</v>
      </c>
      <c r="E1097" s="34">
        <v>100.24339999999999</v>
      </c>
      <c r="F1097" s="34">
        <v>102.49250000000001</v>
      </c>
      <c r="G1097" s="34">
        <v>101.502</v>
      </c>
    </row>
    <row r="1098" spans="1:7" ht="15" x14ac:dyDescent="0.15">
      <c r="A1098" s="17">
        <v>41052</v>
      </c>
      <c r="B1098" s="34">
        <v>100.67</v>
      </c>
      <c r="C1098" s="34">
        <v>99.741799999999998</v>
      </c>
      <c r="D1098" s="34">
        <v>99.303100000000001</v>
      </c>
      <c r="E1098" s="34">
        <v>101.13379999999999</v>
      </c>
      <c r="F1098" s="34">
        <v>102.4915</v>
      </c>
      <c r="G1098" s="34">
        <v>101.5675</v>
      </c>
    </row>
    <row r="1099" spans="1:7" ht="15" x14ac:dyDescent="0.15">
      <c r="A1099" s="17">
        <v>41053</v>
      </c>
      <c r="B1099" s="34">
        <v>100.67</v>
      </c>
      <c r="C1099" s="34">
        <v>99.729699999999994</v>
      </c>
      <c r="D1099" s="34">
        <v>99.303100000000001</v>
      </c>
      <c r="E1099" s="34">
        <v>101.5273</v>
      </c>
      <c r="F1099" s="34">
        <v>102.7222</v>
      </c>
      <c r="G1099" s="34">
        <v>102.1434</v>
      </c>
    </row>
    <row r="1100" spans="1:7" ht="15" x14ac:dyDescent="0.15">
      <c r="A1100" s="17">
        <v>41054</v>
      </c>
      <c r="B1100" s="34">
        <v>100.67</v>
      </c>
      <c r="C1100" s="34">
        <v>100.1592</v>
      </c>
      <c r="D1100" s="34">
        <v>99.303100000000001</v>
      </c>
      <c r="E1100" s="34">
        <v>101.8603</v>
      </c>
      <c r="F1100" s="34">
        <v>102.9512</v>
      </c>
      <c r="G1100" s="34">
        <v>102.34</v>
      </c>
    </row>
    <row r="1101" spans="1:7" ht="15" x14ac:dyDescent="0.15">
      <c r="A1101" s="17">
        <v>41057</v>
      </c>
      <c r="B1101" s="34">
        <v>100.67</v>
      </c>
      <c r="C1101" s="34">
        <v>100.2985</v>
      </c>
      <c r="D1101" s="34">
        <v>99.303100000000001</v>
      </c>
      <c r="E1101" s="34">
        <v>101.5551</v>
      </c>
      <c r="F1101" s="34">
        <v>103.0081</v>
      </c>
      <c r="G1101" s="34">
        <v>102.13849999999999</v>
      </c>
    </row>
    <row r="1102" spans="1:7" ht="15" x14ac:dyDescent="0.15">
      <c r="A1102" s="17">
        <v>41058</v>
      </c>
      <c r="B1102" s="34">
        <v>100.67</v>
      </c>
      <c r="C1102" s="34">
        <v>100.27849999999999</v>
      </c>
      <c r="D1102" s="34">
        <v>99.303100000000001</v>
      </c>
      <c r="E1102" s="34">
        <v>101.4331</v>
      </c>
      <c r="F1102" s="34">
        <v>102.77500000000001</v>
      </c>
      <c r="G1102" s="34">
        <v>101.8934</v>
      </c>
    </row>
    <row r="1103" spans="1:7" ht="15" x14ac:dyDescent="0.15">
      <c r="A1103" s="17">
        <v>41059</v>
      </c>
      <c r="B1103" s="34">
        <v>100.67</v>
      </c>
      <c r="C1103" s="34">
        <v>100.2675</v>
      </c>
      <c r="D1103" s="34">
        <v>99.303100000000001</v>
      </c>
      <c r="E1103" s="34">
        <v>101.3719</v>
      </c>
      <c r="F1103" s="34">
        <v>102.80289999999999</v>
      </c>
      <c r="G1103" s="34">
        <v>101.8934</v>
      </c>
    </row>
    <row r="1104" spans="1:7" ht="15" x14ac:dyDescent="0.15">
      <c r="A1104" s="17">
        <v>41060</v>
      </c>
      <c r="B1104" s="34">
        <v>100.67</v>
      </c>
      <c r="C1104" s="34">
        <v>100.0984</v>
      </c>
      <c r="D1104" s="34">
        <v>99.303100000000001</v>
      </c>
      <c r="E1104" s="34">
        <v>101.6443</v>
      </c>
      <c r="F1104" s="34">
        <v>103.0047</v>
      </c>
      <c r="G1104" s="34">
        <v>101.7366</v>
      </c>
    </row>
    <row r="1105" spans="1:7" ht="15" x14ac:dyDescent="0.15">
      <c r="A1105" s="17">
        <v>41061</v>
      </c>
      <c r="B1105" s="34">
        <v>100.67</v>
      </c>
      <c r="C1105" s="34">
        <v>100.2869</v>
      </c>
      <c r="D1105" s="34">
        <v>99.303100000000001</v>
      </c>
      <c r="E1105" s="34">
        <v>101.703</v>
      </c>
      <c r="F1105" s="34">
        <v>103.0013</v>
      </c>
      <c r="G1105" s="34">
        <v>101.6455</v>
      </c>
    </row>
    <row r="1106" spans="1:7" ht="15" x14ac:dyDescent="0.15">
      <c r="A1106" s="17">
        <v>41064</v>
      </c>
      <c r="B1106" s="34">
        <v>100.67</v>
      </c>
      <c r="C1106" s="34">
        <v>100.3873</v>
      </c>
      <c r="D1106" s="34">
        <v>99.303100000000001</v>
      </c>
      <c r="E1106" s="34">
        <v>100.4962</v>
      </c>
      <c r="F1106" s="34">
        <v>102.97320000000001</v>
      </c>
      <c r="G1106" s="34">
        <v>101.6447</v>
      </c>
    </row>
    <row r="1107" spans="1:7" ht="15" x14ac:dyDescent="0.15">
      <c r="A1107" s="17">
        <v>41065</v>
      </c>
      <c r="B1107" s="34">
        <v>100.67</v>
      </c>
      <c r="C1107" s="34">
        <v>100.3797</v>
      </c>
      <c r="D1107" s="34">
        <v>99.303100000000001</v>
      </c>
      <c r="E1107" s="34">
        <v>101.4894</v>
      </c>
      <c r="F1107" s="34">
        <v>101.4791</v>
      </c>
      <c r="G1107" s="34">
        <v>101.4241</v>
      </c>
    </row>
    <row r="1108" spans="1:7" ht="15" x14ac:dyDescent="0.15">
      <c r="A1108" s="17">
        <v>41066</v>
      </c>
      <c r="B1108" s="34">
        <v>100.67</v>
      </c>
      <c r="C1108" s="34">
        <v>100.28740000000001</v>
      </c>
      <c r="D1108" s="34">
        <v>99.303100000000001</v>
      </c>
      <c r="E1108" s="34">
        <v>100.5</v>
      </c>
      <c r="F1108" s="34">
        <v>102.79559999999999</v>
      </c>
      <c r="G1108" s="34">
        <v>101.3802</v>
      </c>
    </row>
    <row r="1109" spans="1:7" ht="15" x14ac:dyDescent="0.15">
      <c r="A1109" s="17">
        <v>41067</v>
      </c>
      <c r="B1109" s="34">
        <v>100.67</v>
      </c>
      <c r="C1109" s="34">
        <v>100.27500000000001</v>
      </c>
      <c r="D1109" s="34">
        <v>99.303100000000001</v>
      </c>
      <c r="E1109" s="34">
        <v>101.4277</v>
      </c>
      <c r="F1109" s="34">
        <v>102.82340000000001</v>
      </c>
      <c r="G1109" s="34">
        <v>101.3348</v>
      </c>
    </row>
    <row r="1110" spans="1:7" ht="15" x14ac:dyDescent="0.15">
      <c r="A1110" s="17">
        <v>41068</v>
      </c>
      <c r="B1110" s="34">
        <v>100.67</v>
      </c>
      <c r="C1110" s="34">
        <v>100.26090000000001</v>
      </c>
      <c r="D1110" s="34">
        <v>99.303100000000001</v>
      </c>
      <c r="E1110" s="34">
        <v>101.72839999999999</v>
      </c>
      <c r="F1110" s="34">
        <v>103.1091</v>
      </c>
      <c r="G1110" s="34">
        <v>101.5951</v>
      </c>
    </row>
    <row r="1111" spans="1:7" ht="15" x14ac:dyDescent="0.15">
      <c r="A1111" s="17">
        <v>41071</v>
      </c>
      <c r="B1111" s="34">
        <v>100.67</v>
      </c>
      <c r="C1111" s="34">
        <v>100.46469999999999</v>
      </c>
      <c r="D1111" s="34">
        <v>99.303100000000001</v>
      </c>
      <c r="E1111" s="34">
        <v>101.4255</v>
      </c>
      <c r="F1111" s="34">
        <v>102.8192</v>
      </c>
      <c r="G1111" s="34">
        <v>101.2881</v>
      </c>
    </row>
    <row r="1112" spans="1:7" ht="15" x14ac:dyDescent="0.15">
      <c r="A1112" s="17">
        <v>41072</v>
      </c>
      <c r="B1112" s="34">
        <v>100.67</v>
      </c>
      <c r="C1112" s="34">
        <v>100.4648</v>
      </c>
      <c r="D1112" s="34">
        <v>99.303100000000001</v>
      </c>
      <c r="E1112" s="34">
        <v>101.4851</v>
      </c>
      <c r="F1112" s="34">
        <v>102.8181</v>
      </c>
      <c r="G1112" s="34">
        <v>101.2873</v>
      </c>
    </row>
    <row r="1113" spans="1:7" ht="15" x14ac:dyDescent="0.15">
      <c r="A1113" s="17">
        <v>41073</v>
      </c>
      <c r="B1113" s="34">
        <v>100.67</v>
      </c>
      <c r="C1113" s="34">
        <v>100.20229999999999</v>
      </c>
      <c r="D1113" s="34">
        <v>99.303100000000001</v>
      </c>
      <c r="E1113" s="34">
        <v>101.2734</v>
      </c>
      <c r="F1113" s="34">
        <v>102.70189999999999</v>
      </c>
      <c r="G1113" s="34">
        <v>101.00369999999999</v>
      </c>
    </row>
    <row r="1114" spans="1:7" ht="15" x14ac:dyDescent="0.15">
      <c r="A1114" s="17">
        <v>41074</v>
      </c>
      <c r="B1114" s="34">
        <v>100.67</v>
      </c>
      <c r="C1114" s="34">
        <v>100.0441</v>
      </c>
      <c r="D1114" s="34">
        <v>99.303100000000001</v>
      </c>
      <c r="E1114" s="34">
        <v>100.49809999999999</v>
      </c>
      <c r="F1114" s="34">
        <v>101.482</v>
      </c>
      <c r="G1114" s="34">
        <v>100.97280000000001</v>
      </c>
    </row>
    <row r="1115" spans="1:7" ht="15" x14ac:dyDescent="0.15">
      <c r="A1115" s="17">
        <v>41075</v>
      </c>
      <c r="B1115" s="34">
        <v>101.94</v>
      </c>
      <c r="C1115" s="34">
        <v>99.938999999999993</v>
      </c>
      <c r="D1115" s="34">
        <v>99.303100000000001</v>
      </c>
      <c r="E1115" s="34">
        <v>101.3856</v>
      </c>
      <c r="F1115" s="34">
        <v>101.4795</v>
      </c>
      <c r="G1115" s="34">
        <v>101.0014</v>
      </c>
    </row>
    <row r="1116" spans="1:7" ht="15" x14ac:dyDescent="0.15">
      <c r="A1116" s="17">
        <v>41078</v>
      </c>
      <c r="B1116" s="34">
        <v>102.18</v>
      </c>
      <c r="C1116" s="34">
        <v>99.973399999999998</v>
      </c>
      <c r="D1116" s="34">
        <v>99.303100000000001</v>
      </c>
      <c r="E1116" s="34">
        <v>101.1506</v>
      </c>
      <c r="F1116" s="34">
        <v>101.4806</v>
      </c>
      <c r="G1116" s="34">
        <v>100.8493</v>
      </c>
    </row>
    <row r="1117" spans="1:7" ht="15" x14ac:dyDescent="0.15">
      <c r="A1117" s="17">
        <v>41079</v>
      </c>
      <c r="B1117" s="34">
        <v>101.8</v>
      </c>
      <c r="C1117" s="34">
        <v>99.846800000000002</v>
      </c>
      <c r="D1117" s="34">
        <v>99.303100000000001</v>
      </c>
      <c r="E1117" s="34">
        <v>101.30029999999999</v>
      </c>
      <c r="F1117" s="34">
        <v>102.5812</v>
      </c>
      <c r="G1117" s="34">
        <v>100.8056</v>
      </c>
    </row>
    <row r="1118" spans="1:7" ht="15" x14ac:dyDescent="0.15">
      <c r="A1118" s="17">
        <v>41080</v>
      </c>
      <c r="B1118" s="34">
        <v>101.81</v>
      </c>
      <c r="C1118" s="34">
        <v>99.740600000000001</v>
      </c>
      <c r="D1118" s="34">
        <v>99.303100000000001</v>
      </c>
      <c r="E1118" s="34">
        <v>101.2397</v>
      </c>
      <c r="F1118" s="34">
        <v>101.4854</v>
      </c>
      <c r="G1118" s="34">
        <v>100.7835</v>
      </c>
    </row>
    <row r="1119" spans="1:7" ht="15" x14ac:dyDescent="0.15">
      <c r="A1119" s="17">
        <v>41081</v>
      </c>
      <c r="B1119" s="34">
        <v>101.82</v>
      </c>
      <c r="C1119" s="34">
        <v>99.678700000000006</v>
      </c>
      <c r="D1119" s="34">
        <v>99.303100000000001</v>
      </c>
      <c r="E1119" s="34">
        <v>100.5033</v>
      </c>
      <c r="F1119" s="34">
        <v>102.6909</v>
      </c>
      <c r="G1119" s="34">
        <v>100.88930000000001</v>
      </c>
    </row>
    <row r="1120" spans="1:7" ht="15" x14ac:dyDescent="0.15">
      <c r="A1120" s="17">
        <v>41085</v>
      </c>
      <c r="B1120" s="34">
        <v>101.94</v>
      </c>
      <c r="C1120" s="34">
        <v>99.773700000000005</v>
      </c>
      <c r="D1120" s="34">
        <v>99.303100000000001</v>
      </c>
      <c r="E1120" s="34">
        <v>101.5072</v>
      </c>
      <c r="F1120" s="34">
        <v>102.74720000000001</v>
      </c>
      <c r="G1120" s="34">
        <v>101.0609</v>
      </c>
    </row>
    <row r="1121" spans="1:17" ht="15" x14ac:dyDescent="0.15">
      <c r="A1121" s="17">
        <v>41086</v>
      </c>
      <c r="B1121" s="34">
        <v>102.07</v>
      </c>
      <c r="C1121" s="34">
        <v>99.748500000000007</v>
      </c>
      <c r="D1121" s="34">
        <v>99.303100000000001</v>
      </c>
      <c r="E1121" s="34">
        <v>101.59739999999999</v>
      </c>
      <c r="F1121" s="34">
        <v>102.8321</v>
      </c>
      <c r="G1121" s="34">
        <v>101.1255</v>
      </c>
    </row>
    <row r="1122" spans="1:17" ht="15" x14ac:dyDescent="0.15">
      <c r="A1122" s="17">
        <v>41087</v>
      </c>
      <c r="B1122" s="34">
        <v>102.22</v>
      </c>
      <c r="C1122" s="34">
        <v>99.850999999999999</v>
      </c>
      <c r="D1122" s="34">
        <v>99.303100000000001</v>
      </c>
      <c r="E1122" s="34">
        <v>101.7466</v>
      </c>
      <c r="F1122" s="34">
        <v>103.03189999999999</v>
      </c>
      <c r="G1122" s="34">
        <v>101.3194</v>
      </c>
    </row>
    <row r="1123" spans="1:17" ht="15" x14ac:dyDescent="0.15">
      <c r="A1123" s="17">
        <v>41088</v>
      </c>
      <c r="B1123" s="34">
        <v>102.37</v>
      </c>
      <c r="C1123" s="34">
        <v>100.0047</v>
      </c>
      <c r="D1123" s="34">
        <v>99.303100000000001</v>
      </c>
      <c r="E1123" s="34">
        <v>101.7761</v>
      </c>
      <c r="F1123" s="34">
        <v>102.2234</v>
      </c>
      <c r="G1123" s="34">
        <v>101.3835</v>
      </c>
    </row>
    <row r="1124" spans="1:17" ht="15" x14ac:dyDescent="0.15">
      <c r="A1124" s="17">
        <v>41089</v>
      </c>
      <c r="B1124" s="34">
        <v>102.48</v>
      </c>
      <c r="C1124" s="34">
        <v>100.0909</v>
      </c>
      <c r="D1124" s="34">
        <v>100.6567</v>
      </c>
      <c r="E1124" s="34">
        <v>101.83410000000001</v>
      </c>
      <c r="F1124" s="34">
        <v>103.0273</v>
      </c>
      <c r="G1124" s="34">
        <v>101.29470000000001</v>
      </c>
      <c r="I1124" s="9">
        <v>5</v>
      </c>
      <c r="J1124" s="8">
        <v>5</v>
      </c>
      <c r="K1124" s="8">
        <v>10</v>
      </c>
      <c r="L1124" s="8">
        <v>15</v>
      </c>
      <c r="M1124" s="10">
        <v>2</v>
      </c>
    </row>
    <row r="1125" spans="1:17" ht="15" x14ac:dyDescent="0.15">
      <c r="A1125" s="17">
        <v>41092</v>
      </c>
      <c r="B1125" s="34">
        <v>102.45</v>
      </c>
      <c r="C1125" s="34">
        <v>100.0972</v>
      </c>
      <c r="D1125" s="34">
        <v>100.6523</v>
      </c>
      <c r="E1125" s="34">
        <v>101.7732</v>
      </c>
      <c r="F1125" s="34">
        <v>102.2475</v>
      </c>
      <c r="G1125" s="34">
        <v>101.2638</v>
      </c>
    </row>
    <row r="1126" spans="1:17" ht="15" x14ac:dyDescent="0.15">
      <c r="A1126" s="17">
        <v>41093</v>
      </c>
      <c r="B1126" s="34">
        <v>102.35</v>
      </c>
      <c r="C1126" s="34">
        <v>100.08320000000001</v>
      </c>
      <c r="D1126" s="34">
        <v>100.65130000000001</v>
      </c>
      <c r="E1126" s="34">
        <v>101.77249999999999</v>
      </c>
      <c r="F1126" s="34">
        <v>103.1397</v>
      </c>
      <c r="G1126" s="34">
        <v>101.3364</v>
      </c>
    </row>
    <row r="1127" spans="1:17" ht="15" x14ac:dyDescent="0.15">
      <c r="A1127" s="17">
        <v>41094</v>
      </c>
      <c r="B1127" s="34">
        <v>102.44</v>
      </c>
      <c r="C1127" s="34">
        <v>99.938100000000006</v>
      </c>
      <c r="D1127" s="34">
        <v>100.6495</v>
      </c>
      <c r="E1127" s="34">
        <v>101.86199999999999</v>
      </c>
      <c r="F1127" s="34">
        <v>102.25369999999999</v>
      </c>
      <c r="G1127" s="34">
        <v>101.3623</v>
      </c>
    </row>
    <row r="1128" spans="1:17" s="65" customFormat="1" ht="15" x14ac:dyDescent="0.15">
      <c r="A1128" s="15">
        <v>41095</v>
      </c>
      <c r="B1128" s="16">
        <v>102.42</v>
      </c>
      <c r="C1128" s="34">
        <v>100.0227</v>
      </c>
      <c r="D1128" s="34">
        <v>100.59950000000001</v>
      </c>
      <c r="E1128" s="34">
        <v>101.8312</v>
      </c>
      <c r="F1128" s="34">
        <v>102.2551</v>
      </c>
      <c r="G1128" s="34">
        <v>101.4556</v>
      </c>
      <c r="I1128" s="66">
        <f ca="1">I1124</f>
        <v>5</v>
      </c>
      <c r="J1128" s="65">
        <f t="shared" ref="J1128:M1128" ca="1" si="0">J1124</f>
        <v>5</v>
      </c>
      <c r="K1128" s="65">
        <f t="shared" ca="1" si="0"/>
        <v>10</v>
      </c>
      <c r="L1128" s="65">
        <f t="shared" ca="1" si="0"/>
        <v>15</v>
      </c>
      <c r="M1128" s="65">
        <f t="shared" ca="1" si="0"/>
        <v>2</v>
      </c>
      <c r="N1128" s="67">
        <f ca="1">Sheet1!P13</f>
        <v>-43.38344812594854</v>
      </c>
      <c r="P1128" s="65" t="s">
        <v>19</v>
      </c>
      <c r="Q1128" s="65" t="s">
        <v>18</v>
      </c>
    </row>
    <row r="1129" spans="1:17" ht="15" x14ac:dyDescent="0.15">
      <c r="A1129" s="17">
        <v>41096</v>
      </c>
      <c r="B1129" s="34">
        <v>102.48</v>
      </c>
      <c r="C1129" s="34">
        <v>100.0812</v>
      </c>
      <c r="D1129" s="34">
        <v>100.5963</v>
      </c>
      <c r="E1129" s="34">
        <v>102.0697</v>
      </c>
      <c r="F1129" s="34">
        <v>103.36320000000001</v>
      </c>
      <c r="G1129" s="34">
        <v>101.6559</v>
      </c>
      <c r="I1129" s="68">
        <f ca="1">B1129-B1128</f>
        <v>6.0000000000002274E-2</v>
      </c>
      <c r="J1129" s="64">
        <f t="shared" ref="J1129:J1149" ca="1" si="1">C1129-C1128</f>
        <v>5.8499999999995111E-2</v>
      </c>
      <c r="K1129" s="64">
        <f t="shared" ref="K1129:K1149" ca="1" si="2">D1129-D1128</f>
        <v>-3.200000000006753E-3</v>
      </c>
      <c r="L1129" s="64">
        <f t="shared" ref="L1129:L1149" ca="1" si="3">E1129-E1128</f>
        <v>0.23850000000000193</v>
      </c>
      <c r="M1129" s="64">
        <f t="shared" ref="M1129:M1149" ca="1" si="4">F1129-F1128</f>
        <v>1.1081000000000074</v>
      </c>
      <c r="N1129" s="64">
        <f t="shared" ref="N1129:N1149" ca="1" si="5">G1129-G1128</f>
        <v>0.20029999999999859</v>
      </c>
      <c r="P1129" s="69">
        <f ca="1">SUMPRODUCT($I$1128:$M$1128,I1129:M1129)/100</f>
        <v>6.3541999999999627E-2</v>
      </c>
      <c r="Q1129" s="69">
        <f ca="1">SUMPRODUCT(I1129:N1129,$I$1128:$N$1128)/100</f>
        <v>-2.3355046596274676E-2</v>
      </c>
    </row>
    <row r="1130" spans="1:17" ht="15" x14ac:dyDescent="0.15">
      <c r="A1130" s="17">
        <v>41099</v>
      </c>
      <c r="B1130" s="34">
        <v>102.71</v>
      </c>
      <c r="C1130" s="34">
        <v>100.206</v>
      </c>
      <c r="D1130" s="34">
        <v>100.89870000000001</v>
      </c>
      <c r="E1130" s="34">
        <v>102.37050000000001</v>
      </c>
      <c r="F1130" s="34">
        <v>103.5919</v>
      </c>
      <c r="G1130" s="34">
        <v>101.76730000000001</v>
      </c>
      <c r="I1130" s="68">
        <f t="shared" ref="I1130:I1149" ca="1" si="6">B1130-B1129</f>
        <v>0.22999999999998977</v>
      </c>
      <c r="J1130" s="64">
        <f t="shared" ca="1" si="1"/>
        <v>0.12480000000000757</v>
      </c>
      <c r="K1130" s="64">
        <f t="shared" ca="1" si="2"/>
        <v>0.30240000000000578</v>
      </c>
      <c r="L1130" s="64">
        <f t="shared" ca="1" si="3"/>
        <v>0.3008000000000095</v>
      </c>
      <c r="M1130" s="64">
        <f t="shared" ca="1" si="4"/>
        <v>0.22869999999998925</v>
      </c>
      <c r="N1130" s="64">
        <f t="shared" ca="1" si="5"/>
        <v>0.11140000000000327</v>
      </c>
      <c r="P1130" s="69">
        <f ca="1">SUMPRODUCT($I$1128:$M$1128,I1130:M1130)/100+P1129</f>
        <v>0.16121600000000127</v>
      </c>
      <c r="Q1130" s="69">
        <f ca="1">SUMPRODUCT(I1130:N1130,$I$1128:$N$1128)/100+Q1129</f>
        <v>2.5989792191418882E-2</v>
      </c>
    </row>
    <row r="1131" spans="1:17" ht="15" x14ac:dyDescent="0.15">
      <c r="A1131" s="17">
        <v>41100</v>
      </c>
      <c r="B1131" s="34">
        <v>102.84</v>
      </c>
      <c r="C1131" s="34">
        <v>100.25369999999999</v>
      </c>
      <c r="D1131" s="34">
        <v>100.89870000000001</v>
      </c>
      <c r="E1131" s="34">
        <v>102.4905</v>
      </c>
      <c r="F1131" s="34">
        <v>103.6193</v>
      </c>
      <c r="G1131" s="34">
        <v>101.91289999999999</v>
      </c>
      <c r="I1131" s="64">
        <f t="shared" ca="1" si="6"/>
        <v>0.13000000000000966</v>
      </c>
      <c r="J1131" s="64">
        <f t="shared" ca="1" si="1"/>
        <v>4.769999999999186E-2</v>
      </c>
      <c r="K1131" s="64">
        <f t="shared" ca="1" si="2"/>
        <v>0</v>
      </c>
      <c r="L1131" s="64">
        <f t="shared" ca="1" si="3"/>
        <v>0.11999999999999034</v>
      </c>
      <c r="M1131" s="64">
        <f t="shared" ca="1" si="4"/>
        <v>2.7400000000000091E-2</v>
      </c>
      <c r="N1131" s="64">
        <f t="shared" ca="1" si="5"/>
        <v>0.14559999999998752</v>
      </c>
      <c r="P1131" s="69">
        <f t="shared" ref="P1131:P1149" ca="1" si="7">SUMPRODUCT($I$1128:$M$1128,I1131:M1131)/100+P1130</f>
        <v>0.1886489999999999</v>
      </c>
      <c r="Q1131" s="69">
        <f t="shared" ref="Q1131:Q1149" ca="1" si="8">SUMPRODUCT(I1131:N1131,$I$1128:$N$1128)/100+Q1130</f>
        <v>-9.7435082799581484E-3</v>
      </c>
    </row>
    <row r="1132" spans="1:17" ht="15" x14ac:dyDescent="0.15">
      <c r="A1132" s="17">
        <v>41101</v>
      </c>
      <c r="B1132" s="34">
        <v>102.9</v>
      </c>
      <c r="C1132" s="34">
        <v>100.3229</v>
      </c>
      <c r="D1132" s="34">
        <v>100.89870000000001</v>
      </c>
      <c r="E1132" s="34">
        <v>102.4593</v>
      </c>
      <c r="F1132" s="34">
        <v>103.7619</v>
      </c>
      <c r="G1132" s="34">
        <v>101.93380000000001</v>
      </c>
      <c r="I1132" s="64">
        <f t="shared" ca="1" si="6"/>
        <v>6.0000000000002274E-2</v>
      </c>
      <c r="J1132" s="64">
        <f t="shared" ca="1" si="1"/>
        <v>6.9200000000009254E-2</v>
      </c>
      <c r="K1132" s="64">
        <f t="shared" ca="1" si="2"/>
        <v>0</v>
      </c>
      <c r="L1132" s="64">
        <f t="shared" ca="1" si="3"/>
        <v>-3.119999999999834E-2</v>
      </c>
      <c r="M1132" s="64">
        <f t="shared" ca="1" si="4"/>
        <v>0.14260000000000161</v>
      </c>
      <c r="N1132" s="64">
        <f t="shared" ca="1" si="5"/>
        <v>2.0900000000011687E-2</v>
      </c>
      <c r="P1132" s="69">
        <f t="shared" ca="1" si="7"/>
        <v>0.19328100000000076</v>
      </c>
      <c r="Q1132" s="69">
        <f t="shared" ca="1" si="8"/>
        <v>-1.4178648938285606E-2</v>
      </c>
    </row>
    <row r="1133" spans="1:17" ht="15" x14ac:dyDescent="0.15">
      <c r="A1133" s="17">
        <v>41102</v>
      </c>
      <c r="B1133" s="34">
        <v>102.96</v>
      </c>
      <c r="C1133" s="34">
        <v>100.39279999999999</v>
      </c>
      <c r="D1133" s="34">
        <v>100.8989</v>
      </c>
      <c r="E1133" s="34">
        <v>102.45829999999999</v>
      </c>
      <c r="F1133" s="34">
        <v>102.2542</v>
      </c>
      <c r="G1133" s="34">
        <v>101.95440000000001</v>
      </c>
      <c r="I1133" s="64">
        <f t="shared" ca="1" si="6"/>
        <v>5.9999999999988063E-2</v>
      </c>
      <c r="J1133" s="64">
        <f t="shared" ca="1" si="1"/>
        <v>6.9899999999989859E-2</v>
      </c>
      <c r="K1133" s="64">
        <f t="shared" ca="1" si="2"/>
        <v>1.9999999999242846E-4</v>
      </c>
      <c r="L1133" s="64">
        <f t="shared" ca="1" si="3"/>
        <v>-1.0000000000047748E-3</v>
      </c>
      <c r="M1133" s="64">
        <f t="shared" ca="1" si="4"/>
        <v>-1.5076999999999998</v>
      </c>
      <c r="N1133" s="64">
        <f t="shared" ca="1" si="5"/>
        <v>2.0600000000001728E-2</v>
      </c>
      <c r="P1133" s="69">
        <f t="shared" ca="1" si="7"/>
        <v>0.1694919999999982</v>
      </c>
      <c r="Q1133" s="69">
        <f t="shared" ca="1" si="8"/>
        <v>-4.6904639252234322E-2</v>
      </c>
    </row>
    <row r="1134" spans="1:17" ht="15" x14ac:dyDescent="0.15">
      <c r="A1134" s="17">
        <v>41103</v>
      </c>
      <c r="B1134" s="34">
        <v>103.04</v>
      </c>
      <c r="C1134" s="34">
        <v>100.4141</v>
      </c>
      <c r="D1134" s="34">
        <v>101.2975</v>
      </c>
      <c r="E1134" s="34">
        <v>102.3824</v>
      </c>
      <c r="F1134" s="34">
        <v>103.6412</v>
      </c>
      <c r="G1134" s="34">
        <v>101.9186</v>
      </c>
      <c r="I1134" s="64">
        <f t="shared" ca="1" si="6"/>
        <v>8.0000000000012506E-2</v>
      </c>
      <c r="J1134" s="64">
        <f t="shared" ca="1" si="1"/>
        <v>2.1300000000010755E-2</v>
      </c>
      <c r="K1134" s="64">
        <f t="shared" ca="1" si="2"/>
        <v>0.39860000000000184</v>
      </c>
      <c r="L1134" s="64">
        <f t="shared" ca="1" si="3"/>
        <v>-7.5899999999990087E-2</v>
      </c>
      <c r="M1134" s="64">
        <f t="shared" ca="1" si="4"/>
        <v>1.3870000000000005</v>
      </c>
      <c r="N1134" s="64">
        <f t="shared" ca="1" si="5"/>
        <v>-3.5800000000008936E-2</v>
      </c>
      <c r="P1134" s="69">
        <f t="shared" ca="1" si="7"/>
        <v>0.23077200000000103</v>
      </c>
      <c r="Q1134" s="69">
        <f t="shared" ca="1" si="8"/>
        <v>2.9906635176861977E-2</v>
      </c>
    </row>
    <row r="1135" spans="1:17" ht="15" x14ac:dyDescent="0.15">
      <c r="A1135" s="17">
        <v>41106</v>
      </c>
      <c r="B1135" s="34">
        <v>103.01</v>
      </c>
      <c r="C1135" s="34">
        <v>100.301</v>
      </c>
      <c r="D1135" s="34">
        <v>101.2991</v>
      </c>
      <c r="E1135" s="34">
        <v>102.2736</v>
      </c>
      <c r="F1135" s="34">
        <v>102.2518</v>
      </c>
      <c r="G1135" s="34">
        <v>101.8205</v>
      </c>
      <c r="I1135" s="64">
        <f t="shared" ca="1" si="6"/>
        <v>-3.0000000000001137E-2</v>
      </c>
      <c r="J1135" s="64">
        <f t="shared" ca="1" si="1"/>
        <v>-0.11310000000000286</v>
      </c>
      <c r="K1135" s="64">
        <f t="shared" ca="1" si="2"/>
        <v>1.5999999999962711E-3</v>
      </c>
      <c r="L1135" s="64">
        <f t="shared" ca="1" si="3"/>
        <v>-0.10880000000000223</v>
      </c>
      <c r="M1135" s="64">
        <f t="shared" ca="1" si="4"/>
        <v>-1.3893999999999949</v>
      </c>
      <c r="N1135" s="64">
        <f t="shared" ca="1" si="5"/>
        <v>-9.8100000000002296E-2</v>
      </c>
      <c r="P1135" s="69">
        <f t="shared" ca="1" si="7"/>
        <v>0.17966900000000022</v>
      </c>
      <c r="Q1135" s="69">
        <f t="shared" ca="1" si="8"/>
        <v>2.1362797788417692E-2</v>
      </c>
    </row>
    <row r="1136" spans="1:17" ht="15" x14ac:dyDescent="0.15">
      <c r="A1136" s="17">
        <v>41107</v>
      </c>
      <c r="B1136" s="34">
        <v>102.96</v>
      </c>
      <c r="C1136" s="34">
        <v>100.3403</v>
      </c>
      <c r="D1136" s="34">
        <v>101.1996</v>
      </c>
      <c r="E1136" s="34">
        <v>101.4982</v>
      </c>
      <c r="F1136" s="34">
        <v>103.46639999999999</v>
      </c>
      <c r="G1136" s="34">
        <v>101.77209999999999</v>
      </c>
      <c r="I1136" s="64">
        <f t="shared" ca="1" si="6"/>
        <v>-5.0000000000011369E-2</v>
      </c>
      <c r="J1136" s="64">
        <f t="shared" ca="1" si="1"/>
        <v>3.9299999999997226E-2</v>
      </c>
      <c r="K1136" s="64">
        <f t="shared" ca="1" si="2"/>
        <v>-9.9499999999991928E-2</v>
      </c>
      <c r="L1136" s="64">
        <f t="shared" ca="1" si="3"/>
        <v>-0.77540000000000475</v>
      </c>
      <c r="M1136" s="64">
        <f t="shared" ca="1" si="4"/>
        <v>1.2145999999999901</v>
      </c>
      <c r="N1136" s="64">
        <f t="shared" ca="1" si="5"/>
        <v>-4.8400000000000887E-2</v>
      </c>
      <c r="P1136" s="69">
        <f t="shared" ca="1" si="7"/>
        <v>7.7165999999999402E-2</v>
      </c>
      <c r="Q1136" s="69">
        <f t="shared" ca="1" si="8"/>
        <v>-6.0142613318623625E-2</v>
      </c>
    </row>
    <row r="1137" spans="1:21" ht="15" x14ac:dyDescent="0.15">
      <c r="A1137" s="17">
        <v>41108</v>
      </c>
      <c r="B1137" s="34">
        <v>102.86</v>
      </c>
      <c r="C1137" s="34">
        <v>100.4958</v>
      </c>
      <c r="D1137" s="34">
        <v>101.10039999999999</v>
      </c>
      <c r="E1137" s="34">
        <v>102.3019</v>
      </c>
      <c r="F1137" s="34">
        <v>102.2534</v>
      </c>
      <c r="G1137" s="34">
        <v>101.7754</v>
      </c>
      <c r="I1137" s="64">
        <f t="shared" ca="1" si="6"/>
        <v>-9.9999999999994316E-2</v>
      </c>
      <c r="J1137" s="64">
        <f t="shared" ca="1" si="1"/>
        <v>0.15550000000000352</v>
      </c>
      <c r="K1137" s="64">
        <f t="shared" ca="1" si="2"/>
        <v>-9.9200000000010391E-2</v>
      </c>
      <c r="L1137" s="64">
        <f t="shared" ca="1" si="3"/>
        <v>0.8037000000000063</v>
      </c>
      <c r="M1137" s="64">
        <f t="shared" ca="1" si="4"/>
        <v>-1.2129999999999939</v>
      </c>
      <c r="N1137" s="64">
        <f t="shared" ca="1" si="5"/>
        <v>3.3000000000100727E-3</v>
      </c>
      <c r="P1137" s="69">
        <f t="shared" ca="1" si="7"/>
        <v>0.16631599999999991</v>
      </c>
      <c r="Q1137" s="69">
        <f t="shared" ca="1" si="8"/>
        <v>2.7575732893216187E-2</v>
      </c>
    </row>
    <row r="1138" spans="1:21" ht="15" x14ac:dyDescent="0.15">
      <c r="A1138" s="17">
        <v>41109</v>
      </c>
      <c r="B1138" s="34">
        <v>102.82</v>
      </c>
      <c r="C1138" s="34">
        <v>100.49169999999999</v>
      </c>
      <c r="D1138" s="34">
        <v>101.1009</v>
      </c>
      <c r="E1138" s="34">
        <v>101.4992</v>
      </c>
      <c r="F1138" s="34">
        <v>102.25579999999999</v>
      </c>
      <c r="G1138" s="34">
        <v>101.7313</v>
      </c>
      <c r="I1138" s="64">
        <f t="shared" ca="1" si="6"/>
        <v>-4.0000000000006253E-2</v>
      </c>
      <c r="J1138" s="64">
        <f t="shared" ca="1" si="1"/>
        <v>-4.1000000000082082E-3</v>
      </c>
      <c r="K1138" s="64">
        <f t="shared" ca="1" si="2"/>
        <v>5.0000000000238742E-4</v>
      </c>
      <c r="L1138" s="64">
        <f t="shared" ca="1" si="3"/>
        <v>-0.80270000000000152</v>
      </c>
      <c r="M1138" s="64">
        <f t="shared" ca="1" si="4"/>
        <v>2.3999999999944066E-3</v>
      </c>
      <c r="N1138" s="64">
        <f t="shared" ca="1" si="5"/>
        <v>-4.410000000000025E-2</v>
      </c>
      <c r="P1138" s="69">
        <f t="shared" ca="1" si="7"/>
        <v>4.380399999999908E-2</v>
      </c>
      <c r="Q1138" s="69">
        <f t="shared" ca="1" si="8"/>
        <v>-7.5804166483241217E-2</v>
      </c>
    </row>
    <row r="1139" spans="1:21" ht="15" x14ac:dyDescent="0.15">
      <c r="A1139" s="17">
        <v>41110</v>
      </c>
      <c r="B1139" s="34">
        <v>102.81</v>
      </c>
      <c r="C1139" s="34">
        <v>100.45569999999999</v>
      </c>
      <c r="D1139" s="34">
        <v>101.1044</v>
      </c>
      <c r="E1139" s="34">
        <v>101.4986</v>
      </c>
      <c r="F1139" s="34">
        <v>103.60290000000001</v>
      </c>
      <c r="G1139" s="34">
        <v>101.74769999999999</v>
      </c>
      <c r="I1139" s="64">
        <f t="shared" ca="1" si="6"/>
        <v>-9.9999999999909051E-3</v>
      </c>
      <c r="J1139" s="64">
        <f t="shared" ca="1" si="1"/>
        <v>-3.6000000000001364E-2</v>
      </c>
      <c r="K1139" s="64">
        <f t="shared" ca="1" si="2"/>
        <v>3.5000000000025011E-3</v>
      </c>
      <c r="L1139" s="64">
        <f t="shared" ca="1" si="3"/>
        <v>-6.0000000000570708E-4</v>
      </c>
      <c r="M1139" s="64">
        <f t="shared" ca="1" si="4"/>
        <v>1.3471000000000117</v>
      </c>
      <c r="N1139" s="64">
        <f t="shared" ca="1" si="5"/>
        <v>1.63999999999902E-2</v>
      </c>
      <c r="P1139" s="69">
        <f t="shared" ca="1" si="7"/>
        <v>6.8705999999999101E-2</v>
      </c>
      <c r="Q1139" s="69">
        <f t="shared" ca="1" si="8"/>
        <v>-5.8017051975892506E-2</v>
      </c>
    </row>
    <row r="1140" spans="1:21" ht="15" x14ac:dyDescent="0.15">
      <c r="A1140" s="17">
        <v>41113</v>
      </c>
      <c r="B1140" s="34">
        <v>102.8</v>
      </c>
      <c r="C1140" s="34">
        <v>100.5035</v>
      </c>
      <c r="D1140" s="34">
        <v>101.20189999999999</v>
      </c>
      <c r="E1140" s="34">
        <v>101.50020000000001</v>
      </c>
      <c r="F1140" s="34">
        <v>102.2689</v>
      </c>
      <c r="G1140" s="34">
        <v>101.7274</v>
      </c>
      <c r="I1140" s="64">
        <f t="shared" ca="1" si="6"/>
        <v>-1.0000000000005116E-2</v>
      </c>
      <c r="J1140" s="64">
        <f t="shared" ca="1" si="1"/>
        <v>4.7800000000009391E-2</v>
      </c>
      <c r="K1140" s="64">
        <f t="shared" ca="1" si="2"/>
        <v>9.7499999999996589E-2</v>
      </c>
      <c r="L1140" s="64">
        <f t="shared" ca="1" si="3"/>
        <v>1.6000000000104819E-3</v>
      </c>
      <c r="M1140" s="64">
        <f t="shared" ca="1" si="4"/>
        <v>-1.3340000000000032</v>
      </c>
      <c r="N1140" s="64">
        <f t="shared" ca="1" si="5"/>
        <v>-2.0299999999991769E-2</v>
      </c>
      <c r="P1140" s="69">
        <f t="shared" ca="1" si="7"/>
        <v>5.3906000000000481E-2</v>
      </c>
      <c r="Q1140" s="69">
        <f t="shared" ca="1" si="8"/>
        <v>-6.4010212006327144E-2</v>
      </c>
    </row>
    <row r="1141" spans="1:21" ht="15" x14ac:dyDescent="0.15">
      <c r="A1141" s="17">
        <v>41114</v>
      </c>
      <c r="B1141" s="34">
        <v>102.83</v>
      </c>
      <c r="C1141" s="34">
        <v>100.4735</v>
      </c>
      <c r="D1141" s="34">
        <v>101.1005</v>
      </c>
      <c r="E1141" s="34">
        <v>101.4991</v>
      </c>
      <c r="F1141" s="34">
        <v>102.2713</v>
      </c>
      <c r="G1141" s="34">
        <v>101.765</v>
      </c>
      <c r="I1141" s="64">
        <f t="shared" ca="1" si="6"/>
        <v>3.0000000000001137E-2</v>
      </c>
      <c r="J1141" s="64">
        <f t="shared" ca="1" si="1"/>
        <v>-3.0000000000001137E-2</v>
      </c>
      <c r="K1141" s="64">
        <f t="shared" ca="1" si="2"/>
        <v>-0.10139999999999816</v>
      </c>
      <c r="L1141" s="64">
        <f t="shared" ca="1" si="3"/>
        <v>-1.1000000000080945E-3</v>
      </c>
      <c r="M1141" s="64">
        <f t="shared" ca="1" si="4"/>
        <v>2.3999999999944066E-3</v>
      </c>
      <c r="N1141" s="64">
        <f t="shared" ca="1" si="5"/>
        <v>3.7599999999997635E-2</v>
      </c>
      <c r="P1141" s="69">
        <f t="shared" ca="1" si="7"/>
        <v>4.3648999999999341E-2</v>
      </c>
      <c r="Q1141" s="69">
        <f t="shared" ca="1" si="8"/>
        <v>-9.0579388501683913E-2</v>
      </c>
    </row>
    <row r="1142" spans="1:21" ht="15" x14ac:dyDescent="0.15">
      <c r="A1142" s="17">
        <v>41115</v>
      </c>
      <c r="B1142" s="34">
        <v>102.84</v>
      </c>
      <c r="C1142" s="34">
        <v>100.4957</v>
      </c>
      <c r="D1142" s="34">
        <v>101.0997</v>
      </c>
      <c r="E1142" s="34">
        <v>102.17570000000001</v>
      </c>
      <c r="F1142" s="34">
        <v>102.27290000000001</v>
      </c>
      <c r="G1142" s="34">
        <v>101.73399999999999</v>
      </c>
      <c r="I1142" s="64">
        <f t="shared" ca="1" si="6"/>
        <v>1.0000000000005116E-2</v>
      </c>
      <c r="J1142" s="64">
        <f t="shared" ca="1" si="1"/>
        <v>2.2199999999997999E-2</v>
      </c>
      <c r="K1142" s="64">
        <f t="shared" ca="1" si="2"/>
        <v>-7.9999999999813554E-4</v>
      </c>
      <c r="L1142" s="64">
        <f t="shared" ca="1" si="3"/>
        <v>0.67660000000000764</v>
      </c>
      <c r="M1142" s="64">
        <f t="shared" ca="1" si="4"/>
        <v>1.6000000000104819E-3</v>
      </c>
      <c r="N1142" s="64">
        <f t="shared" ca="1" si="5"/>
        <v>-3.1000000000005912E-2</v>
      </c>
      <c r="P1142" s="69">
        <f t="shared" ca="1" si="7"/>
        <v>0.14670100000000103</v>
      </c>
      <c r="Q1142" s="69">
        <f t="shared" ca="1" si="8"/>
        <v>2.592148041736439E-2</v>
      </c>
    </row>
    <row r="1143" spans="1:21" ht="15" x14ac:dyDescent="0.15">
      <c r="A1143" s="17">
        <v>41116</v>
      </c>
      <c r="B1143" s="34">
        <v>102.81</v>
      </c>
      <c r="C1143" s="34">
        <v>100.4041</v>
      </c>
      <c r="D1143" s="34">
        <v>101.0997</v>
      </c>
      <c r="E1143" s="34">
        <v>101.4983</v>
      </c>
      <c r="F1143" s="34">
        <v>102.2745</v>
      </c>
      <c r="G1143" s="34">
        <v>101.7244</v>
      </c>
      <c r="I1143" s="64">
        <f t="shared" ca="1" si="6"/>
        <v>-3.0000000000001137E-2</v>
      </c>
      <c r="J1143" s="64">
        <f t="shared" ca="1" si="1"/>
        <v>-9.1599999999999682E-2</v>
      </c>
      <c r="K1143" s="64">
        <f t="shared" ca="1" si="2"/>
        <v>0</v>
      </c>
      <c r="L1143" s="64">
        <f t="shared" ca="1" si="3"/>
        <v>-0.67740000000000578</v>
      </c>
      <c r="M1143" s="64">
        <f t="shared" ca="1" si="4"/>
        <v>1.5999999999962711E-3</v>
      </c>
      <c r="N1143" s="64">
        <f t="shared" ca="1" si="5"/>
        <v>-9.5999999999918373E-3</v>
      </c>
      <c r="P1143" s="69">
        <f t="shared" ca="1" si="7"/>
        <v>3.904300000000005E-2</v>
      </c>
      <c r="Q1143" s="69">
        <f t="shared" ca="1" si="8"/>
        <v>-7.7571708562549066E-2</v>
      </c>
    </row>
    <row r="1144" spans="1:21" ht="15" x14ac:dyDescent="0.15">
      <c r="A1144" s="17">
        <v>41117</v>
      </c>
      <c r="B1144" s="34">
        <v>102.87</v>
      </c>
      <c r="C1144" s="34">
        <v>100.4045</v>
      </c>
      <c r="D1144" s="34">
        <v>101.0985</v>
      </c>
      <c r="E1144" s="34">
        <v>101.5</v>
      </c>
      <c r="F1144" s="34">
        <v>102.2726</v>
      </c>
      <c r="G1144" s="34">
        <v>101.70010000000001</v>
      </c>
      <c r="I1144" s="64">
        <f t="shared" ca="1" si="6"/>
        <v>6.0000000000002274E-2</v>
      </c>
      <c r="J1144" s="64">
        <f t="shared" ca="1" si="1"/>
        <v>3.9999999999906777E-4</v>
      </c>
      <c r="K1144" s="64">
        <f t="shared" ca="1" si="2"/>
        <v>-1.1999999999972033E-3</v>
      </c>
      <c r="L1144" s="64">
        <f t="shared" ca="1" si="3"/>
        <v>1.6999999999995907E-3</v>
      </c>
      <c r="M1144" s="64">
        <f t="shared" ca="1" si="4"/>
        <v>-1.90000000000623E-3</v>
      </c>
      <c r="N1144" s="64">
        <f t="shared" ca="1" si="5"/>
        <v>-2.4299999999996658E-2</v>
      </c>
      <c r="P1144" s="69">
        <f t="shared" ca="1" si="7"/>
        <v>4.2160000000000211E-2</v>
      </c>
      <c r="Q1144" s="69">
        <f t="shared" ca="1" si="8"/>
        <v>-6.3912530667944861E-2</v>
      </c>
    </row>
    <row r="1145" spans="1:21" ht="15" x14ac:dyDescent="0.15">
      <c r="A1145" s="17">
        <v>41120</v>
      </c>
      <c r="B1145" s="34">
        <v>102.77</v>
      </c>
      <c r="C1145" s="34">
        <v>99.901300000000006</v>
      </c>
      <c r="D1145" s="34">
        <v>100.99930000000001</v>
      </c>
      <c r="E1145" s="34">
        <v>102.1116</v>
      </c>
      <c r="F1145" s="34">
        <v>103.5064</v>
      </c>
      <c r="G1145" s="34">
        <v>101.6564</v>
      </c>
      <c r="I1145" s="64">
        <f t="shared" ca="1" si="6"/>
        <v>-0.10000000000000853</v>
      </c>
      <c r="J1145" s="64">
        <f t="shared" ca="1" si="1"/>
        <v>-0.50319999999999254</v>
      </c>
      <c r="K1145" s="64">
        <f t="shared" ca="1" si="2"/>
        <v>-9.919999999999618E-2</v>
      </c>
      <c r="L1145" s="64">
        <f t="shared" ca="1" si="3"/>
        <v>0.6115999999999957</v>
      </c>
      <c r="M1145" s="64">
        <f t="shared" ca="1" si="4"/>
        <v>1.2338000000000022</v>
      </c>
      <c r="N1145" s="64">
        <f t="shared" ca="1" si="5"/>
        <v>-4.3700000000001182E-2</v>
      </c>
      <c r="P1145" s="69">
        <f t="shared" ca="1" si="7"/>
        <v>0.11849599999999993</v>
      </c>
      <c r="Q1145" s="69">
        <f t="shared" ca="1" si="8"/>
        <v>3.1382036163094887E-2</v>
      </c>
    </row>
    <row r="1146" spans="1:21" ht="15" x14ac:dyDescent="0.15">
      <c r="A1146" s="17">
        <v>41121</v>
      </c>
      <c r="B1146" s="34">
        <v>102.75</v>
      </c>
      <c r="C1146" s="34">
        <v>99.914900000000003</v>
      </c>
      <c r="D1146" s="34">
        <v>100.9995</v>
      </c>
      <c r="E1146" s="34">
        <v>101.9913</v>
      </c>
      <c r="F1146" s="34">
        <v>103.30589999999999</v>
      </c>
      <c r="G1146" s="34">
        <v>101.5489</v>
      </c>
      <c r="I1146" s="64">
        <f t="shared" ca="1" si="6"/>
        <v>-1.9999999999996021E-2</v>
      </c>
      <c r="J1146" s="64">
        <f t="shared" ca="1" si="1"/>
        <v>1.3599999999996726E-2</v>
      </c>
      <c r="K1146" s="64">
        <f t="shared" ca="1" si="2"/>
        <v>1.9999999999242846E-4</v>
      </c>
      <c r="L1146" s="64">
        <f t="shared" ca="1" si="3"/>
        <v>-0.1203000000000003</v>
      </c>
      <c r="M1146" s="64">
        <f t="shared" ca="1" si="4"/>
        <v>-0.20050000000000523</v>
      </c>
      <c r="N1146" s="64">
        <f t="shared" ca="1" si="5"/>
        <v>-0.10750000000000171</v>
      </c>
      <c r="P1146" s="69">
        <f t="shared" ca="1" si="7"/>
        <v>9.6140999999999061E-2</v>
      </c>
      <c r="Q1146" s="69">
        <f t="shared" ca="1" si="8"/>
        <v>5.5664242898489438E-2</v>
      </c>
    </row>
    <row r="1147" spans="1:21" ht="15" x14ac:dyDescent="0.15">
      <c r="A1147" s="17">
        <v>41122</v>
      </c>
      <c r="B1147" s="34">
        <v>102.68</v>
      </c>
      <c r="C1147" s="34">
        <v>99.854799999999997</v>
      </c>
      <c r="D1147" s="34">
        <v>100.8995</v>
      </c>
      <c r="E1147" s="34">
        <v>101.93089999999999</v>
      </c>
      <c r="F1147" s="34">
        <v>102.2826</v>
      </c>
      <c r="G1147" s="34">
        <v>101.6332</v>
      </c>
      <c r="I1147" s="64">
        <f t="shared" ca="1" si="6"/>
        <v>-6.9999999999993179E-2</v>
      </c>
      <c r="J1147" s="64">
        <f t="shared" ca="1" si="1"/>
        <v>-6.0100000000005593E-2</v>
      </c>
      <c r="K1147" s="64">
        <f t="shared" ca="1" si="2"/>
        <v>-9.9999999999994316E-2</v>
      </c>
      <c r="L1147" s="64">
        <f t="shared" ca="1" si="3"/>
        <v>-6.0400000000001342E-2</v>
      </c>
      <c r="M1147" s="64">
        <f t="shared" ca="1" si="4"/>
        <v>-1.0232999999999919</v>
      </c>
      <c r="N1147" s="64">
        <f t="shared" ca="1" si="5"/>
        <v>8.4299999999998931E-2</v>
      </c>
      <c r="P1147" s="69">
        <f t="shared" ca="1" si="7"/>
        <v>5.0109999999999655E-2</v>
      </c>
      <c r="Q1147" s="69">
        <f t="shared" ca="1" si="8"/>
        <v>-2.6939003871684131E-2</v>
      </c>
    </row>
    <row r="1148" spans="1:21" ht="15" x14ac:dyDescent="0.15">
      <c r="A1148" s="17">
        <v>41123</v>
      </c>
      <c r="B1148" s="34">
        <v>102.67</v>
      </c>
      <c r="C1148" s="34">
        <v>99.877700000000004</v>
      </c>
      <c r="D1148" s="34">
        <v>100.8993</v>
      </c>
      <c r="E1148" s="34">
        <v>101.9003</v>
      </c>
      <c r="F1148" s="34">
        <v>103.27500000000001</v>
      </c>
      <c r="G1148" s="34">
        <v>101.6246</v>
      </c>
      <c r="I1148" s="64">
        <f t="shared" ca="1" si="6"/>
        <v>-1.0000000000005116E-2</v>
      </c>
      <c r="J1148" s="64">
        <f t="shared" ca="1" si="1"/>
        <v>2.2900000000007026E-2</v>
      </c>
      <c r="K1148" s="64">
        <f t="shared" ca="1" si="2"/>
        <v>-2.0000000000663931E-4</v>
      </c>
      <c r="L1148" s="64">
        <f t="shared" ca="1" si="3"/>
        <v>-3.0599999999992633E-2</v>
      </c>
      <c r="M1148" s="64">
        <f t="shared" ca="1" si="4"/>
        <v>0.9924000000000035</v>
      </c>
      <c r="N1148" s="64">
        <f t="shared" ca="1" si="5"/>
        <v>-8.6000000000012733E-3</v>
      </c>
      <c r="P1148" s="69">
        <f t="shared" ca="1" si="7"/>
        <v>6.599300000000026E-2</v>
      </c>
      <c r="Q1148" s="69">
        <f t="shared" ca="1" si="8"/>
        <v>-7.3250273328513971E-3</v>
      </c>
    </row>
    <row r="1149" spans="1:21" s="65" customFormat="1" ht="15" x14ac:dyDescent="0.15">
      <c r="A1149" s="15">
        <v>41124</v>
      </c>
      <c r="B1149" s="16">
        <v>102.7</v>
      </c>
      <c r="C1149" s="34">
        <v>99.866799999999998</v>
      </c>
      <c r="D1149" s="34">
        <v>100.8976</v>
      </c>
      <c r="E1149" s="34">
        <v>101.8683</v>
      </c>
      <c r="F1149" s="34">
        <v>103.30419999999999</v>
      </c>
      <c r="G1149" s="34">
        <v>101.5444</v>
      </c>
      <c r="I1149" s="65">
        <f t="shared" ca="1" si="6"/>
        <v>3.0000000000001137E-2</v>
      </c>
      <c r="J1149" s="65">
        <f t="shared" ca="1" si="1"/>
        <v>-1.0900000000006571E-2</v>
      </c>
      <c r="K1149" s="65">
        <f t="shared" ca="1" si="2"/>
        <v>-1.6999999999995907E-3</v>
      </c>
      <c r="L1149" s="65">
        <f t="shared" ca="1" si="3"/>
        <v>-3.1999999999996476E-2</v>
      </c>
      <c r="M1149" s="65">
        <f t="shared" ca="1" si="4"/>
        <v>2.919999999998879E-2</v>
      </c>
      <c r="N1149" s="65">
        <f t="shared" ca="1" si="5"/>
        <v>-8.0200000000004934E-2</v>
      </c>
      <c r="P1149" s="69">
        <f t="shared" ca="1" si="7"/>
        <v>6.256200000000034E-2</v>
      </c>
      <c r="Q1149" s="69">
        <f t="shared" ca="1" si="8"/>
        <v>2.4037498064161542E-2</v>
      </c>
    </row>
    <row r="1150" spans="1:21" ht="15" x14ac:dyDescent="0.15">
      <c r="A1150" s="17">
        <v>41127</v>
      </c>
      <c r="B1150" s="34">
        <v>102.68</v>
      </c>
      <c r="C1150" s="34">
        <v>99.802300000000002</v>
      </c>
      <c r="D1150" s="34">
        <v>100.8991</v>
      </c>
      <c r="E1150" s="34">
        <v>101.77849999999999</v>
      </c>
      <c r="F1150" s="34">
        <v>103.267</v>
      </c>
      <c r="G1150" s="34">
        <v>101.379</v>
      </c>
      <c r="I1150" s="65">
        <f t="shared" ref="I1150:I1158" ca="1" si="9">B1150-B1149</f>
        <v>-1.9999999999996021E-2</v>
      </c>
      <c r="J1150" s="65">
        <f t="shared" ref="J1150:J1158" ca="1" si="10">C1150-C1149</f>
        <v>-6.4499999999995339E-2</v>
      </c>
      <c r="K1150" s="65">
        <f t="shared" ref="K1150:K1158" ca="1" si="11">D1150-D1149</f>
        <v>1.5000000000071623E-3</v>
      </c>
      <c r="L1150" s="65">
        <f t="shared" ref="L1150:L1158" ca="1" si="12">E1150-E1149</f>
        <v>-8.9800000000010982E-2</v>
      </c>
      <c r="M1150" s="65">
        <f t="shared" ref="M1150:M1158" ca="1" si="13">F1150-F1149</f>
        <v>-3.7199999999998568E-2</v>
      </c>
      <c r="N1150" s="65">
        <f t="shared" ref="N1150:N1158" ca="1" si="14">G1150-G1149</f>
        <v>-0.16539999999999111</v>
      </c>
      <c r="P1150" s="69">
        <f t="shared" ref="P1150:P1158" ca="1" si="15">SUMPRODUCT($I$1128:$M$1128,I1150:M1150)/100+P1149</f>
        <v>4.4272999999999868E-2</v>
      </c>
      <c r="Q1150" s="69">
        <f t="shared" ref="Q1150:Q1158" ca="1" si="16">SUMPRODUCT(I1150:N1150,$I$1128:$N$1128)/100+Q1149</f>
        <v>7.7504721264476106E-2</v>
      </c>
    </row>
    <row r="1151" spans="1:21" ht="15" x14ac:dyDescent="0.15">
      <c r="A1151" s="17">
        <v>41128</v>
      </c>
      <c r="B1151" s="34">
        <v>102.48</v>
      </c>
      <c r="C1151" s="34">
        <v>99.761799999999994</v>
      </c>
      <c r="D1151" s="34">
        <v>100.7993</v>
      </c>
      <c r="E1151" s="34">
        <v>101.5406</v>
      </c>
      <c r="F1151" s="34">
        <v>103.12730000000001</v>
      </c>
      <c r="G1151" s="34">
        <v>101.2462</v>
      </c>
      <c r="I1151" s="65">
        <f t="shared" ca="1" si="9"/>
        <v>-0.20000000000000284</v>
      </c>
      <c r="J1151" s="65">
        <f t="shared" ca="1" si="10"/>
        <v>-4.050000000000864E-2</v>
      </c>
      <c r="K1151" s="65">
        <f t="shared" ca="1" si="11"/>
        <v>-9.9800000000001887E-2</v>
      </c>
      <c r="L1151" s="65">
        <f t="shared" ca="1" si="12"/>
        <v>-0.23789999999999623</v>
      </c>
      <c r="M1151" s="65">
        <f t="shared" ca="1" si="13"/>
        <v>-0.13969999999999061</v>
      </c>
      <c r="N1151" s="65">
        <f t="shared" ca="1" si="14"/>
        <v>-0.13280000000000314</v>
      </c>
      <c r="P1151" s="69">
        <f t="shared" ca="1" si="15"/>
        <v>-1.6211000000000142E-2</v>
      </c>
      <c r="Q1151" s="69">
        <f t="shared" ca="1" si="16"/>
        <v>7.4633940375737118E-2</v>
      </c>
    </row>
    <row r="1152" spans="1:21" ht="15" x14ac:dyDescent="0.15">
      <c r="A1152" s="17">
        <v>41129</v>
      </c>
      <c r="B1152" s="34">
        <v>102.45</v>
      </c>
      <c r="C1152" s="34">
        <v>99.677000000000007</v>
      </c>
      <c r="D1152" s="34">
        <v>100.699</v>
      </c>
      <c r="E1152" s="34">
        <v>101.363</v>
      </c>
      <c r="F1152" s="34">
        <v>102.658</v>
      </c>
      <c r="G1152" s="34">
        <v>101.379</v>
      </c>
      <c r="I1152" s="65">
        <f t="shared" ca="1" si="9"/>
        <v>-3.0000000000001137E-2</v>
      </c>
      <c r="J1152" s="65">
        <f t="shared" ca="1" si="10"/>
        <v>-8.4799999999987108E-2</v>
      </c>
      <c r="K1152" s="65">
        <f t="shared" ca="1" si="11"/>
        <v>-0.10030000000000427</v>
      </c>
      <c r="L1152" s="65">
        <f t="shared" ca="1" si="12"/>
        <v>-0.1775999999999982</v>
      </c>
      <c r="M1152" s="65">
        <f t="shared" ca="1" si="13"/>
        <v>-0.46930000000000405</v>
      </c>
      <c r="N1152" s="65">
        <f t="shared" ca="1" si="14"/>
        <v>0.13280000000000314</v>
      </c>
      <c r="O1152" s="52"/>
      <c r="P1152" s="69">
        <f t="shared" ca="1" si="15"/>
        <v>-6.800699999999979E-2</v>
      </c>
      <c r="Q1152" s="69">
        <f t="shared" ca="1" si="16"/>
        <v>-3.4775278735523565E-2</v>
      </c>
      <c r="R1152" s="52"/>
      <c r="S1152" s="52"/>
      <c r="T1152" s="52"/>
      <c r="U1152" s="52"/>
    </row>
    <row r="1153" spans="1:21" ht="15" x14ac:dyDescent="0.15">
      <c r="A1153" s="17">
        <v>41130</v>
      </c>
      <c r="B1153" s="34">
        <v>102.33</v>
      </c>
      <c r="C1153" s="34">
        <v>99.600999999999999</v>
      </c>
      <c r="D1153" s="34">
        <v>100.399</v>
      </c>
      <c r="E1153" s="34">
        <v>101.51</v>
      </c>
      <c r="F1153" s="34">
        <v>102.81699999999999</v>
      </c>
      <c r="G1153" s="34">
        <v>101.262</v>
      </c>
      <c r="I1153" s="65">
        <f t="shared" ca="1" si="9"/>
        <v>-0.12000000000000455</v>
      </c>
      <c r="J1153" s="65">
        <f t="shared" ca="1" si="10"/>
        <v>-7.6000000000007617E-2</v>
      </c>
      <c r="K1153" s="65">
        <f t="shared" ca="1" si="11"/>
        <v>-0.29999999999999716</v>
      </c>
      <c r="L1153" s="65">
        <f t="shared" ca="1" si="12"/>
        <v>0.14700000000000557</v>
      </c>
      <c r="M1153" s="65">
        <f t="shared" ca="1" si="13"/>
        <v>0.15899999999999181</v>
      </c>
      <c r="N1153" s="65">
        <f t="shared" ca="1" si="14"/>
        <v>-0.11700000000000443</v>
      </c>
      <c r="O1153" s="46"/>
      <c r="P1153" s="69">
        <f t="shared" ca="1" si="15"/>
        <v>-8.2576999999999443E-2</v>
      </c>
      <c r="Q1153" s="69">
        <f t="shared" ca="1" si="16"/>
        <v>1.4133555718384913E-3</v>
      </c>
      <c r="R1153" s="46"/>
      <c r="S1153" s="46"/>
      <c r="T1153" s="52"/>
      <c r="U1153" s="52"/>
    </row>
    <row r="1154" spans="1:21" ht="26.25" customHeight="1" x14ac:dyDescent="0.15">
      <c r="A1154" s="17">
        <v>41131</v>
      </c>
      <c r="B1154" s="34">
        <v>102.34</v>
      </c>
      <c r="C1154" s="34">
        <v>99.708399999999997</v>
      </c>
      <c r="D1154" s="34">
        <v>100.52679999999999</v>
      </c>
      <c r="E1154" s="34">
        <v>101.6854</v>
      </c>
      <c r="F1154" s="34">
        <v>103.0932</v>
      </c>
      <c r="G1154" s="34">
        <v>101.3058</v>
      </c>
      <c r="I1154" s="65">
        <f t="shared" ca="1" si="9"/>
        <v>1.0000000000005116E-2</v>
      </c>
      <c r="J1154" s="65">
        <f t="shared" ca="1" si="10"/>
        <v>0.10739999999999839</v>
      </c>
      <c r="K1154" s="65">
        <f t="shared" ca="1" si="11"/>
        <v>0.12779999999999347</v>
      </c>
      <c r="L1154" s="65">
        <f t="shared" ca="1" si="12"/>
        <v>0.17539999999999623</v>
      </c>
      <c r="M1154" s="65">
        <f t="shared" ca="1" si="13"/>
        <v>0.27620000000000289</v>
      </c>
      <c r="N1154" s="65">
        <f t="shared" ca="1" si="14"/>
        <v>4.3800000000004502E-2</v>
      </c>
      <c r="P1154" s="69">
        <f t="shared" ca="1" si="15"/>
        <v>-3.2093000000000427E-2</v>
      </c>
      <c r="Q1154" s="69">
        <f t="shared" ca="1" si="16"/>
        <v>3.2895405292670092E-2</v>
      </c>
      <c r="R1154" s="46"/>
      <c r="S1154" s="46"/>
      <c r="T1154" s="52"/>
      <c r="U1154" s="52"/>
    </row>
    <row r="1155" spans="1:21" ht="33.75" customHeight="1" x14ac:dyDescent="0.15">
      <c r="A1155" s="17">
        <v>41134</v>
      </c>
      <c r="B1155" s="34">
        <v>102.37</v>
      </c>
      <c r="C1155" s="34">
        <v>99.767899999999997</v>
      </c>
      <c r="D1155" s="34">
        <v>100.55</v>
      </c>
      <c r="E1155" s="34">
        <v>101.4478</v>
      </c>
      <c r="F1155" s="34">
        <v>102.28570000000001</v>
      </c>
      <c r="G1155" s="34">
        <v>101.1913</v>
      </c>
      <c r="I1155" s="65">
        <f t="shared" ca="1" si="9"/>
        <v>3.0000000000001137E-2</v>
      </c>
      <c r="J1155" s="65">
        <f t="shared" ca="1" si="10"/>
        <v>5.9499999999999886E-2</v>
      </c>
      <c r="K1155" s="65">
        <f t="shared" ca="1" si="11"/>
        <v>2.3200000000002774E-2</v>
      </c>
      <c r="L1155" s="65">
        <f t="shared" ca="1" si="12"/>
        <v>-0.23760000000000048</v>
      </c>
      <c r="M1155" s="65">
        <f t="shared" ca="1" si="13"/>
        <v>-0.80749999999999034</v>
      </c>
      <c r="N1155" s="65">
        <f t="shared" ca="1" si="14"/>
        <v>-0.11450000000000671</v>
      </c>
      <c r="P1155" s="69">
        <f t="shared" ca="1" si="15"/>
        <v>-7.7087999999999976E-2</v>
      </c>
      <c r="Q1155" s="69">
        <f t="shared" ca="1" si="16"/>
        <v>3.7574453396884526E-2</v>
      </c>
      <c r="R1155" s="46"/>
      <c r="S1155" s="46"/>
      <c r="T1155" s="52"/>
      <c r="U1155" s="52"/>
    </row>
    <row r="1156" spans="1:21" ht="15" x14ac:dyDescent="0.15">
      <c r="A1156" s="17">
        <v>41135</v>
      </c>
      <c r="B1156" s="34">
        <v>102.33</v>
      </c>
      <c r="C1156" s="34">
        <v>99.601600000000005</v>
      </c>
      <c r="D1156" s="34">
        <v>100.4019</v>
      </c>
      <c r="E1156" s="34">
        <v>101.35939999999999</v>
      </c>
      <c r="F1156" s="34">
        <v>102.75320000000001</v>
      </c>
      <c r="G1156" s="34">
        <v>101.0519</v>
      </c>
      <c r="I1156" s="65">
        <f t="shared" ca="1" si="9"/>
        <v>-4.0000000000006253E-2</v>
      </c>
      <c r="J1156" s="65">
        <f t="shared" ca="1" si="10"/>
        <v>-0.16629999999999256</v>
      </c>
      <c r="K1156" s="65">
        <f t="shared" ca="1" si="11"/>
        <v>-0.14809999999999945</v>
      </c>
      <c r="L1156" s="65">
        <f t="shared" ca="1" si="12"/>
        <v>-8.840000000000714E-2</v>
      </c>
      <c r="M1156" s="65">
        <f t="shared" ca="1" si="13"/>
        <v>0.46750000000000114</v>
      </c>
      <c r="N1156" s="65">
        <f t="shared" ca="1" si="14"/>
        <v>-0.13939999999999486</v>
      </c>
      <c r="P1156" s="69">
        <f t="shared" ca="1" si="15"/>
        <v>-0.10612300000000091</v>
      </c>
      <c r="Q1156" s="69">
        <f t="shared" ca="1" si="16"/>
        <v>6.9015980084453629E-2</v>
      </c>
      <c r="R1156" s="46"/>
      <c r="S1156" s="46"/>
      <c r="T1156" s="52"/>
      <c r="U1156" s="52"/>
    </row>
    <row r="1157" spans="1:21" ht="15" x14ac:dyDescent="0.15">
      <c r="A1157" s="17">
        <v>41136</v>
      </c>
      <c r="B1157" s="34">
        <v>102.21</v>
      </c>
      <c r="C1157" s="34">
        <v>99.582999999999998</v>
      </c>
      <c r="D1157" s="34">
        <v>100.402</v>
      </c>
      <c r="E1157" s="34">
        <v>101.315</v>
      </c>
      <c r="F1157" s="34">
        <v>102.48699999999999</v>
      </c>
      <c r="G1157" s="34">
        <v>100.8</v>
      </c>
      <c r="I1157" s="65">
        <f t="shared" ca="1" si="9"/>
        <v>-0.12000000000000455</v>
      </c>
      <c r="J1157" s="65">
        <f t="shared" ca="1" si="10"/>
        <v>-1.8600000000006389E-2</v>
      </c>
      <c r="K1157" s="65">
        <f t="shared" ca="1" si="11"/>
        <v>1.0000000000331966E-4</v>
      </c>
      <c r="L1157" s="65">
        <f t="shared" ca="1" si="12"/>
        <v>-4.4399999999995998E-2</v>
      </c>
      <c r="M1157" s="65">
        <f t="shared" ca="1" si="13"/>
        <v>-0.26620000000001198</v>
      </c>
      <c r="N1157" s="65">
        <f t="shared" ca="1" si="14"/>
        <v>-0.25190000000000623</v>
      </c>
      <c r="O1157" s="46"/>
      <c r="P1157" s="69">
        <f t="shared" ca="1" si="15"/>
        <v>-0.12502700000000078</v>
      </c>
      <c r="Q1157" s="69">
        <f t="shared" ca="1" si="16"/>
        <v>0.15939488591372086</v>
      </c>
      <c r="R1157" s="46"/>
      <c r="S1157" s="46"/>
      <c r="T1157" s="52"/>
      <c r="U1157" s="52"/>
    </row>
    <row r="1158" spans="1:21" ht="15" x14ac:dyDescent="0.15">
      <c r="A1158" s="17">
        <v>41137</v>
      </c>
      <c r="B1158" s="34">
        <v>101.83</v>
      </c>
      <c r="C1158" s="34">
        <v>99.462000000000003</v>
      </c>
      <c r="D1158" s="34">
        <v>100.333</v>
      </c>
      <c r="E1158" s="34">
        <v>101.499</v>
      </c>
      <c r="F1158" s="34">
        <v>102.583</v>
      </c>
      <c r="G1158" s="34">
        <v>100.8</v>
      </c>
      <c r="I1158" s="65">
        <f t="shared" ca="1" si="9"/>
        <v>-0.37999999999999545</v>
      </c>
      <c r="J1158" s="65">
        <f t="shared" ca="1" si="10"/>
        <v>-0.12099999999999511</v>
      </c>
      <c r="K1158" s="65">
        <f t="shared" ca="1" si="11"/>
        <v>-6.9000000000002615E-2</v>
      </c>
      <c r="L1158" s="65">
        <f t="shared" ca="1" si="12"/>
        <v>0.1839999999999975</v>
      </c>
      <c r="M1158" s="65">
        <f t="shared" ca="1" si="13"/>
        <v>9.6000000000003638E-2</v>
      </c>
      <c r="N1158" s="65">
        <f t="shared" ca="1" si="14"/>
        <v>0</v>
      </c>
      <c r="O1158" s="52"/>
      <c r="P1158" s="69">
        <f t="shared" ca="1" si="15"/>
        <v>-0.12745700000000088</v>
      </c>
      <c r="Q1158" s="69">
        <f t="shared" ca="1" si="16"/>
        <v>0.15696488591372076</v>
      </c>
      <c r="R1158" s="52"/>
      <c r="S1158" s="52"/>
      <c r="T1158" s="52"/>
      <c r="U1158" s="52"/>
    </row>
    <row r="1159" spans="1:21" ht="15" x14ac:dyDescent="0.15">
      <c r="A1159" s="17">
        <v>41138</v>
      </c>
      <c r="B1159" s="34">
        <v>101.95</v>
      </c>
      <c r="C1159" s="34">
        <v>99.418999999999997</v>
      </c>
      <c r="D1159" s="34">
        <v>100.06</v>
      </c>
      <c r="E1159" s="34">
        <v>101.21</v>
      </c>
      <c r="F1159" s="34">
        <v>102.55500000000001</v>
      </c>
      <c r="G1159" s="34">
        <v>100.756</v>
      </c>
    </row>
    <row r="1160" spans="1:21" ht="15" x14ac:dyDescent="0.15">
      <c r="B1160" s="34"/>
      <c r="C1160" s="34"/>
      <c r="D1160" s="34"/>
      <c r="E1160" s="34"/>
      <c r="F1160" s="34"/>
      <c r="G1160" s="34"/>
    </row>
    <row r="1161" spans="1:21" ht="15" x14ac:dyDescent="0.15">
      <c r="B1161" s="34"/>
      <c r="C1161" s="34"/>
      <c r="D1161" s="34"/>
      <c r="E1161" s="34"/>
      <c r="F1161" s="34"/>
      <c r="G1161" s="34"/>
    </row>
    <row r="1162" spans="1:21" ht="15" x14ac:dyDescent="0.15">
      <c r="B1162" s="34"/>
      <c r="C1162" s="34"/>
      <c r="D1162" s="34"/>
      <c r="E1162" s="34"/>
      <c r="F1162" s="34"/>
      <c r="G1162" s="34"/>
    </row>
    <row r="1163" spans="1:21" ht="24.75" customHeight="1" x14ac:dyDescent="0.15">
      <c r="B1163" s="34"/>
      <c r="C1163" s="34"/>
      <c r="D1163" s="34"/>
      <c r="E1163" s="34"/>
      <c r="F1163" s="34"/>
      <c r="G1163" s="34"/>
      <c r="O1163" s="36"/>
      <c r="P1163" s="49" t="s">
        <v>21</v>
      </c>
      <c r="Q1163" s="49" t="s">
        <v>20</v>
      </c>
    </row>
    <row r="1164" spans="1:21" ht="20.25" customHeight="1" x14ac:dyDescent="0.15">
      <c r="B1164" s="34"/>
      <c r="C1164" s="34"/>
      <c r="D1164" s="34"/>
      <c r="E1164" s="34"/>
      <c r="F1164" s="34"/>
      <c r="G1164" s="34"/>
      <c r="O1164" s="62" t="s">
        <v>35</v>
      </c>
      <c r="P1164" s="63">
        <f ca="1">SQRT(SUMSQ(P1129:P1158)/COUNT(P1129:P1158))</f>
        <v>0.11327993737639525</v>
      </c>
      <c r="Q1164" s="63">
        <f ca="1">SQRT(SUMSQ(Q1129:Q1158)/COUNT(Q1129:Q1158))</f>
        <v>6.2493853260590509E-2</v>
      </c>
    </row>
    <row r="1165" spans="1:21" ht="24" customHeight="1" thickBot="1" x14ac:dyDescent="0.2">
      <c r="B1165" s="34"/>
      <c r="C1165" s="34"/>
      <c r="D1165" s="34"/>
      <c r="E1165" s="34"/>
      <c r="F1165" s="34"/>
      <c r="G1165" s="34"/>
      <c r="O1165" s="70" t="s">
        <v>36</v>
      </c>
      <c r="P1165" s="71">
        <f ca="1">_xlfn.STDEV.P(P1129:P1158)</f>
        <v>9.8638818697891928E-2</v>
      </c>
      <c r="Q1165" s="71">
        <f ca="1">_xlfn.STDEV.P(Q1129:Q1158)</f>
        <v>6.2144436006438916E-2</v>
      </c>
    </row>
    <row r="1166" spans="1:21" ht="15" x14ac:dyDescent="0.15">
      <c r="B1166" s="34"/>
      <c r="C1166" s="34"/>
      <c r="D1166" s="34"/>
      <c r="E1166" s="34"/>
      <c r="F1166" s="34"/>
      <c r="G1166" s="34"/>
    </row>
    <row r="1167" spans="1:21" ht="15" x14ac:dyDescent="0.15">
      <c r="B1167" s="34"/>
      <c r="C1167" s="34"/>
      <c r="D1167" s="34"/>
      <c r="E1167" s="34"/>
      <c r="F1167" s="34"/>
      <c r="G1167" s="34"/>
    </row>
    <row r="1168" spans="1:21" ht="15" x14ac:dyDescent="0.15">
      <c r="B1168" s="34"/>
      <c r="C1168" s="34"/>
      <c r="D1168" s="34"/>
      <c r="E1168" s="34"/>
      <c r="F1168" s="34"/>
      <c r="G1168" s="34"/>
    </row>
    <row r="1169" spans="2:7" ht="15" x14ac:dyDescent="0.15">
      <c r="B1169" s="34"/>
      <c r="C1169" s="34"/>
      <c r="D1169" s="34"/>
      <c r="E1169" s="34"/>
      <c r="F1169" s="34"/>
      <c r="G1169" s="34"/>
    </row>
    <row r="1170" spans="2:7" ht="15" x14ac:dyDescent="0.15">
      <c r="B1170" s="34"/>
      <c r="C1170" s="34"/>
      <c r="D1170" s="34"/>
      <c r="E1170" s="34"/>
      <c r="F1170" s="34"/>
      <c r="G1170" s="34"/>
    </row>
    <row r="1171" spans="2:7" ht="15" x14ac:dyDescent="0.15">
      <c r="B1171" s="34"/>
      <c r="C1171" s="34"/>
      <c r="D1171" s="34"/>
      <c r="E1171" s="34"/>
      <c r="F1171" s="34"/>
      <c r="G1171" s="34"/>
    </row>
    <row r="1172" spans="2:7" ht="15" x14ac:dyDescent="0.15">
      <c r="B1172" s="34"/>
      <c r="C1172" s="34"/>
      <c r="D1172" s="34"/>
      <c r="E1172" s="34"/>
      <c r="F1172" s="34"/>
      <c r="G1172" s="34"/>
    </row>
    <row r="1173" spans="2:7" ht="15" x14ac:dyDescent="0.15">
      <c r="B1173" s="34"/>
      <c r="C1173" s="34"/>
      <c r="D1173" s="34"/>
      <c r="E1173" s="34"/>
      <c r="F1173" s="34"/>
      <c r="G1173" s="34"/>
    </row>
    <row r="1174" spans="2:7" ht="15" x14ac:dyDescent="0.15">
      <c r="B1174" s="34"/>
      <c r="C1174" s="34"/>
      <c r="D1174" s="34"/>
      <c r="E1174" s="34"/>
      <c r="F1174" s="34"/>
      <c r="G1174" s="34"/>
    </row>
    <row r="1175" spans="2:7" ht="15" x14ac:dyDescent="0.15">
      <c r="B1175" s="34"/>
      <c r="C1175" s="34"/>
      <c r="D1175" s="34"/>
      <c r="E1175" s="34"/>
      <c r="F1175" s="34"/>
      <c r="G1175" s="34"/>
    </row>
    <row r="1176" spans="2:7" ht="15" x14ac:dyDescent="0.15">
      <c r="B1176" s="34"/>
      <c r="C1176" s="34"/>
      <c r="D1176" s="34"/>
      <c r="E1176" s="34"/>
      <c r="F1176" s="34"/>
      <c r="G1176" s="34"/>
    </row>
    <row r="1177" spans="2:7" ht="15" x14ac:dyDescent="0.15">
      <c r="B1177" s="34"/>
      <c r="C1177" s="34"/>
      <c r="D1177" s="34"/>
      <c r="E1177" s="34"/>
      <c r="F1177" s="34"/>
      <c r="G1177" s="34"/>
    </row>
    <row r="1178" spans="2:7" ht="15" x14ac:dyDescent="0.15">
      <c r="B1178" s="34"/>
      <c r="C1178" s="34"/>
      <c r="D1178" s="34"/>
      <c r="E1178" s="34"/>
      <c r="F1178" s="34"/>
      <c r="G1178" s="34"/>
    </row>
    <row r="1179" spans="2:7" ht="15" x14ac:dyDescent="0.15">
      <c r="B1179" s="34"/>
      <c r="C1179" s="34"/>
      <c r="D1179" s="34"/>
      <c r="E1179" s="34"/>
      <c r="F1179" s="34"/>
      <c r="G1179" s="34"/>
    </row>
    <row r="1180" spans="2:7" ht="15" x14ac:dyDescent="0.15">
      <c r="B1180" s="34"/>
      <c r="C1180" s="34"/>
      <c r="D1180" s="34"/>
      <c r="E1180" s="34"/>
      <c r="F1180" s="34"/>
      <c r="G1180" s="34"/>
    </row>
    <row r="1181" spans="2:7" ht="15" x14ac:dyDescent="0.15">
      <c r="B1181" s="34"/>
      <c r="C1181" s="34"/>
      <c r="D1181" s="34"/>
      <c r="E1181" s="34"/>
      <c r="F1181" s="34"/>
      <c r="G1181" s="34"/>
    </row>
    <row r="1182" spans="2:7" ht="15" x14ac:dyDescent="0.15">
      <c r="B1182" s="34"/>
      <c r="C1182" s="34"/>
      <c r="D1182" s="34"/>
      <c r="E1182" s="34"/>
      <c r="F1182" s="34"/>
      <c r="G1182" s="34"/>
    </row>
    <row r="1183" spans="2:7" ht="15" x14ac:dyDescent="0.15">
      <c r="B1183" s="34"/>
      <c r="C1183" s="34"/>
      <c r="D1183" s="34"/>
      <c r="E1183" s="34"/>
      <c r="F1183" s="34"/>
      <c r="G1183" s="34"/>
    </row>
    <row r="1184" spans="2:7" ht="15" x14ac:dyDescent="0.15">
      <c r="B1184" s="34"/>
      <c r="C1184" s="34"/>
      <c r="D1184" s="34"/>
      <c r="E1184" s="34"/>
      <c r="F1184" s="34"/>
      <c r="G1184" s="34"/>
    </row>
    <row r="1185" spans="2:7" ht="15" x14ac:dyDescent="0.15">
      <c r="B1185" s="34"/>
      <c r="C1185" s="34"/>
      <c r="D1185" s="34"/>
      <c r="E1185" s="34"/>
      <c r="F1185" s="34"/>
      <c r="G1185" s="34"/>
    </row>
    <row r="1186" spans="2:7" ht="15" x14ac:dyDescent="0.15">
      <c r="B1186" s="34"/>
      <c r="C1186" s="34"/>
      <c r="D1186" s="34"/>
      <c r="E1186" s="34"/>
      <c r="F1186" s="34"/>
      <c r="G1186" s="34"/>
    </row>
    <row r="1187" spans="2:7" ht="15" x14ac:dyDescent="0.15">
      <c r="B1187" s="34"/>
      <c r="C1187" s="34"/>
      <c r="D1187" s="34"/>
      <c r="E1187" s="34"/>
      <c r="F1187" s="34"/>
      <c r="G1187" s="34"/>
    </row>
    <row r="1188" spans="2:7" ht="15" x14ac:dyDescent="0.15">
      <c r="B1188" s="34"/>
      <c r="C1188" s="34"/>
      <c r="D1188" s="34"/>
      <c r="E1188" s="34"/>
      <c r="F1188" s="34"/>
      <c r="G1188" s="34"/>
    </row>
    <row r="1189" spans="2:7" ht="15" x14ac:dyDescent="0.15">
      <c r="B1189" s="34"/>
      <c r="C1189" s="34"/>
      <c r="D1189" s="34"/>
      <c r="E1189" s="34"/>
      <c r="F1189" s="34"/>
      <c r="G1189" s="34"/>
    </row>
    <row r="1190" spans="2:7" ht="15" x14ac:dyDescent="0.15">
      <c r="B1190" s="34"/>
      <c r="C1190" s="34"/>
      <c r="D1190" s="34"/>
      <c r="E1190" s="34"/>
      <c r="F1190" s="34"/>
      <c r="G1190" s="34"/>
    </row>
    <row r="1191" spans="2:7" ht="15" x14ac:dyDescent="0.15">
      <c r="B1191" s="34"/>
      <c r="C1191" s="34"/>
      <c r="D1191" s="34"/>
      <c r="E1191" s="34"/>
      <c r="F1191" s="34"/>
      <c r="G1191" s="34"/>
    </row>
    <row r="1192" spans="2:7" ht="15" x14ac:dyDescent="0.15">
      <c r="B1192" s="34"/>
      <c r="C1192" s="34"/>
      <c r="D1192" s="34"/>
      <c r="E1192" s="34"/>
      <c r="F1192" s="34"/>
      <c r="G1192" s="34"/>
    </row>
    <row r="1193" spans="2:7" ht="15" x14ac:dyDescent="0.15">
      <c r="B1193" s="34"/>
      <c r="C1193" s="34"/>
      <c r="D1193" s="34"/>
      <c r="E1193" s="34"/>
      <c r="F1193" s="34"/>
      <c r="G1193" s="34"/>
    </row>
    <row r="1194" spans="2:7" ht="15" x14ac:dyDescent="0.15">
      <c r="B1194" s="34"/>
      <c r="C1194" s="34"/>
      <c r="D1194" s="34"/>
      <c r="E1194" s="34"/>
      <c r="F1194" s="34"/>
      <c r="G1194" s="34"/>
    </row>
    <row r="1195" spans="2:7" ht="15" x14ac:dyDescent="0.15">
      <c r="B1195" s="34"/>
      <c r="C1195" s="34"/>
      <c r="D1195" s="34"/>
      <c r="E1195" s="34"/>
      <c r="F1195" s="34"/>
      <c r="G1195" s="34"/>
    </row>
    <row r="1196" spans="2:7" ht="15" x14ac:dyDescent="0.15">
      <c r="B1196" s="34"/>
      <c r="C1196" s="34"/>
      <c r="D1196" s="34"/>
      <c r="E1196" s="34"/>
      <c r="F1196" s="34"/>
      <c r="G1196" s="34"/>
    </row>
    <row r="1197" spans="2:7" ht="15" x14ac:dyDescent="0.15">
      <c r="B1197" s="34"/>
      <c r="C1197" s="34"/>
      <c r="D1197" s="34"/>
      <c r="E1197" s="34"/>
      <c r="F1197" s="34"/>
      <c r="G1197" s="34"/>
    </row>
    <row r="1198" spans="2:7" ht="15" x14ac:dyDescent="0.15">
      <c r="B1198" s="34"/>
      <c r="C1198" s="34"/>
      <c r="D1198" s="34"/>
      <c r="E1198" s="34"/>
      <c r="F1198" s="34"/>
      <c r="G1198" s="34"/>
    </row>
    <row r="1199" spans="2:7" ht="15" x14ac:dyDescent="0.15">
      <c r="B1199" s="34"/>
      <c r="C1199" s="34"/>
      <c r="D1199" s="34"/>
      <c r="E1199" s="34"/>
      <c r="F1199" s="34"/>
      <c r="G1199" s="34"/>
    </row>
    <row r="1200" spans="2:7" ht="15" x14ac:dyDescent="0.15">
      <c r="B1200" s="34"/>
      <c r="C1200" s="34"/>
      <c r="D1200" s="34"/>
      <c r="E1200" s="34"/>
      <c r="F1200" s="34"/>
      <c r="G1200" s="34"/>
    </row>
    <row r="1201" spans="2:7" ht="15" x14ac:dyDescent="0.15">
      <c r="B1201" s="34"/>
      <c r="C1201" s="34"/>
      <c r="D1201" s="34"/>
      <c r="E1201" s="34"/>
      <c r="F1201" s="34"/>
      <c r="G1201" s="34"/>
    </row>
    <row r="1202" spans="2:7" ht="15" x14ac:dyDescent="0.15">
      <c r="B1202" s="34"/>
      <c r="C1202" s="34"/>
      <c r="D1202" s="34"/>
      <c r="E1202" s="34"/>
      <c r="F1202" s="34"/>
      <c r="G1202" s="34"/>
    </row>
    <row r="1203" spans="2:7" ht="15" x14ac:dyDescent="0.15">
      <c r="B1203" s="34"/>
      <c r="C1203" s="34"/>
      <c r="D1203" s="34"/>
      <c r="E1203" s="34"/>
      <c r="F1203" s="34"/>
      <c r="G1203" s="34"/>
    </row>
    <row r="1204" spans="2:7" ht="15" x14ac:dyDescent="0.15">
      <c r="B1204" s="34"/>
      <c r="C1204" s="34"/>
      <c r="D1204" s="34"/>
      <c r="E1204" s="34"/>
      <c r="F1204" s="34"/>
      <c r="G1204" s="34"/>
    </row>
    <row r="1205" spans="2:7" ht="15" x14ac:dyDescent="0.15">
      <c r="B1205" s="34"/>
      <c r="C1205" s="34"/>
      <c r="D1205" s="34"/>
      <c r="E1205" s="34"/>
      <c r="F1205" s="34"/>
      <c r="G1205" s="34"/>
    </row>
    <row r="1206" spans="2:7" ht="15" x14ac:dyDescent="0.15">
      <c r="B1206" s="34"/>
      <c r="C1206" s="34"/>
      <c r="D1206" s="34"/>
      <c r="E1206" s="34"/>
      <c r="F1206" s="34"/>
      <c r="G1206" s="34"/>
    </row>
    <row r="1207" spans="2:7" ht="15" x14ac:dyDescent="0.15">
      <c r="B1207" s="34"/>
      <c r="C1207" s="34"/>
      <c r="D1207" s="34"/>
      <c r="E1207" s="34"/>
      <c r="F1207" s="34"/>
      <c r="G1207" s="34"/>
    </row>
    <row r="1208" spans="2:7" ht="15" x14ac:dyDescent="0.15">
      <c r="B1208" s="34"/>
      <c r="C1208" s="34"/>
      <c r="D1208" s="34"/>
      <c r="E1208" s="34"/>
      <c r="F1208" s="34"/>
      <c r="G1208" s="34"/>
    </row>
    <row r="1209" spans="2:7" ht="15" x14ac:dyDescent="0.15">
      <c r="B1209" s="34"/>
      <c r="C1209" s="34"/>
      <c r="D1209" s="34"/>
      <c r="E1209" s="34"/>
      <c r="F1209" s="34"/>
      <c r="G1209" s="34"/>
    </row>
    <row r="1210" spans="2:7" ht="15" x14ac:dyDescent="0.15">
      <c r="B1210" s="34"/>
      <c r="C1210" s="34"/>
      <c r="D1210" s="34"/>
      <c r="E1210" s="34"/>
      <c r="F1210" s="34"/>
      <c r="G1210" s="34"/>
    </row>
    <row r="1211" spans="2:7" ht="15" x14ac:dyDescent="0.15">
      <c r="B1211" s="34"/>
      <c r="C1211" s="34"/>
      <c r="D1211" s="34"/>
      <c r="E1211" s="34"/>
      <c r="F1211" s="34"/>
      <c r="G1211" s="34"/>
    </row>
    <row r="1212" spans="2:7" ht="15" x14ac:dyDescent="0.15">
      <c r="B1212" s="34"/>
      <c r="C1212" s="34"/>
      <c r="D1212" s="34"/>
      <c r="E1212" s="34"/>
      <c r="F1212" s="34"/>
      <c r="G1212" s="34"/>
    </row>
    <row r="1213" spans="2:7" ht="15" x14ac:dyDescent="0.15">
      <c r="B1213" s="34"/>
      <c r="C1213" s="34"/>
      <c r="D1213" s="34"/>
      <c r="E1213" s="34"/>
      <c r="F1213" s="34"/>
      <c r="G1213" s="34"/>
    </row>
    <row r="1214" spans="2:7" ht="15" x14ac:dyDescent="0.15">
      <c r="B1214" s="34"/>
      <c r="C1214" s="34"/>
      <c r="D1214" s="34"/>
      <c r="E1214" s="34"/>
      <c r="F1214" s="34"/>
      <c r="G1214" s="34"/>
    </row>
    <row r="1215" spans="2:7" ht="15" x14ac:dyDescent="0.15">
      <c r="B1215" s="34"/>
      <c r="C1215" s="34"/>
      <c r="D1215" s="34"/>
      <c r="E1215" s="34"/>
      <c r="F1215" s="34"/>
      <c r="G1215" s="34"/>
    </row>
    <row r="1216" spans="2:7" ht="15" x14ac:dyDescent="0.15">
      <c r="B1216" s="34"/>
      <c r="C1216" s="34"/>
      <c r="D1216" s="34"/>
      <c r="E1216" s="34"/>
      <c r="F1216" s="34"/>
      <c r="G1216" s="34"/>
    </row>
    <row r="1217" spans="2:7" ht="15" x14ac:dyDescent="0.15">
      <c r="B1217" s="34"/>
      <c r="C1217" s="34"/>
      <c r="D1217" s="34"/>
      <c r="E1217" s="34"/>
      <c r="F1217" s="34"/>
      <c r="G1217" s="34"/>
    </row>
    <row r="1218" spans="2:7" ht="15" x14ac:dyDescent="0.15">
      <c r="B1218" s="34"/>
      <c r="C1218" s="34"/>
      <c r="D1218" s="34"/>
      <c r="E1218" s="34"/>
      <c r="F1218" s="34"/>
      <c r="G1218" s="34"/>
    </row>
    <row r="1219" spans="2:7" ht="15" x14ac:dyDescent="0.15">
      <c r="B1219" s="34"/>
      <c r="C1219" s="34"/>
      <c r="D1219" s="34"/>
      <c r="E1219" s="34"/>
      <c r="F1219" s="34"/>
      <c r="G1219" s="34"/>
    </row>
    <row r="1220" spans="2:7" ht="15" x14ac:dyDescent="0.15">
      <c r="B1220" s="34"/>
      <c r="C1220" s="34"/>
      <c r="D1220" s="34"/>
      <c r="E1220" s="34"/>
      <c r="F1220" s="34"/>
      <c r="G1220" s="34"/>
    </row>
    <row r="1221" spans="2:7" ht="15" x14ac:dyDescent="0.15">
      <c r="B1221" s="34"/>
      <c r="C1221" s="34"/>
      <c r="D1221" s="34"/>
      <c r="E1221" s="34"/>
      <c r="F1221" s="34"/>
      <c r="G1221" s="34"/>
    </row>
    <row r="1222" spans="2:7" ht="15" x14ac:dyDescent="0.15">
      <c r="B1222" s="34"/>
      <c r="C1222" s="34"/>
      <c r="D1222" s="34"/>
      <c r="E1222" s="34"/>
      <c r="F1222" s="34"/>
      <c r="G1222" s="34"/>
    </row>
    <row r="1223" spans="2:7" ht="15" x14ac:dyDescent="0.15">
      <c r="B1223" s="34"/>
      <c r="C1223" s="34"/>
      <c r="D1223" s="34"/>
      <c r="E1223" s="34"/>
      <c r="F1223" s="34"/>
      <c r="G1223" s="34"/>
    </row>
    <row r="1224" spans="2:7" ht="15" x14ac:dyDescent="0.15">
      <c r="B1224" s="34"/>
      <c r="C1224" s="34"/>
      <c r="D1224" s="34"/>
      <c r="E1224" s="34"/>
      <c r="F1224" s="34"/>
      <c r="G1224" s="34"/>
    </row>
    <row r="1225" spans="2:7" ht="15" x14ac:dyDescent="0.15">
      <c r="B1225" s="34"/>
      <c r="C1225" s="34"/>
      <c r="D1225" s="34"/>
      <c r="E1225" s="34"/>
      <c r="F1225" s="34"/>
      <c r="G1225" s="34"/>
    </row>
    <row r="1226" spans="2:7" ht="15" x14ac:dyDescent="0.15">
      <c r="B1226" s="34"/>
      <c r="C1226" s="34"/>
      <c r="D1226" s="34"/>
      <c r="E1226" s="34"/>
      <c r="F1226" s="34"/>
      <c r="G1226" s="34"/>
    </row>
    <row r="1227" spans="2:7" ht="15" x14ac:dyDescent="0.15">
      <c r="B1227" s="34"/>
      <c r="C1227" s="34"/>
      <c r="D1227" s="34"/>
      <c r="E1227" s="34"/>
      <c r="F1227" s="34"/>
      <c r="G1227" s="34"/>
    </row>
    <row r="1228" spans="2:7" ht="15" x14ac:dyDescent="0.15">
      <c r="B1228" s="34"/>
      <c r="C1228" s="34"/>
      <c r="D1228" s="34"/>
      <c r="E1228" s="34"/>
      <c r="F1228" s="34"/>
      <c r="G1228" s="34"/>
    </row>
    <row r="1229" spans="2:7" ht="15" x14ac:dyDescent="0.15">
      <c r="B1229" s="34"/>
      <c r="C1229" s="34"/>
      <c r="D1229" s="34"/>
      <c r="E1229" s="34"/>
      <c r="F1229" s="34"/>
      <c r="G1229" s="34"/>
    </row>
    <row r="1230" spans="2:7" ht="15" x14ac:dyDescent="0.15">
      <c r="B1230" s="34"/>
      <c r="C1230" s="34"/>
      <c r="D1230" s="34"/>
      <c r="E1230" s="34"/>
      <c r="F1230" s="34"/>
      <c r="G1230" s="34"/>
    </row>
    <row r="1231" spans="2:7" ht="15" x14ac:dyDescent="0.15">
      <c r="B1231" s="34"/>
      <c r="C1231" s="34"/>
      <c r="D1231" s="34"/>
      <c r="E1231" s="34"/>
      <c r="F1231" s="34"/>
      <c r="G1231" s="34"/>
    </row>
    <row r="1232" spans="2:7" ht="15" x14ac:dyDescent="0.15">
      <c r="B1232" s="34"/>
      <c r="C1232" s="34"/>
      <c r="D1232" s="34"/>
      <c r="E1232" s="34"/>
      <c r="F1232" s="34"/>
      <c r="G1232" s="34"/>
    </row>
    <row r="1233" spans="2:7" ht="15" x14ac:dyDescent="0.15">
      <c r="B1233" s="34"/>
      <c r="C1233" s="34"/>
      <c r="D1233" s="34"/>
      <c r="E1233" s="34"/>
      <c r="F1233" s="34"/>
      <c r="G1233" s="34"/>
    </row>
    <row r="1234" spans="2:7" ht="15" x14ac:dyDescent="0.15">
      <c r="B1234" s="34"/>
      <c r="C1234" s="34"/>
      <c r="D1234" s="34"/>
      <c r="E1234" s="34"/>
      <c r="F1234" s="34"/>
      <c r="G1234" s="34"/>
    </row>
    <row r="1235" spans="2:7" ht="15" x14ac:dyDescent="0.15">
      <c r="B1235" s="34"/>
      <c r="C1235" s="34"/>
      <c r="D1235" s="34"/>
      <c r="E1235" s="34"/>
      <c r="F1235" s="34"/>
      <c r="G1235" s="34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235"/>
  <sheetViews>
    <sheetView tabSelected="1" topLeftCell="A1157" workbookViewId="0">
      <selection activeCell="I1167" sqref="I1167:K1169"/>
    </sheetView>
  </sheetViews>
  <sheetFormatPr defaultRowHeight="13.5" x14ac:dyDescent="0.15"/>
  <cols>
    <col min="1" max="1" width="9" style="64"/>
    <col min="2" max="2" width="8.75" style="64" customWidth="1"/>
    <col min="3" max="8" width="9" style="64"/>
    <col min="9" max="9" width="16.375" style="64" bestFit="1" customWidth="1"/>
    <col min="10" max="10" width="14.875" style="64" bestFit="1" customWidth="1"/>
    <col min="11" max="11" width="19.25" style="64" bestFit="1" customWidth="1"/>
    <col min="12" max="14" width="9" style="64"/>
    <col min="15" max="15" width="16.375" style="64" bestFit="1" customWidth="1"/>
    <col min="16" max="16" width="19.375" style="64" bestFit="1" customWidth="1"/>
    <col min="17" max="17" width="20.5" style="64" bestFit="1" customWidth="1"/>
    <col min="18" max="18" width="9" style="64"/>
    <col min="19" max="19" width="9.5" style="64" bestFit="1" customWidth="1"/>
    <col min="20" max="20" width="15.25" style="64" bestFit="1" customWidth="1"/>
    <col min="21" max="16384" width="9" style="64"/>
  </cols>
  <sheetData>
    <row r="1" spans="1:13" ht="15" x14ac:dyDescent="0.15">
      <c r="A1" s="50" t="s">
        <v>12</v>
      </c>
      <c r="B1" s="55" t="s">
        <v>13</v>
      </c>
      <c r="C1" s="50" t="s">
        <v>14</v>
      </c>
      <c r="D1" s="50" t="s">
        <v>15</v>
      </c>
      <c r="E1" s="50" t="s">
        <v>17</v>
      </c>
      <c r="F1" s="50" t="s">
        <v>16</v>
      </c>
      <c r="G1" s="50" t="s">
        <v>40</v>
      </c>
      <c r="K1" s="53">
        <v>40953</v>
      </c>
      <c r="L1" s="54">
        <v>98.11</v>
      </c>
      <c r="M1" s="54" t="s">
        <v>11</v>
      </c>
    </row>
    <row r="2" spans="1:13" ht="15" x14ac:dyDescent="0.15">
      <c r="A2" s="17">
        <v>39449</v>
      </c>
      <c r="B2" s="34">
        <v>92.24</v>
      </c>
      <c r="C2" s="34" t="s">
        <v>11</v>
      </c>
      <c r="D2" s="34" t="s">
        <v>11</v>
      </c>
      <c r="E2" s="34" t="s">
        <v>11</v>
      </c>
      <c r="F2" s="34" t="s">
        <v>11</v>
      </c>
      <c r="G2" s="34" t="e">
        <f ca="1">VLOOKUP(A2,$K$1:$M$128,2,FALSE)</f>
        <v>#N/A</v>
      </c>
      <c r="K2" s="53">
        <v>40954</v>
      </c>
      <c r="L2" s="54">
        <v>98.1</v>
      </c>
      <c r="M2" s="54" t="s">
        <v>11</v>
      </c>
    </row>
    <row r="3" spans="1:13" ht="15" x14ac:dyDescent="0.15">
      <c r="A3" s="17">
        <v>39450</v>
      </c>
      <c r="B3" s="34">
        <v>92.24</v>
      </c>
      <c r="C3" s="34" t="s">
        <v>11</v>
      </c>
      <c r="D3" s="34" t="s">
        <v>11</v>
      </c>
      <c r="E3" s="34" t="s">
        <v>11</v>
      </c>
      <c r="F3" s="34" t="s">
        <v>11</v>
      </c>
      <c r="G3" s="34" t="e">
        <f t="shared" ref="G3:G66" ca="1" si="0">VLOOKUP(A3,$K$1:$M$128,2,FALSE)</f>
        <v>#N/A</v>
      </c>
      <c r="K3" s="53">
        <v>40955</v>
      </c>
      <c r="L3" s="54">
        <v>98.03</v>
      </c>
      <c r="M3" s="54" t="s">
        <v>11</v>
      </c>
    </row>
    <row r="4" spans="1:13" ht="15" x14ac:dyDescent="0.15">
      <c r="A4" s="17">
        <v>39451</v>
      </c>
      <c r="B4" s="34">
        <v>92.24</v>
      </c>
      <c r="C4" s="34" t="s">
        <v>11</v>
      </c>
      <c r="D4" s="34" t="s">
        <v>11</v>
      </c>
      <c r="E4" s="34" t="s">
        <v>11</v>
      </c>
      <c r="F4" s="34" t="s">
        <v>11</v>
      </c>
      <c r="G4" s="34" t="e">
        <f t="shared" ca="1" si="0"/>
        <v>#N/A</v>
      </c>
      <c r="K4" s="53">
        <v>40956</v>
      </c>
      <c r="L4" s="54">
        <v>98.1</v>
      </c>
      <c r="M4" s="54" t="s">
        <v>11</v>
      </c>
    </row>
    <row r="5" spans="1:13" ht="15" x14ac:dyDescent="0.15">
      <c r="A5" s="17">
        <v>39454</v>
      </c>
      <c r="B5" s="34">
        <v>92.24</v>
      </c>
      <c r="C5" s="34" t="s">
        <v>11</v>
      </c>
      <c r="D5" s="34" t="s">
        <v>11</v>
      </c>
      <c r="E5" s="34" t="s">
        <v>11</v>
      </c>
      <c r="F5" s="34" t="s">
        <v>11</v>
      </c>
      <c r="G5" s="34" t="e">
        <f t="shared" ca="1" si="0"/>
        <v>#N/A</v>
      </c>
      <c r="K5" s="53">
        <v>40959</v>
      </c>
      <c r="L5" s="54">
        <v>98.18</v>
      </c>
      <c r="M5" s="54" t="s">
        <v>11</v>
      </c>
    </row>
    <row r="6" spans="1:13" ht="15" x14ac:dyDescent="0.15">
      <c r="A6" s="17">
        <v>39455</v>
      </c>
      <c r="B6" s="34">
        <v>92.24</v>
      </c>
      <c r="C6" s="34" t="s">
        <v>11</v>
      </c>
      <c r="D6" s="34" t="s">
        <v>11</v>
      </c>
      <c r="E6" s="34" t="s">
        <v>11</v>
      </c>
      <c r="F6" s="34" t="s">
        <v>11</v>
      </c>
      <c r="G6" s="34" t="e">
        <f t="shared" ca="1" si="0"/>
        <v>#N/A</v>
      </c>
      <c r="K6" s="53">
        <v>40960</v>
      </c>
      <c r="L6" s="54">
        <v>98.07</v>
      </c>
      <c r="M6" s="54" t="s">
        <v>11</v>
      </c>
    </row>
    <row r="7" spans="1:13" ht="15" x14ac:dyDescent="0.15">
      <c r="A7" s="17">
        <v>39456</v>
      </c>
      <c r="B7" s="34">
        <v>92.24</v>
      </c>
      <c r="C7" s="34" t="s">
        <v>11</v>
      </c>
      <c r="D7" s="34" t="s">
        <v>11</v>
      </c>
      <c r="E7" s="34" t="s">
        <v>11</v>
      </c>
      <c r="F7" s="34" t="s">
        <v>11</v>
      </c>
      <c r="G7" s="34" t="e">
        <f t="shared" ca="1" si="0"/>
        <v>#N/A</v>
      </c>
      <c r="K7" s="53">
        <v>40961</v>
      </c>
      <c r="L7" s="54">
        <v>97.94</v>
      </c>
      <c r="M7" s="54" t="s">
        <v>11</v>
      </c>
    </row>
    <row r="8" spans="1:13" ht="15" x14ac:dyDescent="0.15">
      <c r="A8" s="17">
        <v>39457</v>
      </c>
      <c r="B8" s="34">
        <v>92.24</v>
      </c>
      <c r="C8" s="34" t="s">
        <v>11</v>
      </c>
      <c r="D8" s="34" t="s">
        <v>11</v>
      </c>
      <c r="E8" s="34" t="s">
        <v>11</v>
      </c>
      <c r="F8" s="34" t="s">
        <v>11</v>
      </c>
      <c r="G8" s="34" t="e">
        <f t="shared" ca="1" si="0"/>
        <v>#N/A</v>
      </c>
      <c r="K8" s="53">
        <v>40962</v>
      </c>
      <c r="L8" s="54">
        <v>97.85</v>
      </c>
      <c r="M8" s="54" t="s">
        <v>11</v>
      </c>
    </row>
    <row r="9" spans="1:13" ht="15" x14ac:dyDescent="0.15">
      <c r="A9" s="17">
        <v>39458</v>
      </c>
      <c r="B9" s="34">
        <v>92.24</v>
      </c>
      <c r="C9" s="34" t="s">
        <v>11</v>
      </c>
      <c r="D9" s="34" t="s">
        <v>11</v>
      </c>
      <c r="E9" s="34" t="s">
        <v>11</v>
      </c>
      <c r="F9" s="34" t="s">
        <v>11</v>
      </c>
      <c r="G9" s="34" t="e">
        <f t="shared" ca="1" si="0"/>
        <v>#N/A</v>
      </c>
      <c r="K9" s="53">
        <v>40963</v>
      </c>
      <c r="L9" s="54">
        <v>97.82</v>
      </c>
      <c r="M9" s="54" t="s">
        <v>11</v>
      </c>
    </row>
    <row r="10" spans="1:13" ht="15" x14ac:dyDescent="0.15">
      <c r="A10" s="17">
        <v>39461</v>
      </c>
      <c r="B10" s="34">
        <v>92.24</v>
      </c>
      <c r="C10" s="34" t="s">
        <v>11</v>
      </c>
      <c r="D10" s="34" t="s">
        <v>11</v>
      </c>
      <c r="E10" s="34" t="s">
        <v>11</v>
      </c>
      <c r="F10" s="34" t="s">
        <v>11</v>
      </c>
      <c r="G10" s="34" t="e">
        <f t="shared" ca="1" si="0"/>
        <v>#N/A</v>
      </c>
      <c r="K10" s="53">
        <v>40966</v>
      </c>
      <c r="L10" s="54">
        <v>97.84</v>
      </c>
      <c r="M10" s="54" t="s">
        <v>11</v>
      </c>
    </row>
    <row r="11" spans="1:13" ht="15" x14ac:dyDescent="0.15">
      <c r="A11" s="17">
        <v>39462</v>
      </c>
      <c r="B11" s="34">
        <v>92.24</v>
      </c>
      <c r="C11" s="34" t="s">
        <v>11</v>
      </c>
      <c r="D11" s="34" t="s">
        <v>11</v>
      </c>
      <c r="E11" s="34" t="s">
        <v>11</v>
      </c>
      <c r="F11" s="34" t="s">
        <v>11</v>
      </c>
      <c r="G11" s="34" t="e">
        <f t="shared" ca="1" si="0"/>
        <v>#N/A</v>
      </c>
      <c r="K11" s="53">
        <v>40967</v>
      </c>
      <c r="L11" s="54">
        <v>98.19</v>
      </c>
      <c r="M11" s="54" t="s">
        <v>11</v>
      </c>
    </row>
    <row r="12" spans="1:13" ht="15" x14ac:dyDescent="0.15">
      <c r="A12" s="17">
        <v>39463</v>
      </c>
      <c r="B12" s="34">
        <v>92.24</v>
      </c>
      <c r="C12" s="34" t="s">
        <v>11</v>
      </c>
      <c r="D12" s="34" t="s">
        <v>11</v>
      </c>
      <c r="E12" s="34" t="s">
        <v>11</v>
      </c>
      <c r="F12" s="34" t="s">
        <v>11</v>
      </c>
      <c r="G12" s="34" t="e">
        <f t="shared" ca="1" si="0"/>
        <v>#N/A</v>
      </c>
      <c r="K12" s="53">
        <v>40968</v>
      </c>
      <c r="L12" s="54">
        <v>97.91</v>
      </c>
      <c r="M12" s="54" t="s">
        <v>11</v>
      </c>
    </row>
    <row r="13" spans="1:13" ht="15" x14ac:dyDescent="0.15">
      <c r="A13" s="17">
        <v>39464</v>
      </c>
      <c r="B13" s="34">
        <v>92.24</v>
      </c>
      <c r="C13" s="34" t="s">
        <v>11</v>
      </c>
      <c r="D13" s="34" t="s">
        <v>11</v>
      </c>
      <c r="E13" s="34" t="s">
        <v>11</v>
      </c>
      <c r="F13" s="34" t="s">
        <v>11</v>
      </c>
      <c r="G13" s="34" t="e">
        <f t="shared" ca="1" si="0"/>
        <v>#N/A</v>
      </c>
      <c r="K13" s="53">
        <v>40969</v>
      </c>
      <c r="L13" s="54">
        <v>97.91</v>
      </c>
      <c r="M13" s="54" t="s">
        <v>11</v>
      </c>
    </row>
    <row r="14" spans="1:13" ht="15" x14ac:dyDescent="0.15">
      <c r="A14" s="17">
        <v>39465</v>
      </c>
      <c r="B14" s="34">
        <v>92.24</v>
      </c>
      <c r="C14" s="34" t="s">
        <v>11</v>
      </c>
      <c r="D14" s="34" t="s">
        <v>11</v>
      </c>
      <c r="E14" s="34" t="s">
        <v>11</v>
      </c>
      <c r="F14" s="34" t="s">
        <v>11</v>
      </c>
      <c r="G14" s="34" t="e">
        <f t="shared" ca="1" si="0"/>
        <v>#N/A</v>
      </c>
      <c r="K14" s="53">
        <v>40970</v>
      </c>
      <c r="L14" s="54">
        <v>97.89</v>
      </c>
      <c r="M14" s="54" t="s">
        <v>11</v>
      </c>
    </row>
    <row r="15" spans="1:13" ht="15" x14ac:dyDescent="0.15">
      <c r="A15" s="17">
        <v>39468</v>
      </c>
      <c r="B15" s="34">
        <v>92.24</v>
      </c>
      <c r="C15" s="34" t="s">
        <v>11</v>
      </c>
      <c r="D15" s="34" t="s">
        <v>11</v>
      </c>
      <c r="E15" s="34" t="s">
        <v>11</v>
      </c>
      <c r="F15" s="34" t="s">
        <v>11</v>
      </c>
      <c r="G15" s="34" t="e">
        <f t="shared" ca="1" si="0"/>
        <v>#N/A</v>
      </c>
      <c r="K15" s="53">
        <v>40973</v>
      </c>
      <c r="L15" s="54">
        <v>97.93</v>
      </c>
      <c r="M15" s="54" t="s">
        <v>11</v>
      </c>
    </row>
    <row r="16" spans="1:13" ht="15" x14ac:dyDescent="0.15">
      <c r="A16" s="17">
        <v>39469</v>
      </c>
      <c r="B16" s="34">
        <v>92.24</v>
      </c>
      <c r="C16" s="34" t="s">
        <v>11</v>
      </c>
      <c r="D16" s="34" t="s">
        <v>11</v>
      </c>
      <c r="E16" s="34" t="s">
        <v>11</v>
      </c>
      <c r="F16" s="34" t="s">
        <v>11</v>
      </c>
      <c r="G16" s="34" t="e">
        <f t="shared" ca="1" si="0"/>
        <v>#N/A</v>
      </c>
      <c r="K16" s="53">
        <v>40974</v>
      </c>
      <c r="L16" s="54">
        <v>97.95</v>
      </c>
      <c r="M16" s="54" t="s">
        <v>11</v>
      </c>
    </row>
    <row r="17" spans="1:13" ht="15" x14ac:dyDescent="0.15">
      <c r="A17" s="17">
        <v>39470</v>
      </c>
      <c r="B17" s="34">
        <v>92.24</v>
      </c>
      <c r="C17" s="34" t="s">
        <v>11</v>
      </c>
      <c r="D17" s="34" t="s">
        <v>11</v>
      </c>
      <c r="E17" s="34" t="s">
        <v>11</v>
      </c>
      <c r="F17" s="34" t="s">
        <v>11</v>
      </c>
      <c r="G17" s="34" t="e">
        <f t="shared" ca="1" si="0"/>
        <v>#N/A</v>
      </c>
      <c r="K17" s="53">
        <v>40975</v>
      </c>
      <c r="L17" s="54">
        <v>98.01</v>
      </c>
      <c r="M17" s="54" t="s">
        <v>11</v>
      </c>
    </row>
    <row r="18" spans="1:13" ht="15" x14ac:dyDescent="0.15">
      <c r="A18" s="17">
        <v>39471</v>
      </c>
      <c r="B18" s="34">
        <v>92.24</v>
      </c>
      <c r="C18" s="34" t="s">
        <v>11</v>
      </c>
      <c r="D18" s="34" t="s">
        <v>11</v>
      </c>
      <c r="E18" s="34" t="s">
        <v>11</v>
      </c>
      <c r="F18" s="34" t="s">
        <v>11</v>
      </c>
      <c r="G18" s="34" t="e">
        <f t="shared" ca="1" si="0"/>
        <v>#N/A</v>
      </c>
      <c r="K18" s="53">
        <v>40976</v>
      </c>
      <c r="L18" s="54">
        <v>98.03</v>
      </c>
      <c r="M18" s="54" t="s">
        <v>11</v>
      </c>
    </row>
    <row r="19" spans="1:13" ht="15" x14ac:dyDescent="0.15">
      <c r="A19" s="17">
        <v>39472</v>
      </c>
      <c r="B19" s="34">
        <v>92.24</v>
      </c>
      <c r="C19" s="34" t="s">
        <v>11</v>
      </c>
      <c r="D19" s="34" t="s">
        <v>11</v>
      </c>
      <c r="E19" s="34" t="s">
        <v>11</v>
      </c>
      <c r="F19" s="34" t="s">
        <v>11</v>
      </c>
      <c r="G19" s="34" t="e">
        <f t="shared" ca="1" si="0"/>
        <v>#N/A</v>
      </c>
      <c r="K19" s="53">
        <v>40977</v>
      </c>
      <c r="L19" s="54">
        <v>98.11</v>
      </c>
      <c r="M19" s="54" t="s">
        <v>11</v>
      </c>
    </row>
    <row r="20" spans="1:13" ht="15" x14ac:dyDescent="0.15">
      <c r="A20" s="17">
        <v>39475</v>
      </c>
      <c r="B20" s="34">
        <v>92.24</v>
      </c>
      <c r="C20" s="34" t="s">
        <v>11</v>
      </c>
      <c r="D20" s="34" t="s">
        <v>11</v>
      </c>
      <c r="E20" s="34" t="s">
        <v>11</v>
      </c>
      <c r="F20" s="34" t="s">
        <v>11</v>
      </c>
      <c r="G20" s="34" t="e">
        <f t="shared" ca="1" si="0"/>
        <v>#N/A</v>
      </c>
      <c r="K20" s="53">
        <v>40980</v>
      </c>
      <c r="L20" s="54">
        <v>98.08</v>
      </c>
      <c r="M20" s="54">
        <v>98.1</v>
      </c>
    </row>
    <row r="21" spans="1:13" ht="15" x14ac:dyDescent="0.15">
      <c r="A21" s="17">
        <v>39476</v>
      </c>
      <c r="B21" s="34">
        <v>92.24</v>
      </c>
      <c r="C21" s="34" t="s">
        <v>11</v>
      </c>
      <c r="D21" s="34" t="s">
        <v>11</v>
      </c>
      <c r="E21" s="34" t="s">
        <v>11</v>
      </c>
      <c r="F21" s="34" t="s">
        <v>11</v>
      </c>
      <c r="G21" s="34" t="e">
        <f t="shared" ca="1" si="0"/>
        <v>#N/A</v>
      </c>
      <c r="K21" s="53">
        <v>40981</v>
      </c>
      <c r="L21" s="54">
        <v>97.94</v>
      </c>
      <c r="M21" s="54">
        <v>97.95</v>
      </c>
    </row>
    <row r="22" spans="1:13" ht="15" x14ac:dyDescent="0.15">
      <c r="A22" s="17">
        <v>39477</v>
      </c>
      <c r="B22" s="34">
        <v>92.24</v>
      </c>
      <c r="C22" s="34" t="s">
        <v>11</v>
      </c>
      <c r="D22" s="34" t="s">
        <v>11</v>
      </c>
      <c r="E22" s="34" t="s">
        <v>11</v>
      </c>
      <c r="F22" s="34" t="s">
        <v>11</v>
      </c>
      <c r="G22" s="34" t="e">
        <f t="shared" ca="1" si="0"/>
        <v>#N/A</v>
      </c>
      <c r="K22" s="53">
        <v>40982</v>
      </c>
      <c r="L22" s="54">
        <v>97.91</v>
      </c>
      <c r="M22" s="54">
        <v>97.93</v>
      </c>
    </row>
    <row r="23" spans="1:13" ht="15" x14ac:dyDescent="0.15">
      <c r="A23" s="17">
        <v>39478</v>
      </c>
      <c r="B23" s="34">
        <v>92.24</v>
      </c>
      <c r="C23" s="34" t="s">
        <v>11</v>
      </c>
      <c r="D23" s="34" t="s">
        <v>11</v>
      </c>
      <c r="E23" s="34" t="s">
        <v>11</v>
      </c>
      <c r="F23" s="34" t="s">
        <v>11</v>
      </c>
      <c r="G23" s="34" t="e">
        <f t="shared" ca="1" si="0"/>
        <v>#N/A</v>
      </c>
      <c r="K23" s="53">
        <v>40983</v>
      </c>
      <c r="L23" s="54">
        <v>97.91</v>
      </c>
      <c r="M23" s="54">
        <v>97.94</v>
      </c>
    </row>
    <row r="24" spans="1:13" ht="15" x14ac:dyDescent="0.15">
      <c r="A24" s="17">
        <v>39479</v>
      </c>
      <c r="B24" s="34">
        <v>92.24</v>
      </c>
      <c r="C24" s="34" t="s">
        <v>11</v>
      </c>
      <c r="D24" s="34" t="s">
        <v>11</v>
      </c>
      <c r="E24" s="34" t="s">
        <v>11</v>
      </c>
      <c r="F24" s="34" t="s">
        <v>11</v>
      </c>
      <c r="G24" s="34" t="e">
        <f t="shared" ca="1" si="0"/>
        <v>#N/A</v>
      </c>
      <c r="K24" s="53">
        <v>40984</v>
      </c>
      <c r="L24" s="54">
        <v>97.88</v>
      </c>
      <c r="M24" s="54">
        <v>97.9</v>
      </c>
    </row>
    <row r="25" spans="1:13" ht="15" x14ac:dyDescent="0.15">
      <c r="A25" s="17">
        <v>39480</v>
      </c>
      <c r="B25" s="34">
        <v>92.24</v>
      </c>
      <c r="C25" s="34" t="s">
        <v>11</v>
      </c>
      <c r="D25" s="34" t="s">
        <v>11</v>
      </c>
      <c r="E25" s="34" t="s">
        <v>11</v>
      </c>
      <c r="F25" s="34" t="s">
        <v>11</v>
      </c>
      <c r="G25" s="34" t="e">
        <f t="shared" ca="1" si="0"/>
        <v>#N/A</v>
      </c>
      <c r="K25" s="53">
        <v>40987</v>
      </c>
      <c r="L25" s="54" t="s">
        <v>11</v>
      </c>
      <c r="M25" s="54" t="s">
        <v>11</v>
      </c>
    </row>
    <row r="26" spans="1:13" ht="15" x14ac:dyDescent="0.15">
      <c r="A26" s="17">
        <v>39481</v>
      </c>
      <c r="B26" s="34">
        <v>92.24</v>
      </c>
      <c r="C26" s="34" t="s">
        <v>11</v>
      </c>
      <c r="D26" s="34" t="s">
        <v>11</v>
      </c>
      <c r="E26" s="34" t="s">
        <v>11</v>
      </c>
      <c r="F26" s="34" t="s">
        <v>11</v>
      </c>
      <c r="G26" s="34" t="e">
        <f t="shared" ca="1" si="0"/>
        <v>#N/A</v>
      </c>
      <c r="K26" s="53">
        <v>40988</v>
      </c>
      <c r="L26" s="54">
        <v>97.89</v>
      </c>
      <c r="M26" s="54">
        <v>97.92</v>
      </c>
    </row>
    <row r="27" spans="1:13" ht="15" x14ac:dyDescent="0.15">
      <c r="A27" s="17">
        <v>39482</v>
      </c>
      <c r="B27" s="34">
        <v>92.24</v>
      </c>
      <c r="C27" s="34" t="s">
        <v>11</v>
      </c>
      <c r="D27" s="34" t="s">
        <v>11</v>
      </c>
      <c r="E27" s="34" t="s">
        <v>11</v>
      </c>
      <c r="F27" s="34" t="s">
        <v>11</v>
      </c>
      <c r="G27" s="34" t="e">
        <f t="shared" ca="1" si="0"/>
        <v>#N/A</v>
      </c>
      <c r="K27" s="53">
        <v>40989</v>
      </c>
      <c r="L27" s="54">
        <v>97.88</v>
      </c>
      <c r="M27" s="54">
        <v>97.95</v>
      </c>
    </row>
    <row r="28" spans="1:13" ht="15" x14ac:dyDescent="0.15">
      <c r="A28" s="17">
        <v>39483</v>
      </c>
      <c r="B28" s="34">
        <v>92.24</v>
      </c>
      <c r="C28" s="34" t="s">
        <v>11</v>
      </c>
      <c r="D28" s="34" t="s">
        <v>11</v>
      </c>
      <c r="E28" s="34" t="s">
        <v>11</v>
      </c>
      <c r="F28" s="34" t="s">
        <v>11</v>
      </c>
      <c r="G28" s="34" t="e">
        <f t="shared" ca="1" si="0"/>
        <v>#N/A</v>
      </c>
      <c r="K28" s="53">
        <v>40990</v>
      </c>
      <c r="L28" s="54">
        <v>97.91</v>
      </c>
      <c r="M28" s="54">
        <v>97.93</v>
      </c>
    </row>
    <row r="29" spans="1:13" ht="15" x14ac:dyDescent="0.15">
      <c r="A29" s="17">
        <v>39491</v>
      </c>
      <c r="B29" s="34">
        <v>92.24</v>
      </c>
      <c r="C29" s="34" t="s">
        <v>11</v>
      </c>
      <c r="D29" s="34" t="s">
        <v>11</v>
      </c>
      <c r="E29" s="34" t="s">
        <v>11</v>
      </c>
      <c r="F29" s="34" t="s">
        <v>11</v>
      </c>
      <c r="G29" s="34" t="e">
        <f t="shared" ca="1" si="0"/>
        <v>#N/A</v>
      </c>
      <c r="K29" s="53">
        <v>40991</v>
      </c>
      <c r="L29" s="54">
        <v>97.91</v>
      </c>
      <c r="M29" s="54">
        <v>97.92</v>
      </c>
    </row>
    <row r="30" spans="1:13" ht="15" x14ac:dyDescent="0.15">
      <c r="A30" s="17">
        <v>39492</v>
      </c>
      <c r="B30" s="34">
        <v>92.24</v>
      </c>
      <c r="C30" s="34" t="s">
        <v>11</v>
      </c>
      <c r="D30" s="34" t="s">
        <v>11</v>
      </c>
      <c r="E30" s="34" t="s">
        <v>11</v>
      </c>
      <c r="F30" s="34" t="s">
        <v>11</v>
      </c>
      <c r="G30" s="34" t="e">
        <f t="shared" ca="1" si="0"/>
        <v>#N/A</v>
      </c>
      <c r="K30" s="53">
        <v>40994</v>
      </c>
      <c r="L30" s="54">
        <v>97.91</v>
      </c>
      <c r="M30" s="54">
        <v>97.93</v>
      </c>
    </row>
    <row r="31" spans="1:13" ht="15" x14ac:dyDescent="0.15">
      <c r="A31" s="17">
        <v>39493</v>
      </c>
      <c r="B31" s="34">
        <v>92.24</v>
      </c>
      <c r="C31" s="34" t="s">
        <v>11</v>
      </c>
      <c r="D31" s="34" t="s">
        <v>11</v>
      </c>
      <c r="E31" s="34" t="s">
        <v>11</v>
      </c>
      <c r="F31" s="34" t="s">
        <v>11</v>
      </c>
      <c r="G31" s="34" t="e">
        <f t="shared" ca="1" si="0"/>
        <v>#N/A</v>
      </c>
      <c r="K31" s="53">
        <v>40995</v>
      </c>
      <c r="L31" s="54">
        <v>98.01</v>
      </c>
      <c r="M31" s="54">
        <v>98.01</v>
      </c>
    </row>
    <row r="32" spans="1:13" ht="15" x14ac:dyDescent="0.15">
      <c r="A32" s="17">
        <v>39496</v>
      </c>
      <c r="B32" s="34">
        <v>92.24</v>
      </c>
      <c r="C32" s="34" t="s">
        <v>11</v>
      </c>
      <c r="D32" s="34" t="s">
        <v>11</v>
      </c>
      <c r="E32" s="34" t="s">
        <v>11</v>
      </c>
      <c r="F32" s="34" t="s">
        <v>11</v>
      </c>
      <c r="G32" s="34" t="e">
        <f t="shared" ca="1" si="0"/>
        <v>#N/A</v>
      </c>
      <c r="K32" s="53">
        <v>40996</v>
      </c>
      <c r="L32" s="54">
        <v>98.02</v>
      </c>
      <c r="M32" s="54">
        <v>97.95</v>
      </c>
    </row>
    <row r="33" spans="1:13" ht="15" x14ac:dyDescent="0.15">
      <c r="A33" s="17">
        <v>39497</v>
      </c>
      <c r="B33" s="34">
        <v>92.24</v>
      </c>
      <c r="C33" s="34" t="s">
        <v>11</v>
      </c>
      <c r="D33" s="34" t="s">
        <v>11</v>
      </c>
      <c r="E33" s="34" t="s">
        <v>11</v>
      </c>
      <c r="F33" s="34" t="s">
        <v>11</v>
      </c>
      <c r="G33" s="34" t="e">
        <f t="shared" ca="1" si="0"/>
        <v>#N/A</v>
      </c>
      <c r="K33" s="53">
        <v>40997</v>
      </c>
      <c r="L33" s="54">
        <v>98.04</v>
      </c>
      <c r="M33" s="54">
        <v>97.95</v>
      </c>
    </row>
    <row r="34" spans="1:13" ht="15" x14ac:dyDescent="0.15">
      <c r="A34" s="17">
        <v>39498</v>
      </c>
      <c r="B34" s="34">
        <v>92.24</v>
      </c>
      <c r="C34" s="34" t="s">
        <v>11</v>
      </c>
      <c r="D34" s="34" t="s">
        <v>11</v>
      </c>
      <c r="E34" s="34" t="s">
        <v>11</v>
      </c>
      <c r="F34" s="34" t="s">
        <v>11</v>
      </c>
      <c r="G34" s="34" t="e">
        <f t="shared" ca="1" si="0"/>
        <v>#N/A</v>
      </c>
      <c r="K34" s="53">
        <v>40998</v>
      </c>
      <c r="L34" s="54">
        <v>98.06</v>
      </c>
      <c r="M34" s="54">
        <v>98.01</v>
      </c>
    </row>
    <row r="35" spans="1:13" ht="15" x14ac:dyDescent="0.15">
      <c r="A35" s="17">
        <v>39499</v>
      </c>
      <c r="B35" s="34">
        <v>92.24</v>
      </c>
      <c r="C35" s="34" t="s">
        <v>11</v>
      </c>
      <c r="D35" s="34" t="s">
        <v>11</v>
      </c>
      <c r="E35" s="34" t="s">
        <v>11</v>
      </c>
      <c r="F35" s="34" t="s">
        <v>11</v>
      </c>
      <c r="G35" s="34" t="e">
        <f t="shared" ca="1" si="0"/>
        <v>#N/A</v>
      </c>
      <c r="K35" s="53">
        <v>41004</v>
      </c>
      <c r="L35" s="54">
        <v>98.03</v>
      </c>
      <c r="M35" s="54">
        <v>98.02</v>
      </c>
    </row>
    <row r="36" spans="1:13" ht="15" x14ac:dyDescent="0.15">
      <c r="A36" s="17">
        <v>39500</v>
      </c>
      <c r="B36" s="34">
        <v>92.24</v>
      </c>
      <c r="C36" s="34" t="s">
        <v>11</v>
      </c>
      <c r="D36" s="34" t="s">
        <v>11</v>
      </c>
      <c r="E36" s="34" t="s">
        <v>11</v>
      </c>
      <c r="F36" s="34" t="s">
        <v>11</v>
      </c>
      <c r="G36" s="34" t="e">
        <f t="shared" ca="1" si="0"/>
        <v>#N/A</v>
      </c>
      <c r="K36" s="53">
        <v>41005</v>
      </c>
      <c r="L36" s="54">
        <v>98.04</v>
      </c>
      <c r="M36" s="54">
        <v>98.03</v>
      </c>
    </row>
    <row r="37" spans="1:13" ht="15" x14ac:dyDescent="0.15">
      <c r="A37" s="17">
        <v>39503</v>
      </c>
      <c r="B37" s="34">
        <v>92.24</v>
      </c>
      <c r="C37" s="34" t="s">
        <v>11</v>
      </c>
      <c r="D37" s="34" t="s">
        <v>11</v>
      </c>
      <c r="E37" s="34" t="s">
        <v>11</v>
      </c>
      <c r="F37" s="34" t="s">
        <v>11</v>
      </c>
      <c r="G37" s="34" t="e">
        <f t="shared" ca="1" si="0"/>
        <v>#N/A</v>
      </c>
      <c r="K37" s="53">
        <v>41008</v>
      </c>
      <c r="L37" s="54">
        <v>97.99</v>
      </c>
      <c r="M37" s="54">
        <v>98.01</v>
      </c>
    </row>
    <row r="38" spans="1:13" ht="15" x14ac:dyDescent="0.15">
      <c r="A38" s="17">
        <v>39504</v>
      </c>
      <c r="B38" s="34">
        <v>92.24</v>
      </c>
      <c r="C38" s="34" t="s">
        <v>11</v>
      </c>
      <c r="D38" s="34" t="s">
        <v>11</v>
      </c>
      <c r="E38" s="34" t="s">
        <v>11</v>
      </c>
      <c r="F38" s="34" t="s">
        <v>11</v>
      </c>
      <c r="G38" s="34" t="e">
        <f t="shared" ca="1" si="0"/>
        <v>#N/A</v>
      </c>
      <c r="K38" s="53">
        <v>41009</v>
      </c>
      <c r="L38" s="54">
        <v>97.96</v>
      </c>
      <c r="M38" s="54">
        <v>97.97</v>
      </c>
    </row>
    <row r="39" spans="1:13" ht="15" x14ac:dyDescent="0.15">
      <c r="A39" s="17">
        <v>39505</v>
      </c>
      <c r="B39" s="34">
        <v>92.24</v>
      </c>
      <c r="C39" s="34" t="s">
        <v>11</v>
      </c>
      <c r="D39" s="34" t="s">
        <v>11</v>
      </c>
      <c r="E39" s="34" t="s">
        <v>11</v>
      </c>
      <c r="F39" s="34" t="s">
        <v>11</v>
      </c>
      <c r="G39" s="34" t="e">
        <f t="shared" ca="1" si="0"/>
        <v>#N/A</v>
      </c>
      <c r="K39" s="53">
        <v>41010</v>
      </c>
      <c r="L39" s="54">
        <v>97.8</v>
      </c>
      <c r="M39" s="54">
        <v>97.96</v>
      </c>
    </row>
    <row r="40" spans="1:13" ht="15" x14ac:dyDescent="0.15">
      <c r="A40" s="17">
        <v>39506</v>
      </c>
      <c r="B40" s="34">
        <v>92.24</v>
      </c>
      <c r="C40" s="34" t="s">
        <v>11</v>
      </c>
      <c r="D40" s="34" t="s">
        <v>11</v>
      </c>
      <c r="E40" s="34" t="s">
        <v>11</v>
      </c>
      <c r="F40" s="34" t="s">
        <v>11</v>
      </c>
      <c r="G40" s="34" t="e">
        <f t="shared" ca="1" si="0"/>
        <v>#N/A</v>
      </c>
      <c r="K40" s="53">
        <v>41011</v>
      </c>
      <c r="L40" s="54">
        <v>97.93</v>
      </c>
      <c r="M40" s="54">
        <v>97.92</v>
      </c>
    </row>
    <row r="41" spans="1:13" ht="15" x14ac:dyDescent="0.15">
      <c r="A41" s="17">
        <v>39507</v>
      </c>
      <c r="B41" s="34">
        <v>92.24</v>
      </c>
      <c r="C41" s="34" t="s">
        <v>11</v>
      </c>
      <c r="D41" s="34" t="s">
        <v>11</v>
      </c>
      <c r="E41" s="34" t="s">
        <v>11</v>
      </c>
      <c r="F41" s="34" t="s">
        <v>11</v>
      </c>
      <c r="G41" s="34" t="e">
        <f t="shared" ca="1" si="0"/>
        <v>#N/A</v>
      </c>
      <c r="K41" s="53">
        <v>41012</v>
      </c>
      <c r="L41" s="54">
        <v>97.88</v>
      </c>
      <c r="M41" s="54">
        <v>97.95</v>
      </c>
    </row>
    <row r="42" spans="1:13" ht="15" x14ac:dyDescent="0.15">
      <c r="A42" s="17">
        <v>39510</v>
      </c>
      <c r="B42" s="34">
        <v>92.24</v>
      </c>
      <c r="C42" s="34" t="s">
        <v>11</v>
      </c>
      <c r="D42" s="34" t="s">
        <v>11</v>
      </c>
      <c r="E42" s="34" t="s">
        <v>11</v>
      </c>
      <c r="F42" s="34" t="s">
        <v>11</v>
      </c>
      <c r="G42" s="34" t="e">
        <f t="shared" ca="1" si="0"/>
        <v>#N/A</v>
      </c>
      <c r="K42" s="53">
        <v>41015</v>
      </c>
      <c r="L42" s="54">
        <v>97.88</v>
      </c>
      <c r="M42" s="54">
        <v>97.93</v>
      </c>
    </row>
    <row r="43" spans="1:13" ht="15" x14ac:dyDescent="0.15">
      <c r="A43" s="17">
        <v>39511</v>
      </c>
      <c r="B43" s="34">
        <v>92.24</v>
      </c>
      <c r="C43" s="34" t="s">
        <v>11</v>
      </c>
      <c r="D43" s="34" t="s">
        <v>11</v>
      </c>
      <c r="E43" s="34" t="s">
        <v>11</v>
      </c>
      <c r="F43" s="34" t="s">
        <v>11</v>
      </c>
      <c r="G43" s="34" t="e">
        <f t="shared" ca="1" si="0"/>
        <v>#N/A</v>
      </c>
      <c r="K43" s="53">
        <v>41016</v>
      </c>
      <c r="L43" s="54">
        <v>97.83</v>
      </c>
      <c r="M43" s="54">
        <v>97.87</v>
      </c>
    </row>
    <row r="44" spans="1:13" ht="15" x14ac:dyDescent="0.15">
      <c r="A44" s="17">
        <v>39512</v>
      </c>
      <c r="B44" s="34">
        <v>92.24</v>
      </c>
      <c r="C44" s="34" t="s">
        <v>11</v>
      </c>
      <c r="D44" s="34" t="s">
        <v>11</v>
      </c>
      <c r="E44" s="34" t="s">
        <v>11</v>
      </c>
      <c r="F44" s="34" t="s">
        <v>11</v>
      </c>
      <c r="G44" s="34" t="e">
        <f t="shared" ca="1" si="0"/>
        <v>#N/A</v>
      </c>
      <c r="K44" s="53">
        <v>41017</v>
      </c>
      <c r="L44" s="54">
        <v>97.77</v>
      </c>
      <c r="M44" s="54">
        <v>97.87</v>
      </c>
    </row>
    <row r="45" spans="1:13" ht="15" x14ac:dyDescent="0.15">
      <c r="A45" s="17">
        <v>39513</v>
      </c>
      <c r="B45" s="34">
        <v>92.24</v>
      </c>
      <c r="C45" s="34" t="s">
        <v>11</v>
      </c>
      <c r="D45" s="34" t="s">
        <v>11</v>
      </c>
      <c r="E45" s="34" t="s">
        <v>11</v>
      </c>
      <c r="F45" s="34" t="s">
        <v>11</v>
      </c>
      <c r="G45" s="34" t="e">
        <f t="shared" ca="1" si="0"/>
        <v>#N/A</v>
      </c>
      <c r="K45" s="53">
        <v>41018</v>
      </c>
      <c r="L45" s="54">
        <v>97.83</v>
      </c>
      <c r="M45" s="54">
        <v>97.9</v>
      </c>
    </row>
    <row r="46" spans="1:13" ht="15" x14ac:dyDescent="0.15">
      <c r="A46" s="17">
        <v>39514</v>
      </c>
      <c r="B46" s="34">
        <v>92.24</v>
      </c>
      <c r="C46" s="34" t="s">
        <v>11</v>
      </c>
      <c r="D46" s="34" t="s">
        <v>11</v>
      </c>
      <c r="E46" s="34" t="s">
        <v>11</v>
      </c>
      <c r="F46" s="34" t="s">
        <v>11</v>
      </c>
      <c r="G46" s="34" t="e">
        <f t="shared" ca="1" si="0"/>
        <v>#N/A</v>
      </c>
      <c r="K46" s="53">
        <v>41019</v>
      </c>
      <c r="L46" s="54">
        <v>97.8</v>
      </c>
      <c r="M46" s="54">
        <v>97.88</v>
      </c>
    </row>
    <row r="47" spans="1:13" ht="15" x14ac:dyDescent="0.15">
      <c r="A47" s="17">
        <v>39517</v>
      </c>
      <c r="B47" s="34">
        <v>92.24</v>
      </c>
      <c r="C47" s="34" t="s">
        <v>11</v>
      </c>
      <c r="D47" s="34" t="s">
        <v>11</v>
      </c>
      <c r="E47" s="34" t="s">
        <v>11</v>
      </c>
      <c r="F47" s="34" t="s">
        <v>11</v>
      </c>
      <c r="G47" s="34" t="e">
        <f t="shared" ca="1" si="0"/>
        <v>#N/A</v>
      </c>
      <c r="K47" s="53">
        <v>41022</v>
      </c>
      <c r="L47" s="54">
        <v>97.82</v>
      </c>
      <c r="M47" s="54">
        <v>97.88</v>
      </c>
    </row>
    <row r="48" spans="1:13" ht="15" x14ac:dyDescent="0.15">
      <c r="A48" s="17">
        <v>39518</v>
      </c>
      <c r="B48" s="34">
        <v>92.24</v>
      </c>
      <c r="C48" s="34" t="s">
        <v>11</v>
      </c>
      <c r="D48" s="34" t="s">
        <v>11</v>
      </c>
      <c r="E48" s="34" t="s">
        <v>11</v>
      </c>
      <c r="F48" s="34" t="s">
        <v>11</v>
      </c>
      <c r="G48" s="34" t="e">
        <f t="shared" ca="1" si="0"/>
        <v>#N/A</v>
      </c>
      <c r="K48" s="53">
        <v>41023</v>
      </c>
      <c r="L48" s="54">
        <v>97.86</v>
      </c>
      <c r="M48" s="54">
        <v>97.9</v>
      </c>
    </row>
    <row r="49" spans="1:13" ht="15" x14ac:dyDescent="0.15">
      <c r="A49" s="17">
        <v>39519</v>
      </c>
      <c r="B49" s="34">
        <v>92.24</v>
      </c>
      <c r="C49" s="34" t="s">
        <v>11</v>
      </c>
      <c r="D49" s="34" t="s">
        <v>11</v>
      </c>
      <c r="E49" s="34" t="s">
        <v>11</v>
      </c>
      <c r="F49" s="34" t="s">
        <v>11</v>
      </c>
      <c r="G49" s="34" t="e">
        <f t="shared" ca="1" si="0"/>
        <v>#N/A</v>
      </c>
      <c r="K49" s="53">
        <v>41024</v>
      </c>
      <c r="L49" s="54">
        <v>97.88</v>
      </c>
      <c r="M49" s="54">
        <v>97.93</v>
      </c>
    </row>
    <row r="50" spans="1:13" ht="15" x14ac:dyDescent="0.15">
      <c r="A50" s="17">
        <v>39520</v>
      </c>
      <c r="B50" s="34">
        <v>92.24</v>
      </c>
      <c r="C50" s="34" t="s">
        <v>11</v>
      </c>
      <c r="D50" s="34" t="s">
        <v>11</v>
      </c>
      <c r="E50" s="34" t="s">
        <v>11</v>
      </c>
      <c r="F50" s="34" t="s">
        <v>11</v>
      </c>
      <c r="G50" s="34" t="e">
        <f t="shared" ca="1" si="0"/>
        <v>#N/A</v>
      </c>
      <c r="K50" s="53">
        <v>41025</v>
      </c>
      <c r="L50" s="54">
        <v>97.87</v>
      </c>
      <c r="M50" s="54">
        <v>97.9</v>
      </c>
    </row>
    <row r="51" spans="1:13" ht="15" x14ac:dyDescent="0.15">
      <c r="A51" s="17">
        <v>39521</v>
      </c>
      <c r="B51" s="34">
        <v>92.24</v>
      </c>
      <c r="C51" s="34" t="s">
        <v>11</v>
      </c>
      <c r="D51" s="34" t="s">
        <v>11</v>
      </c>
      <c r="E51" s="34" t="s">
        <v>11</v>
      </c>
      <c r="F51" s="34" t="s">
        <v>11</v>
      </c>
      <c r="G51" s="34" t="e">
        <f t="shared" ca="1" si="0"/>
        <v>#N/A</v>
      </c>
      <c r="K51" s="53">
        <v>41026</v>
      </c>
      <c r="L51" s="54">
        <v>97.88</v>
      </c>
      <c r="M51" s="54">
        <v>97.88</v>
      </c>
    </row>
    <row r="52" spans="1:13" ht="15" x14ac:dyDescent="0.15">
      <c r="A52" s="17">
        <v>39524</v>
      </c>
      <c r="B52" s="34">
        <v>92.24</v>
      </c>
      <c r="C52" s="34" t="s">
        <v>11</v>
      </c>
      <c r="D52" s="34" t="s">
        <v>11</v>
      </c>
      <c r="E52" s="34" t="s">
        <v>11</v>
      </c>
      <c r="F52" s="34" t="s">
        <v>11</v>
      </c>
      <c r="G52" s="34" t="e">
        <f t="shared" ca="1" si="0"/>
        <v>#N/A</v>
      </c>
      <c r="K52" s="53">
        <v>41031</v>
      </c>
      <c r="L52" s="54">
        <v>97.88</v>
      </c>
      <c r="M52" s="54">
        <v>97.89</v>
      </c>
    </row>
    <row r="53" spans="1:13" ht="15" x14ac:dyDescent="0.15">
      <c r="A53" s="17">
        <v>39525</v>
      </c>
      <c r="B53" s="34">
        <v>92.24</v>
      </c>
      <c r="C53" s="34" t="s">
        <v>11</v>
      </c>
      <c r="D53" s="34" t="s">
        <v>11</v>
      </c>
      <c r="E53" s="34" t="s">
        <v>11</v>
      </c>
      <c r="F53" s="34" t="s">
        <v>11</v>
      </c>
      <c r="G53" s="34" t="e">
        <f t="shared" ca="1" si="0"/>
        <v>#N/A</v>
      </c>
      <c r="K53" s="53">
        <v>41032</v>
      </c>
      <c r="L53" s="54">
        <v>97.9</v>
      </c>
      <c r="M53" s="54">
        <v>97.9</v>
      </c>
    </row>
    <row r="54" spans="1:13" ht="15" x14ac:dyDescent="0.15">
      <c r="A54" s="17">
        <v>39526</v>
      </c>
      <c r="B54" s="34">
        <v>92.24</v>
      </c>
      <c r="C54" s="34" t="s">
        <v>11</v>
      </c>
      <c r="D54" s="34" t="s">
        <v>11</v>
      </c>
      <c r="E54" s="34" t="s">
        <v>11</v>
      </c>
      <c r="F54" s="34" t="s">
        <v>11</v>
      </c>
      <c r="G54" s="34" t="e">
        <f t="shared" ca="1" si="0"/>
        <v>#N/A</v>
      </c>
      <c r="K54" s="53">
        <v>41033</v>
      </c>
      <c r="L54" s="54">
        <v>97.91</v>
      </c>
      <c r="M54" s="54">
        <v>97.92</v>
      </c>
    </row>
    <row r="55" spans="1:13" ht="15" x14ac:dyDescent="0.15">
      <c r="A55" s="17">
        <v>39527</v>
      </c>
      <c r="B55" s="34">
        <v>92.24</v>
      </c>
      <c r="C55" s="34" t="s">
        <v>11</v>
      </c>
      <c r="D55" s="34" t="s">
        <v>11</v>
      </c>
      <c r="E55" s="34" t="s">
        <v>11</v>
      </c>
      <c r="F55" s="34" t="s">
        <v>11</v>
      </c>
      <c r="G55" s="34" t="e">
        <f t="shared" ca="1" si="0"/>
        <v>#N/A</v>
      </c>
      <c r="K55" s="53">
        <v>41036</v>
      </c>
      <c r="L55" s="54" t="s">
        <v>11</v>
      </c>
      <c r="M55" s="54" t="s">
        <v>11</v>
      </c>
    </row>
    <row r="56" spans="1:13" ht="15" x14ac:dyDescent="0.15">
      <c r="A56" s="17">
        <v>39528</v>
      </c>
      <c r="B56" s="34">
        <v>92.24</v>
      </c>
      <c r="C56" s="34" t="s">
        <v>11</v>
      </c>
      <c r="D56" s="34" t="s">
        <v>11</v>
      </c>
      <c r="E56" s="34" t="s">
        <v>11</v>
      </c>
      <c r="F56" s="34" t="s">
        <v>11</v>
      </c>
      <c r="G56" s="34" t="e">
        <f t="shared" ca="1" si="0"/>
        <v>#N/A</v>
      </c>
      <c r="K56" s="53">
        <v>41037</v>
      </c>
      <c r="L56" s="54">
        <v>97.94</v>
      </c>
      <c r="M56" s="54">
        <v>97.93</v>
      </c>
    </row>
    <row r="57" spans="1:13" ht="15" x14ac:dyDescent="0.15">
      <c r="A57" s="17">
        <v>39531</v>
      </c>
      <c r="B57" s="34">
        <v>92.24</v>
      </c>
      <c r="C57" s="34" t="s">
        <v>11</v>
      </c>
      <c r="D57" s="34" t="s">
        <v>11</v>
      </c>
      <c r="E57" s="34" t="s">
        <v>11</v>
      </c>
      <c r="F57" s="34" t="s">
        <v>11</v>
      </c>
      <c r="G57" s="34" t="e">
        <f t="shared" ca="1" si="0"/>
        <v>#N/A</v>
      </c>
      <c r="K57" s="53">
        <v>41038</v>
      </c>
      <c r="L57" s="54">
        <v>97.98</v>
      </c>
      <c r="M57" s="54">
        <v>97.95</v>
      </c>
    </row>
    <row r="58" spans="1:13" ht="15" x14ac:dyDescent="0.15">
      <c r="A58" s="17">
        <v>39532</v>
      </c>
      <c r="B58" s="34">
        <v>92.24</v>
      </c>
      <c r="C58" s="34" t="s">
        <v>11</v>
      </c>
      <c r="D58" s="34" t="s">
        <v>11</v>
      </c>
      <c r="E58" s="34" t="s">
        <v>11</v>
      </c>
      <c r="F58" s="34" t="s">
        <v>11</v>
      </c>
      <c r="G58" s="34" t="e">
        <f t="shared" ca="1" si="0"/>
        <v>#N/A</v>
      </c>
      <c r="K58" s="53">
        <v>41039</v>
      </c>
      <c r="L58" s="54">
        <v>98.04</v>
      </c>
      <c r="M58" s="54">
        <v>97.98</v>
      </c>
    </row>
    <row r="59" spans="1:13" ht="15" x14ac:dyDescent="0.15">
      <c r="A59" s="17">
        <v>39533</v>
      </c>
      <c r="B59" s="34">
        <v>92.24</v>
      </c>
      <c r="C59" s="34" t="s">
        <v>11</v>
      </c>
      <c r="D59" s="34" t="s">
        <v>11</v>
      </c>
      <c r="E59" s="34" t="s">
        <v>11</v>
      </c>
      <c r="F59" s="34" t="s">
        <v>11</v>
      </c>
      <c r="G59" s="34" t="e">
        <f t="shared" ca="1" si="0"/>
        <v>#N/A</v>
      </c>
      <c r="K59" s="53">
        <v>41040</v>
      </c>
      <c r="L59" s="54">
        <v>98.19</v>
      </c>
      <c r="M59" s="54">
        <v>98.15</v>
      </c>
    </row>
    <row r="60" spans="1:13" ht="15" x14ac:dyDescent="0.15">
      <c r="A60" s="17">
        <v>39534</v>
      </c>
      <c r="B60" s="34">
        <v>92.24</v>
      </c>
      <c r="C60" s="34" t="s">
        <v>11</v>
      </c>
      <c r="D60" s="34" t="s">
        <v>11</v>
      </c>
      <c r="E60" s="34" t="s">
        <v>11</v>
      </c>
      <c r="F60" s="34" t="s">
        <v>11</v>
      </c>
      <c r="G60" s="34" t="e">
        <f t="shared" ca="1" si="0"/>
        <v>#N/A</v>
      </c>
      <c r="K60" s="53">
        <v>41043</v>
      </c>
      <c r="L60" s="54">
        <v>98.33</v>
      </c>
      <c r="M60" s="54">
        <v>98.33</v>
      </c>
    </row>
    <row r="61" spans="1:13" ht="15" x14ac:dyDescent="0.15">
      <c r="A61" s="17">
        <v>39535</v>
      </c>
      <c r="B61" s="34">
        <v>92.24</v>
      </c>
      <c r="C61" s="34" t="s">
        <v>11</v>
      </c>
      <c r="D61" s="34" t="s">
        <v>11</v>
      </c>
      <c r="E61" s="34" t="s">
        <v>11</v>
      </c>
      <c r="F61" s="34" t="s">
        <v>11</v>
      </c>
      <c r="G61" s="34" t="e">
        <f t="shared" ca="1" si="0"/>
        <v>#N/A</v>
      </c>
      <c r="K61" s="53">
        <v>41044</v>
      </c>
      <c r="L61" s="54">
        <v>98.35</v>
      </c>
      <c r="M61" s="54">
        <v>98.32</v>
      </c>
    </row>
    <row r="62" spans="1:13" ht="15" x14ac:dyDescent="0.15">
      <c r="A62" s="17">
        <v>39538</v>
      </c>
      <c r="B62" s="34">
        <v>92.24</v>
      </c>
      <c r="C62" s="34" t="s">
        <v>11</v>
      </c>
      <c r="D62" s="34" t="s">
        <v>11</v>
      </c>
      <c r="E62" s="34" t="s">
        <v>11</v>
      </c>
      <c r="F62" s="34" t="s">
        <v>11</v>
      </c>
      <c r="G62" s="34" t="e">
        <f t="shared" ca="1" si="0"/>
        <v>#N/A</v>
      </c>
      <c r="K62" s="53">
        <v>41045</v>
      </c>
      <c r="L62" s="54">
        <v>98.53</v>
      </c>
      <c r="M62" s="54">
        <v>98.55</v>
      </c>
    </row>
    <row r="63" spans="1:13" ht="15" x14ac:dyDescent="0.15">
      <c r="A63" s="17">
        <v>39539</v>
      </c>
      <c r="B63" s="34">
        <v>92.24</v>
      </c>
      <c r="C63" s="34" t="s">
        <v>11</v>
      </c>
      <c r="D63" s="34" t="s">
        <v>11</v>
      </c>
      <c r="E63" s="34" t="s">
        <v>11</v>
      </c>
      <c r="F63" s="34" t="s">
        <v>11</v>
      </c>
      <c r="G63" s="34" t="e">
        <f t="shared" ca="1" si="0"/>
        <v>#N/A</v>
      </c>
      <c r="K63" s="53">
        <v>41046</v>
      </c>
      <c r="L63" s="54">
        <v>98.6</v>
      </c>
      <c r="M63" s="54">
        <v>98.6</v>
      </c>
    </row>
    <row r="64" spans="1:13" ht="15" x14ac:dyDescent="0.15">
      <c r="A64" s="17">
        <v>39540</v>
      </c>
      <c r="B64" s="34">
        <v>92.24</v>
      </c>
      <c r="C64" s="34" t="s">
        <v>11</v>
      </c>
      <c r="D64" s="34" t="s">
        <v>11</v>
      </c>
      <c r="E64" s="34" t="s">
        <v>11</v>
      </c>
      <c r="F64" s="34" t="s">
        <v>11</v>
      </c>
      <c r="G64" s="34" t="e">
        <f t="shared" ca="1" si="0"/>
        <v>#N/A</v>
      </c>
      <c r="K64" s="53">
        <v>41047</v>
      </c>
      <c r="L64" s="54">
        <v>98.71</v>
      </c>
      <c r="M64" s="54">
        <v>98.68</v>
      </c>
    </row>
    <row r="65" spans="1:13" ht="15" x14ac:dyDescent="0.15">
      <c r="A65" s="17">
        <v>39541</v>
      </c>
      <c r="B65" s="34">
        <v>92.24</v>
      </c>
      <c r="C65" s="34" t="s">
        <v>11</v>
      </c>
      <c r="D65" s="34" t="s">
        <v>11</v>
      </c>
      <c r="E65" s="34" t="s">
        <v>11</v>
      </c>
      <c r="F65" s="34" t="s">
        <v>11</v>
      </c>
      <c r="G65" s="34" t="e">
        <f t="shared" ca="1" si="0"/>
        <v>#N/A</v>
      </c>
      <c r="K65" s="53">
        <v>41050</v>
      </c>
      <c r="L65" s="54">
        <v>98.9</v>
      </c>
      <c r="M65" s="54">
        <v>98.85</v>
      </c>
    </row>
    <row r="66" spans="1:13" ht="15" x14ac:dyDescent="0.15">
      <c r="A66" s="17">
        <v>39545</v>
      </c>
      <c r="B66" s="34">
        <v>92.24</v>
      </c>
      <c r="C66" s="34" t="s">
        <v>11</v>
      </c>
      <c r="D66" s="34" t="s">
        <v>11</v>
      </c>
      <c r="E66" s="34" t="s">
        <v>11</v>
      </c>
      <c r="F66" s="34" t="s">
        <v>11</v>
      </c>
      <c r="G66" s="34" t="e">
        <f t="shared" ca="1" si="0"/>
        <v>#N/A</v>
      </c>
      <c r="K66" s="53">
        <v>41051</v>
      </c>
      <c r="L66" s="54">
        <v>98.75</v>
      </c>
      <c r="M66" s="54">
        <v>98.77</v>
      </c>
    </row>
    <row r="67" spans="1:13" ht="15" x14ac:dyDescent="0.15">
      <c r="A67" s="17">
        <v>39546</v>
      </c>
      <c r="B67" s="34">
        <v>92.24</v>
      </c>
      <c r="C67" s="34" t="s">
        <v>11</v>
      </c>
      <c r="D67" s="34" t="s">
        <v>11</v>
      </c>
      <c r="E67" s="34" t="s">
        <v>11</v>
      </c>
      <c r="F67" s="34" t="s">
        <v>11</v>
      </c>
      <c r="G67" s="34" t="e">
        <f t="shared" ref="G67:G130" ca="1" si="1">VLOOKUP(A67,$K$1:$M$128,2,FALSE)</f>
        <v>#N/A</v>
      </c>
      <c r="K67" s="53">
        <v>41052</v>
      </c>
      <c r="L67" s="54">
        <v>98.84</v>
      </c>
      <c r="M67" s="54">
        <v>98.82</v>
      </c>
    </row>
    <row r="68" spans="1:13" ht="15" x14ac:dyDescent="0.15">
      <c r="A68" s="17">
        <v>39547</v>
      </c>
      <c r="B68" s="34">
        <v>92.24</v>
      </c>
      <c r="C68" s="34" t="s">
        <v>11</v>
      </c>
      <c r="D68" s="34" t="s">
        <v>11</v>
      </c>
      <c r="E68" s="34" t="s">
        <v>11</v>
      </c>
      <c r="F68" s="34" t="s">
        <v>11</v>
      </c>
      <c r="G68" s="34" t="e">
        <f t="shared" ca="1" si="1"/>
        <v>#N/A</v>
      </c>
      <c r="K68" s="53">
        <v>41053</v>
      </c>
      <c r="L68" s="54">
        <v>98.91</v>
      </c>
      <c r="M68" s="54">
        <v>98.89</v>
      </c>
    </row>
    <row r="69" spans="1:13" ht="15" x14ac:dyDescent="0.15">
      <c r="A69" s="17">
        <v>39548</v>
      </c>
      <c r="B69" s="34">
        <v>92.24</v>
      </c>
      <c r="C69" s="34" t="s">
        <v>11</v>
      </c>
      <c r="D69" s="34" t="s">
        <v>11</v>
      </c>
      <c r="E69" s="34" t="s">
        <v>11</v>
      </c>
      <c r="F69" s="34" t="s">
        <v>11</v>
      </c>
      <c r="G69" s="34" t="e">
        <f t="shared" ca="1" si="1"/>
        <v>#N/A</v>
      </c>
      <c r="K69" s="53">
        <v>41054</v>
      </c>
      <c r="L69" s="54">
        <v>99.05</v>
      </c>
      <c r="M69" s="54">
        <v>99.1</v>
      </c>
    </row>
    <row r="70" spans="1:13" ht="15" x14ac:dyDescent="0.15">
      <c r="A70" s="17">
        <v>39549</v>
      </c>
      <c r="B70" s="34">
        <v>92.24</v>
      </c>
      <c r="C70" s="34" t="s">
        <v>11</v>
      </c>
      <c r="D70" s="34" t="s">
        <v>11</v>
      </c>
      <c r="E70" s="34" t="s">
        <v>11</v>
      </c>
      <c r="F70" s="34" t="s">
        <v>11</v>
      </c>
      <c r="G70" s="34" t="e">
        <f t="shared" ca="1" si="1"/>
        <v>#N/A</v>
      </c>
      <c r="K70" s="53">
        <v>41057</v>
      </c>
      <c r="L70" s="54">
        <v>99</v>
      </c>
      <c r="M70" s="54">
        <v>99.02</v>
      </c>
    </row>
    <row r="71" spans="1:13" ht="15" x14ac:dyDescent="0.15">
      <c r="A71" s="17">
        <v>39552</v>
      </c>
      <c r="B71" s="34">
        <v>92.24</v>
      </c>
      <c r="C71" s="34" t="s">
        <v>11</v>
      </c>
      <c r="D71" s="34" t="s">
        <v>11</v>
      </c>
      <c r="E71" s="34" t="s">
        <v>11</v>
      </c>
      <c r="F71" s="34" t="s">
        <v>11</v>
      </c>
      <c r="G71" s="34" t="e">
        <f t="shared" ca="1" si="1"/>
        <v>#N/A</v>
      </c>
      <c r="K71" s="53">
        <v>41058</v>
      </c>
      <c r="L71" s="54">
        <v>98.85</v>
      </c>
      <c r="M71" s="54">
        <v>98.9</v>
      </c>
    </row>
    <row r="72" spans="1:13" ht="15" x14ac:dyDescent="0.15">
      <c r="A72" s="17">
        <v>39553</v>
      </c>
      <c r="B72" s="34">
        <v>95.16</v>
      </c>
      <c r="C72" s="34" t="s">
        <v>11</v>
      </c>
      <c r="D72" s="34" t="s">
        <v>11</v>
      </c>
      <c r="E72" s="34" t="s">
        <v>11</v>
      </c>
      <c r="F72" s="34" t="s">
        <v>11</v>
      </c>
      <c r="G72" s="34" t="e">
        <f t="shared" ca="1" si="1"/>
        <v>#N/A</v>
      </c>
      <c r="K72" s="53">
        <v>41059</v>
      </c>
      <c r="L72" s="54">
        <v>98.79</v>
      </c>
      <c r="M72" s="54">
        <v>98.74</v>
      </c>
    </row>
    <row r="73" spans="1:13" ht="15" x14ac:dyDescent="0.15">
      <c r="A73" s="17">
        <v>39554</v>
      </c>
      <c r="B73" s="34">
        <v>95.16</v>
      </c>
      <c r="C73" s="34" t="s">
        <v>11</v>
      </c>
      <c r="D73" s="34" t="s">
        <v>11</v>
      </c>
      <c r="E73" s="34" t="s">
        <v>11</v>
      </c>
      <c r="F73" s="34" t="s">
        <v>11</v>
      </c>
      <c r="G73" s="34" t="e">
        <f t="shared" ca="1" si="1"/>
        <v>#N/A</v>
      </c>
      <c r="K73" s="53">
        <v>41060</v>
      </c>
      <c r="L73" s="54">
        <v>98.9</v>
      </c>
      <c r="M73" s="54">
        <v>98.91</v>
      </c>
    </row>
    <row r="74" spans="1:13" ht="15" x14ac:dyDescent="0.15">
      <c r="A74" s="17">
        <v>39555</v>
      </c>
      <c r="B74" s="34">
        <v>95.16</v>
      </c>
      <c r="C74" s="34" t="s">
        <v>11</v>
      </c>
      <c r="D74" s="34" t="s">
        <v>11</v>
      </c>
      <c r="E74" s="34" t="s">
        <v>11</v>
      </c>
      <c r="F74" s="34" t="s">
        <v>11</v>
      </c>
      <c r="G74" s="34" t="e">
        <f t="shared" ca="1" si="1"/>
        <v>#N/A</v>
      </c>
      <c r="K74" s="53">
        <v>41061</v>
      </c>
      <c r="L74" s="54">
        <v>98.94</v>
      </c>
      <c r="M74" s="54">
        <v>98.94</v>
      </c>
    </row>
    <row r="75" spans="1:13" ht="15" x14ac:dyDescent="0.15">
      <c r="A75" s="17">
        <v>39556</v>
      </c>
      <c r="B75" s="34">
        <v>95.53</v>
      </c>
      <c r="C75" s="34" t="s">
        <v>11</v>
      </c>
      <c r="D75" s="34" t="s">
        <v>11</v>
      </c>
      <c r="E75" s="34" t="s">
        <v>11</v>
      </c>
      <c r="F75" s="34" t="s">
        <v>11</v>
      </c>
      <c r="G75" s="34" t="e">
        <f t="shared" ca="1" si="1"/>
        <v>#N/A</v>
      </c>
      <c r="K75" s="53">
        <v>41064</v>
      </c>
      <c r="L75" s="54">
        <v>98.96</v>
      </c>
      <c r="M75" s="54">
        <v>98.98</v>
      </c>
    </row>
    <row r="76" spans="1:13" ht="15" x14ac:dyDescent="0.15">
      <c r="A76" s="17">
        <v>39559</v>
      </c>
      <c r="B76" s="34">
        <v>95.53</v>
      </c>
      <c r="C76" s="34" t="s">
        <v>11</v>
      </c>
      <c r="D76" s="34" t="s">
        <v>11</v>
      </c>
      <c r="E76" s="34" t="s">
        <v>11</v>
      </c>
      <c r="F76" s="34" t="s">
        <v>11</v>
      </c>
      <c r="G76" s="34" t="e">
        <f t="shared" ca="1" si="1"/>
        <v>#N/A</v>
      </c>
      <c r="K76" s="53">
        <v>41065</v>
      </c>
      <c r="L76" s="54">
        <v>98.89</v>
      </c>
      <c r="M76" s="54">
        <v>98.91</v>
      </c>
    </row>
    <row r="77" spans="1:13" ht="15" x14ac:dyDescent="0.15">
      <c r="A77" s="17">
        <v>39560</v>
      </c>
      <c r="B77" s="34">
        <v>95.53</v>
      </c>
      <c r="C77" s="34" t="s">
        <v>11</v>
      </c>
      <c r="D77" s="34" t="s">
        <v>11</v>
      </c>
      <c r="E77" s="34" t="s">
        <v>11</v>
      </c>
      <c r="F77" s="34" t="s">
        <v>11</v>
      </c>
      <c r="G77" s="34" t="e">
        <f t="shared" ca="1" si="1"/>
        <v>#N/A</v>
      </c>
      <c r="K77" s="53">
        <v>41066</v>
      </c>
      <c r="L77" s="54">
        <v>98.89</v>
      </c>
      <c r="M77" s="54">
        <v>98.82</v>
      </c>
    </row>
    <row r="78" spans="1:13" ht="15" x14ac:dyDescent="0.15">
      <c r="A78" s="17">
        <v>39561</v>
      </c>
      <c r="B78" s="34">
        <v>95.53</v>
      </c>
      <c r="C78" s="34" t="s">
        <v>11</v>
      </c>
      <c r="D78" s="34" t="s">
        <v>11</v>
      </c>
      <c r="E78" s="34" t="s">
        <v>11</v>
      </c>
      <c r="F78" s="34" t="s">
        <v>11</v>
      </c>
      <c r="G78" s="34" t="e">
        <f t="shared" ca="1" si="1"/>
        <v>#N/A</v>
      </c>
      <c r="K78" s="53">
        <v>41067</v>
      </c>
      <c r="L78" s="54">
        <v>98.84</v>
      </c>
      <c r="M78" s="54">
        <v>98.86</v>
      </c>
    </row>
    <row r="79" spans="1:13" ht="15" x14ac:dyDescent="0.15">
      <c r="A79" s="17">
        <v>39562</v>
      </c>
      <c r="B79" s="34">
        <v>95.53</v>
      </c>
      <c r="C79" s="34" t="s">
        <v>11</v>
      </c>
      <c r="D79" s="34" t="s">
        <v>11</v>
      </c>
      <c r="E79" s="34" t="s">
        <v>11</v>
      </c>
      <c r="F79" s="34" t="s">
        <v>11</v>
      </c>
      <c r="G79" s="34" t="e">
        <f t="shared" ca="1" si="1"/>
        <v>#N/A</v>
      </c>
      <c r="K79" s="53">
        <v>41068</v>
      </c>
      <c r="L79" s="54">
        <v>99.1</v>
      </c>
      <c r="M79" s="54">
        <v>99.14</v>
      </c>
    </row>
    <row r="80" spans="1:13" ht="15" x14ac:dyDescent="0.15">
      <c r="A80" s="17">
        <v>39563</v>
      </c>
      <c r="B80" s="34">
        <v>95.53</v>
      </c>
      <c r="C80" s="34" t="s">
        <v>11</v>
      </c>
      <c r="D80" s="34" t="s">
        <v>11</v>
      </c>
      <c r="E80" s="34" t="s">
        <v>11</v>
      </c>
      <c r="F80" s="34" t="s">
        <v>11</v>
      </c>
      <c r="G80" s="34" t="e">
        <f t="shared" ca="1" si="1"/>
        <v>#N/A</v>
      </c>
      <c r="K80" s="53">
        <v>41071</v>
      </c>
      <c r="L80" s="54">
        <v>98.95</v>
      </c>
      <c r="M80" s="54">
        <v>98.94</v>
      </c>
    </row>
    <row r="81" spans="1:13" ht="15" x14ac:dyDescent="0.15">
      <c r="A81" s="17">
        <v>39566</v>
      </c>
      <c r="B81" s="34">
        <v>95.53</v>
      </c>
      <c r="C81" s="34" t="s">
        <v>11</v>
      </c>
      <c r="D81" s="34" t="s">
        <v>11</v>
      </c>
      <c r="E81" s="34" t="s">
        <v>11</v>
      </c>
      <c r="F81" s="34" t="s">
        <v>11</v>
      </c>
      <c r="G81" s="34" t="e">
        <f t="shared" ca="1" si="1"/>
        <v>#N/A</v>
      </c>
      <c r="K81" s="53">
        <v>41072</v>
      </c>
      <c r="L81" s="54">
        <v>98.95</v>
      </c>
      <c r="M81" s="54">
        <v>98.96</v>
      </c>
    </row>
    <row r="82" spans="1:13" ht="15" x14ac:dyDescent="0.15">
      <c r="A82" s="17">
        <v>39567</v>
      </c>
      <c r="B82" s="34">
        <v>95.53</v>
      </c>
      <c r="C82" s="34" t="s">
        <v>11</v>
      </c>
      <c r="D82" s="34" t="s">
        <v>11</v>
      </c>
      <c r="E82" s="34" t="s">
        <v>11</v>
      </c>
      <c r="F82" s="34" t="s">
        <v>11</v>
      </c>
      <c r="G82" s="34" t="e">
        <f t="shared" ca="1" si="1"/>
        <v>#N/A</v>
      </c>
      <c r="K82" s="53">
        <v>41073</v>
      </c>
      <c r="L82" s="54">
        <v>98.88</v>
      </c>
      <c r="M82" s="54">
        <v>98.85</v>
      </c>
    </row>
    <row r="83" spans="1:13" ht="15" x14ac:dyDescent="0.15">
      <c r="A83" s="17">
        <v>39568</v>
      </c>
      <c r="B83" s="34">
        <v>95.53</v>
      </c>
      <c r="C83" s="34" t="s">
        <v>11</v>
      </c>
      <c r="D83" s="34" t="s">
        <v>11</v>
      </c>
      <c r="E83" s="34" t="s">
        <v>11</v>
      </c>
      <c r="F83" s="34" t="s">
        <v>11</v>
      </c>
      <c r="G83" s="34" t="e">
        <f t="shared" ca="1" si="1"/>
        <v>#N/A</v>
      </c>
      <c r="K83" s="53">
        <v>41074</v>
      </c>
      <c r="L83" s="54">
        <v>98.87</v>
      </c>
      <c r="M83" s="54">
        <v>98.85</v>
      </c>
    </row>
    <row r="84" spans="1:13" ht="15" x14ac:dyDescent="0.15">
      <c r="A84" s="17">
        <v>39572</v>
      </c>
      <c r="B84" s="34">
        <v>95.53</v>
      </c>
      <c r="C84" s="34" t="s">
        <v>11</v>
      </c>
      <c r="D84" s="34" t="s">
        <v>11</v>
      </c>
      <c r="E84" s="34" t="s">
        <v>11</v>
      </c>
      <c r="F84" s="34" t="s">
        <v>11</v>
      </c>
      <c r="G84" s="34" t="e">
        <f t="shared" ca="1" si="1"/>
        <v>#N/A</v>
      </c>
      <c r="K84" s="53">
        <v>41075</v>
      </c>
      <c r="L84" s="54">
        <v>98.87</v>
      </c>
      <c r="M84" s="54">
        <v>98.86</v>
      </c>
    </row>
    <row r="85" spans="1:13" ht="15" x14ac:dyDescent="0.15">
      <c r="A85" s="17">
        <v>39573</v>
      </c>
      <c r="B85" s="34">
        <v>95.53</v>
      </c>
      <c r="C85" s="34" t="s">
        <v>11</v>
      </c>
      <c r="D85" s="34" t="s">
        <v>11</v>
      </c>
      <c r="E85" s="34" t="s">
        <v>11</v>
      </c>
      <c r="F85" s="34" t="s">
        <v>11</v>
      </c>
      <c r="G85" s="34" t="e">
        <f t="shared" ca="1" si="1"/>
        <v>#N/A</v>
      </c>
      <c r="K85" s="53">
        <v>41078</v>
      </c>
      <c r="L85" s="54">
        <v>98.864000000000004</v>
      </c>
      <c r="M85" s="54">
        <v>98.831999999999994</v>
      </c>
    </row>
    <row r="86" spans="1:13" ht="15" x14ac:dyDescent="0.15">
      <c r="A86" s="17">
        <v>39574</v>
      </c>
      <c r="B86" s="34">
        <v>95.53</v>
      </c>
      <c r="C86" s="34" t="s">
        <v>11</v>
      </c>
      <c r="D86" s="34" t="s">
        <v>11</v>
      </c>
      <c r="E86" s="34" t="s">
        <v>11</v>
      </c>
      <c r="F86" s="34" t="s">
        <v>11</v>
      </c>
      <c r="G86" s="34" t="e">
        <f t="shared" ca="1" si="1"/>
        <v>#N/A</v>
      </c>
      <c r="K86" s="53">
        <v>41079</v>
      </c>
      <c r="L86" s="54">
        <v>98.85</v>
      </c>
      <c r="M86" s="54">
        <v>98.87</v>
      </c>
    </row>
    <row r="87" spans="1:13" ht="15" x14ac:dyDescent="0.15">
      <c r="A87" s="17">
        <v>39575</v>
      </c>
      <c r="B87" s="34">
        <v>94.83</v>
      </c>
      <c r="C87" s="34" t="s">
        <v>11</v>
      </c>
      <c r="D87" s="34" t="s">
        <v>11</v>
      </c>
      <c r="E87" s="34" t="s">
        <v>11</v>
      </c>
      <c r="F87" s="34" t="s">
        <v>11</v>
      </c>
      <c r="G87" s="34" t="e">
        <f t="shared" ca="1" si="1"/>
        <v>#N/A</v>
      </c>
      <c r="K87" s="53">
        <v>41080</v>
      </c>
      <c r="L87" s="54">
        <v>98.78</v>
      </c>
      <c r="M87" s="54">
        <v>98.85</v>
      </c>
    </row>
    <row r="88" spans="1:13" ht="15" x14ac:dyDescent="0.15">
      <c r="A88" s="17">
        <v>39576</v>
      </c>
      <c r="B88" s="34">
        <v>94.83</v>
      </c>
      <c r="C88" s="34" t="s">
        <v>11</v>
      </c>
      <c r="D88" s="34" t="s">
        <v>11</v>
      </c>
      <c r="E88" s="34" t="s">
        <v>11</v>
      </c>
      <c r="F88" s="34" t="s">
        <v>11</v>
      </c>
      <c r="G88" s="34" t="e">
        <f t="shared" ca="1" si="1"/>
        <v>#N/A</v>
      </c>
      <c r="K88" s="53">
        <v>41081</v>
      </c>
      <c r="L88" s="54">
        <v>98.92</v>
      </c>
      <c r="M88" s="54">
        <v>98.92</v>
      </c>
    </row>
    <row r="89" spans="1:13" ht="15" x14ac:dyDescent="0.15">
      <c r="A89" s="17">
        <v>39577</v>
      </c>
      <c r="B89" s="34">
        <v>94.84</v>
      </c>
      <c r="C89" s="34" t="s">
        <v>11</v>
      </c>
      <c r="D89" s="34" t="s">
        <v>11</v>
      </c>
      <c r="E89" s="34" t="s">
        <v>11</v>
      </c>
      <c r="F89" s="34" t="s">
        <v>11</v>
      </c>
      <c r="G89" s="34" t="e">
        <f t="shared" ca="1" si="1"/>
        <v>#N/A</v>
      </c>
      <c r="K89" s="53">
        <v>41085</v>
      </c>
      <c r="L89" s="54">
        <v>98.926000000000002</v>
      </c>
      <c r="M89" s="54">
        <v>98.945999999999998</v>
      </c>
    </row>
    <row r="90" spans="1:13" ht="15" x14ac:dyDescent="0.15">
      <c r="A90" s="17">
        <v>39580</v>
      </c>
      <c r="B90" s="34">
        <v>94.84</v>
      </c>
      <c r="C90" s="34" t="s">
        <v>11</v>
      </c>
      <c r="D90" s="34" t="s">
        <v>11</v>
      </c>
      <c r="E90" s="34" t="s">
        <v>11</v>
      </c>
      <c r="F90" s="34" t="s">
        <v>11</v>
      </c>
      <c r="G90" s="34" t="e">
        <f t="shared" ca="1" si="1"/>
        <v>#N/A</v>
      </c>
      <c r="K90" s="53">
        <v>41086</v>
      </c>
      <c r="L90" s="54">
        <v>98.97</v>
      </c>
      <c r="M90" s="54">
        <v>99.078000000000003</v>
      </c>
    </row>
    <row r="91" spans="1:13" ht="15" x14ac:dyDescent="0.15">
      <c r="A91" s="17">
        <v>39581</v>
      </c>
      <c r="B91" s="34">
        <v>94.84</v>
      </c>
      <c r="C91" s="34" t="s">
        <v>11</v>
      </c>
      <c r="D91" s="34" t="s">
        <v>11</v>
      </c>
      <c r="E91" s="34" t="s">
        <v>11</v>
      </c>
      <c r="F91" s="34" t="s">
        <v>11</v>
      </c>
      <c r="G91" s="34" t="e">
        <f t="shared" ca="1" si="1"/>
        <v>#N/A</v>
      </c>
      <c r="K91" s="53">
        <v>41087</v>
      </c>
      <c r="L91" s="54">
        <v>99.013999999999996</v>
      </c>
      <c r="M91" s="54">
        <v>99.08</v>
      </c>
    </row>
    <row r="92" spans="1:13" ht="15" x14ac:dyDescent="0.15">
      <c r="A92" s="17">
        <v>39582</v>
      </c>
      <c r="B92" s="34">
        <v>94.84</v>
      </c>
      <c r="C92" s="34" t="s">
        <v>11</v>
      </c>
      <c r="D92" s="34" t="s">
        <v>11</v>
      </c>
      <c r="E92" s="34" t="s">
        <v>11</v>
      </c>
      <c r="F92" s="34" t="s">
        <v>11</v>
      </c>
      <c r="G92" s="34" t="e">
        <f t="shared" ca="1" si="1"/>
        <v>#N/A</v>
      </c>
      <c r="K92" s="53">
        <v>41088</v>
      </c>
      <c r="L92" s="54">
        <v>99.07</v>
      </c>
      <c r="M92" s="54">
        <v>99.135999999999996</v>
      </c>
    </row>
    <row r="93" spans="1:13" ht="15" x14ac:dyDescent="0.15">
      <c r="A93" s="17">
        <v>39583</v>
      </c>
      <c r="B93" s="34">
        <v>94.84</v>
      </c>
      <c r="C93" s="34" t="s">
        <v>11</v>
      </c>
      <c r="D93" s="34" t="s">
        <v>11</v>
      </c>
      <c r="E93" s="34" t="s">
        <v>11</v>
      </c>
      <c r="F93" s="34" t="s">
        <v>11</v>
      </c>
      <c r="G93" s="34" t="e">
        <f t="shared" ca="1" si="1"/>
        <v>#N/A</v>
      </c>
      <c r="K93" s="53">
        <v>41089</v>
      </c>
      <c r="L93" s="54">
        <v>99.164000000000001</v>
      </c>
      <c r="M93" s="54">
        <v>99.2</v>
      </c>
    </row>
    <row r="94" spans="1:13" ht="15" x14ac:dyDescent="0.15">
      <c r="A94" s="17">
        <v>39584</v>
      </c>
      <c r="B94" s="34">
        <v>94.84</v>
      </c>
      <c r="C94" s="34" t="s">
        <v>11</v>
      </c>
      <c r="D94" s="34" t="s">
        <v>11</v>
      </c>
      <c r="E94" s="34" t="s">
        <v>11</v>
      </c>
      <c r="F94" s="34" t="s">
        <v>11</v>
      </c>
      <c r="G94" s="34" t="e">
        <f t="shared" ca="1" si="1"/>
        <v>#N/A</v>
      </c>
      <c r="K94" s="53">
        <v>41092</v>
      </c>
      <c r="L94" s="54">
        <v>99.19</v>
      </c>
      <c r="M94" s="54">
        <v>99.21</v>
      </c>
    </row>
    <row r="95" spans="1:13" ht="15" x14ac:dyDescent="0.15">
      <c r="A95" s="17">
        <v>39587</v>
      </c>
      <c r="B95" s="34">
        <v>94.84</v>
      </c>
      <c r="C95" s="34" t="s">
        <v>11</v>
      </c>
      <c r="D95" s="34" t="s">
        <v>11</v>
      </c>
      <c r="E95" s="34" t="s">
        <v>11</v>
      </c>
      <c r="F95" s="34" t="s">
        <v>11</v>
      </c>
      <c r="G95" s="34" t="e">
        <f t="shared" ca="1" si="1"/>
        <v>#N/A</v>
      </c>
      <c r="K95" s="53">
        <v>41093</v>
      </c>
      <c r="L95" s="54">
        <v>99.298000000000002</v>
      </c>
      <c r="M95" s="54">
        <v>99.27</v>
      </c>
    </row>
    <row r="96" spans="1:13" ht="15" x14ac:dyDescent="0.15">
      <c r="A96" s="17">
        <v>39588</v>
      </c>
      <c r="B96" s="34">
        <v>94.84</v>
      </c>
      <c r="C96" s="34" t="s">
        <v>11</v>
      </c>
      <c r="D96" s="34" t="s">
        <v>11</v>
      </c>
      <c r="E96" s="34" t="s">
        <v>11</v>
      </c>
      <c r="F96" s="34" t="s">
        <v>11</v>
      </c>
      <c r="G96" s="34" t="e">
        <f t="shared" ca="1" si="1"/>
        <v>#N/A</v>
      </c>
      <c r="K96" s="53">
        <v>41094</v>
      </c>
      <c r="L96" s="54">
        <v>99.457999999999998</v>
      </c>
      <c r="M96" s="54">
        <v>99.46</v>
      </c>
    </row>
    <row r="97" spans="1:13" ht="15" x14ac:dyDescent="0.15">
      <c r="A97" s="17">
        <v>39589</v>
      </c>
      <c r="B97" s="34">
        <v>94.84</v>
      </c>
      <c r="C97" s="34" t="s">
        <v>11</v>
      </c>
      <c r="D97" s="34" t="s">
        <v>11</v>
      </c>
      <c r="E97" s="34" t="s">
        <v>11</v>
      </c>
      <c r="F97" s="34" t="s">
        <v>11</v>
      </c>
      <c r="G97" s="34" t="e">
        <f t="shared" ca="1" si="1"/>
        <v>#N/A</v>
      </c>
      <c r="K97" s="53">
        <v>41095</v>
      </c>
      <c r="L97" s="54">
        <v>99.658000000000001</v>
      </c>
      <c r="M97" s="54">
        <v>99.62</v>
      </c>
    </row>
    <row r="98" spans="1:13" ht="15" x14ac:dyDescent="0.15">
      <c r="A98" s="17">
        <v>39590</v>
      </c>
      <c r="B98" s="34">
        <v>94.84</v>
      </c>
      <c r="C98" s="34" t="s">
        <v>11</v>
      </c>
      <c r="D98" s="34" t="s">
        <v>11</v>
      </c>
      <c r="E98" s="34" t="s">
        <v>11</v>
      </c>
      <c r="F98" s="34" t="s">
        <v>11</v>
      </c>
      <c r="G98" s="34" t="e">
        <f t="shared" ca="1" si="1"/>
        <v>#N/A</v>
      </c>
      <c r="K98" s="53">
        <v>41096</v>
      </c>
      <c r="L98" s="54">
        <v>99.658000000000001</v>
      </c>
      <c r="M98" s="54">
        <v>99.671999999999997</v>
      </c>
    </row>
    <row r="99" spans="1:13" ht="15" x14ac:dyDescent="0.15">
      <c r="A99" s="17">
        <v>39591</v>
      </c>
      <c r="B99" s="34">
        <v>94.84</v>
      </c>
      <c r="C99" s="34" t="s">
        <v>11</v>
      </c>
      <c r="D99" s="34" t="s">
        <v>11</v>
      </c>
      <c r="E99" s="34" t="s">
        <v>11</v>
      </c>
      <c r="F99" s="34" t="s">
        <v>11</v>
      </c>
      <c r="G99" s="34" t="e">
        <f t="shared" ca="1" si="1"/>
        <v>#N/A</v>
      </c>
      <c r="K99" s="53">
        <v>41099</v>
      </c>
      <c r="L99" s="54">
        <v>99.61</v>
      </c>
      <c r="M99" s="54">
        <v>99.614000000000004</v>
      </c>
    </row>
    <row r="100" spans="1:13" ht="15" x14ac:dyDescent="0.15">
      <c r="A100" s="17">
        <v>39594</v>
      </c>
      <c r="B100" s="34">
        <v>94.84</v>
      </c>
      <c r="C100" s="34" t="s">
        <v>11</v>
      </c>
      <c r="D100" s="34" t="s">
        <v>11</v>
      </c>
      <c r="E100" s="34" t="s">
        <v>11</v>
      </c>
      <c r="F100" s="34" t="s">
        <v>11</v>
      </c>
      <c r="G100" s="34" t="e">
        <f t="shared" ca="1" si="1"/>
        <v>#N/A</v>
      </c>
      <c r="K100" s="53">
        <v>41100</v>
      </c>
      <c r="L100" s="54">
        <v>99.7</v>
      </c>
      <c r="M100" s="54">
        <v>99.677999999999997</v>
      </c>
    </row>
    <row r="101" spans="1:13" ht="15" x14ac:dyDescent="0.15">
      <c r="A101" s="17">
        <v>39595</v>
      </c>
      <c r="B101" s="34">
        <v>94.84</v>
      </c>
      <c r="C101" s="34" t="s">
        <v>11</v>
      </c>
      <c r="D101" s="34" t="s">
        <v>11</v>
      </c>
      <c r="E101" s="34" t="s">
        <v>11</v>
      </c>
      <c r="F101" s="34" t="s">
        <v>11</v>
      </c>
      <c r="G101" s="34" t="e">
        <f t="shared" ca="1" si="1"/>
        <v>#N/A</v>
      </c>
      <c r="K101" s="53">
        <v>41101</v>
      </c>
      <c r="L101" s="54">
        <v>99.85</v>
      </c>
      <c r="M101" s="54">
        <v>99.792000000000002</v>
      </c>
    </row>
    <row r="102" spans="1:13" ht="15" x14ac:dyDescent="0.15">
      <c r="A102" s="17">
        <v>39596</v>
      </c>
      <c r="B102" s="34">
        <v>94.84</v>
      </c>
      <c r="C102" s="34" t="s">
        <v>11</v>
      </c>
      <c r="D102" s="34" t="s">
        <v>11</v>
      </c>
      <c r="E102" s="34" t="s">
        <v>11</v>
      </c>
      <c r="F102" s="34" t="s">
        <v>11</v>
      </c>
      <c r="G102" s="34" t="e">
        <f t="shared" ca="1" si="1"/>
        <v>#N/A</v>
      </c>
      <c r="K102" s="53">
        <v>41102</v>
      </c>
      <c r="L102" s="54">
        <v>99.97</v>
      </c>
      <c r="M102" s="54">
        <v>99.84</v>
      </c>
    </row>
    <row r="103" spans="1:13" ht="15" x14ac:dyDescent="0.15">
      <c r="A103" s="17">
        <v>39597</v>
      </c>
      <c r="B103" s="34">
        <v>94.84</v>
      </c>
      <c r="C103" s="34" t="s">
        <v>11</v>
      </c>
      <c r="D103" s="34" t="s">
        <v>11</v>
      </c>
      <c r="E103" s="34" t="s">
        <v>11</v>
      </c>
      <c r="F103" s="34" t="s">
        <v>11</v>
      </c>
      <c r="G103" s="34" t="e">
        <f t="shared" ca="1" si="1"/>
        <v>#N/A</v>
      </c>
      <c r="K103" s="53">
        <v>41103</v>
      </c>
      <c r="L103" s="54">
        <v>99.89</v>
      </c>
      <c r="M103" s="54">
        <v>99.75</v>
      </c>
    </row>
    <row r="104" spans="1:13" ht="15" x14ac:dyDescent="0.15">
      <c r="A104" s="17">
        <v>39598</v>
      </c>
      <c r="B104" s="34">
        <v>94.84</v>
      </c>
      <c r="C104" s="34" t="s">
        <v>11</v>
      </c>
      <c r="D104" s="34" t="s">
        <v>11</v>
      </c>
      <c r="E104" s="34" t="s">
        <v>11</v>
      </c>
      <c r="F104" s="34" t="s">
        <v>11</v>
      </c>
      <c r="G104" s="34" t="e">
        <f t="shared" ca="1" si="1"/>
        <v>#N/A</v>
      </c>
      <c r="K104" s="53">
        <v>41106</v>
      </c>
      <c r="L104" s="54">
        <v>99.835999999999999</v>
      </c>
      <c r="M104" s="54">
        <v>99.653999999999996</v>
      </c>
    </row>
    <row r="105" spans="1:13" ht="15" x14ac:dyDescent="0.15">
      <c r="A105" s="17">
        <v>39601</v>
      </c>
      <c r="B105" s="34">
        <v>94.84</v>
      </c>
      <c r="C105" s="34" t="s">
        <v>11</v>
      </c>
      <c r="D105" s="34" t="s">
        <v>11</v>
      </c>
      <c r="E105" s="34" t="s">
        <v>11</v>
      </c>
      <c r="F105" s="34" t="s">
        <v>11</v>
      </c>
      <c r="G105" s="34" t="e">
        <f t="shared" ca="1" si="1"/>
        <v>#N/A</v>
      </c>
      <c r="K105" s="53">
        <v>41107</v>
      </c>
      <c r="L105" s="54">
        <v>99.798000000000002</v>
      </c>
      <c r="M105" s="54">
        <v>99.63</v>
      </c>
    </row>
    <row r="106" spans="1:13" ht="15" x14ac:dyDescent="0.15">
      <c r="A106" s="17">
        <v>39602</v>
      </c>
      <c r="B106" s="34">
        <v>94.84</v>
      </c>
      <c r="C106" s="34" t="s">
        <v>11</v>
      </c>
      <c r="D106" s="34" t="s">
        <v>11</v>
      </c>
      <c r="E106" s="34" t="s">
        <v>11</v>
      </c>
      <c r="F106" s="34" t="s">
        <v>11</v>
      </c>
      <c r="G106" s="34" t="e">
        <f t="shared" ca="1" si="1"/>
        <v>#N/A</v>
      </c>
      <c r="K106" s="53">
        <v>41108</v>
      </c>
      <c r="L106" s="54">
        <v>99.77</v>
      </c>
      <c r="M106" s="54">
        <v>99.674000000000007</v>
      </c>
    </row>
    <row r="107" spans="1:13" ht="15" x14ac:dyDescent="0.15">
      <c r="A107" s="17">
        <v>39603</v>
      </c>
      <c r="B107" s="34">
        <v>94.84</v>
      </c>
      <c r="C107" s="34" t="s">
        <v>11</v>
      </c>
      <c r="D107" s="34" t="s">
        <v>11</v>
      </c>
      <c r="E107" s="34" t="s">
        <v>11</v>
      </c>
      <c r="F107" s="34" t="s">
        <v>11</v>
      </c>
      <c r="G107" s="34" t="e">
        <f t="shared" ca="1" si="1"/>
        <v>#N/A</v>
      </c>
      <c r="K107" s="53">
        <v>41109</v>
      </c>
      <c r="L107" s="54">
        <v>99.757999999999996</v>
      </c>
      <c r="M107" s="54">
        <v>99.706000000000003</v>
      </c>
    </row>
    <row r="108" spans="1:13" ht="15" x14ac:dyDescent="0.15">
      <c r="A108" s="17">
        <v>39604</v>
      </c>
      <c r="B108" s="34">
        <v>94.84</v>
      </c>
      <c r="C108" s="34" t="s">
        <v>11</v>
      </c>
      <c r="D108" s="34" t="s">
        <v>11</v>
      </c>
      <c r="E108" s="34" t="s">
        <v>11</v>
      </c>
      <c r="F108" s="34" t="s">
        <v>11</v>
      </c>
      <c r="G108" s="34" t="e">
        <f t="shared" ca="1" si="1"/>
        <v>#N/A</v>
      </c>
      <c r="K108" s="53">
        <v>41110</v>
      </c>
      <c r="L108" s="54">
        <v>99.738</v>
      </c>
      <c r="M108" s="54">
        <v>99.707999999999998</v>
      </c>
    </row>
    <row r="109" spans="1:13" ht="15" x14ac:dyDescent="0.15">
      <c r="A109" s="17">
        <v>39605</v>
      </c>
      <c r="B109" s="34">
        <v>94.84</v>
      </c>
      <c r="C109" s="34" t="s">
        <v>11</v>
      </c>
      <c r="D109" s="34" t="s">
        <v>11</v>
      </c>
      <c r="E109" s="34" t="s">
        <v>11</v>
      </c>
      <c r="F109" s="34" t="s">
        <v>11</v>
      </c>
      <c r="G109" s="34" t="e">
        <f t="shared" ca="1" si="1"/>
        <v>#N/A</v>
      </c>
      <c r="K109" s="53">
        <v>41113</v>
      </c>
      <c r="L109" s="54">
        <v>99.768000000000001</v>
      </c>
      <c r="M109" s="54">
        <v>99.62</v>
      </c>
    </row>
    <row r="110" spans="1:13" ht="15" x14ac:dyDescent="0.15">
      <c r="A110" s="17">
        <v>39609</v>
      </c>
      <c r="B110" s="34">
        <v>94.84</v>
      </c>
      <c r="C110" s="34" t="s">
        <v>11</v>
      </c>
      <c r="D110" s="34" t="s">
        <v>11</v>
      </c>
      <c r="E110" s="34" t="s">
        <v>11</v>
      </c>
      <c r="F110" s="34" t="s">
        <v>11</v>
      </c>
      <c r="G110" s="34" t="e">
        <f t="shared" ca="1" si="1"/>
        <v>#N/A</v>
      </c>
      <c r="K110" s="53">
        <v>41114</v>
      </c>
      <c r="L110" s="54">
        <v>99.84</v>
      </c>
      <c r="M110" s="54">
        <v>99.7</v>
      </c>
    </row>
    <row r="111" spans="1:13" ht="15" x14ac:dyDescent="0.15">
      <c r="A111" s="17">
        <v>39610</v>
      </c>
      <c r="B111" s="34">
        <v>94.84</v>
      </c>
      <c r="C111" s="34" t="s">
        <v>11</v>
      </c>
      <c r="D111" s="34" t="s">
        <v>11</v>
      </c>
      <c r="E111" s="34" t="s">
        <v>11</v>
      </c>
      <c r="F111" s="34" t="s">
        <v>11</v>
      </c>
      <c r="G111" s="34" t="e">
        <f t="shared" ca="1" si="1"/>
        <v>#N/A</v>
      </c>
      <c r="K111" s="53">
        <v>41115</v>
      </c>
      <c r="L111" s="54">
        <v>99.83</v>
      </c>
      <c r="M111" s="54">
        <v>99.7</v>
      </c>
    </row>
    <row r="112" spans="1:13" ht="15" x14ac:dyDescent="0.15">
      <c r="A112" s="17">
        <v>39611</v>
      </c>
      <c r="B112" s="34">
        <v>94.84</v>
      </c>
      <c r="C112" s="34" t="s">
        <v>11</v>
      </c>
      <c r="D112" s="34" t="s">
        <v>11</v>
      </c>
      <c r="E112" s="34" t="s">
        <v>11</v>
      </c>
      <c r="F112" s="34" t="s">
        <v>11</v>
      </c>
      <c r="G112" s="34" t="e">
        <f t="shared" ca="1" si="1"/>
        <v>#N/A</v>
      </c>
      <c r="K112" s="53">
        <v>41116</v>
      </c>
      <c r="L112" s="54">
        <v>99.82</v>
      </c>
      <c r="M112" s="54">
        <v>99.68</v>
      </c>
    </row>
    <row r="113" spans="1:13" ht="15" x14ac:dyDescent="0.15">
      <c r="A113" s="17">
        <v>39612</v>
      </c>
      <c r="B113" s="34">
        <v>94.84</v>
      </c>
      <c r="C113" s="34" t="s">
        <v>11</v>
      </c>
      <c r="D113" s="34" t="s">
        <v>11</v>
      </c>
      <c r="E113" s="34" t="s">
        <v>11</v>
      </c>
      <c r="F113" s="34" t="s">
        <v>11</v>
      </c>
      <c r="G113" s="34" t="e">
        <f t="shared" ca="1" si="1"/>
        <v>#N/A</v>
      </c>
      <c r="K113" s="53">
        <v>41117</v>
      </c>
      <c r="L113" s="54">
        <v>99.835999999999999</v>
      </c>
      <c r="M113" s="54">
        <v>99.697999999999993</v>
      </c>
    </row>
    <row r="114" spans="1:13" ht="15" x14ac:dyDescent="0.15">
      <c r="A114" s="17">
        <v>39615</v>
      </c>
      <c r="B114" s="34">
        <v>94.84</v>
      </c>
      <c r="C114" s="34" t="s">
        <v>11</v>
      </c>
      <c r="D114" s="34" t="s">
        <v>11</v>
      </c>
      <c r="E114" s="34" t="s">
        <v>11</v>
      </c>
      <c r="F114" s="34" t="s">
        <v>11</v>
      </c>
      <c r="G114" s="34" t="e">
        <f t="shared" ca="1" si="1"/>
        <v>#N/A</v>
      </c>
      <c r="K114" s="53">
        <v>41120</v>
      </c>
      <c r="L114" s="54">
        <v>99.88</v>
      </c>
      <c r="M114" s="54">
        <v>99.691999999999993</v>
      </c>
    </row>
    <row r="115" spans="1:13" ht="15" x14ac:dyDescent="0.15">
      <c r="A115" s="17">
        <v>39616</v>
      </c>
      <c r="B115" s="34">
        <v>94.84</v>
      </c>
      <c r="C115" s="34" t="s">
        <v>11</v>
      </c>
      <c r="D115" s="34" t="s">
        <v>11</v>
      </c>
      <c r="E115" s="34" t="s">
        <v>11</v>
      </c>
      <c r="F115" s="34" t="s">
        <v>11</v>
      </c>
      <c r="G115" s="34" t="e">
        <f t="shared" ca="1" si="1"/>
        <v>#N/A</v>
      </c>
      <c r="K115" s="53">
        <v>41121</v>
      </c>
      <c r="L115" s="54">
        <v>99.83</v>
      </c>
      <c r="M115" s="54">
        <v>99.66</v>
      </c>
    </row>
    <row r="116" spans="1:13" ht="15" x14ac:dyDescent="0.15">
      <c r="A116" s="17">
        <v>39617</v>
      </c>
      <c r="B116" s="34">
        <v>94.84</v>
      </c>
      <c r="C116" s="34" t="s">
        <v>11</v>
      </c>
      <c r="D116" s="34" t="s">
        <v>11</v>
      </c>
      <c r="E116" s="34" t="s">
        <v>11</v>
      </c>
      <c r="F116" s="34" t="s">
        <v>11</v>
      </c>
      <c r="G116" s="34" t="e">
        <f t="shared" ca="1" si="1"/>
        <v>#N/A</v>
      </c>
      <c r="K116" s="53">
        <v>41122</v>
      </c>
      <c r="L116" s="54">
        <v>99.74</v>
      </c>
      <c r="M116" s="54">
        <v>99.63</v>
      </c>
    </row>
    <row r="117" spans="1:13" ht="15" x14ac:dyDescent="0.15">
      <c r="A117" s="17">
        <v>39618</v>
      </c>
      <c r="B117" s="34">
        <v>94.84</v>
      </c>
      <c r="C117" s="34" t="s">
        <v>11</v>
      </c>
      <c r="D117" s="34" t="s">
        <v>11</v>
      </c>
      <c r="E117" s="34" t="s">
        <v>11</v>
      </c>
      <c r="F117" s="34" t="s">
        <v>11</v>
      </c>
      <c r="G117" s="34" t="e">
        <f t="shared" ca="1" si="1"/>
        <v>#N/A</v>
      </c>
      <c r="K117" s="53">
        <v>41123</v>
      </c>
      <c r="L117" s="54">
        <v>99.688000000000002</v>
      </c>
      <c r="M117" s="54">
        <v>99.414000000000001</v>
      </c>
    </row>
    <row r="118" spans="1:13" ht="15" x14ac:dyDescent="0.15">
      <c r="A118" s="17">
        <v>39619</v>
      </c>
      <c r="B118" s="34">
        <v>94.84</v>
      </c>
      <c r="C118" s="34" t="s">
        <v>11</v>
      </c>
      <c r="D118" s="34" t="s">
        <v>11</v>
      </c>
      <c r="E118" s="34" t="s">
        <v>11</v>
      </c>
      <c r="F118" s="34" t="s">
        <v>11</v>
      </c>
      <c r="G118" s="34" t="e">
        <f t="shared" ca="1" si="1"/>
        <v>#N/A</v>
      </c>
      <c r="K118" s="53">
        <v>41124</v>
      </c>
      <c r="L118" s="54">
        <v>99.73</v>
      </c>
      <c r="M118" s="54">
        <v>99.44</v>
      </c>
    </row>
    <row r="119" spans="1:13" ht="15" x14ac:dyDescent="0.15">
      <c r="A119" s="17">
        <v>39622</v>
      </c>
      <c r="B119" s="34">
        <v>94.84</v>
      </c>
      <c r="C119" s="34" t="s">
        <v>11</v>
      </c>
      <c r="D119" s="34" t="s">
        <v>11</v>
      </c>
      <c r="E119" s="34" t="s">
        <v>11</v>
      </c>
      <c r="F119" s="34" t="s">
        <v>11</v>
      </c>
      <c r="G119" s="34" t="e">
        <f t="shared" ca="1" si="1"/>
        <v>#N/A</v>
      </c>
      <c r="K119" s="53">
        <v>41127</v>
      </c>
      <c r="L119" s="54">
        <v>99.697999999999993</v>
      </c>
      <c r="M119" s="54">
        <v>99.414000000000001</v>
      </c>
    </row>
    <row r="120" spans="1:13" ht="15" x14ac:dyDescent="0.15">
      <c r="A120" s="17">
        <v>39623</v>
      </c>
      <c r="B120" s="34">
        <v>94.84</v>
      </c>
      <c r="C120" s="34" t="s">
        <v>11</v>
      </c>
      <c r="D120" s="34" t="s">
        <v>11</v>
      </c>
      <c r="E120" s="34" t="s">
        <v>11</v>
      </c>
      <c r="F120" s="34" t="s">
        <v>11</v>
      </c>
      <c r="G120" s="34" t="e">
        <f t="shared" ca="1" si="1"/>
        <v>#N/A</v>
      </c>
      <c r="K120" s="53">
        <v>41128</v>
      </c>
      <c r="L120" s="54">
        <v>99.658000000000001</v>
      </c>
      <c r="M120" s="54">
        <v>99.4</v>
      </c>
    </row>
    <row r="121" spans="1:13" ht="15" x14ac:dyDescent="0.15">
      <c r="A121" s="17">
        <v>39624</v>
      </c>
      <c r="B121" s="34">
        <v>94.84</v>
      </c>
      <c r="C121" s="34" t="s">
        <v>11</v>
      </c>
      <c r="D121" s="34" t="s">
        <v>11</v>
      </c>
      <c r="E121" s="34" t="s">
        <v>11</v>
      </c>
      <c r="F121" s="34" t="s">
        <v>11</v>
      </c>
      <c r="G121" s="34" t="e">
        <f t="shared" ca="1" si="1"/>
        <v>#N/A</v>
      </c>
      <c r="K121" s="53">
        <v>41129</v>
      </c>
      <c r="L121" s="54">
        <v>99.382000000000005</v>
      </c>
      <c r="M121" s="54">
        <v>98.988</v>
      </c>
    </row>
    <row r="122" spans="1:13" ht="15" x14ac:dyDescent="0.15">
      <c r="A122" s="17">
        <v>39625</v>
      </c>
      <c r="B122" s="34">
        <v>94.84</v>
      </c>
      <c r="C122" s="34" t="s">
        <v>11</v>
      </c>
      <c r="D122" s="34" t="s">
        <v>11</v>
      </c>
      <c r="E122" s="34" t="s">
        <v>11</v>
      </c>
      <c r="F122" s="34" t="s">
        <v>11</v>
      </c>
      <c r="G122" s="34" t="e">
        <f t="shared" ca="1" si="1"/>
        <v>#N/A</v>
      </c>
      <c r="K122" s="53">
        <v>41130</v>
      </c>
      <c r="L122" s="54">
        <v>99.4</v>
      </c>
      <c r="M122" s="54">
        <v>99.067999999999998</v>
      </c>
    </row>
    <row r="123" spans="1:13" ht="15" x14ac:dyDescent="0.15">
      <c r="A123" s="17">
        <v>39626</v>
      </c>
      <c r="B123" s="34">
        <v>94.84</v>
      </c>
      <c r="C123" s="34" t="s">
        <v>11</v>
      </c>
      <c r="D123" s="34" t="s">
        <v>11</v>
      </c>
      <c r="E123" s="34" t="s">
        <v>11</v>
      </c>
      <c r="F123" s="34" t="s">
        <v>11</v>
      </c>
      <c r="G123" s="34" t="e">
        <f t="shared" ca="1" si="1"/>
        <v>#N/A</v>
      </c>
      <c r="K123" s="53">
        <v>41131</v>
      </c>
      <c r="L123" s="54">
        <v>99.29</v>
      </c>
      <c r="M123" s="54">
        <v>99.195999999999998</v>
      </c>
    </row>
    <row r="124" spans="1:13" ht="15" x14ac:dyDescent="0.15">
      <c r="A124" s="17">
        <v>39629</v>
      </c>
      <c r="B124" s="34">
        <v>94.84</v>
      </c>
      <c r="C124" s="34" t="s">
        <v>11</v>
      </c>
      <c r="D124" s="34" t="s">
        <v>11</v>
      </c>
      <c r="E124" s="34" t="s">
        <v>11</v>
      </c>
      <c r="F124" s="34" t="s">
        <v>11</v>
      </c>
      <c r="G124" s="34" t="e">
        <f t="shared" ca="1" si="1"/>
        <v>#N/A</v>
      </c>
      <c r="K124" s="53">
        <v>41134</v>
      </c>
      <c r="L124" s="54">
        <v>99.236000000000004</v>
      </c>
      <c r="M124" s="54">
        <v>99.12</v>
      </c>
    </row>
    <row r="125" spans="1:13" ht="15" x14ac:dyDescent="0.15">
      <c r="A125" s="17">
        <v>39630</v>
      </c>
      <c r="B125" s="34">
        <v>94.84</v>
      </c>
      <c r="C125" s="34" t="s">
        <v>11</v>
      </c>
      <c r="D125" s="34" t="s">
        <v>11</v>
      </c>
      <c r="E125" s="34" t="s">
        <v>11</v>
      </c>
      <c r="F125" s="34" t="s">
        <v>11</v>
      </c>
      <c r="G125" s="34" t="e">
        <f t="shared" ca="1" si="1"/>
        <v>#N/A</v>
      </c>
      <c r="K125" s="53">
        <v>41135</v>
      </c>
      <c r="L125" s="52">
        <v>99.18</v>
      </c>
      <c r="M125" s="52">
        <v>99.025999999999996</v>
      </c>
    </row>
    <row r="126" spans="1:13" ht="15" x14ac:dyDescent="0.15">
      <c r="A126" s="17">
        <v>39631</v>
      </c>
      <c r="B126" s="34">
        <v>94.84</v>
      </c>
      <c r="C126" s="34" t="s">
        <v>11</v>
      </c>
      <c r="D126" s="34" t="s">
        <v>11</v>
      </c>
      <c r="E126" s="34" t="s">
        <v>11</v>
      </c>
      <c r="F126" s="34" t="s">
        <v>11</v>
      </c>
      <c r="G126" s="34" t="e">
        <f t="shared" ca="1" si="1"/>
        <v>#N/A</v>
      </c>
      <c r="K126" s="53">
        <v>41136</v>
      </c>
      <c r="L126" s="52">
        <v>99.126000000000005</v>
      </c>
      <c r="M126" s="52">
        <v>98.99</v>
      </c>
    </row>
    <row r="127" spans="1:13" ht="15" x14ac:dyDescent="0.15">
      <c r="A127" s="17">
        <v>39632</v>
      </c>
      <c r="B127" s="34">
        <v>94.84</v>
      </c>
      <c r="C127" s="34" t="s">
        <v>11</v>
      </c>
      <c r="D127" s="34" t="s">
        <v>11</v>
      </c>
      <c r="E127" s="34" t="s">
        <v>11</v>
      </c>
      <c r="F127" s="34" t="s">
        <v>11</v>
      </c>
      <c r="G127" s="34" t="e">
        <f t="shared" ca="1" si="1"/>
        <v>#N/A</v>
      </c>
      <c r="K127" s="53">
        <v>41137</v>
      </c>
      <c r="L127" s="52">
        <v>99.05</v>
      </c>
      <c r="M127" s="52">
        <v>98.99</v>
      </c>
    </row>
    <row r="128" spans="1:13" ht="15" x14ac:dyDescent="0.15">
      <c r="A128" s="17">
        <v>39633</v>
      </c>
      <c r="B128" s="34">
        <v>94.84</v>
      </c>
      <c r="C128" s="34" t="s">
        <v>11</v>
      </c>
      <c r="D128" s="34" t="s">
        <v>11</v>
      </c>
      <c r="E128" s="34" t="s">
        <v>11</v>
      </c>
      <c r="F128" s="34" t="s">
        <v>11</v>
      </c>
      <c r="G128" s="34" t="e">
        <f t="shared" ca="1" si="1"/>
        <v>#N/A</v>
      </c>
      <c r="K128" s="53">
        <v>41138</v>
      </c>
      <c r="L128" s="52">
        <v>98.95</v>
      </c>
      <c r="M128" s="52">
        <v>98.89</v>
      </c>
    </row>
    <row r="129" spans="1:7" ht="15" x14ac:dyDescent="0.15">
      <c r="A129" s="17">
        <v>39636</v>
      </c>
      <c r="B129" s="34">
        <v>94.84</v>
      </c>
      <c r="C129" s="34" t="s">
        <v>11</v>
      </c>
      <c r="D129" s="34" t="s">
        <v>11</v>
      </c>
      <c r="E129" s="34" t="s">
        <v>11</v>
      </c>
      <c r="F129" s="34" t="s">
        <v>11</v>
      </c>
      <c r="G129" s="34" t="e">
        <f t="shared" ca="1" si="1"/>
        <v>#N/A</v>
      </c>
    </row>
    <row r="130" spans="1:7" ht="15" x14ac:dyDescent="0.15">
      <c r="A130" s="17">
        <v>39637</v>
      </c>
      <c r="B130" s="34">
        <v>94.84</v>
      </c>
      <c r="C130" s="34" t="s">
        <v>11</v>
      </c>
      <c r="D130" s="34" t="s">
        <v>11</v>
      </c>
      <c r="E130" s="34" t="s">
        <v>11</v>
      </c>
      <c r="F130" s="34" t="s">
        <v>11</v>
      </c>
      <c r="G130" s="34" t="e">
        <f t="shared" ca="1" si="1"/>
        <v>#N/A</v>
      </c>
    </row>
    <row r="131" spans="1:7" ht="15" x14ac:dyDescent="0.15">
      <c r="A131" s="17">
        <v>39638</v>
      </c>
      <c r="B131" s="34">
        <v>94.84</v>
      </c>
      <c r="C131" s="34" t="s">
        <v>11</v>
      </c>
      <c r="D131" s="34" t="s">
        <v>11</v>
      </c>
      <c r="E131" s="34" t="s">
        <v>11</v>
      </c>
      <c r="F131" s="34" t="s">
        <v>11</v>
      </c>
      <c r="G131" s="34" t="e">
        <f t="shared" ref="G131:G194" ca="1" si="2">VLOOKUP(A131,$K$1:$M$128,2,FALSE)</f>
        <v>#N/A</v>
      </c>
    </row>
    <row r="132" spans="1:7" ht="15" x14ac:dyDescent="0.15">
      <c r="A132" s="17">
        <v>39639</v>
      </c>
      <c r="B132" s="34">
        <v>94.84</v>
      </c>
      <c r="C132" s="34" t="s">
        <v>11</v>
      </c>
      <c r="D132" s="34" t="s">
        <v>11</v>
      </c>
      <c r="E132" s="34" t="s">
        <v>11</v>
      </c>
      <c r="F132" s="34" t="s">
        <v>11</v>
      </c>
      <c r="G132" s="34" t="e">
        <f t="shared" ca="1" si="2"/>
        <v>#N/A</v>
      </c>
    </row>
    <row r="133" spans="1:7" ht="15" x14ac:dyDescent="0.15">
      <c r="A133" s="17">
        <v>39640</v>
      </c>
      <c r="B133" s="34">
        <v>94.84</v>
      </c>
      <c r="C133" s="34" t="s">
        <v>11</v>
      </c>
      <c r="D133" s="34" t="s">
        <v>11</v>
      </c>
      <c r="E133" s="34" t="s">
        <v>11</v>
      </c>
      <c r="F133" s="34" t="s">
        <v>11</v>
      </c>
      <c r="G133" s="34" t="e">
        <f t="shared" ca="1" si="2"/>
        <v>#N/A</v>
      </c>
    </row>
    <row r="134" spans="1:7" ht="15" x14ac:dyDescent="0.15">
      <c r="A134" s="17">
        <v>39643</v>
      </c>
      <c r="B134" s="34">
        <v>94.84</v>
      </c>
      <c r="C134" s="34" t="s">
        <v>11</v>
      </c>
      <c r="D134" s="34" t="s">
        <v>11</v>
      </c>
      <c r="E134" s="34" t="s">
        <v>11</v>
      </c>
      <c r="F134" s="34" t="s">
        <v>11</v>
      </c>
      <c r="G134" s="34" t="e">
        <f t="shared" ca="1" si="2"/>
        <v>#N/A</v>
      </c>
    </row>
    <row r="135" spans="1:7" ht="15" x14ac:dyDescent="0.15">
      <c r="A135" s="17">
        <v>39644</v>
      </c>
      <c r="B135" s="34">
        <v>94.84</v>
      </c>
      <c r="C135" s="34" t="s">
        <v>11</v>
      </c>
      <c r="D135" s="34" t="s">
        <v>11</v>
      </c>
      <c r="E135" s="34" t="s">
        <v>11</v>
      </c>
      <c r="F135" s="34" t="s">
        <v>11</v>
      </c>
      <c r="G135" s="34" t="e">
        <f t="shared" ca="1" si="2"/>
        <v>#N/A</v>
      </c>
    </row>
    <row r="136" spans="1:7" ht="15" x14ac:dyDescent="0.15">
      <c r="A136" s="17">
        <v>39645</v>
      </c>
      <c r="B136" s="34">
        <v>94.84</v>
      </c>
      <c r="C136" s="34" t="s">
        <v>11</v>
      </c>
      <c r="D136" s="34" t="s">
        <v>11</v>
      </c>
      <c r="E136" s="34" t="s">
        <v>11</v>
      </c>
      <c r="F136" s="34" t="s">
        <v>11</v>
      </c>
      <c r="G136" s="34" t="e">
        <f t="shared" ca="1" si="2"/>
        <v>#N/A</v>
      </c>
    </row>
    <row r="137" spans="1:7" ht="15" x14ac:dyDescent="0.15">
      <c r="A137" s="17">
        <v>39646</v>
      </c>
      <c r="B137" s="34">
        <v>94.84</v>
      </c>
      <c r="C137" s="34" t="s">
        <v>11</v>
      </c>
      <c r="D137" s="34" t="s">
        <v>11</v>
      </c>
      <c r="E137" s="34" t="s">
        <v>11</v>
      </c>
      <c r="F137" s="34" t="s">
        <v>11</v>
      </c>
      <c r="G137" s="34" t="e">
        <f t="shared" ca="1" si="2"/>
        <v>#N/A</v>
      </c>
    </row>
    <row r="138" spans="1:7" ht="15" x14ac:dyDescent="0.15">
      <c r="A138" s="17">
        <v>39647</v>
      </c>
      <c r="B138" s="34">
        <v>94.84</v>
      </c>
      <c r="C138" s="34" t="s">
        <v>11</v>
      </c>
      <c r="D138" s="34" t="s">
        <v>11</v>
      </c>
      <c r="E138" s="34" t="s">
        <v>11</v>
      </c>
      <c r="F138" s="34" t="s">
        <v>11</v>
      </c>
      <c r="G138" s="34" t="e">
        <f t="shared" ca="1" si="2"/>
        <v>#N/A</v>
      </c>
    </row>
    <row r="139" spans="1:7" ht="15" x14ac:dyDescent="0.15">
      <c r="A139" s="17">
        <v>39650</v>
      </c>
      <c r="B139" s="34">
        <v>94.84</v>
      </c>
      <c r="C139" s="34" t="s">
        <v>11</v>
      </c>
      <c r="D139" s="34" t="s">
        <v>11</v>
      </c>
      <c r="E139" s="34" t="s">
        <v>11</v>
      </c>
      <c r="F139" s="34" t="s">
        <v>11</v>
      </c>
      <c r="G139" s="34" t="e">
        <f t="shared" ca="1" si="2"/>
        <v>#N/A</v>
      </c>
    </row>
    <row r="140" spans="1:7" ht="15" x14ac:dyDescent="0.15">
      <c r="A140" s="17">
        <v>39651</v>
      </c>
      <c r="B140" s="34">
        <v>94.84</v>
      </c>
      <c r="C140" s="34" t="s">
        <v>11</v>
      </c>
      <c r="D140" s="34" t="s">
        <v>11</v>
      </c>
      <c r="E140" s="34" t="s">
        <v>11</v>
      </c>
      <c r="F140" s="34" t="s">
        <v>11</v>
      </c>
      <c r="G140" s="34" t="e">
        <f t="shared" ca="1" si="2"/>
        <v>#N/A</v>
      </c>
    </row>
    <row r="141" spans="1:7" ht="15" x14ac:dyDescent="0.15">
      <c r="A141" s="17">
        <v>39652</v>
      </c>
      <c r="B141" s="34">
        <v>94.84</v>
      </c>
      <c r="C141" s="34" t="s">
        <v>11</v>
      </c>
      <c r="D141" s="34" t="s">
        <v>11</v>
      </c>
      <c r="E141" s="34" t="s">
        <v>11</v>
      </c>
      <c r="F141" s="34" t="s">
        <v>11</v>
      </c>
      <c r="G141" s="34" t="e">
        <f t="shared" ca="1" si="2"/>
        <v>#N/A</v>
      </c>
    </row>
    <row r="142" spans="1:7" ht="15" x14ac:dyDescent="0.15">
      <c r="A142" s="17">
        <v>39653</v>
      </c>
      <c r="B142" s="34">
        <v>94.84</v>
      </c>
      <c r="C142" s="34" t="s">
        <v>11</v>
      </c>
      <c r="D142" s="34" t="s">
        <v>11</v>
      </c>
      <c r="E142" s="34" t="s">
        <v>11</v>
      </c>
      <c r="F142" s="34" t="s">
        <v>11</v>
      </c>
      <c r="G142" s="34" t="e">
        <f t="shared" ca="1" si="2"/>
        <v>#N/A</v>
      </c>
    </row>
    <row r="143" spans="1:7" ht="15" x14ac:dyDescent="0.15">
      <c r="A143" s="17">
        <v>39654</v>
      </c>
      <c r="B143" s="34">
        <v>94.84</v>
      </c>
      <c r="C143" s="34" t="s">
        <v>11</v>
      </c>
      <c r="D143" s="34" t="s">
        <v>11</v>
      </c>
      <c r="E143" s="34" t="s">
        <v>11</v>
      </c>
      <c r="F143" s="34" t="s">
        <v>11</v>
      </c>
      <c r="G143" s="34" t="e">
        <f t="shared" ca="1" si="2"/>
        <v>#N/A</v>
      </c>
    </row>
    <row r="144" spans="1:7" ht="15" x14ac:dyDescent="0.15">
      <c r="A144" s="17">
        <v>39657</v>
      </c>
      <c r="B144" s="34">
        <v>94.84</v>
      </c>
      <c r="C144" s="34" t="s">
        <v>11</v>
      </c>
      <c r="D144" s="34" t="s">
        <v>11</v>
      </c>
      <c r="E144" s="34" t="s">
        <v>11</v>
      </c>
      <c r="F144" s="34" t="s">
        <v>11</v>
      </c>
      <c r="G144" s="34" t="e">
        <f t="shared" ca="1" si="2"/>
        <v>#N/A</v>
      </c>
    </row>
    <row r="145" spans="1:7" ht="15" x14ac:dyDescent="0.15">
      <c r="A145" s="17">
        <v>39658</v>
      </c>
      <c r="B145" s="34">
        <v>94.84</v>
      </c>
      <c r="C145" s="34" t="s">
        <v>11</v>
      </c>
      <c r="D145" s="34" t="s">
        <v>11</v>
      </c>
      <c r="E145" s="34" t="s">
        <v>11</v>
      </c>
      <c r="F145" s="34" t="s">
        <v>11</v>
      </c>
      <c r="G145" s="34" t="e">
        <f t="shared" ca="1" si="2"/>
        <v>#N/A</v>
      </c>
    </row>
    <row r="146" spans="1:7" ht="15" x14ac:dyDescent="0.15">
      <c r="A146" s="17">
        <v>39659</v>
      </c>
      <c r="B146" s="34">
        <v>94.84</v>
      </c>
      <c r="C146" s="34" t="s">
        <v>11</v>
      </c>
      <c r="D146" s="34" t="s">
        <v>11</v>
      </c>
      <c r="E146" s="34" t="s">
        <v>11</v>
      </c>
      <c r="F146" s="34" t="s">
        <v>11</v>
      </c>
      <c r="G146" s="34" t="e">
        <f t="shared" ca="1" si="2"/>
        <v>#N/A</v>
      </c>
    </row>
    <row r="147" spans="1:7" ht="15" x14ac:dyDescent="0.15">
      <c r="A147" s="17">
        <v>39660</v>
      </c>
      <c r="B147" s="34">
        <v>94.84</v>
      </c>
      <c r="C147" s="34" t="s">
        <v>11</v>
      </c>
      <c r="D147" s="34" t="s">
        <v>11</v>
      </c>
      <c r="E147" s="34" t="s">
        <v>11</v>
      </c>
      <c r="F147" s="34" t="s">
        <v>11</v>
      </c>
      <c r="G147" s="34" t="e">
        <f t="shared" ca="1" si="2"/>
        <v>#N/A</v>
      </c>
    </row>
    <row r="148" spans="1:7" ht="15" x14ac:dyDescent="0.15">
      <c r="A148" s="17">
        <v>39661</v>
      </c>
      <c r="B148" s="34">
        <v>94.84</v>
      </c>
      <c r="C148" s="34" t="s">
        <v>11</v>
      </c>
      <c r="D148" s="34" t="s">
        <v>11</v>
      </c>
      <c r="E148" s="34" t="s">
        <v>11</v>
      </c>
      <c r="F148" s="34" t="s">
        <v>11</v>
      </c>
      <c r="G148" s="34" t="e">
        <f t="shared" ca="1" si="2"/>
        <v>#N/A</v>
      </c>
    </row>
    <row r="149" spans="1:7" ht="15" x14ac:dyDescent="0.15">
      <c r="A149" s="17">
        <v>39664</v>
      </c>
      <c r="B149" s="34">
        <v>94.84</v>
      </c>
      <c r="C149" s="34" t="s">
        <v>11</v>
      </c>
      <c r="D149" s="34" t="s">
        <v>11</v>
      </c>
      <c r="E149" s="34" t="s">
        <v>11</v>
      </c>
      <c r="F149" s="34" t="s">
        <v>11</v>
      </c>
      <c r="G149" s="34" t="e">
        <f t="shared" ca="1" si="2"/>
        <v>#N/A</v>
      </c>
    </row>
    <row r="150" spans="1:7" ht="15" x14ac:dyDescent="0.15">
      <c r="A150" s="17">
        <v>39665</v>
      </c>
      <c r="B150" s="34">
        <v>94.84</v>
      </c>
      <c r="C150" s="34" t="s">
        <v>11</v>
      </c>
      <c r="D150" s="34" t="s">
        <v>11</v>
      </c>
      <c r="E150" s="34" t="s">
        <v>11</v>
      </c>
      <c r="F150" s="34" t="s">
        <v>11</v>
      </c>
      <c r="G150" s="34" t="e">
        <f t="shared" ca="1" si="2"/>
        <v>#N/A</v>
      </c>
    </row>
    <row r="151" spans="1:7" ht="15" x14ac:dyDescent="0.15">
      <c r="A151" s="17">
        <v>39666</v>
      </c>
      <c r="B151" s="34">
        <v>94.84</v>
      </c>
      <c r="C151" s="34" t="s">
        <v>11</v>
      </c>
      <c r="D151" s="34" t="s">
        <v>11</v>
      </c>
      <c r="E151" s="34" t="s">
        <v>11</v>
      </c>
      <c r="F151" s="34" t="s">
        <v>11</v>
      </c>
      <c r="G151" s="34" t="e">
        <f t="shared" ca="1" si="2"/>
        <v>#N/A</v>
      </c>
    </row>
    <row r="152" spans="1:7" ht="15" x14ac:dyDescent="0.15">
      <c r="A152" s="17">
        <v>39667</v>
      </c>
      <c r="B152" s="34">
        <v>94.84</v>
      </c>
      <c r="C152" s="34" t="s">
        <v>11</v>
      </c>
      <c r="D152" s="34" t="s">
        <v>11</v>
      </c>
      <c r="E152" s="34" t="s">
        <v>11</v>
      </c>
      <c r="F152" s="34" t="s">
        <v>11</v>
      </c>
      <c r="G152" s="34" t="e">
        <f t="shared" ca="1" si="2"/>
        <v>#N/A</v>
      </c>
    </row>
    <row r="153" spans="1:7" ht="15" x14ac:dyDescent="0.15">
      <c r="A153" s="17">
        <v>39668</v>
      </c>
      <c r="B153" s="34">
        <v>94.84</v>
      </c>
      <c r="C153" s="34" t="s">
        <v>11</v>
      </c>
      <c r="D153" s="34" t="s">
        <v>11</v>
      </c>
      <c r="E153" s="34" t="s">
        <v>11</v>
      </c>
      <c r="F153" s="34" t="s">
        <v>11</v>
      </c>
      <c r="G153" s="34" t="e">
        <f t="shared" ca="1" si="2"/>
        <v>#N/A</v>
      </c>
    </row>
    <row r="154" spans="1:7" ht="15" x14ac:dyDescent="0.15">
      <c r="A154" s="17">
        <v>39671</v>
      </c>
      <c r="B154" s="34">
        <v>94.84</v>
      </c>
      <c r="C154" s="34" t="s">
        <v>11</v>
      </c>
      <c r="D154" s="34" t="s">
        <v>11</v>
      </c>
      <c r="E154" s="34" t="s">
        <v>11</v>
      </c>
      <c r="F154" s="34" t="s">
        <v>11</v>
      </c>
      <c r="G154" s="34" t="e">
        <f t="shared" ca="1" si="2"/>
        <v>#N/A</v>
      </c>
    </row>
    <row r="155" spans="1:7" ht="15" x14ac:dyDescent="0.15">
      <c r="A155" s="17">
        <v>39672</v>
      </c>
      <c r="B155" s="34">
        <v>94.84</v>
      </c>
      <c r="C155" s="34" t="s">
        <v>11</v>
      </c>
      <c r="D155" s="34" t="s">
        <v>11</v>
      </c>
      <c r="E155" s="34" t="s">
        <v>11</v>
      </c>
      <c r="F155" s="34" t="s">
        <v>11</v>
      </c>
      <c r="G155" s="34" t="e">
        <f t="shared" ca="1" si="2"/>
        <v>#N/A</v>
      </c>
    </row>
    <row r="156" spans="1:7" ht="15" x14ac:dyDescent="0.15">
      <c r="A156" s="17">
        <v>39673</v>
      </c>
      <c r="B156" s="34">
        <v>94.84</v>
      </c>
      <c r="C156" s="34" t="s">
        <v>11</v>
      </c>
      <c r="D156" s="34" t="s">
        <v>11</v>
      </c>
      <c r="E156" s="34" t="s">
        <v>11</v>
      </c>
      <c r="F156" s="34" t="s">
        <v>11</v>
      </c>
      <c r="G156" s="34" t="e">
        <f t="shared" ca="1" si="2"/>
        <v>#N/A</v>
      </c>
    </row>
    <row r="157" spans="1:7" ht="15" x14ac:dyDescent="0.15">
      <c r="A157" s="17">
        <v>39674</v>
      </c>
      <c r="B157" s="34">
        <v>94.84</v>
      </c>
      <c r="C157" s="34" t="s">
        <v>11</v>
      </c>
      <c r="D157" s="34" t="s">
        <v>11</v>
      </c>
      <c r="E157" s="34" t="s">
        <v>11</v>
      </c>
      <c r="F157" s="34" t="s">
        <v>11</v>
      </c>
      <c r="G157" s="34" t="e">
        <f t="shared" ca="1" si="2"/>
        <v>#N/A</v>
      </c>
    </row>
    <row r="158" spans="1:7" ht="15" x14ac:dyDescent="0.15">
      <c r="A158" s="17">
        <v>39675</v>
      </c>
      <c r="B158" s="34">
        <v>94.84</v>
      </c>
      <c r="C158" s="34" t="s">
        <v>11</v>
      </c>
      <c r="D158" s="34" t="s">
        <v>11</v>
      </c>
      <c r="E158" s="34" t="s">
        <v>11</v>
      </c>
      <c r="F158" s="34" t="s">
        <v>11</v>
      </c>
      <c r="G158" s="34" t="e">
        <f t="shared" ca="1" si="2"/>
        <v>#N/A</v>
      </c>
    </row>
    <row r="159" spans="1:7" ht="15" x14ac:dyDescent="0.15">
      <c r="A159" s="17">
        <v>39678</v>
      </c>
      <c r="B159" s="34">
        <v>94.84</v>
      </c>
      <c r="C159" s="34" t="s">
        <v>11</v>
      </c>
      <c r="D159" s="34" t="s">
        <v>11</v>
      </c>
      <c r="E159" s="34" t="s">
        <v>11</v>
      </c>
      <c r="F159" s="34" t="s">
        <v>11</v>
      </c>
      <c r="G159" s="34" t="e">
        <f t="shared" ca="1" si="2"/>
        <v>#N/A</v>
      </c>
    </row>
    <row r="160" spans="1:7" ht="15" x14ac:dyDescent="0.15">
      <c r="A160" s="17">
        <v>39679</v>
      </c>
      <c r="B160" s="34">
        <v>94.84</v>
      </c>
      <c r="C160" s="34" t="s">
        <v>11</v>
      </c>
      <c r="D160" s="34" t="s">
        <v>11</v>
      </c>
      <c r="E160" s="34" t="s">
        <v>11</v>
      </c>
      <c r="F160" s="34" t="s">
        <v>11</v>
      </c>
      <c r="G160" s="34" t="e">
        <f t="shared" ca="1" si="2"/>
        <v>#N/A</v>
      </c>
    </row>
    <row r="161" spans="1:7" ht="15" x14ac:dyDescent="0.15">
      <c r="A161" s="17">
        <v>39680</v>
      </c>
      <c r="B161" s="34">
        <v>94.84</v>
      </c>
      <c r="C161" s="34" t="s">
        <v>11</v>
      </c>
      <c r="D161" s="34" t="s">
        <v>11</v>
      </c>
      <c r="E161" s="34" t="s">
        <v>11</v>
      </c>
      <c r="F161" s="34" t="s">
        <v>11</v>
      </c>
      <c r="G161" s="34" t="e">
        <f t="shared" ca="1" si="2"/>
        <v>#N/A</v>
      </c>
    </row>
    <row r="162" spans="1:7" ht="15" x14ac:dyDescent="0.15">
      <c r="A162" s="17">
        <v>39681</v>
      </c>
      <c r="B162" s="34">
        <v>94.84</v>
      </c>
      <c r="C162" s="34" t="s">
        <v>11</v>
      </c>
      <c r="D162" s="34" t="s">
        <v>11</v>
      </c>
      <c r="E162" s="34" t="s">
        <v>11</v>
      </c>
      <c r="F162" s="34" t="s">
        <v>11</v>
      </c>
      <c r="G162" s="34" t="e">
        <f t="shared" ca="1" si="2"/>
        <v>#N/A</v>
      </c>
    </row>
    <row r="163" spans="1:7" ht="15" x14ac:dyDescent="0.15">
      <c r="A163" s="17">
        <v>39682</v>
      </c>
      <c r="B163" s="34">
        <v>94.84</v>
      </c>
      <c r="C163" s="34" t="s">
        <v>11</v>
      </c>
      <c r="D163" s="34" t="s">
        <v>11</v>
      </c>
      <c r="E163" s="34" t="s">
        <v>11</v>
      </c>
      <c r="F163" s="34" t="s">
        <v>11</v>
      </c>
      <c r="G163" s="34" t="e">
        <f t="shared" ca="1" si="2"/>
        <v>#N/A</v>
      </c>
    </row>
    <row r="164" spans="1:7" ht="15" x14ac:dyDescent="0.15">
      <c r="A164" s="17">
        <v>39685</v>
      </c>
      <c r="B164" s="34">
        <v>94.84</v>
      </c>
      <c r="C164" s="34" t="s">
        <v>11</v>
      </c>
      <c r="D164" s="34" t="s">
        <v>11</v>
      </c>
      <c r="E164" s="34" t="s">
        <v>11</v>
      </c>
      <c r="F164" s="34" t="s">
        <v>11</v>
      </c>
      <c r="G164" s="34" t="e">
        <f t="shared" ca="1" si="2"/>
        <v>#N/A</v>
      </c>
    </row>
    <row r="165" spans="1:7" ht="15" x14ac:dyDescent="0.15">
      <c r="A165" s="17">
        <v>39686</v>
      </c>
      <c r="B165" s="34">
        <v>94.84</v>
      </c>
      <c r="C165" s="34" t="s">
        <v>11</v>
      </c>
      <c r="D165" s="34" t="s">
        <v>11</v>
      </c>
      <c r="E165" s="34" t="s">
        <v>11</v>
      </c>
      <c r="F165" s="34" t="s">
        <v>11</v>
      </c>
      <c r="G165" s="34" t="e">
        <f t="shared" ca="1" si="2"/>
        <v>#N/A</v>
      </c>
    </row>
    <row r="166" spans="1:7" ht="15" x14ac:dyDescent="0.15">
      <c r="A166" s="17">
        <v>39687</v>
      </c>
      <c r="B166" s="34">
        <v>94.84</v>
      </c>
      <c r="C166" s="34" t="s">
        <v>11</v>
      </c>
      <c r="D166" s="34" t="s">
        <v>11</v>
      </c>
      <c r="E166" s="34" t="s">
        <v>11</v>
      </c>
      <c r="F166" s="34" t="s">
        <v>11</v>
      </c>
      <c r="G166" s="34" t="e">
        <f t="shared" ca="1" si="2"/>
        <v>#N/A</v>
      </c>
    </row>
    <row r="167" spans="1:7" ht="15" x14ac:dyDescent="0.15">
      <c r="A167" s="17">
        <v>39688</v>
      </c>
      <c r="B167" s="34">
        <v>94.84</v>
      </c>
      <c r="C167" s="34" t="s">
        <v>11</v>
      </c>
      <c r="D167" s="34" t="s">
        <v>11</v>
      </c>
      <c r="E167" s="34" t="s">
        <v>11</v>
      </c>
      <c r="F167" s="34" t="s">
        <v>11</v>
      </c>
      <c r="G167" s="34" t="e">
        <f t="shared" ca="1" si="2"/>
        <v>#N/A</v>
      </c>
    </row>
    <row r="168" spans="1:7" ht="15" x14ac:dyDescent="0.15">
      <c r="A168" s="17">
        <v>39689</v>
      </c>
      <c r="B168" s="34">
        <v>94.84</v>
      </c>
      <c r="C168" s="34" t="s">
        <v>11</v>
      </c>
      <c r="D168" s="34" t="s">
        <v>11</v>
      </c>
      <c r="E168" s="34" t="s">
        <v>11</v>
      </c>
      <c r="F168" s="34" t="s">
        <v>11</v>
      </c>
      <c r="G168" s="34" t="e">
        <f t="shared" ca="1" si="2"/>
        <v>#N/A</v>
      </c>
    </row>
    <row r="169" spans="1:7" ht="15" x14ac:dyDescent="0.15">
      <c r="A169" s="17">
        <v>39692</v>
      </c>
      <c r="B169" s="34">
        <v>94.84</v>
      </c>
      <c r="C169" s="34" t="s">
        <v>11</v>
      </c>
      <c r="D169" s="34" t="s">
        <v>11</v>
      </c>
      <c r="E169" s="34" t="s">
        <v>11</v>
      </c>
      <c r="F169" s="34" t="s">
        <v>11</v>
      </c>
      <c r="G169" s="34" t="e">
        <f t="shared" ca="1" si="2"/>
        <v>#N/A</v>
      </c>
    </row>
    <row r="170" spans="1:7" ht="15" x14ac:dyDescent="0.15">
      <c r="A170" s="17">
        <v>39693</v>
      </c>
      <c r="B170" s="34">
        <v>94.84</v>
      </c>
      <c r="C170" s="34" t="s">
        <v>11</v>
      </c>
      <c r="D170" s="34" t="s">
        <v>11</v>
      </c>
      <c r="E170" s="34" t="s">
        <v>11</v>
      </c>
      <c r="F170" s="34" t="s">
        <v>11</v>
      </c>
      <c r="G170" s="34" t="e">
        <f t="shared" ca="1" si="2"/>
        <v>#N/A</v>
      </c>
    </row>
    <row r="171" spans="1:7" ht="15" x14ac:dyDescent="0.15">
      <c r="A171" s="17">
        <v>39694</v>
      </c>
      <c r="B171" s="34">
        <v>94.84</v>
      </c>
      <c r="C171" s="34" t="s">
        <v>11</v>
      </c>
      <c r="D171" s="34" t="s">
        <v>11</v>
      </c>
      <c r="E171" s="34" t="s">
        <v>11</v>
      </c>
      <c r="F171" s="34" t="s">
        <v>11</v>
      </c>
      <c r="G171" s="34" t="e">
        <f t="shared" ca="1" si="2"/>
        <v>#N/A</v>
      </c>
    </row>
    <row r="172" spans="1:7" ht="15" x14ac:dyDescent="0.15">
      <c r="A172" s="17">
        <v>39695</v>
      </c>
      <c r="B172" s="34">
        <v>94.84</v>
      </c>
      <c r="C172" s="34" t="s">
        <v>11</v>
      </c>
      <c r="D172" s="34" t="s">
        <v>11</v>
      </c>
      <c r="E172" s="34" t="s">
        <v>11</v>
      </c>
      <c r="F172" s="34" t="s">
        <v>11</v>
      </c>
      <c r="G172" s="34" t="e">
        <f t="shared" ca="1" si="2"/>
        <v>#N/A</v>
      </c>
    </row>
    <row r="173" spans="1:7" ht="15" x14ac:dyDescent="0.15">
      <c r="A173" s="17">
        <v>39696</v>
      </c>
      <c r="B173" s="34">
        <v>94.84</v>
      </c>
      <c r="C173" s="34" t="s">
        <v>11</v>
      </c>
      <c r="D173" s="34" t="s">
        <v>11</v>
      </c>
      <c r="E173" s="34" t="s">
        <v>11</v>
      </c>
      <c r="F173" s="34" t="s">
        <v>11</v>
      </c>
      <c r="G173" s="34" t="e">
        <f t="shared" ca="1" si="2"/>
        <v>#N/A</v>
      </c>
    </row>
    <row r="174" spans="1:7" ht="15" x14ac:dyDescent="0.15">
      <c r="A174" s="17">
        <v>39699</v>
      </c>
      <c r="B174" s="34">
        <v>94.84</v>
      </c>
      <c r="C174" s="34" t="s">
        <v>11</v>
      </c>
      <c r="D174" s="34" t="s">
        <v>11</v>
      </c>
      <c r="E174" s="34" t="s">
        <v>11</v>
      </c>
      <c r="F174" s="34" t="s">
        <v>11</v>
      </c>
      <c r="G174" s="34" t="e">
        <f t="shared" ca="1" si="2"/>
        <v>#N/A</v>
      </c>
    </row>
    <row r="175" spans="1:7" ht="15" x14ac:dyDescent="0.15">
      <c r="A175" s="17">
        <v>39700</v>
      </c>
      <c r="B175" s="34">
        <v>94.84</v>
      </c>
      <c r="C175" s="34" t="s">
        <v>11</v>
      </c>
      <c r="D175" s="34" t="s">
        <v>11</v>
      </c>
      <c r="E175" s="34" t="s">
        <v>11</v>
      </c>
      <c r="F175" s="34" t="s">
        <v>11</v>
      </c>
      <c r="G175" s="34" t="e">
        <f t="shared" ca="1" si="2"/>
        <v>#N/A</v>
      </c>
    </row>
    <row r="176" spans="1:7" ht="15" x14ac:dyDescent="0.15">
      <c r="A176" s="17">
        <v>39701</v>
      </c>
      <c r="B176" s="34">
        <v>94.84</v>
      </c>
      <c r="C176" s="34" t="s">
        <v>11</v>
      </c>
      <c r="D176" s="34" t="s">
        <v>11</v>
      </c>
      <c r="E176" s="34" t="s">
        <v>11</v>
      </c>
      <c r="F176" s="34" t="s">
        <v>11</v>
      </c>
      <c r="G176" s="34" t="e">
        <f t="shared" ca="1" si="2"/>
        <v>#N/A</v>
      </c>
    </row>
    <row r="177" spans="1:7" ht="15" x14ac:dyDescent="0.15">
      <c r="A177" s="17">
        <v>39702</v>
      </c>
      <c r="B177" s="34">
        <v>94.84</v>
      </c>
      <c r="C177" s="34" t="s">
        <v>11</v>
      </c>
      <c r="D177" s="34" t="s">
        <v>11</v>
      </c>
      <c r="E177" s="34" t="s">
        <v>11</v>
      </c>
      <c r="F177" s="34" t="s">
        <v>11</v>
      </c>
      <c r="G177" s="34" t="e">
        <f t="shared" ca="1" si="2"/>
        <v>#N/A</v>
      </c>
    </row>
    <row r="178" spans="1:7" ht="15" x14ac:dyDescent="0.15">
      <c r="A178" s="17">
        <v>39703</v>
      </c>
      <c r="B178" s="34">
        <v>94.84</v>
      </c>
      <c r="C178" s="34" t="s">
        <v>11</v>
      </c>
      <c r="D178" s="34" t="s">
        <v>11</v>
      </c>
      <c r="E178" s="34" t="s">
        <v>11</v>
      </c>
      <c r="F178" s="34" t="s">
        <v>11</v>
      </c>
      <c r="G178" s="34" t="e">
        <f t="shared" ca="1" si="2"/>
        <v>#N/A</v>
      </c>
    </row>
    <row r="179" spans="1:7" ht="15" x14ac:dyDescent="0.15">
      <c r="A179" s="17">
        <v>39707</v>
      </c>
      <c r="B179" s="34">
        <v>94.84</v>
      </c>
      <c r="C179" s="34" t="s">
        <v>11</v>
      </c>
      <c r="D179" s="34" t="s">
        <v>11</v>
      </c>
      <c r="E179" s="34" t="s">
        <v>11</v>
      </c>
      <c r="F179" s="34" t="s">
        <v>11</v>
      </c>
      <c r="G179" s="34" t="e">
        <f t="shared" ca="1" si="2"/>
        <v>#N/A</v>
      </c>
    </row>
    <row r="180" spans="1:7" ht="15" x14ac:dyDescent="0.15">
      <c r="A180" s="17">
        <v>39708</v>
      </c>
      <c r="B180" s="34">
        <v>94.84</v>
      </c>
      <c r="C180" s="34" t="s">
        <v>11</v>
      </c>
      <c r="D180" s="34" t="s">
        <v>11</v>
      </c>
      <c r="E180" s="34" t="s">
        <v>11</v>
      </c>
      <c r="F180" s="34" t="s">
        <v>11</v>
      </c>
      <c r="G180" s="34" t="e">
        <f t="shared" ca="1" si="2"/>
        <v>#N/A</v>
      </c>
    </row>
    <row r="181" spans="1:7" ht="15" x14ac:dyDescent="0.15">
      <c r="A181" s="17">
        <v>39709</v>
      </c>
      <c r="B181" s="34">
        <v>94.84</v>
      </c>
      <c r="C181" s="34" t="s">
        <v>11</v>
      </c>
      <c r="D181" s="34" t="s">
        <v>11</v>
      </c>
      <c r="E181" s="34" t="s">
        <v>11</v>
      </c>
      <c r="F181" s="34" t="s">
        <v>11</v>
      </c>
      <c r="G181" s="34" t="e">
        <f t="shared" ca="1" si="2"/>
        <v>#N/A</v>
      </c>
    </row>
    <row r="182" spans="1:7" ht="15" x14ac:dyDescent="0.15">
      <c r="A182" s="17">
        <v>39710</v>
      </c>
      <c r="B182" s="34">
        <v>94.84</v>
      </c>
      <c r="C182" s="34" t="s">
        <v>11</v>
      </c>
      <c r="D182" s="34" t="s">
        <v>11</v>
      </c>
      <c r="E182" s="34" t="s">
        <v>11</v>
      </c>
      <c r="F182" s="34" t="s">
        <v>11</v>
      </c>
      <c r="G182" s="34" t="e">
        <f t="shared" ca="1" si="2"/>
        <v>#N/A</v>
      </c>
    </row>
    <row r="183" spans="1:7" ht="15" x14ac:dyDescent="0.15">
      <c r="A183" s="17">
        <v>39713</v>
      </c>
      <c r="B183" s="34">
        <v>94.84</v>
      </c>
      <c r="C183" s="34" t="s">
        <v>11</v>
      </c>
      <c r="D183" s="34" t="s">
        <v>11</v>
      </c>
      <c r="E183" s="34" t="s">
        <v>11</v>
      </c>
      <c r="F183" s="34" t="s">
        <v>11</v>
      </c>
      <c r="G183" s="34" t="e">
        <f t="shared" ca="1" si="2"/>
        <v>#N/A</v>
      </c>
    </row>
    <row r="184" spans="1:7" ht="15" x14ac:dyDescent="0.15">
      <c r="A184" s="17">
        <v>39714</v>
      </c>
      <c r="B184" s="34">
        <v>94.84</v>
      </c>
      <c r="C184" s="34" t="s">
        <v>11</v>
      </c>
      <c r="D184" s="34" t="s">
        <v>11</v>
      </c>
      <c r="E184" s="34" t="s">
        <v>11</v>
      </c>
      <c r="F184" s="34" t="s">
        <v>11</v>
      </c>
      <c r="G184" s="34" t="e">
        <f t="shared" ca="1" si="2"/>
        <v>#N/A</v>
      </c>
    </row>
    <row r="185" spans="1:7" ht="15" x14ac:dyDescent="0.15">
      <c r="A185" s="17">
        <v>39715</v>
      </c>
      <c r="B185" s="34">
        <v>94.84</v>
      </c>
      <c r="C185" s="34" t="s">
        <v>11</v>
      </c>
      <c r="D185" s="34" t="s">
        <v>11</v>
      </c>
      <c r="E185" s="34" t="s">
        <v>11</v>
      </c>
      <c r="F185" s="34" t="s">
        <v>11</v>
      </c>
      <c r="G185" s="34" t="e">
        <f t="shared" ca="1" si="2"/>
        <v>#N/A</v>
      </c>
    </row>
    <row r="186" spans="1:7" ht="15" x14ac:dyDescent="0.15">
      <c r="A186" s="17">
        <v>39716</v>
      </c>
      <c r="B186" s="34">
        <v>94.84</v>
      </c>
      <c r="C186" s="34" t="s">
        <v>11</v>
      </c>
      <c r="D186" s="34" t="s">
        <v>11</v>
      </c>
      <c r="E186" s="34" t="s">
        <v>11</v>
      </c>
      <c r="F186" s="34" t="s">
        <v>11</v>
      </c>
      <c r="G186" s="34" t="e">
        <f t="shared" ca="1" si="2"/>
        <v>#N/A</v>
      </c>
    </row>
    <row r="187" spans="1:7" ht="15" x14ac:dyDescent="0.15">
      <c r="A187" s="17">
        <v>39717</v>
      </c>
      <c r="B187" s="34">
        <v>94.84</v>
      </c>
      <c r="C187" s="34" t="s">
        <v>11</v>
      </c>
      <c r="D187" s="34" t="s">
        <v>11</v>
      </c>
      <c r="E187" s="34" t="s">
        <v>11</v>
      </c>
      <c r="F187" s="34" t="s">
        <v>11</v>
      </c>
      <c r="G187" s="34" t="e">
        <f t="shared" ca="1" si="2"/>
        <v>#N/A</v>
      </c>
    </row>
    <row r="188" spans="1:7" ht="15" x14ac:dyDescent="0.15">
      <c r="A188" s="17">
        <v>39718</v>
      </c>
      <c r="B188" s="34">
        <v>94.84</v>
      </c>
      <c r="C188" s="34" t="s">
        <v>11</v>
      </c>
      <c r="D188" s="34" t="s">
        <v>11</v>
      </c>
      <c r="E188" s="34" t="s">
        <v>11</v>
      </c>
      <c r="F188" s="34" t="s">
        <v>11</v>
      </c>
      <c r="G188" s="34" t="e">
        <f t="shared" ca="1" si="2"/>
        <v>#N/A</v>
      </c>
    </row>
    <row r="189" spans="1:7" ht="15" x14ac:dyDescent="0.15">
      <c r="A189" s="17">
        <v>39719</v>
      </c>
      <c r="B189" s="34">
        <v>94.84</v>
      </c>
      <c r="C189" s="34" t="s">
        <v>11</v>
      </c>
      <c r="D189" s="34" t="s">
        <v>11</v>
      </c>
      <c r="E189" s="34" t="s">
        <v>11</v>
      </c>
      <c r="F189" s="34" t="s">
        <v>11</v>
      </c>
      <c r="G189" s="34" t="e">
        <f t="shared" ca="1" si="2"/>
        <v>#N/A</v>
      </c>
    </row>
    <row r="190" spans="1:7" ht="15" x14ac:dyDescent="0.15">
      <c r="A190" s="17">
        <v>39727</v>
      </c>
      <c r="B190" s="34">
        <v>94.84</v>
      </c>
      <c r="C190" s="34" t="s">
        <v>11</v>
      </c>
      <c r="D190" s="34" t="s">
        <v>11</v>
      </c>
      <c r="E190" s="34" t="s">
        <v>11</v>
      </c>
      <c r="F190" s="34" t="s">
        <v>11</v>
      </c>
      <c r="G190" s="34" t="e">
        <f t="shared" ca="1" si="2"/>
        <v>#N/A</v>
      </c>
    </row>
    <row r="191" spans="1:7" ht="15" x14ac:dyDescent="0.15">
      <c r="A191" s="17">
        <v>39728</v>
      </c>
      <c r="B191" s="34">
        <v>94.84</v>
      </c>
      <c r="C191" s="34" t="s">
        <v>11</v>
      </c>
      <c r="D191" s="34" t="s">
        <v>11</v>
      </c>
      <c r="E191" s="34" t="s">
        <v>11</v>
      </c>
      <c r="F191" s="34" t="s">
        <v>11</v>
      </c>
      <c r="G191" s="34" t="e">
        <f t="shared" ca="1" si="2"/>
        <v>#N/A</v>
      </c>
    </row>
    <row r="192" spans="1:7" ht="15" x14ac:dyDescent="0.15">
      <c r="A192" s="17">
        <v>39729</v>
      </c>
      <c r="B192" s="34">
        <v>94.84</v>
      </c>
      <c r="C192" s="34" t="s">
        <v>11</v>
      </c>
      <c r="D192" s="34" t="s">
        <v>11</v>
      </c>
      <c r="E192" s="34" t="s">
        <v>11</v>
      </c>
      <c r="F192" s="34" t="s">
        <v>11</v>
      </c>
      <c r="G192" s="34" t="e">
        <f t="shared" ca="1" si="2"/>
        <v>#N/A</v>
      </c>
    </row>
    <row r="193" spans="1:7" ht="15" x14ac:dyDescent="0.15">
      <c r="A193" s="17">
        <v>39730</v>
      </c>
      <c r="B193" s="34">
        <v>94.84</v>
      </c>
      <c r="C193" s="34" t="s">
        <v>11</v>
      </c>
      <c r="D193" s="34" t="s">
        <v>11</v>
      </c>
      <c r="E193" s="34" t="s">
        <v>11</v>
      </c>
      <c r="F193" s="34" t="s">
        <v>11</v>
      </c>
      <c r="G193" s="34" t="e">
        <f t="shared" ca="1" si="2"/>
        <v>#N/A</v>
      </c>
    </row>
    <row r="194" spans="1:7" ht="15" x14ac:dyDescent="0.15">
      <c r="A194" s="17">
        <v>39731</v>
      </c>
      <c r="B194" s="34">
        <v>94.84</v>
      </c>
      <c r="C194" s="34" t="s">
        <v>11</v>
      </c>
      <c r="D194" s="34" t="s">
        <v>11</v>
      </c>
      <c r="E194" s="34" t="s">
        <v>11</v>
      </c>
      <c r="F194" s="34" t="s">
        <v>11</v>
      </c>
      <c r="G194" s="34" t="e">
        <f t="shared" ca="1" si="2"/>
        <v>#N/A</v>
      </c>
    </row>
    <row r="195" spans="1:7" ht="15" x14ac:dyDescent="0.15">
      <c r="A195" s="17">
        <v>39734</v>
      </c>
      <c r="B195" s="34">
        <v>94.84</v>
      </c>
      <c r="C195" s="34" t="s">
        <v>11</v>
      </c>
      <c r="D195" s="34" t="s">
        <v>11</v>
      </c>
      <c r="E195" s="34" t="s">
        <v>11</v>
      </c>
      <c r="F195" s="34" t="s">
        <v>11</v>
      </c>
      <c r="G195" s="34" t="e">
        <f t="shared" ref="G195:G258" ca="1" si="3">VLOOKUP(A195,$K$1:$M$128,2,FALSE)</f>
        <v>#N/A</v>
      </c>
    </row>
    <row r="196" spans="1:7" ht="15" x14ac:dyDescent="0.15">
      <c r="A196" s="17">
        <v>39735</v>
      </c>
      <c r="B196" s="34">
        <v>94.84</v>
      </c>
      <c r="C196" s="34" t="s">
        <v>11</v>
      </c>
      <c r="D196" s="34" t="s">
        <v>11</v>
      </c>
      <c r="E196" s="34" t="s">
        <v>11</v>
      </c>
      <c r="F196" s="34" t="s">
        <v>11</v>
      </c>
      <c r="G196" s="34" t="e">
        <f t="shared" ca="1" si="3"/>
        <v>#N/A</v>
      </c>
    </row>
    <row r="197" spans="1:7" ht="15" x14ac:dyDescent="0.15">
      <c r="A197" s="17">
        <v>39736</v>
      </c>
      <c r="B197" s="34">
        <v>94.84</v>
      </c>
      <c r="C197" s="34" t="s">
        <v>11</v>
      </c>
      <c r="D197" s="34" t="s">
        <v>11</v>
      </c>
      <c r="E197" s="34" t="s">
        <v>11</v>
      </c>
      <c r="F197" s="34" t="s">
        <v>11</v>
      </c>
      <c r="G197" s="34" t="e">
        <f t="shared" ca="1" si="3"/>
        <v>#N/A</v>
      </c>
    </row>
    <row r="198" spans="1:7" ht="15" x14ac:dyDescent="0.15">
      <c r="A198" s="17">
        <v>39737</v>
      </c>
      <c r="B198" s="34">
        <v>94.84</v>
      </c>
      <c r="C198" s="34" t="s">
        <v>11</v>
      </c>
      <c r="D198" s="34" t="s">
        <v>11</v>
      </c>
      <c r="E198" s="34" t="s">
        <v>11</v>
      </c>
      <c r="F198" s="34" t="s">
        <v>11</v>
      </c>
      <c r="G198" s="34" t="e">
        <f t="shared" ca="1" si="3"/>
        <v>#N/A</v>
      </c>
    </row>
    <row r="199" spans="1:7" ht="15" x14ac:dyDescent="0.15">
      <c r="A199" s="17">
        <v>39738</v>
      </c>
      <c r="B199" s="34">
        <v>94.84</v>
      </c>
      <c r="C199" s="34" t="s">
        <v>11</v>
      </c>
      <c r="D199" s="34" t="s">
        <v>11</v>
      </c>
      <c r="E199" s="34" t="s">
        <v>11</v>
      </c>
      <c r="F199" s="34" t="s">
        <v>11</v>
      </c>
      <c r="G199" s="34" t="e">
        <f t="shared" ca="1" si="3"/>
        <v>#N/A</v>
      </c>
    </row>
    <row r="200" spans="1:7" ht="15" x14ac:dyDescent="0.15">
      <c r="A200" s="17">
        <v>39741</v>
      </c>
      <c r="B200" s="34">
        <v>94.84</v>
      </c>
      <c r="C200" s="34" t="s">
        <v>11</v>
      </c>
      <c r="D200" s="34" t="s">
        <v>11</v>
      </c>
      <c r="E200" s="34" t="s">
        <v>11</v>
      </c>
      <c r="F200" s="34" t="s">
        <v>11</v>
      </c>
      <c r="G200" s="34" t="e">
        <f t="shared" ca="1" si="3"/>
        <v>#N/A</v>
      </c>
    </row>
    <row r="201" spans="1:7" ht="15" x14ac:dyDescent="0.15">
      <c r="A201" s="17">
        <v>39742</v>
      </c>
      <c r="B201" s="34">
        <v>94.84</v>
      </c>
      <c r="C201" s="34" t="s">
        <v>11</v>
      </c>
      <c r="D201" s="34" t="s">
        <v>11</v>
      </c>
      <c r="E201" s="34" t="s">
        <v>11</v>
      </c>
      <c r="F201" s="34" t="s">
        <v>11</v>
      </c>
      <c r="G201" s="34" t="e">
        <f t="shared" ca="1" si="3"/>
        <v>#N/A</v>
      </c>
    </row>
    <row r="202" spans="1:7" ht="15" x14ac:dyDescent="0.15">
      <c r="A202" s="17">
        <v>39743</v>
      </c>
      <c r="B202" s="34">
        <v>94.84</v>
      </c>
      <c r="C202" s="34" t="s">
        <v>11</v>
      </c>
      <c r="D202" s="34" t="s">
        <v>11</v>
      </c>
      <c r="E202" s="34" t="s">
        <v>11</v>
      </c>
      <c r="F202" s="34" t="s">
        <v>11</v>
      </c>
      <c r="G202" s="34" t="e">
        <f t="shared" ca="1" si="3"/>
        <v>#N/A</v>
      </c>
    </row>
    <row r="203" spans="1:7" ht="15" x14ac:dyDescent="0.15">
      <c r="A203" s="17">
        <v>39744</v>
      </c>
      <c r="B203" s="34">
        <v>94.84</v>
      </c>
      <c r="C203" s="34" t="s">
        <v>11</v>
      </c>
      <c r="D203" s="34" t="s">
        <v>11</v>
      </c>
      <c r="E203" s="34" t="s">
        <v>11</v>
      </c>
      <c r="F203" s="34" t="s">
        <v>11</v>
      </c>
      <c r="G203" s="34" t="e">
        <f t="shared" ca="1" si="3"/>
        <v>#N/A</v>
      </c>
    </row>
    <row r="204" spans="1:7" ht="15" x14ac:dyDescent="0.15">
      <c r="A204" s="17">
        <v>39745</v>
      </c>
      <c r="B204" s="34">
        <v>94.84</v>
      </c>
      <c r="C204" s="34" t="s">
        <v>11</v>
      </c>
      <c r="D204" s="34" t="s">
        <v>11</v>
      </c>
      <c r="E204" s="34" t="s">
        <v>11</v>
      </c>
      <c r="F204" s="34" t="s">
        <v>11</v>
      </c>
      <c r="G204" s="34" t="e">
        <f t="shared" ca="1" si="3"/>
        <v>#N/A</v>
      </c>
    </row>
    <row r="205" spans="1:7" ht="15" x14ac:dyDescent="0.15">
      <c r="A205" s="17">
        <v>39748</v>
      </c>
      <c r="B205" s="34">
        <v>94.84</v>
      </c>
      <c r="C205" s="34" t="s">
        <v>11</v>
      </c>
      <c r="D205" s="34" t="s">
        <v>11</v>
      </c>
      <c r="E205" s="34" t="s">
        <v>11</v>
      </c>
      <c r="F205" s="34" t="s">
        <v>11</v>
      </c>
      <c r="G205" s="34" t="e">
        <f t="shared" ca="1" si="3"/>
        <v>#N/A</v>
      </c>
    </row>
    <row r="206" spans="1:7" ht="15" x14ac:dyDescent="0.15">
      <c r="A206" s="17">
        <v>39749</v>
      </c>
      <c r="B206" s="34">
        <v>94.84</v>
      </c>
      <c r="C206" s="34" t="s">
        <v>11</v>
      </c>
      <c r="D206" s="34" t="s">
        <v>11</v>
      </c>
      <c r="E206" s="34" t="s">
        <v>11</v>
      </c>
      <c r="F206" s="34" t="s">
        <v>11</v>
      </c>
      <c r="G206" s="34" t="e">
        <f t="shared" ca="1" si="3"/>
        <v>#N/A</v>
      </c>
    </row>
    <row r="207" spans="1:7" ht="15" x14ac:dyDescent="0.15">
      <c r="A207" s="17">
        <v>39750</v>
      </c>
      <c r="B207" s="34">
        <v>94.84</v>
      </c>
      <c r="C207" s="34" t="s">
        <v>11</v>
      </c>
      <c r="D207" s="34" t="s">
        <v>11</v>
      </c>
      <c r="E207" s="34" t="s">
        <v>11</v>
      </c>
      <c r="F207" s="34" t="s">
        <v>11</v>
      </c>
      <c r="G207" s="34" t="e">
        <f t="shared" ca="1" si="3"/>
        <v>#N/A</v>
      </c>
    </row>
    <row r="208" spans="1:7" ht="15" x14ac:dyDescent="0.15">
      <c r="A208" s="17">
        <v>39751</v>
      </c>
      <c r="B208" s="34">
        <v>94.84</v>
      </c>
      <c r="C208" s="34" t="s">
        <v>11</v>
      </c>
      <c r="D208" s="34" t="s">
        <v>11</v>
      </c>
      <c r="E208" s="34" t="s">
        <v>11</v>
      </c>
      <c r="F208" s="34" t="s">
        <v>11</v>
      </c>
      <c r="G208" s="34" t="e">
        <f t="shared" ca="1" si="3"/>
        <v>#N/A</v>
      </c>
    </row>
    <row r="209" spans="1:7" ht="15" x14ac:dyDescent="0.15">
      <c r="A209" s="17">
        <v>39752</v>
      </c>
      <c r="B209" s="34">
        <v>94.84</v>
      </c>
      <c r="C209" s="34" t="s">
        <v>11</v>
      </c>
      <c r="D209" s="34" t="s">
        <v>11</v>
      </c>
      <c r="E209" s="34" t="s">
        <v>11</v>
      </c>
      <c r="F209" s="34" t="s">
        <v>11</v>
      </c>
      <c r="G209" s="34" t="e">
        <f t="shared" ca="1" si="3"/>
        <v>#N/A</v>
      </c>
    </row>
    <row r="210" spans="1:7" ht="15" x14ac:dyDescent="0.15">
      <c r="A210" s="17">
        <v>39755</v>
      </c>
      <c r="B210" s="34">
        <v>94.84</v>
      </c>
      <c r="C210" s="34" t="s">
        <v>11</v>
      </c>
      <c r="D210" s="34" t="s">
        <v>11</v>
      </c>
      <c r="E210" s="34" t="s">
        <v>11</v>
      </c>
      <c r="F210" s="34" t="s">
        <v>11</v>
      </c>
      <c r="G210" s="34" t="e">
        <f t="shared" ca="1" si="3"/>
        <v>#N/A</v>
      </c>
    </row>
    <row r="211" spans="1:7" ht="15" x14ac:dyDescent="0.15">
      <c r="A211" s="17">
        <v>39756</v>
      </c>
      <c r="B211" s="34">
        <v>94.84</v>
      </c>
      <c r="C211" s="34" t="s">
        <v>11</v>
      </c>
      <c r="D211" s="34" t="s">
        <v>11</v>
      </c>
      <c r="E211" s="34" t="s">
        <v>11</v>
      </c>
      <c r="F211" s="34" t="s">
        <v>11</v>
      </c>
      <c r="G211" s="34" t="e">
        <f t="shared" ca="1" si="3"/>
        <v>#N/A</v>
      </c>
    </row>
    <row r="212" spans="1:7" ht="15" x14ac:dyDescent="0.15">
      <c r="A212" s="17">
        <v>39757</v>
      </c>
      <c r="B212" s="34">
        <v>94.84</v>
      </c>
      <c r="C212" s="34" t="s">
        <v>11</v>
      </c>
      <c r="D212" s="34" t="s">
        <v>11</v>
      </c>
      <c r="E212" s="34" t="s">
        <v>11</v>
      </c>
      <c r="F212" s="34" t="s">
        <v>11</v>
      </c>
      <c r="G212" s="34" t="e">
        <f t="shared" ca="1" si="3"/>
        <v>#N/A</v>
      </c>
    </row>
    <row r="213" spans="1:7" ht="15" x14ac:dyDescent="0.15">
      <c r="A213" s="17">
        <v>39758</v>
      </c>
      <c r="B213" s="34">
        <v>94.84</v>
      </c>
      <c r="C213" s="34" t="s">
        <v>11</v>
      </c>
      <c r="D213" s="34" t="s">
        <v>11</v>
      </c>
      <c r="E213" s="34" t="s">
        <v>11</v>
      </c>
      <c r="F213" s="34" t="s">
        <v>11</v>
      </c>
      <c r="G213" s="34" t="e">
        <f t="shared" ca="1" si="3"/>
        <v>#N/A</v>
      </c>
    </row>
    <row r="214" spans="1:7" ht="15" x14ac:dyDescent="0.15">
      <c r="A214" s="17">
        <v>39759</v>
      </c>
      <c r="B214" s="34">
        <v>94.84</v>
      </c>
      <c r="C214" s="34" t="s">
        <v>11</v>
      </c>
      <c r="D214" s="34" t="s">
        <v>11</v>
      </c>
      <c r="E214" s="34" t="s">
        <v>11</v>
      </c>
      <c r="F214" s="34" t="s">
        <v>11</v>
      </c>
      <c r="G214" s="34" t="e">
        <f t="shared" ca="1" si="3"/>
        <v>#N/A</v>
      </c>
    </row>
    <row r="215" spans="1:7" ht="15" x14ac:dyDescent="0.15">
      <c r="A215" s="17">
        <v>39762</v>
      </c>
      <c r="B215" s="34">
        <v>94.84</v>
      </c>
      <c r="C215" s="34" t="s">
        <v>11</v>
      </c>
      <c r="D215" s="34" t="s">
        <v>11</v>
      </c>
      <c r="E215" s="34" t="s">
        <v>11</v>
      </c>
      <c r="F215" s="34" t="s">
        <v>11</v>
      </c>
      <c r="G215" s="34" t="e">
        <f t="shared" ca="1" si="3"/>
        <v>#N/A</v>
      </c>
    </row>
    <row r="216" spans="1:7" ht="15" x14ac:dyDescent="0.15">
      <c r="A216" s="17">
        <v>39763</v>
      </c>
      <c r="B216" s="34">
        <v>94.84</v>
      </c>
      <c r="C216" s="34" t="s">
        <v>11</v>
      </c>
      <c r="D216" s="34" t="s">
        <v>11</v>
      </c>
      <c r="E216" s="34" t="s">
        <v>11</v>
      </c>
      <c r="F216" s="34" t="s">
        <v>11</v>
      </c>
      <c r="G216" s="34" t="e">
        <f t="shared" ca="1" si="3"/>
        <v>#N/A</v>
      </c>
    </row>
    <row r="217" spans="1:7" ht="15" x14ac:dyDescent="0.15">
      <c r="A217" s="17">
        <v>39764</v>
      </c>
      <c r="B217" s="34">
        <v>94.84</v>
      </c>
      <c r="C217" s="34" t="s">
        <v>11</v>
      </c>
      <c r="D217" s="34" t="s">
        <v>11</v>
      </c>
      <c r="E217" s="34" t="s">
        <v>11</v>
      </c>
      <c r="F217" s="34" t="s">
        <v>11</v>
      </c>
      <c r="G217" s="34" t="e">
        <f t="shared" ca="1" si="3"/>
        <v>#N/A</v>
      </c>
    </row>
    <row r="218" spans="1:7" ht="15" x14ac:dyDescent="0.15">
      <c r="A218" s="17">
        <v>39765</v>
      </c>
      <c r="B218" s="34">
        <v>94.84</v>
      </c>
      <c r="C218" s="34" t="s">
        <v>11</v>
      </c>
      <c r="D218" s="34" t="s">
        <v>11</v>
      </c>
      <c r="E218" s="34" t="s">
        <v>11</v>
      </c>
      <c r="F218" s="34" t="s">
        <v>11</v>
      </c>
      <c r="G218" s="34" t="e">
        <f t="shared" ca="1" si="3"/>
        <v>#N/A</v>
      </c>
    </row>
    <row r="219" spans="1:7" ht="15" x14ac:dyDescent="0.15">
      <c r="A219" s="17">
        <v>39766</v>
      </c>
      <c r="B219" s="34">
        <v>94.84</v>
      </c>
      <c r="C219" s="34" t="s">
        <v>11</v>
      </c>
      <c r="D219" s="34" t="s">
        <v>11</v>
      </c>
      <c r="E219" s="34" t="s">
        <v>11</v>
      </c>
      <c r="F219" s="34" t="s">
        <v>11</v>
      </c>
      <c r="G219" s="34" t="e">
        <f t="shared" ca="1" si="3"/>
        <v>#N/A</v>
      </c>
    </row>
    <row r="220" spans="1:7" ht="15" x14ac:dyDescent="0.15">
      <c r="A220" s="17">
        <v>39769</v>
      </c>
      <c r="B220" s="34">
        <v>94.84</v>
      </c>
      <c r="C220" s="34" t="s">
        <v>11</v>
      </c>
      <c r="D220" s="34" t="s">
        <v>11</v>
      </c>
      <c r="E220" s="34" t="s">
        <v>11</v>
      </c>
      <c r="F220" s="34" t="s">
        <v>11</v>
      </c>
      <c r="G220" s="34" t="e">
        <f t="shared" ca="1" si="3"/>
        <v>#N/A</v>
      </c>
    </row>
    <row r="221" spans="1:7" ht="15" x14ac:dyDescent="0.15">
      <c r="A221" s="17">
        <v>39770</v>
      </c>
      <c r="B221" s="34">
        <v>94.84</v>
      </c>
      <c r="C221" s="34" t="s">
        <v>11</v>
      </c>
      <c r="D221" s="34" t="s">
        <v>11</v>
      </c>
      <c r="E221" s="34" t="s">
        <v>11</v>
      </c>
      <c r="F221" s="34" t="s">
        <v>11</v>
      </c>
      <c r="G221" s="34" t="e">
        <f t="shared" ca="1" si="3"/>
        <v>#N/A</v>
      </c>
    </row>
    <row r="222" spans="1:7" ht="15" x14ac:dyDescent="0.15">
      <c r="A222" s="17">
        <v>39771</v>
      </c>
      <c r="B222" s="34">
        <v>94.84</v>
      </c>
      <c r="C222" s="34" t="s">
        <v>11</v>
      </c>
      <c r="D222" s="34" t="s">
        <v>11</v>
      </c>
      <c r="E222" s="34" t="s">
        <v>11</v>
      </c>
      <c r="F222" s="34" t="s">
        <v>11</v>
      </c>
      <c r="G222" s="34" t="e">
        <f t="shared" ca="1" si="3"/>
        <v>#N/A</v>
      </c>
    </row>
    <row r="223" spans="1:7" ht="15" x14ac:dyDescent="0.15">
      <c r="A223" s="17">
        <v>39772</v>
      </c>
      <c r="B223" s="34">
        <v>94.84</v>
      </c>
      <c r="C223" s="34" t="s">
        <v>11</v>
      </c>
      <c r="D223" s="34" t="s">
        <v>11</v>
      </c>
      <c r="E223" s="34" t="s">
        <v>11</v>
      </c>
      <c r="F223" s="34" t="s">
        <v>11</v>
      </c>
      <c r="G223" s="34" t="e">
        <f t="shared" ca="1" si="3"/>
        <v>#N/A</v>
      </c>
    </row>
    <row r="224" spans="1:7" ht="15" x14ac:dyDescent="0.15">
      <c r="A224" s="17">
        <v>39773</v>
      </c>
      <c r="B224" s="34">
        <v>94.84</v>
      </c>
      <c r="C224" s="34" t="s">
        <v>11</v>
      </c>
      <c r="D224" s="34" t="s">
        <v>11</v>
      </c>
      <c r="E224" s="34" t="s">
        <v>11</v>
      </c>
      <c r="F224" s="34" t="s">
        <v>11</v>
      </c>
      <c r="G224" s="34" t="e">
        <f t="shared" ca="1" si="3"/>
        <v>#N/A</v>
      </c>
    </row>
    <row r="225" spans="1:7" ht="15" x14ac:dyDescent="0.15">
      <c r="A225" s="17">
        <v>39776</v>
      </c>
      <c r="B225" s="34">
        <v>94.84</v>
      </c>
      <c r="C225" s="34" t="s">
        <v>11</v>
      </c>
      <c r="D225" s="34" t="s">
        <v>11</v>
      </c>
      <c r="E225" s="34" t="s">
        <v>11</v>
      </c>
      <c r="F225" s="34" t="s">
        <v>11</v>
      </c>
      <c r="G225" s="34" t="e">
        <f t="shared" ca="1" si="3"/>
        <v>#N/A</v>
      </c>
    </row>
    <row r="226" spans="1:7" ht="15" x14ac:dyDescent="0.15">
      <c r="A226" s="17">
        <v>39777</v>
      </c>
      <c r="B226" s="34">
        <v>94.84</v>
      </c>
      <c r="C226" s="34" t="s">
        <v>11</v>
      </c>
      <c r="D226" s="34" t="s">
        <v>11</v>
      </c>
      <c r="E226" s="34" t="s">
        <v>11</v>
      </c>
      <c r="F226" s="34" t="s">
        <v>11</v>
      </c>
      <c r="G226" s="34" t="e">
        <f t="shared" ca="1" si="3"/>
        <v>#N/A</v>
      </c>
    </row>
    <row r="227" spans="1:7" ht="15" x14ac:dyDescent="0.15">
      <c r="A227" s="17">
        <v>39778</v>
      </c>
      <c r="B227" s="34">
        <v>94.84</v>
      </c>
      <c r="C227" s="34" t="s">
        <v>11</v>
      </c>
      <c r="D227" s="34" t="s">
        <v>11</v>
      </c>
      <c r="E227" s="34" t="s">
        <v>11</v>
      </c>
      <c r="F227" s="34" t="s">
        <v>11</v>
      </c>
      <c r="G227" s="34" t="e">
        <f t="shared" ca="1" si="3"/>
        <v>#N/A</v>
      </c>
    </row>
    <row r="228" spans="1:7" ht="15" x14ac:dyDescent="0.15">
      <c r="A228" s="17">
        <v>39779</v>
      </c>
      <c r="B228" s="34">
        <v>94.84</v>
      </c>
      <c r="C228" s="34" t="s">
        <v>11</v>
      </c>
      <c r="D228" s="34" t="s">
        <v>11</v>
      </c>
      <c r="E228" s="34" t="s">
        <v>11</v>
      </c>
      <c r="F228" s="34" t="s">
        <v>11</v>
      </c>
      <c r="G228" s="34" t="e">
        <f t="shared" ca="1" si="3"/>
        <v>#N/A</v>
      </c>
    </row>
    <row r="229" spans="1:7" ht="15" x14ac:dyDescent="0.15">
      <c r="A229" s="17">
        <v>39780</v>
      </c>
      <c r="B229" s="34">
        <v>94.84</v>
      </c>
      <c r="C229" s="34" t="s">
        <v>11</v>
      </c>
      <c r="D229" s="34" t="s">
        <v>11</v>
      </c>
      <c r="E229" s="34" t="s">
        <v>11</v>
      </c>
      <c r="F229" s="34" t="s">
        <v>11</v>
      </c>
      <c r="G229" s="34" t="e">
        <f t="shared" ca="1" si="3"/>
        <v>#N/A</v>
      </c>
    </row>
    <row r="230" spans="1:7" ht="15" x14ac:dyDescent="0.15">
      <c r="A230" s="17">
        <v>39783</v>
      </c>
      <c r="B230" s="34">
        <v>94.84</v>
      </c>
      <c r="C230" s="34" t="s">
        <v>11</v>
      </c>
      <c r="D230" s="34" t="s">
        <v>11</v>
      </c>
      <c r="E230" s="34" t="s">
        <v>11</v>
      </c>
      <c r="F230" s="34" t="s">
        <v>11</v>
      </c>
      <c r="G230" s="34" t="e">
        <f t="shared" ca="1" si="3"/>
        <v>#N/A</v>
      </c>
    </row>
    <row r="231" spans="1:7" ht="15" x14ac:dyDescent="0.15">
      <c r="A231" s="17">
        <v>39784</v>
      </c>
      <c r="B231" s="34">
        <v>94.84</v>
      </c>
      <c r="C231" s="34" t="s">
        <v>11</v>
      </c>
      <c r="D231" s="34" t="s">
        <v>11</v>
      </c>
      <c r="E231" s="34" t="s">
        <v>11</v>
      </c>
      <c r="F231" s="34" t="s">
        <v>11</v>
      </c>
      <c r="G231" s="34" t="e">
        <f t="shared" ca="1" si="3"/>
        <v>#N/A</v>
      </c>
    </row>
    <row r="232" spans="1:7" ht="15" x14ac:dyDescent="0.15">
      <c r="A232" s="17">
        <v>39785</v>
      </c>
      <c r="B232" s="34">
        <v>103.66</v>
      </c>
      <c r="C232" s="34" t="s">
        <v>11</v>
      </c>
      <c r="D232" s="34" t="s">
        <v>11</v>
      </c>
      <c r="E232" s="34" t="s">
        <v>11</v>
      </c>
      <c r="F232" s="34" t="s">
        <v>11</v>
      </c>
      <c r="G232" s="34" t="e">
        <f t="shared" ca="1" si="3"/>
        <v>#N/A</v>
      </c>
    </row>
    <row r="233" spans="1:7" ht="15" x14ac:dyDescent="0.15">
      <c r="A233" s="17">
        <v>39786</v>
      </c>
      <c r="B233" s="34">
        <v>103.66</v>
      </c>
      <c r="C233" s="34" t="s">
        <v>11</v>
      </c>
      <c r="D233" s="34" t="s">
        <v>11</v>
      </c>
      <c r="E233" s="34" t="s">
        <v>11</v>
      </c>
      <c r="F233" s="34" t="s">
        <v>11</v>
      </c>
      <c r="G233" s="34" t="e">
        <f t="shared" ca="1" si="3"/>
        <v>#N/A</v>
      </c>
    </row>
    <row r="234" spans="1:7" ht="15" x14ac:dyDescent="0.15">
      <c r="A234" s="17">
        <v>39787</v>
      </c>
      <c r="B234" s="34">
        <v>103.66</v>
      </c>
      <c r="C234" s="34" t="s">
        <v>11</v>
      </c>
      <c r="D234" s="34" t="s">
        <v>11</v>
      </c>
      <c r="E234" s="34" t="s">
        <v>11</v>
      </c>
      <c r="F234" s="34" t="s">
        <v>11</v>
      </c>
      <c r="G234" s="34" t="e">
        <f t="shared" ca="1" si="3"/>
        <v>#N/A</v>
      </c>
    </row>
    <row r="235" spans="1:7" ht="15" x14ac:dyDescent="0.15">
      <c r="A235" s="17">
        <v>39790</v>
      </c>
      <c r="B235" s="34">
        <v>103.66</v>
      </c>
      <c r="C235" s="34" t="s">
        <v>11</v>
      </c>
      <c r="D235" s="34" t="s">
        <v>11</v>
      </c>
      <c r="E235" s="34" t="s">
        <v>11</v>
      </c>
      <c r="F235" s="34" t="s">
        <v>11</v>
      </c>
      <c r="G235" s="34" t="e">
        <f t="shared" ca="1" si="3"/>
        <v>#N/A</v>
      </c>
    </row>
    <row r="236" spans="1:7" ht="15" x14ac:dyDescent="0.15">
      <c r="A236" s="17">
        <v>39791</v>
      </c>
      <c r="B236" s="34">
        <v>103.66</v>
      </c>
      <c r="C236" s="34" t="s">
        <v>11</v>
      </c>
      <c r="D236" s="34" t="s">
        <v>11</v>
      </c>
      <c r="E236" s="34" t="s">
        <v>11</v>
      </c>
      <c r="F236" s="34" t="s">
        <v>11</v>
      </c>
      <c r="G236" s="34" t="e">
        <f t="shared" ca="1" si="3"/>
        <v>#N/A</v>
      </c>
    </row>
    <row r="237" spans="1:7" ht="15" x14ac:dyDescent="0.15">
      <c r="A237" s="17">
        <v>39792</v>
      </c>
      <c r="B237" s="34">
        <v>103.66</v>
      </c>
      <c r="C237" s="34" t="s">
        <v>11</v>
      </c>
      <c r="D237" s="34" t="s">
        <v>11</v>
      </c>
      <c r="E237" s="34" t="s">
        <v>11</v>
      </c>
      <c r="F237" s="34" t="s">
        <v>11</v>
      </c>
      <c r="G237" s="34" t="e">
        <f t="shared" ca="1" si="3"/>
        <v>#N/A</v>
      </c>
    </row>
    <row r="238" spans="1:7" ht="15" x14ac:dyDescent="0.15">
      <c r="A238" s="17">
        <v>39793</v>
      </c>
      <c r="B238" s="34">
        <v>103.66</v>
      </c>
      <c r="C238" s="34" t="s">
        <v>11</v>
      </c>
      <c r="D238" s="34" t="s">
        <v>11</v>
      </c>
      <c r="E238" s="34" t="s">
        <v>11</v>
      </c>
      <c r="F238" s="34" t="s">
        <v>11</v>
      </c>
      <c r="G238" s="34" t="e">
        <f t="shared" ca="1" si="3"/>
        <v>#N/A</v>
      </c>
    </row>
    <row r="239" spans="1:7" ht="15" x14ac:dyDescent="0.15">
      <c r="A239" s="17">
        <v>39794</v>
      </c>
      <c r="B239" s="34">
        <v>103.66</v>
      </c>
      <c r="C239" s="34" t="s">
        <v>11</v>
      </c>
      <c r="D239" s="34" t="s">
        <v>11</v>
      </c>
      <c r="E239" s="34" t="s">
        <v>11</v>
      </c>
      <c r="F239" s="34" t="s">
        <v>11</v>
      </c>
      <c r="G239" s="34" t="e">
        <f t="shared" ca="1" si="3"/>
        <v>#N/A</v>
      </c>
    </row>
    <row r="240" spans="1:7" ht="15" x14ac:dyDescent="0.15">
      <c r="A240" s="17">
        <v>39797</v>
      </c>
      <c r="B240" s="34">
        <v>103.66</v>
      </c>
      <c r="C240" s="34" t="s">
        <v>11</v>
      </c>
      <c r="D240" s="34" t="s">
        <v>11</v>
      </c>
      <c r="E240" s="34" t="s">
        <v>11</v>
      </c>
      <c r="F240" s="34" t="s">
        <v>11</v>
      </c>
      <c r="G240" s="34" t="e">
        <f t="shared" ca="1" si="3"/>
        <v>#N/A</v>
      </c>
    </row>
    <row r="241" spans="1:7" ht="15" x14ac:dyDescent="0.15">
      <c r="A241" s="17">
        <v>39798</v>
      </c>
      <c r="B241" s="34">
        <v>103.66</v>
      </c>
      <c r="C241" s="34" t="s">
        <v>11</v>
      </c>
      <c r="D241" s="34" t="s">
        <v>11</v>
      </c>
      <c r="E241" s="34" t="s">
        <v>11</v>
      </c>
      <c r="F241" s="34" t="s">
        <v>11</v>
      </c>
      <c r="G241" s="34" t="e">
        <f t="shared" ca="1" si="3"/>
        <v>#N/A</v>
      </c>
    </row>
    <row r="242" spans="1:7" ht="15" x14ac:dyDescent="0.15">
      <c r="A242" s="17">
        <v>39799</v>
      </c>
      <c r="B242" s="34">
        <v>103.66</v>
      </c>
      <c r="C242" s="34" t="s">
        <v>11</v>
      </c>
      <c r="D242" s="34" t="s">
        <v>11</v>
      </c>
      <c r="E242" s="34" t="s">
        <v>11</v>
      </c>
      <c r="F242" s="34" t="s">
        <v>11</v>
      </c>
      <c r="G242" s="34" t="e">
        <f t="shared" ca="1" si="3"/>
        <v>#N/A</v>
      </c>
    </row>
    <row r="243" spans="1:7" ht="15" x14ac:dyDescent="0.15">
      <c r="A243" s="17">
        <v>39800</v>
      </c>
      <c r="B243" s="34">
        <v>103.66</v>
      </c>
      <c r="C243" s="34" t="s">
        <v>11</v>
      </c>
      <c r="D243" s="34" t="s">
        <v>11</v>
      </c>
      <c r="E243" s="34" t="s">
        <v>11</v>
      </c>
      <c r="F243" s="34" t="s">
        <v>11</v>
      </c>
      <c r="G243" s="34" t="e">
        <f t="shared" ca="1" si="3"/>
        <v>#N/A</v>
      </c>
    </row>
    <row r="244" spans="1:7" ht="15" x14ac:dyDescent="0.15">
      <c r="A244" s="17">
        <v>39801</v>
      </c>
      <c r="B244" s="34">
        <v>103.66</v>
      </c>
      <c r="C244" s="34" t="s">
        <v>11</v>
      </c>
      <c r="D244" s="34" t="s">
        <v>11</v>
      </c>
      <c r="E244" s="34" t="s">
        <v>11</v>
      </c>
      <c r="F244" s="34" t="s">
        <v>11</v>
      </c>
      <c r="G244" s="34" t="e">
        <f t="shared" ca="1" si="3"/>
        <v>#N/A</v>
      </c>
    </row>
    <row r="245" spans="1:7" ht="15" x14ac:dyDescent="0.15">
      <c r="A245" s="17">
        <v>39804</v>
      </c>
      <c r="B245" s="34">
        <v>107.59</v>
      </c>
      <c r="C245" s="34" t="s">
        <v>11</v>
      </c>
      <c r="D245" s="34" t="s">
        <v>11</v>
      </c>
      <c r="E245" s="34" t="s">
        <v>11</v>
      </c>
      <c r="F245" s="34" t="s">
        <v>11</v>
      </c>
      <c r="G245" s="34" t="e">
        <f t="shared" ca="1" si="3"/>
        <v>#N/A</v>
      </c>
    </row>
    <row r="246" spans="1:7" ht="15" x14ac:dyDescent="0.15">
      <c r="A246" s="17">
        <v>39805</v>
      </c>
      <c r="B246" s="34">
        <v>99.79</v>
      </c>
      <c r="C246" s="34" t="s">
        <v>11</v>
      </c>
      <c r="D246" s="34" t="s">
        <v>11</v>
      </c>
      <c r="E246" s="34" t="s">
        <v>11</v>
      </c>
      <c r="F246" s="34" t="s">
        <v>11</v>
      </c>
      <c r="G246" s="34" t="e">
        <f t="shared" ca="1" si="3"/>
        <v>#N/A</v>
      </c>
    </row>
    <row r="247" spans="1:7" ht="15" x14ac:dyDescent="0.15">
      <c r="A247" s="17">
        <v>39806</v>
      </c>
      <c r="B247" s="34">
        <v>99.79</v>
      </c>
      <c r="C247" s="34" t="s">
        <v>11</v>
      </c>
      <c r="D247" s="34" t="s">
        <v>11</v>
      </c>
      <c r="E247" s="34" t="s">
        <v>11</v>
      </c>
      <c r="F247" s="34" t="s">
        <v>11</v>
      </c>
      <c r="G247" s="34" t="e">
        <f t="shared" ca="1" si="3"/>
        <v>#N/A</v>
      </c>
    </row>
    <row r="248" spans="1:7" ht="15" x14ac:dyDescent="0.15">
      <c r="A248" s="17">
        <v>39807</v>
      </c>
      <c r="B248" s="34">
        <v>99.79</v>
      </c>
      <c r="C248" s="34" t="s">
        <v>11</v>
      </c>
      <c r="D248" s="34" t="s">
        <v>11</v>
      </c>
      <c r="E248" s="34" t="s">
        <v>11</v>
      </c>
      <c r="F248" s="34" t="s">
        <v>11</v>
      </c>
      <c r="G248" s="34" t="e">
        <f t="shared" ca="1" si="3"/>
        <v>#N/A</v>
      </c>
    </row>
    <row r="249" spans="1:7" ht="15" x14ac:dyDescent="0.15">
      <c r="A249" s="17">
        <v>39808</v>
      </c>
      <c r="B249" s="34">
        <v>99.79</v>
      </c>
      <c r="C249" s="34" t="s">
        <v>11</v>
      </c>
      <c r="D249" s="34" t="s">
        <v>11</v>
      </c>
      <c r="E249" s="34" t="s">
        <v>11</v>
      </c>
      <c r="F249" s="34" t="s">
        <v>11</v>
      </c>
      <c r="G249" s="34" t="e">
        <f t="shared" ca="1" si="3"/>
        <v>#N/A</v>
      </c>
    </row>
    <row r="250" spans="1:7" ht="15" x14ac:dyDescent="0.15">
      <c r="A250" s="17">
        <v>39811</v>
      </c>
      <c r="B250" s="34">
        <v>120</v>
      </c>
      <c r="C250" s="34" t="s">
        <v>11</v>
      </c>
      <c r="D250" s="34" t="s">
        <v>11</v>
      </c>
      <c r="E250" s="34" t="s">
        <v>11</v>
      </c>
      <c r="F250" s="34" t="s">
        <v>11</v>
      </c>
      <c r="G250" s="34" t="e">
        <f t="shared" ca="1" si="3"/>
        <v>#N/A</v>
      </c>
    </row>
    <row r="251" spans="1:7" ht="15" x14ac:dyDescent="0.15">
      <c r="A251" s="17">
        <v>39812</v>
      </c>
      <c r="B251" s="34">
        <v>120</v>
      </c>
      <c r="C251" s="34" t="s">
        <v>11</v>
      </c>
      <c r="D251" s="34" t="s">
        <v>11</v>
      </c>
      <c r="E251" s="34" t="s">
        <v>11</v>
      </c>
      <c r="F251" s="34" t="s">
        <v>11</v>
      </c>
      <c r="G251" s="34" t="e">
        <f t="shared" ca="1" si="3"/>
        <v>#N/A</v>
      </c>
    </row>
    <row r="252" spans="1:7" ht="15" x14ac:dyDescent="0.15">
      <c r="A252" s="17">
        <v>39813</v>
      </c>
      <c r="B252" s="34">
        <v>120</v>
      </c>
      <c r="C252" s="34" t="s">
        <v>11</v>
      </c>
      <c r="D252" s="34" t="s">
        <v>11</v>
      </c>
      <c r="E252" s="34" t="s">
        <v>11</v>
      </c>
      <c r="F252" s="34" t="s">
        <v>11</v>
      </c>
      <c r="G252" s="34" t="e">
        <f t="shared" ca="1" si="3"/>
        <v>#N/A</v>
      </c>
    </row>
    <row r="253" spans="1:7" ht="15" x14ac:dyDescent="0.15">
      <c r="A253" s="17">
        <v>39817</v>
      </c>
      <c r="B253" s="34">
        <v>120</v>
      </c>
      <c r="C253" s="34" t="s">
        <v>11</v>
      </c>
      <c r="D253" s="34" t="s">
        <v>11</v>
      </c>
      <c r="E253" s="34" t="s">
        <v>11</v>
      </c>
      <c r="F253" s="34" t="s">
        <v>11</v>
      </c>
      <c r="G253" s="34" t="e">
        <f t="shared" ca="1" si="3"/>
        <v>#N/A</v>
      </c>
    </row>
    <row r="254" spans="1:7" ht="15" x14ac:dyDescent="0.15">
      <c r="A254" s="17">
        <v>39818</v>
      </c>
      <c r="B254" s="34">
        <v>120</v>
      </c>
      <c r="C254" s="34" t="s">
        <v>11</v>
      </c>
      <c r="D254" s="34" t="s">
        <v>11</v>
      </c>
      <c r="E254" s="34" t="s">
        <v>11</v>
      </c>
      <c r="F254" s="34" t="s">
        <v>11</v>
      </c>
      <c r="G254" s="34" t="e">
        <f t="shared" ca="1" si="3"/>
        <v>#N/A</v>
      </c>
    </row>
    <row r="255" spans="1:7" ht="15" x14ac:dyDescent="0.15">
      <c r="A255" s="17">
        <v>39819</v>
      </c>
      <c r="B255" s="34">
        <v>99.71</v>
      </c>
      <c r="C255" s="34" t="s">
        <v>11</v>
      </c>
      <c r="D255" s="34" t="s">
        <v>11</v>
      </c>
      <c r="E255" s="34" t="s">
        <v>11</v>
      </c>
      <c r="F255" s="34" t="s">
        <v>11</v>
      </c>
      <c r="G255" s="34" t="e">
        <f t="shared" ca="1" si="3"/>
        <v>#N/A</v>
      </c>
    </row>
    <row r="256" spans="1:7" ht="15" x14ac:dyDescent="0.15">
      <c r="A256" s="17">
        <v>39820</v>
      </c>
      <c r="B256" s="34">
        <v>105.57</v>
      </c>
      <c r="C256" s="34" t="s">
        <v>11</v>
      </c>
      <c r="D256" s="34" t="s">
        <v>11</v>
      </c>
      <c r="E256" s="34" t="s">
        <v>11</v>
      </c>
      <c r="F256" s="34" t="s">
        <v>11</v>
      </c>
      <c r="G256" s="34" t="e">
        <f t="shared" ca="1" si="3"/>
        <v>#N/A</v>
      </c>
    </row>
    <row r="257" spans="1:7" ht="15" x14ac:dyDescent="0.15">
      <c r="A257" s="17">
        <v>39821</v>
      </c>
      <c r="B257" s="34">
        <v>92.47</v>
      </c>
      <c r="C257" s="34" t="s">
        <v>11</v>
      </c>
      <c r="D257" s="34" t="s">
        <v>11</v>
      </c>
      <c r="E257" s="34" t="s">
        <v>11</v>
      </c>
      <c r="F257" s="34" t="s">
        <v>11</v>
      </c>
      <c r="G257" s="34" t="e">
        <f t="shared" ca="1" si="3"/>
        <v>#N/A</v>
      </c>
    </row>
    <row r="258" spans="1:7" ht="15" x14ac:dyDescent="0.15">
      <c r="A258" s="17">
        <v>39822</v>
      </c>
      <c r="B258" s="34">
        <v>92.47</v>
      </c>
      <c r="C258" s="34" t="s">
        <v>11</v>
      </c>
      <c r="D258" s="34" t="s">
        <v>11</v>
      </c>
      <c r="E258" s="34" t="s">
        <v>11</v>
      </c>
      <c r="F258" s="34" t="s">
        <v>11</v>
      </c>
      <c r="G258" s="34" t="e">
        <f t="shared" ca="1" si="3"/>
        <v>#N/A</v>
      </c>
    </row>
    <row r="259" spans="1:7" ht="15" x14ac:dyDescent="0.15">
      <c r="A259" s="17">
        <v>39825</v>
      </c>
      <c r="B259" s="34">
        <v>92.47</v>
      </c>
      <c r="C259" s="34" t="s">
        <v>11</v>
      </c>
      <c r="D259" s="34" t="s">
        <v>11</v>
      </c>
      <c r="E259" s="34" t="s">
        <v>11</v>
      </c>
      <c r="F259" s="34" t="s">
        <v>11</v>
      </c>
      <c r="G259" s="34" t="e">
        <f t="shared" ref="G259:G322" ca="1" si="4">VLOOKUP(A259,$K$1:$M$128,2,FALSE)</f>
        <v>#N/A</v>
      </c>
    </row>
    <row r="260" spans="1:7" ht="15" x14ac:dyDescent="0.15">
      <c r="A260" s="17">
        <v>39826</v>
      </c>
      <c r="B260" s="34">
        <v>88.81</v>
      </c>
      <c r="C260" s="34" t="s">
        <v>11</v>
      </c>
      <c r="D260" s="34" t="s">
        <v>11</v>
      </c>
      <c r="E260" s="34" t="s">
        <v>11</v>
      </c>
      <c r="F260" s="34" t="s">
        <v>11</v>
      </c>
      <c r="G260" s="34" t="e">
        <f t="shared" ca="1" si="4"/>
        <v>#N/A</v>
      </c>
    </row>
    <row r="261" spans="1:7" ht="15" x14ac:dyDescent="0.15">
      <c r="A261" s="17">
        <v>39827</v>
      </c>
      <c r="B261" s="34">
        <v>88.81</v>
      </c>
      <c r="C261" s="34" t="s">
        <v>11</v>
      </c>
      <c r="D261" s="34" t="s">
        <v>11</v>
      </c>
      <c r="E261" s="34" t="s">
        <v>11</v>
      </c>
      <c r="F261" s="34" t="s">
        <v>11</v>
      </c>
      <c r="G261" s="34" t="e">
        <f t="shared" ca="1" si="4"/>
        <v>#N/A</v>
      </c>
    </row>
    <row r="262" spans="1:7" ht="15" x14ac:dyDescent="0.15">
      <c r="A262" s="17">
        <v>39828</v>
      </c>
      <c r="B262" s="34">
        <v>88.81</v>
      </c>
      <c r="C262" s="34" t="s">
        <v>11</v>
      </c>
      <c r="D262" s="34" t="s">
        <v>11</v>
      </c>
      <c r="E262" s="34" t="s">
        <v>11</v>
      </c>
      <c r="F262" s="34" t="s">
        <v>11</v>
      </c>
      <c r="G262" s="34" t="e">
        <f t="shared" ca="1" si="4"/>
        <v>#N/A</v>
      </c>
    </row>
    <row r="263" spans="1:7" ht="15" x14ac:dyDescent="0.15">
      <c r="A263" s="17">
        <v>39829</v>
      </c>
      <c r="B263" s="34">
        <v>88.81</v>
      </c>
      <c r="C263" s="34" t="s">
        <v>11</v>
      </c>
      <c r="D263" s="34" t="s">
        <v>11</v>
      </c>
      <c r="E263" s="34" t="s">
        <v>11</v>
      </c>
      <c r="F263" s="34" t="s">
        <v>11</v>
      </c>
      <c r="G263" s="34" t="e">
        <f t="shared" ca="1" si="4"/>
        <v>#N/A</v>
      </c>
    </row>
    <row r="264" spans="1:7" ht="15" x14ac:dyDescent="0.15">
      <c r="A264" s="17">
        <v>39832</v>
      </c>
      <c r="B264" s="34">
        <v>120</v>
      </c>
      <c r="C264" s="34" t="s">
        <v>11</v>
      </c>
      <c r="D264" s="34" t="s">
        <v>11</v>
      </c>
      <c r="E264" s="34" t="s">
        <v>11</v>
      </c>
      <c r="F264" s="34" t="s">
        <v>11</v>
      </c>
      <c r="G264" s="34" t="e">
        <f t="shared" ca="1" si="4"/>
        <v>#N/A</v>
      </c>
    </row>
    <row r="265" spans="1:7" ht="15" x14ac:dyDescent="0.15">
      <c r="A265" s="17">
        <v>39833</v>
      </c>
      <c r="B265" s="34">
        <v>120</v>
      </c>
      <c r="C265" s="34" t="s">
        <v>11</v>
      </c>
      <c r="D265" s="34" t="s">
        <v>11</v>
      </c>
      <c r="E265" s="34" t="s">
        <v>11</v>
      </c>
      <c r="F265" s="34" t="s">
        <v>11</v>
      </c>
      <c r="G265" s="34" t="e">
        <f t="shared" ca="1" si="4"/>
        <v>#N/A</v>
      </c>
    </row>
    <row r="266" spans="1:7" ht="15" x14ac:dyDescent="0.15">
      <c r="A266" s="17">
        <v>39834</v>
      </c>
      <c r="B266" s="34">
        <v>120</v>
      </c>
      <c r="C266" s="34" t="s">
        <v>11</v>
      </c>
      <c r="D266" s="34" t="s">
        <v>11</v>
      </c>
      <c r="E266" s="34" t="s">
        <v>11</v>
      </c>
      <c r="F266" s="34" t="s">
        <v>11</v>
      </c>
      <c r="G266" s="34" t="e">
        <f t="shared" ca="1" si="4"/>
        <v>#N/A</v>
      </c>
    </row>
    <row r="267" spans="1:7" ht="15" x14ac:dyDescent="0.15">
      <c r="A267" s="17">
        <v>39835</v>
      </c>
      <c r="B267" s="34">
        <v>120</v>
      </c>
      <c r="C267" s="34" t="s">
        <v>11</v>
      </c>
      <c r="D267" s="34" t="s">
        <v>11</v>
      </c>
      <c r="E267" s="34" t="s">
        <v>11</v>
      </c>
      <c r="F267" s="34" t="s">
        <v>11</v>
      </c>
      <c r="G267" s="34" t="e">
        <f t="shared" ca="1" si="4"/>
        <v>#N/A</v>
      </c>
    </row>
    <row r="268" spans="1:7" ht="15" x14ac:dyDescent="0.15">
      <c r="A268" s="17">
        <v>39836</v>
      </c>
      <c r="B268" s="34">
        <v>120</v>
      </c>
      <c r="C268" s="34" t="s">
        <v>11</v>
      </c>
      <c r="D268" s="34" t="s">
        <v>11</v>
      </c>
      <c r="E268" s="34" t="s">
        <v>11</v>
      </c>
      <c r="F268" s="34" t="s">
        <v>11</v>
      </c>
      <c r="G268" s="34" t="e">
        <f t="shared" ca="1" si="4"/>
        <v>#N/A</v>
      </c>
    </row>
    <row r="269" spans="1:7" ht="15" x14ac:dyDescent="0.15">
      <c r="A269" s="17">
        <v>39837</v>
      </c>
      <c r="B269" s="34">
        <v>120</v>
      </c>
      <c r="C269" s="34" t="s">
        <v>11</v>
      </c>
      <c r="D269" s="34" t="s">
        <v>11</v>
      </c>
      <c r="E269" s="34" t="s">
        <v>11</v>
      </c>
      <c r="F269" s="34" t="s">
        <v>11</v>
      </c>
      <c r="G269" s="34" t="e">
        <f t="shared" ca="1" si="4"/>
        <v>#N/A</v>
      </c>
    </row>
    <row r="270" spans="1:7" ht="15" x14ac:dyDescent="0.15">
      <c r="A270" s="17">
        <v>39845</v>
      </c>
      <c r="B270" s="34">
        <v>89.93</v>
      </c>
      <c r="C270" s="34" t="s">
        <v>11</v>
      </c>
      <c r="D270" s="34" t="s">
        <v>11</v>
      </c>
      <c r="E270" s="34" t="s">
        <v>11</v>
      </c>
      <c r="F270" s="34" t="s">
        <v>11</v>
      </c>
      <c r="G270" s="34" t="e">
        <f t="shared" ca="1" si="4"/>
        <v>#N/A</v>
      </c>
    </row>
    <row r="271" spans="1:7" ht="15" x14ac:dyDescent="0.15">
      <c r="A271" s="17">
        <v>39846</v>
      </c>
      <c r="B271" s="34">
        <v>89.93</v>
      </c>
      <c r="C271" s="34" t="s">
        <v>11</v>
      </c>
      <c r="D271" s="34" t="s">
        <v>11</v>
      </c>
      <c r="E271" s="34" t="s">
        <v>11</v>
      </c>
      <c r="F271" s="34" t="s">
        <v>11</v>
      </c>
      <c r="G271" s="34" t="e">
        <f t="shared" ca="1" si="4"/>
        <v>#N/A</v>
      </c>
    </row>
    <row r="272" spans="1:7" ht="15" x14ac:dyDescent="0.15">
      <c r="A272" s="17">
        <v>39847</v>
      </c>
      <c r="B272" s="34">
        <v>89.93</v>
      </c>
      <c r="C272" s="34" t="s">
        <v>11</v>
      </c>
      <c r="D272" s="34" t="s">
        <v>11</v>
      </c>
      <c r="E272" s="34" t="s">
        <v>11</v>
      </c>
      <c r="F272" s="34" t="s">
        <v>11</v>
      </c>
      <c r="G272" s="34" t="e">
        <f t="shared" ca="1" si="4"/>
        <v>#N/A</v>
      </c>
    </row>
    <row r="273" spans="1:7" ht="15" x14ac:dyDescent="0.15">
      <c r="A273" s="17">
        <v>39848</v>
      </c>
      <c r="B273" s="34">
        <v>89.93</v>
      </c>
      <c r="C273" s="34" t="s">
        <v>11</v>
      </c>
      <c r="D273" s="34" t="s">
        <v>11</v>
      </c>
      <c r="E273" s="34" t="s">
        <v>11</v>
      </c>
      <c r="F273" s="34" t="s">
        <v>11</v>
      </c>
      <c r="G273" s="34" t="e">
        <f t="shared" ca="1" si="4"/>
        <v>#N/A</v>
      </c>
    </row>
    <row r="274" spans="1:7" ht="15" x14ac:dyDescent="0.15">
      <c r="A274" s="17">
        <v>39849</v>
      </c>
      <c r="B274" s="34">
        <v>89.93</v>
      </c>
      <c r="C274" s="34" t="s">
        <v>11</v>
      </c>
      <c r="D274" s="34" t="s">
        <v>11</v>
      </c>
      <c r="E274" s="34" t="s">
        <v>11</v>
      </c>
      <c r="F274" s="34" t="s">
        <v>11</v>
      </c>
      <c r="G274" s="34" t="e">
        <f t="shared" ca="1" si="4"/>
        <v>#N/A</v>
      </c>
    </row>
    <row r="275" spans="1:7" ht="15" x14ac:dyDescent="0.15">
      <c r="A275" s="17">
        <v>39850</v>
      </c>
      <c r="B275" s="34">
        <v>101.4</v>
      </c>
      <c r="C275" s="34" t="s">
        <v>11</v>
      </c>
      <c r="D275" s="34" t="s">
        <v>11</v>
      </c>
      <c r="E275" s="34" t="s">
        <v>11</v>
      </c>
      <c r="F275" s="34" t="s">
        <v>11</v>
      </c>
      <c r="G275" s="34" t="e">
        <f t="shared" ca="1" si="4"/>
        <v>#N/A</v>
      </c>
    </row>
    <row r="276" spans="1:7" ht="15" x14ac:dyDescent="0.15">
      <c r="A276" s="17">
        <v>39853</v>
      </c>
      <c r="B276" s="34">
        <v>101.4</v>
      </c>
      <c r="C276" s="34" t="s">
        <v>11</v>
      </c>
      <c r="D276" s="34" t="s">
        <v>11</v>
      </c>
      <c r="E276" s="34" t="s">
        <v>11</v>
      </c>
      <c r="F276" s="34" t="s">
        <v>11</v>
      </c>
      <c r="G276" s="34" t="e">
        <f t="shared" ca="1" si="4"/>
        <v>#N/A</v>
      </c>
    </row>
    <row r="277" spans="1:7" ht="15" x14ac:dyDescent="0.15">
      <c r="A277" s="17">
        <v>39854</v>
      </c>
      <c r="B277" s="34">
        <v>101.4</v>
      </c>
      <c r="C277" s="34" t="s">
        <v>11</v>
      </c>
      <c r="D277" s="34" t="s">
        <v>11</v>
      </c>
      <c r="E277" s="34" t="s">
        <v>11</v>
      </c>
      <c r="F277" s="34" t="s">
        <v>11</v>
      </c>
      <c r="G277" s="34" t="e">
        <f t="shared" ca="1" si="4"/>
        <v>#N/A</v>
      </c>
    </row>
    <row r="278" spans="1:7" ht="15" x14ac:dyDescent="0.15">
      <c r="A278" s="17">
        <v>39855</v>
      </c>
      <c r="B278" s="34">
        <v>101.4</v>
      </c>
      <c r="C278" s="34" t="s">
        <v>11</v>
      </c>
      <c r="D278" s="34" t="s">
        <v>11</v>
      </c>
      <c r="E278" s="34" t="s">
        <v>11</v>
      </c>
      <c r="F278" s="34" t="s">
        <v>11</v>
      </c>
      <c r="G278" s="34" t="e">
        <f t="shared" ca="1" si="4"/>
        <v>#N/A</v>
      </c>
    </row>
    <row r="279" spans="1:7" ht="15" x14ac:dyDescent="0.15">
      <c r="A279" s="17">
        <v>39856</v>
      </c>
      <c r="B279" s="34">
        <v>101.4</v>
      </c>
      <c r="C279" s="34" t="s">
        <v>11</v>
      </c>
      <c r="D279" s="34" t="s">
        <v>11</v>
      </c>
      <c r="E279" s="34" t="s">
        <v>11</v>
      </c>
      <c r="F279" s="34" t="s">
        <v>11</v>
      </c>
      <c r="G279" s="34" t="e">
        <f t="shared" ca="1" si="4"/>
        <v>#N/A</v>
      </c>
    </row>
    <row r="280" spans="1:7" ht="15" x14ac:dyDescent="0.15">
      <c r="A280" s="17">
        <v>39857</v>
      </c>
      <c r="B280" s="34">
        <v>101.7</v>
      </c>
      <c r="C280" s="34" t="s">
        <v>11</v>
      </c>
      <c r="D280" s="34" t="s">
        <v>11</v>
      </c>
      <c r="E280" s="34" t="s">
        <v>11</v>
      </c>
      <c r="F280" s="34" t="s">
        <v>11</v>
      </c>
      <c r="G280" s="34" t="e">
        <f t="shared" ca="1" si="4"/>
        <v>#N/A</v>
      </c>
    </row>
    <row r="281" spans="1:7" ht="15" x14ac:dyDescent="0.15">
      <c r="A281" s="17">
        <v>39860</v>
      </c>
      <c r="B281" s="34">
        <v>101.7</v>
      </c>
      <c r="C281" s="34" t="s">
        <v>11</v>
      </c>
      <c r="D281" s="34" t="s">
        <v>11</v>
      </c>
      <c r="E281" s="34" t="s">
        <v>11</v>
      </c>
      <c r="F281" s="34" t="s">
        <v>11</v>
      </c>
      <c r="G281" s="34" t="e">
        <f t="shared" ca="1" si="4"/>
        <v>#N/A</v>
      </c>
    </row>
    <row r="282" spans="1:7" ht="15" x14ac:dyDescent="0.15">
      <c r="A282" s="17">
        <v>39861</v>
      </c>
      <c r="B282" s="34">
        <v>101.77</v>
      </c>
      <c r="C282" s="34" t="s">
        <v>11</v>
      </c>
      <c r="D282" s="34" t="s">
        <v>11</v>
      </c>
      <c r="E282" s="34" t="s">
        <v>11</v>
      </c>
      <c r="F282" s="34" t="s">
        <v>11</v>
      </c>
      <c r="G282" s="34" t="e">
        <f t="shared" ca="1" si="4"/>
        <v>#N/A</v>
      </c>
    </row>
    <row r="283" spans="1:7" ht="15" x14ac:dyDescent="0.15">
      <c r="A283" s="17">
        <v>39862</v>
      </c>
      <c r="B283" s="34">
        <v>101.77</v>
      </c>
      <c r="C283" s="34" t="s">
        <v>11</v>
      </c>
      <c r="D283" s="34" t="s">
        <v>11</v>
      </c>
      <c r="E283" s="34" t="s">
        <v>11</v>
      </c>
      <c r="F283" s="34" t="s">
        <v>11</v>
      </c>
      <c r="G283" s="34" t="e">
        <f t="shared" ca="1" si="4"/>
        <v>#N/A</v>
      </c>
    </row>
    <row r="284" spans="1:7" ht="15" x14ac:dyDescent="0.15">
      <c r="A284" s="17">
        <v>39863</v>
      </c>
      <c r="B284" s="34">
        <v>101.77</v>
      </c>
      <c r="C284" s="34" t="s">
        <v>11</v>
      </c>
      <c r="D284" s="34" t="s">
        <v>11</v>
      </c>
      <c r="E284" s="34" t="s">
        <v>11</v>
      </c>
      <c r="F284" s="34" t="s">
        <v>11</v>
      </c>
      <c r="G284" s="34" t="e">
        <f t="shared" ca="1" si="4"/>
        <v>#N/A</v>
      </c>
    </row>
    <row r="285" spans="1:7" ht="15" x14ac:dyDescent="0.15">
      <c r="A285" s="17">
        <v>39864</v>
      </c>
      <c r="B285" s="34">
        <v>101.77</v>
      </c>
      <c r="C285" s="34" t="s">
        <v>11</v>
      </c>
      <c r="D285" s="34" t="s">
        <v>11</v>
      </c>
      <c r="E285" s="34" t="s">
        <v>11</v>
      </c>
      <c r="F285" s="34" t="s">
        <v>11</v>
      </c>
      <c r="G285" s="34" t="e">
        <f t="shared" ca="1" si="4"/>
        <v>#N/A</v>
      </c>
    </row>
    <row r="286" spans="1:7" ht="15" x14ac:dyDescent="0.15">
      <c r="A286" s="17">
        <v>39867</v>
      </c>
      <c r="B286" s="34">
        <v>101.77</v>
      </c>
      <c r="C286" s="34" t="s">
        <v>11</v>
      </c>
      <c r="D286" s="34" t="s">
        <v>11</v>
      </c>
      <c r="E286" s="34" t="s">
        <v>11</v>
      </c>
      <c r="F286" s="34" t="s">
        <v>11</v>
      </c>
      <c r="G286" s="34" t="e">
        <f t="shared" ca="1" si="4"/>
        <v>#N/A</v>
      </c>
    </row>
    <row r="287" spans="1:7" ht="15" x14ac:dyDescent="0.15">
      <c r="A287" s="17">
        <v>39868</v>
      </c>
      <c r="B287" s="34">
        <v>101.77</v>
      </c>
      <c r="C287" s="34" t="s">
        <v>11</v>
      </c>
      <c r="D287" s="34" t="s">
        <v>11</v>
      </c>
      <c r="E287" s="34" t="s">
        <v>11</v>
      </c>
      <c r="F287" s="34" t="s">
        <v>11</v>
      </c>
      <c r="G287" s="34" t="e">
        <f t="shared" ca="1" si="4"/>
        <v>#N/A</v>
      </c>
    </row>
    <row r="288" spans="1:7" ht="15" x14ac:dyDescent="0.15">
      <c r="A288" s="17">
        <v>39869</v>
      </c>
      <c r="B288" s="34">
        <v>101.77</v>
      </c>
      <c r="C288" s="34" t="s">
        <v>11</v>
      </c>
      <c r="D288" s="34" t="s">
        <v>11</v>
      </c>
      <c r="E288" s="34" t="s">
        <v>11</v>
      </c>
      <c r="F288" s="34" t="s">
        <v>11</v>
      </c>
      <c r="G288" s="34" t="e">
        <f t="shared" ca="1" si="4"/>
        <v>#N/A</v>
      </c>
    </row>
    <row r="289" spans="1:7" ht="15" x14ac:dyDescent="0.15">
      <c r="A289" s="17">
        <v>39870</v>
      </c>
      <c r="B289" s="34">
        <v>101.77</v>
      </c>
      <c r="C289" s="34" t="s">
        <v>11</v>
      </c>
      <c r="D289" s="34" t="s">
        <v>11</v>
      </c>
      <c r="E289" s="34" t="s">
        <v>11</v>
      </c>
      <c r="F289" s="34" t="s">
        <v>11</v>
      </c>
      <c r="G289" s="34" t="e">
        <f t="shared" ca="1" si="4"/>
        <v>#N/A</v>
      </c>
    </row>
    <row r="290" spans="1:7" ht="15" x14ac:dyDescent="0.15">
      <c r="A290" s="17">
        <v>39871</v>
      </c>
      <c r="B290" s="34">
        <v>101.77</v>
      </c>
      <c r="C290" s="34" t="s">
        <v>11</v>
      </c>
      <c r="D290" s="34" t="s">
        <v>11</v>
      </c>
      <c r="E290" s="34" t="s">
        <v>11</v>
      </c>
      <c r="F290" s="34" t="s">
        <v>11</v>
      </c>
      <c r="G290" s="34" t="e">
        <f t="shared" ca="1" si="4"/>
        <v>#N/A</v>
      </c>
    </row>
    <row r="291" spans="1:7" ht="15" x14ac:dyDescent="0.15">
      <c r="A291" s="17">
        <v>39874</v>
      </c>
      <c r="B291" s="34">
        <v>101.77</v>
      </c>
      <c r="C291" s="34" t="s">
        <v>11</v>
      </c>
      <c r="D291" s="34" t="s">
        <v>11</v>
      </c>
      <c r="E291" s="34" t="s">
        <v>11</v>
      </c>
      <c r="F291" s="34" t="s">
        <v>11</v>
      </c>
      <c r="G291" s="34" t="e">
        <f t="shared" ca="1" si="4"/>
        <v>#N/A</v>
      </c>
    </row>
    <row r="292" spans="1:7" ht="15" x14ac:dyDescent="0.15">
      <c r="A292" s="17">
        <v>39875</v>
      </c>
      <c r="B292" s="34">
        <v>103.42</v>
      </c>
      <c r="C292" s="34" t="s">
        <v>11</v>
      </c>
      <c r="D292" s="34" t="s">
        <v>11</v>
      </c>
      <c r="E292" s="34" t="s">
        <v>11</v>
      </c>
      <c r="F292" s="34" t="s">
        <v>11</v>
      </c>
      <c r="G292" s="34" t="e">
        <f t="shared" ca="1" si="4"/>
        <v>#N/A</v>
      </c>
    </row>
    <row r="293" spans="1:7" ht="15" x14ac:dyDescent="0.15">
      <c r="A293" s="17">
        <v>39876</v>
      </c>
      <c r="B293" s="34">
        <v>103.42</v>
      </c>
      <c r="C293" s="34" t="s">
        <v>11</v>
      </c>
      <c r="D293" s="34" t="s">
        <v>11</v>
      </c>
      <c r="E293" s="34" t="s">
        <v>11</v>
      </c>
      <c r="F293" s="34" t="s">
        <v>11</v>
      </c>
      <c r="G293" s="34" t="e">
        <f t="shared" ca="1" si="4"/>
        <v>#N/A</v>
      </c>
    </row>
    <row r="294" spans="1:7" ht="15" x14ac:dyDescent="0.15">
      <c r="A294" s="17">
        <v>39877</v>
      </c>
      <c r="B294" s="34">
        <v>103.42</v>
      </c>
      <c r="C294" s="34" t="s">
        <v>11</v>
      </c>
      <c r="D294" s="34" t="s">
        <v>11</v>
      </c>
      <c r="E294" s="34" t="s">
        <v>11</v>
      </c>
      <c r="F294" s="34" t="s">
        <v>11</v>
      </c>
      <c r="G294" s="34" t="e">
        <f t="shared" ca="1" si="4"/>
        <v>#N/A</v>
      </c>
    </row>
    <row r="295" spans="1:7" ht="15" x14ac:dyDescent="0.15">
      <c r="A295" s="17">
        <v>39878</v>
      </c>
      <c r="B295" s="34">
        <v>103.42</v>
      </c>
      <c r="C295" s="34" t="s">
        <v>11</v>
      </c>
      <c r="D295" s="34" t="s">
        <v>11</v>
      </c>
      <c r="E295" s="34" t="s">
        <v>11</v>
      </c>
      <c r="F295" s="34" t="s">
        <v>11</v>
      </c>
      <c r="G295" s="34" t="e">
        <f t="shared" ca="1" si="4"/>
        <v>#N/A</v>
      </c>
    </row>
    <row r="296" spans="1:7" ht="15" x14ac:dyDescent="0.15">
      <c r="A296" s="17">
        <v>39881</v>
      </c>
      <c r="B296" s="34">
        <v>102.43</v>
      </c>
      <c r="C296" s="34" t="s">
        <v>11</v>
      </c>
      <c r="D296" s="34" t="s">
        <v>11</v>
      </c>
      <c r="E296" s="34" t="s">
        <v>11</v>
      </c>
      <c r="F296" s="34" t="s">
        <v>11</v>
      </c>
      <c r="G296" s="34" t="e">
        <f t="shared" ca="1" si="4"/>
        <v>#N/A</v>
      </c>
    </row>
    <row r="297" spans="1:7" ht="15" x14ac:dyDescent="0.15">
      <c r="A297" s="17">
        <v>39882</v>
      </c>
      <c r="B297" s="34">
        <v>102.43</v>
      </c>
      <c r="C297" s="34" t="s">
        <v>11</v>
      </c>
      <c r="D297" s="34" t="s">
        <v>11</v>
      </c>
      <c r="E297" s="34" t="s">
        <v>11</v>
      </c>
      <c r="F297" s="34" t="s">
        <v>11</v>
      </c>
      <c r="G297" s="34" t="e">
        <f t="shared" ca="1" si="4"/>
        <v>#N/A</v>
      </c>
    </row>
    <row r="298" spans="1:7" ht="15" x14ac:dyDescent="0.15">
      <c r="A298" s="17">
        <v>39883</v>
      </c>
      <c r="B298" s="34">
        <v>102.43</v>
      </c>
      <c r="C298" s="34" t="s">
        <v>11</v>
      </c>
      <c r="D298" s="34" t="s">
        <v>11</v>
      </c>
      <c r="E298" s="34" t="s">
        <v>11</v>
      </c>
      <c r="F298" s="34" t="s">
        <v>11</v>
      </c>
      <c r="G298" s="34" t="e">
        <f t="shared" ca="1" si="4"/>
        <v>#N/A</v>
      </c>
    </row>
    <row r="299" spans="1:7" ht="15" x14ac:dyDescent="0.15">
      <c r="A299" s="17">
        <v>39884</v>
      </c>
      <c r="B299" s="34">
        <v>102.43</v>
      </c>
      <c r="C299" s="34" t="s">
        <v>11</v>
      </c>
      <c r="D299" s="34" t="s">
        <v>11</v>
      </c>
      <c r="E299" s="34" t="s">
        <v>11</v>
      </c>
      <c r="F299" s="34" t="s">
        <v>11</v>
      </c>
      <c r="G299" s="34" t="e">
        <f t="shared" ca="1" si="4"/>
        <v>#N/A</v>
      </c>
    </row>
    <row r="300" spans="1:7" ht="15" x14ac:dyDescent="0.15">
      <c r="A300" s="17">
        <v>39885</v>
      </c>
      <c r="B300" s="34">
        <v>102.43</v>
      </c>
      <c r="C300" s="34" t="s">
        <v>11</v>
      </c>
      <c r="D300" s="34" t="s">
        <v>11</v>
      </c>
      <c r="E300" s="34" t="s">
        <v>11</v>
      </c>
      <c r="F300" s="34" t="s">
        <v>11</v>
      </c>
      <c r="G300" s="34" t="e">
        <f t="shared" ca="1" si="4"/>
        <v>#N/A</v>
      </c>
    </row>
    <row r="301" spans="1:7" ht="15" x14ac:dyDescent="0.15">
      <c r="A301" s="17">
        <v>39888</v>
      </c>
      <c r="B301" s="34">
        <v>102.43</v>
      </c>
      <c r="C301" s="34" t="s">
        <v>11</v>
      </c>
      <c r="D301" s="34" t="s">
        <v>11</v>
      </c>
      <c r="E301" s="34" t="s">
        <v>11</v>
      </c>
      <c r="F301" s="34" t="s">
        <v>11</v>
      </c>
      <c r="G301" s="34" t="e">
        <f t="shared" ca="1" si="4"/>
        <v>#N/A</v>
      </c>
    </row>
    <row r="302" spans="1:7" ht="15" x14ac:dyDescent="0.15">
      <c r="A302" s="17">
        <v>39889</v>
      </c>
      <c r="B302" s="34">
        <v>103.15</v>
      </c>
      <c r="C302" s="34" t="s">
        <v>11</v>
      </c>
      <c r="D302" s="34" t="s">
        <v>11</v>
      </c>
      <c r="E302" s="34" t="s">
        <v>11</v>
      </c>
      <c r="F302" s="34" t="s">
        <v>11</v>
      </c>
      <c r="G302" s="34" t="e">
        <f t="shared" ca="1" si="4"/>
        <v>#N/A</v>
      </c>
    </row>
    <row r="303" spans="1:7" ht="15" x14ac:dyDescent="0.15">
      <c r="A303" s="17">
        <v>39890</v>
      </c>
      <c r="B303" s="34">
        <v>103.15</v>
      </c>
      <c r="C303" s="34" t="s">
        <v>11</v>
      </c>
      <c r="D303" s="34" t="s">
        <v>11</v>
      </c>
      <c r="E303" s="34" t="s">
        <v>11</v>
      </c>
      <c r="F303" s="34" t="s">
        <v>11</v>
      </c>
      <c r="G303" s="34" t="e">
        <f t="shared" ca="1" si="4"/>
        <v>#N/A</v>
      </c>
    </row>
    <row r="304" spans="1:7" ht="15" x14ac:dyDescent="0.15">
      <c r="A304" s="17">
        <v>39891</v>
      </c>
      <c r="B304" s="34">
        <v>103.19</v>
      </c>
      <c r="C304" s="34" t="s">
        <v>11</v>
      </c>
      <c r="D304" s="34" t="s">
        <v>11</v>
      </c>
      <c r="E304" s="34" t="s">
        <v>11</v>
      </c>
      <c r="F304" s="34" t="s">
        <v>11</v>
      </c>
      <c r="G304" s="34" t="e">
        <f t="shared" ca="1" si="4"/>
        <v>#N/A</v>
      </c>
    </row>
    <row r="305" spans="1:7" ht="15" x14ac:dyDescent="0.15">
      <c r="A305" s="17">
        <v>39892</v>
      </c>
      <c r="B305" s="34">
        <v>103.04</v>
      </c>
      <c r="C305" s="34" t="s">
        <v>11</v>
      </c>
      <c r="D305" s="34" t="s">
        <v>11</v>
      </c>
      <c r="E305" s="34" t="s">
        <v>11</v>
      </c>
      <c r="F305" s="34" t="s">
        <v>11</v>
      </c>
      <c r="G305" s="34" t="e">
        <f t="shared" ca="1" si="4"/>
        <v>#N/A</v>
      </c>
    </row>
    <row r="306" spans="1:7" ht="15" x14ac:dyDescent="0.15">
      <c r="A306" s="17">
        <v>39895</v>
      </c>
      <c r="B306" s="34">
        <v>103.05</v>
      </c>
      <c r="C306" s="34" t="s">
        <v>11</v>
      </c>
      <c r="D306" s="34" t="s">
        <v>11</v>
      </c>
      <c r="E306" s="34" t="s">
        <v>11</v>
      </c>
      <c r="F306" s="34" t="s">
        <v>11</v>
      </c>
      <c r="G306" s="34" t="e">
        <f t="shared" ca="1" si="4"/>
        <v>#N/A</v>
      </c>
    </row>
    <row r="307" spans="1:7" ht="15" x14ac:dyDescent="0.15">
      <c r="A307" s="17">
        <v>39896</v>
      </c>
      <c r="B307" s="34">
        <v>103.05</v>
      </c>
      <c r="C307" s="34" t="s">
        <v>11</v>
      </c>
      <c r="D307" s="34" t="s">
        <v>11</v>
      </c>
      <c r="E307" s="34" t="s">
        <v>11</v>
      </c>
      <c r="F307" s="34" t="s">
        <v>11</v>
      </c>
      <c r="G307" s="34" t="e">
        <f t="shared" ca="1" si="4"/>
        <v>#N/A</v>
      </c>
    </row>
    <row r="308" spans="1:7" ht="15" x14ac:dyDescent="0.15">
      <c r="A308" s="17">
        <v>39897</v>
      </c>
      <c r="B308" s="34">
        <v>103.05</v>
      </c>
      <c r="C308" s="34" t="s">
        <v>11</v>
      </c>
      <c r="D308" s="34" t="s">
        <v>11</v>
      </c>
      <c r="E308" s="34" t="s">
        <v>11</v>
      </c>
      <c r="F308" s="34" t="s">
        <v>11</v>
      </c>
      <c r="G308" s="34" t="e">
        <f t="shared" ca="1" si="4"/>
        <v>#N/A</v>
      </c>
    </row>
    <row r="309" spans="1:7" ht="15" x14ac:dyDescent="0.15">
      <c r="A309" s="17">
        <v>39898</v>
      </c>
      <c r="B309" s="34">
        <v>103.05</v>
      </c>
      <c r="C309" s="34" t="s">
        <v>11</v>
      </c>
      <c r="D309" s="34" t="s">
        <v>11</v>
      </c>
      <c r="E309" s="34" t="s">
        <v>11</v>
      </c>
      <c r="F309" s="34" t="s">
        <v>11</v>
      </c>
      <c r="G309" s="34" t="e">
        <f t="shared" ca="1" si="4"/>
        <v>#N/A</v>
      </c>
    </row>
    <row r="310" spans="1:7" ht="15" x14ac:dyDescent="0.15">
      <c r="A310" s="17">
        <v>39899</v>
      </c>
      <c r="B310" s="34">
        <v>103.05</v>
      </c>
      <c r="C310" s="34" t="s">
        <v>11</v>
      </c>
      <c r="D310" s="34" t="s">
        <v>11</v>
      </c>
      <c r="E310" s="34" t="s">
        <v>11</v>
      </c>
      <c r="F310" s="34" t="s">
        <v>11</v>
      </c>
      <c r="G310" s="34" t="e">
        <f t="shared" ca="1" si="4"/>
        <v>#N/A</v>
      </c>
    </row>
    <row r="311" spans="1:7" ht="15" x14ac:dyDescent="0.15">
      <c r="A311" s="17">
        <v>39902</v>
      </c>
      <c r="B311" s="34">
        <v>103.05</v>
      </c>
      <c r="C311" s="34" t="s">
        <v>11</v>
      </c>
      <c r="D311" s="34" t="s">
        <v>11</v>
      </c>
      <c r="E311" s="34" t="s">
        <v>11</v>
      </c>
      <c r="F311" s="34" t="s">
        <v>11</v>
      </c>
      <c r="G311" s="34" t="e">
        <f t="shared" ca="1" si="4"/>
        <v>#N/A</v>
      </c>
    </row>
    <row r="312" spans="1:7" ht="15" x14ac:dyDescent="0.15">
      <c r="A312" s="17">
        <v>39903</v>
      </c>
      <c r="B312" s="34">
        <v>103.05</v>
      </c>
      <c r="C312" s="34" t="s">
        <v>11</v>
      </c>
      <c r="D312" s="34" t="s">
        <v>11</v>
      </c>
      <c r="E312" s="34" t="s">
        <v>11</v>
      </c>
      <c r="F312" s="34" t="s">
        <v>11</v>
      </c>
      <c r="G312" s="34" t="e">
        <f t="shared" ca="1" si="4"/>
        <v>#N/A</v>
      </c>
    </row>
    <row r="313" spans="1:7" ht="15" x14ac:dyDescent="0.15">
      <c r="A313" s="17">
        <v>39904</v>
      </c>
      <c r="B313" s="34">
        <v>103.05</v>
      </c>
      <c r="C313" s="34" t="s">
        <v>11</v>
      </c>
      <c r="D313" s="34" t="s">
        <v>11</v>
      </c>
      <c r="E313" s="34" t="s">
        <v>11</v>
      </c>
      <c r="F313" s="34" t="s">
        <v>11</v>
      </c>
      <c r="G313" s="34" t="e">
        <f t="shared" ca="1" si="4"/>
        <v>#N/A</v>
      </c>
    </row>
    <row r="314" spans="1:7" ht="15" x14ac:dyDescent="0.15">
      <c r="A314" s="17">
        <v>39905</v>
      </c>
      <c r="B314" s="34">
        <v>102.72</v>
      </c>
      <c r="C314" s="34" t="s">
        <v>11</v>
      </c>
      <c r="D314" s="34" t="s">
        <v>11</v>
      </c>
      <c r="E314" s="34" t="s">
        <v>11</v>
      </c>
      <c r="F314" s="34" t="s">
        <v>11</v>
      </c>
      <c r="G314" s="34" t="e">
        <f t="shared" ca="1" si="4"/>
        <v>#N/A</v>
      </c>
    </row>
    <row r="315" spans="1:7" ht="15" x14ac:dyDescent="0.15">
      <c r="A315" s="17">
        <v>39906</v>
      </c>
      <c r="B315" s="34">
        <v>102.72</v>
      </c>
      <c r="C315" s="34" t="s">
        <v>11</v>
      </c>
      <c r="D315" s="34" t="s">
        <v>11</v>
      </c>
      <c r="E315" s="34" t="s">
        <v>11</v>
      </c>
      <c r="F315" s="34" t="s">
        <v>11</v>
      </c>
      <c r="G315" s="34" t="e">
        <f t="shared" ca="1" si="4"/>
        <v>#N/A</v>
      </c>
    </row>
    <row r="316" spans="1:7" ht="15" x14ac:dyDescent="0.15">
      <c r="A316" s="17">
        <v>39910</v>
      </c>
      <c r="B316" s="34">
        <v>102.72</v>
      </c>
      <c r="C316" s="34" t="s">
        <v>11</v>
      </c>
      <c r="D316" s="34" t="s">
        <v>11</v>
      </c>
      <c r="E316" s="34" t="s">
        <v>11</v>
      </c>
      <c r="F316" s="34" t="s">
        <v>11</v>
      </c>
      <c r="G316" s="34" t="e">
        <f t="shared" ca="1" si="4"/>
        <v>#N/A</v>
      </c>
    </row>
    <row r="317" spans="1:7" ht="15" x14ac:dyDescent="0.15">
      <c r="A317" s="17">
        <v>39911</v>
      </c>
      <c r="B317" s="34">
        <v>102.72</v>
      </c>
      <c r="C317" s="34" t="s">
        <v>11</v>
      </c>
      <c r="D317" s="34" t="s">
        <v>11</v>
      </c>
      <c r="E317" s="34" t="s">
        <v>11</v>
      </c>
      <c r="F317" s="34" t="s">
        <v>11</v>
      </c>
      <c r="G317" s="34" t="e">
        <f t="shared" ca="1" si="4"/>
        <v>#N/A</v>
      </c>
    </row>
    <row r="318" spans="1:7" ht="15" x14ac:dyDescent="0.15">
      <c r="A318" s="17">
        <v>39912</v>
      </c>
      <c r="B318" s="34">
        <v>102.72</v>
      </c>
      <c r="C318" s="34" t="s">
        <v>11</v>
      </c>
      <c r="D318" s="34" t="s">
        <v>11</v>
      </c>
      <c r="E318" s="34" t="s">
        <v>11</v>
      </c>
      <c r="F318" s="34" t="s">
        <v>11</v>
      </c>
      <c r="G318" s="34" t="e">
        <f t="shared" ca="1" si="4"/>
        <v>#N/A</v>
      </c>
    </row>
    <row r="319" spans="1:7" ht="15" x14ac:dyDescent="0.15">
      <c r="A319" s="17">
        <v>39913</v>
      </c>
      <c r="B319" s="34">
        <v>102.72</v>
      </c>
      <c r="C319" s="34" t="s">
        <v>11</v>
      </c>
      <c r="D319" s="34" t="s">
        <v>11</v>
      </c>
      <c r="E319" s="34" t="s">
        <v>11</v>
      </c>
      <c r="F319" s="34" t="s">
        <v>11</v>
      </c>
      <c r="G319" s="34" t="e">
        <f t="shared" ca="1" si="4"/>
        <v>#N/A</v>
      </c>
    </row>
    <row r="320" spans="1:7" ht="15" x14ac:dyDescent="0.15">
      <c r="A320" s="17">
        <v>39916</v>
      </c>
      <c r="B320" s="34">
        <v>102.72</v>
      </c>
      <c r="C320" s="34" t="s">
        <v>11</v>
      </c>
      <c r="D320" s="34" t="s">
        <v>11</v>
      </c>
      <c r="E320" s="34" t="s">
        <v>11</v>
      </c>
      <c r="F320" s="34" t="s">
        <v>11</v>
      </c>
      <c r="G320" s="34" t="e">
        <f t="shared" ca="1" si="4"/>
        <v>#N/A</v>
      </c>
    </row>
    <row r="321" spans="1:7" ht="15" x14ac:dyDescent="0.15">
      <c r="A321" s="17">
        <v>39917</v>
      </c>
      <c r="B321" s="34">
        <v>102.72</v>
      </c>
      <c r="C321" s="34" t="s">
        <v>11</v>
      </c>
      <c r="D321" s="34" t="s">
        <v>11</v>
      </c>
      <c r="E321" s="34" t="s">
        <v>11</v>
      </c>
      <c r="F321" s="34" t="s">
        <v>11</v>
      </c>
      <c r="G321" s="34" t="e">
        <f t="shared" ca="1" si="4"/>
        <v>#N/A</v>
      </c>
    </row>
    <row r="322" spans="1:7" ht="15" x14ac:dyDescent="0.15">
      <c r="A322" s="17">
        <v>39918</v>
      </c>
      <c r="B322" s="34">
        <v>102.72</v>
      </c>
      <c r="C322" s="34" t="s">
        <v>11</v>
      </c>
      <c r="D322" s="34" t="s">
        <v>11</v>
      </c>
      <c r="E322" s="34" t="s">
        <v>11</v>
      </c>
      <c r="F322" s="34" t="s">
        <v>11</v>
      </c>
      <c r="G322" s="34" t="e">
        <f t="shared" ca="1" si="4"/>
        <v>#N/A</v>
      </c>
    </row>
    <row r="323" spans="1:7" ht="15" x14ac:dyDescent="0.15">
      <c r="A323" s="17">
        <v>39919</v>
      </c>
      <c r="B323" s="34">
        <v>102.72</v>
      </c>
      <c r="C323" s="34" t="s">
        <v>11</v>
      </c>
      <c r="D323" s="34" t="s">
        <v>11</v>
      </c>
      <c r="E323" s="34" t="s">
        <v>11</v>
      </c>
      <c r="F323" s="34" t="s">
        <v>11</v>
      </c>
      <c r="G323" s="34" t="e">
        <f t="shared" ref="G323:G386" ca="1" si="5">VLOOKUP(A323,$K$1:$M$128,2,FALSE)</f>
        <v>#N/A</v>
      </c>
    </row>
    <row r="324" spans="1:7" ht="15" x14ac:dyDescent="0.15">
      <c r="A324" s="17">
        <v>39920</v>
      </c>
      <c r="B324" s="34">
        <v>102.72</v>
      </c>
      <c r="C324" s="34" t="s">
        <v>11</v>
      </c>
      <c r="D324" s="34" t="s">
        <v>11</v>
      </c>
      <c r="E324" s="34" t="s">
        <v>11</v>
      </c>
      <c r="F324" s="34" t="s">
        <v>11</v>
      </c>
      <c r="G324" s="34" t="e">
        <f t="shared" ca="1" si="5"/>
        <v>#N/A</v>
      </c>
    </row>
    <row r="325" spans="1:7" ht="15" x14ac:dyDescent="0.15">
      <c r="A325" s="17">
        <v>39923</v>
      </c>
      <c r="B325" s="34">
        <v>102.72</v>
      </c>
      <c r="C325" s="34" t="s">
        <v>11</v>
      </c>
      <c r="D325" s="34" t="s">
        <v>11</v>
      </c>
      <c r="E325" s="34" t="s">
        <v>11</v>
      </c>
      <c r="F325" s="34" t="s">
        <v>11</v>
      </c>
      <c r="G325" s="34" t="e">
        <f t="shared" ca="1" si="5"/>
        <v>#N/A</v>
      </c>
    </row>
    <row r="326" spans="1:7" ht="15" x14ac:dyDescent="0.15">
      <c r="A326" s="17">
        <v>39924</v>
      </c>
      <c r="B326" s="34">
        <v>102.72</v>
      </c>
      <c r="C326" s="34" t="s">
        <v>11</v>
      </c>
      <c r="D326" s="34" t="s">
        <v>11</v>
      </c>
      <c r="E326" s="34" t="s">
        <v>11</v>
      </c>
      <c r="F326" s="34" t="s">
        <v>11</v>
      </c>
      <c r="G326" s="34" t="e">
        <f t="shared" ca="1" si="5"/>
        <v>#N/A</v>
      </c>
    </row>
    <row r="327" spans="1:7" ht="15" x14ac:dyDescent="0.15">
      <c r="A327" s="17">
        <v>39925</v>
      </c>
      <c r="B327" s="34">
        <v>102.44</v>
      </c>
      <c r="C327" s="34" t="s">
        <v>11</v>
      </c>
      <c r="D327" s="34" t="s">
        <v>11</v>
      </c>
      <c r="E327" s="34" t="s">
        <v>11</v>
      </c>
      <c r="F327" s="34" t="s">
        <v>11</v>
      </c>
      <c r="G327" s="34" t="e">
        <f t="shared" ca="1" si="5"/>
        <v>#N/A</v>
      </c>
    </row>
    <row r="328" spans="1:7" ht="15" x14ac:dyDescent="0.15">
      <c r="A328" s="17">
        <v>39926</v>
      </c>
      <c r="B328" s="34">
        <v>102.44</v>
      </c>
      <c r="C328" s="34" t="s">
        <v>11</v>
      </c>
      <c r="D328" s="34" t="s">
        <v>11</v>
      </c>
      <c r="E328" s="34" t="s">
        <v>11</v>
      </c>
      <c r="F328" s="34" t="s">
        <v>11</v>
      </c>
      <c r="G328" s="34" t="e">
        <f t="shared" ca="1" si="5"/>
        <v>#N/A</v>
      </c>
    </row>
    <row r="329" spans="1:7" ht="15" x14ac:dyDescent="0.15">
      <c r="A329" s="17">
        <v>39927</v>
      </c>
      <c r="B329" s="34">
        <v>102.44</v>
      </c>
      <c r="C329" s="34" t="s">
        <v>11</v>
      </c>
      <c r="D329" s="34" t="s">
        <v>11</v>
      </c>
      <c r="E329" s="34" t="s">
        <v>11</v>
      </c>
      <c r="F329" s="34" t="s">
        <v>11</v>
      </c>
      <c r="G329" s="34" t="e">
        <f t="shared" ca="1" si="5"/>
        <v>#N/A</v>
      </c>
    </row>
    <row r="330" spans="1:7" ht="15" x14ac:dyDescent="0.15">
      <c r="A330" s="17">
        <v>39930</v>
      </c>
      <c r="B330" s="34">
        <v>102.44</v>
      </c>
      <c r="C330" s="34" t="s">
        <v>11</v>
      </c>
      <c r="D330" s="34" t="s">
        <v>11</v>
      </c>
      <c r="E330" s="34" t="s">
        <v>11</v>
      </c>
      <c r="F330" s="34" t="s">
        <v>11</v>
      </c>
      <c r="G330" s="34" t="e">
        <f t="shared" ca="1" si="5"/>
        <v>#N/A</v>
      </c>
    </row>
    <row r="331" spans="1:7" ht="15" x14ac:dyDescent="0.15">
      <c r="A331" s="17">
        <v>39931</v>
      </c>
      <c r="B331" s="34">
        <v>102.44</v>
      </c>
      <c r="C331" s="34" t="s">
        <v>11</v>
      </c>
      <c r="D331" s="34" t="s">
        <v>11</v>
      </c>
      <c r="E331" s="34" t="s">
        <v>11</v>
      </c>
      <c r="F331" s="34" t="s">
        <v>11</v>
      </c>
      <c r="G331" s="34" t="e">
        <f t="shared" ca="1" si="5"/>
        <v>#N/A</v>
      </c>
    </row>
    <row r="332" spans="1:7" ht="15" x14ac:dyDescent="0.15">
      <c r="A332" s="17">
        <v>39932</v>
      </c>
      <c r="B332" s="34">
        <v>103.15</v>
      </c>
      <c r="C332" s="34" t="s">
        <v>11</v>
      </c>
      <c r="D332" s="34" t="s">
        <v>11</v>
      </c>
      <c r="E332" s="34" t="s">
        <v>11</v>
      </c>
      <c r="F332" s="34" t="s">
        <v>11</v>
      </c>
      <c r="G332" s="34" t="e">
        <f t="shared" ca="1" si="5"/>
        <v>#N/A</v>
      </c>
    </row>
    <row r="333" spans="1:7" ht="15" x14ac:dyDescent="0.15">
      <c r="A333" s="17">
        <v>39933</v>
      </c>
      <c r="B333" s="34">
        <v>103.15</v>
      </c>
      <c r="C333" s="34" t="s">
        <v>11</v>
      </c>
      <c r="D333" s="34" t="s">
        <v>11</v>
      </c>
      <c r="E333" s="34" t="s">
        <v>11</v>
      </c>
      <c r="F333" s="34" t="s">
        <v>11</v>
      </c>
      <c r="G333" s="34" t="e">
        <f t="shared" ca="1" si="5"/>
        <v>#N/A</v>
      </c>
    </row>
    <row r="334" spans="1:7" ht="15" x14ac:dyDescent="0.15">
      <c r="A334" s="17">
        <v>39937</v>
      </c>
      <c r="B334" s="34">
        <v>103.15</v>
      </c>
      <c r="C334" s="34" t="s">
        <v>11</v>
      </c>
      <c r="D334" s="34" t="s">
        <v>11</v>
      </c>
      <c r="E334" s="34" t="s">
        <v>11</v>
      </c>
      <c r="F334" s="34" t="s">
        <v>11</v>
      </c>
      <c r="G334" s="34" t="e">
        <f t="shared" ca="1" si="5"/>
        <v>#N/A</v>
      </c>
    </row>
    <row r="335" spans="1:7" ht="15" x14ac:dyDescent="0.15">
      <c r="A335" s="17">
        <v>39938</v>
      </c>
      <c r="B335" s="34">
        <v>103.15</v>
      </c>
      <c r="C335" s="34" t="s">
        <v>11</v>
      </c>
      <c r="D335" s="34" t="s">
        <v>11</v>
      </c>
      <c r="E335" s="34" t="s">
        <v>11</v>
      </c>
      <c r="F335" s="34" t="s">
        <v>11</v>
      </c>
      <c r="G335" s="34" t="e">
        <f t="shared" ca="1" si="5"/>
        <v>#N/A</v>
      </c>
    </row>
    <row r="336" spans="1:7" ht="15" x14ac:dyDescent="0.15">
      <c r="A336" s="17">
        <v>39939</v>
      </c>
      <c r="B336" s="34">
        <v>103.15</v>
      </c>
      <c r="C336" s="34" t="s">
        <v>11</v>
      </c>
      <c r="D336" s="34" t="s">
        <v>11</v>
      </c>
      <c r="E336" s="34" t="s">
        <v>11</v>
      </c>
      <c r="F336" s="34" t="s">
        <v>11</v>
      </c>
      <c r="G336" s="34" t="e">
        <f t="shared" ca="1" si="5"/>
        <v>#N/A</v>
      </c>
    </row>
    <row r="337" spans="1:7" ht="15" x14ac:dyDescent="0.15">
      <c r="A337" s="17">
        <v>39940</v>
      </c>
      <c r="B337" s="34">
        <v>103.15</v>
      </c>
      <c r="C337" s="34" t="s">
        <v>11</v>
      </c>
      <c r="D337" s="34" t="s">
        <v>11</v>
      </c>
      <c r="E337" s="34" t="s">
        <v>11</v>
      </c>
      <c r="F337" s="34" t="s">
        <v>11</v>
      </c>
      <c r="G337" s="34" t="e">
        <f t="shared" ca="1" si="5"/>
        <v>#N/A</v>
      </c>
    </row>
    <row r="338" spans="1:7" ht="15" x14ac:dyDescent="0.15">
      <c r="A338" s="17">
        <v>39941</v>
      </c>
      <c r="B338" s="34">
        <v>103.15</v>
      </c>
      <c r="C338" s="34" t="s">
        <v>11</v>
      </c>
      <c r="D338" s="34" t="s">
        <v>11</v>
      </c>
      <c r="E338" s="34" t="s">
        <v>11</v>
      </c>
      <c r="F338" s="34" t="s">
        <v>11</v>
      </c>
      <c r="G338" s="34" t="e">
        <f t="shared" ca="1" si="5"/>
        <v>#N/A</v>
      </c>
    </row>
    <row r="339" spans="1:7" ht="15" x14ac:dyDescent="0.15">
      <c r="A339" s="17">
        <v>39944</v>
      </c>
      <c r="B339" s="34">
        <v>103.06</v>
      </c>
      <c r="C339" s="34" t="s">
        <v>11</v>
      </c>
      <c r="D339" s="34" t="s">
        <v>11</v>
      </c>
      <c r="E339" s="34" t="s">
        <v>11</v>
      </c>
      <c r="F339" s="34" t="s">
        <v>11</v>
      </c>
      <c r="G339" s="34" t="e">
        <f t="shared" ca="1" si="5"/>
        <v>#N/A</v>
      </c>
    </row>
    <row r="340" spans="1:7" ht="15" x14ac:dyDescent="0.15">
      <c r="A340" s="17">
        <v>39945</v>
      </c>
      <c r="B340" s="34">
        <v>103.06</v>
      </c>
      <c r="C340" s="34" t="s">
        <v>11</v>
      </c>
      <c r="D340" s="34" t="s">
        <v>11</v>
      </c>
      <c r="E340" s="34" t="s">
        <v>11</v>
      </c>
      <c r="F340" s="34" t="s">
        <v>11</v>
      </c>
      <c r="G340" s="34" t="e">
        <f t="shared" ca="1" si="5"/>
        <v>#N/A</v>
      </c>
    </row>
    <row r="341" spans="1:7" ht="15" x14ac:dyDescent="0.15">
      <c r="A341" s="17">
        <v>39946</v>
      </c>
      <c r="B341" s="34">
        <v>103.06</v>
      </c>
      <c r="C341" s="34" t="s">
        <v>11</v>
      </c>
      <c r="D341" s="34" t="s">
        <v>11</v>
      </c>
      <c r="E341" s="34" t="s">
        <v>11</v>
      </c>
      <c r="F341" s="34" t="s">
        <v>11</v>
      </c>
      <c r="G341" s="34" t="e">
        <f t="shared" ca="1" si="5"/>
        <v>#N/A</v>
      </c>
    </row>
    <row r="342" spans="1:7" ht="15" x14ac:dyDescent="0.15">
      <c r="A342" s="17">
        <v>39947</v>
      </c>
      <c r="B342" s="34">
        <v>103.06</v>
      </c>
      <c r="C342" s="34" t="s">
        <v>11</v>
      </c>
      <c r="D342" s="34" t="s">
        <v>11</v>
      </c>
      <c r="E342" s="34" t="s">
        <v>11</v>
      </c>
      <c r="F342" s="34" t="s">
        <v>11</v>
      </c>
      <c r="G342" s="34" t="e">
        <f t="shared" ca="1" si="5"/>
        <v>#N/A</v>
      </c>
    </row>
    <row r="343" spans="1:7" ht="15" x14ac:dyDescent="0.15">
      <c r="A343" s="17">
        <v>39948</v>
      </c>
      <c r="B343" s="34">
        <v>103.06</v>
      </c>
      <c r="C343" s="34" t="s">
        <v>11</v>
      </c>
      <c r="D343" s="34" t="s">
        <v>11</v>
      </c>
      <c r="E343" s="34" t="s">
        <v>11</v>
      </c>
      <c r="F343" s="34" t="s">
        <v>11</v>
      </c>
      <c r="G343" s="34" t="e">
        <f t="shared" ca="1" si="5"/>
        <v>#N/A</v>
      </c>
    </row>
    <row r="344" spans="1:7" ht="15" x14ac:dyDescent="0.15">
      <c r="A344" s="17">
        <v>39951</v>
      </c>
      <c r="B344" s="34">
        <v>103.06</v>
      </c>
      <c r="C344" s="34" t="s">
        <v>11</v>
      </c>
      <c r="D344" s="34" t="s">
        <v>11</v>
      </c>
      <c r="E344" s="34" t="s">
        <v>11</v>
      </c>
      <c r="F344" s="34" t="s">
        <v>11</v>
      </c>
      <c r="G344" s="34" t="e">
        <f t="shared" ca="1" si="5"/>
        <v>#N/A</v>
      </c>
    </row>
    <row r="345" spans="1:7" ht="15" x14ac:dyDescent="0.15">
      <c r="A345" s="17">
        <v>39952</v>
      </c>
      <c r="B345" s="34">
        <v>103.06</v>
      </c>
      <c r="C345" s="34" t="s">
        <v>11</v>
      </c>
      <c r="D345" s="34" t="s">
        <v>11</v>
      </c>
      <c r="E345" s="34" t="s">
        <v>11</v>
      </c>
      <c r="F345" s="34" t="s">
        <v>11</v>
      </c>
      <c r="G345" s="34" t="e">
        <f t="shared" ca="1" si="5"/>
        <v>#N/A</v>
      </c>
    </row>
    <row r="346" spans="1:7" ht="15" x14ac:dyDescent="0.15">
      <c r="A346" s="17">
        <v>39953</v>
      </c>
      <c r="B346" s="34">
        <v>103.06</v>
      </c>
      <c r="C346" s="34" t="s">
        <v>11</v>
      </c>
      <c r="D346" s="34" t="s">
        <v>11</v>
      </c>
      <c r="E346" s="34" t="s">
        <v>11</v>
      </c>
      <c r="F346" s="34" t="s">
        <v>11</v>
      </c>
      <c r="G346" s="34" t="e">
        <f t="shared" ca="1" si="5"/>
        <v>#N/A</v>
      </c>
    </row>
    <row r="347" spans="1:7" ht="15" x14ac:dyDescent="0.15">
      <c r="A347" s="17">
        <v>39954</v>
      </c>
      <c r="B347" s="34">
        <v>102.9</v>
      </c>
      <c r="C347" s="34" t="s">
        <v>11</v>
      </c>
      <c r="D347" s="34" t="s">
        <v>11</v>
      </c>
      <c r="E347" s="34" t="s">
        <v>11</v>
      </c>
      <c r="F347" s="34" t="s">
        <v>11</v>
      </c>
      <c r="G347" s="34" t="e">
        <f t="shared" ca="1" si="5"/>
        <v>#N/A</v>
      </c>
    </row>
    <row r="348" spans="1:7" ht="15" x14ac:dyDescent="0.15">
      <c r="A348" s="17">
        <v>39955</v>
      </c>
      <c r="B348" s="34">
        <v>102.9</v>
      </c>
      <c r="C348" s="34" t="s">
        <v>11</v>
      </c>
      <c r="D348" s="34" t="s">
        <v>11</v>
      </c>
      <c r="E348" s="34" t="s">
        <v>11</v>
      </c>
      <c r="F348" s="34" t="s">
        <v>11</v>
      </c>
      <c r="G348" s="34" t="e">
        <f t="shared" ca="1" si="5"/>
        <v>#N/A</v>
      </c>
    </row>
    <row r="349" spans="1:7" ht="15" x14ac:dyDescent="0.15">
      <c r="A349" s="17">
        <v>39958</v>
      </c>
      <c r="B349" s="34">
        <v>102.9</v>
      </c>
      <c r="C349" s="34" t="s">
        <v>11</v>
      </c>
      <c r="D349" s="34" t="s">
        <v>11</v>
      </c>
      <c r="E349" s="34" t="s">
        <v>11</v>
      </c>
      <c r="F349" s="34" t="s">
        <v>11</v>
      </c>
      <c r="G349" s="34" t="e">
        <f t="shared" ca="1" si="5"/>
        <v>#N/A</v>
      </c>
    </row>
    <row r="350" spans="1:7" ht="15" x14ac:dyDescent="0.15">
      <c r="A350" s="17">
        <v>39959</v>
      </c>
      <c r="B350" s="34">
        <v>101.57</v>
      </c>
      <c r="C350" s="34" t="s">
        <v>11</v>
      </c>
      <c r="D350" s="34" t="s">
        <v>11</v>
      </c>
      <c r="E350" s="34" t="s">
        <v>11</v>
      </c>
      <c r="F350" s="34" t="s">
        <v>11</v>
      </c>
      <c r="G350" s="34" t="e">
        <f t="shared" ca="1" si="5"/>
        <v>#N/A</v>
      </c>
    </row>
    <row r="351" spans="1:7" ht="15" x14ac:dyDescent="0.15">
      <c r="A351" s="17">
        <v>39960</v>
      </c>
      <c r="B351" s="34">
        <v>101.57</v>
      </c>
      <c r="C351" s="34" t="s">
        <v>11</v>
      </c>
      <c r="D351" s="34" t="s">
        <v>11</v>
      </c>
      <c r="E351" s="34" t="s">
        <v>11</v>
      </c>
      <c r="F351" s="34" t="s">
        <v>11</v>
      </c>
      <c r="G351" s="34" t="e">
        <f t="shared" ca="1" si="5"/>
        <v>#N/A</v>
      </c>
    </row>
    <row r="352" spans="1:7" ht="15" x14ac:dyDescent="0.15">
      <c r="A352" s="17">
        <v>39964</v>
      </c>
      <c r="B352" s="34">
        <v>101.57</v>
      </c>
      <c r="C352" s="34" t="s">
        <v>11</v>
      </c>
      <c r="D352" s="34" t="s">
        <v>11</v>
      </c>
      <c r="E352" s="34" t="s">
        <v>11</v>
      </c>
      <c r="F352" s="34" t="s">
        <v>11</v>
      </c>
      <c r="G352" s="34" t="e">
        <f t="shared" ca="1" si="5"/>
        <v>#N/A</v>
      </c>
    </row>
    <row r="353" spans="1:7" ht="15" x14ac:dyDescent="0.15">
      <c r="A353" s="17">
        <v>39965</v>
      </c>
      <c r="B353" s="34">
        <v>101.57</v>
      </c>
      <c r="C353" s="34" t="s">
        <v>11</v>
      </c>
      <c r="D353" s="34" t="s">
        <v>11</v>
      </c>
      <c r="E353" s="34" t="s">
        <v>11</v>
      </c>
      <c r="F353" s="34" t="s">
        <v>11</v>
      </c>
      <c r="G353" s="34" t="e">
        <f t="shared" ca="1" si="5"/>
        <v>#N/A</v>
      </c>
    </row>
    <row r="354" spans="1:7" ht="15" x14ac:dyDescent="0.15">
      <c r="A354" s="17">
        <v>39966</v>
      </c>
      <c r="B354" s="34">
        <v>101.57</v>
      </c>
      <c r="C354" s="34" t="s">
        <v>11</v>
      </c>
      <c r="D354" s="34" t="s">
        <v>11</v>
      </c>
      <c r="E354" s="34" t="s">
        <v>11</v>
      </c>
      <c r="F354" s="34" t="s">
        <v>11</v>
      </c>
      <c r="G354" s="34" t="e">
        <f t="shared" ca="1" si="5"/>
        <v>#N/A</v>
      </c>
    </row>
    <row r="355" spans="1:7" ht="15" x14ac:dyDescent="0.15">
      <c r="A355" s="17">
        <v>39967</v>
      </c>
      <c r="B355" s="34">
        <v>101.57</v>
      </c>
      <c r="C355" s="34" t="s">
        <v>11</v>
      </c>
      <c r="D355" s="34" t="s">
        <v>11</v>
      </c>
      <c r="E355" s="34" t="s">
        <v>11</v>
      </c>
      <c r="F355" s="34" t="s">
        <v>11</v>
      </c>
      <c r="G355" s="34" t="e">
        <f t="shared" ca="1" si="5"/>
        <v>#N/A</v>
      </c>
    </row>
    <row r="356" spans="1:7" ht="15" x14ac:dyDescent="0.15">
      <c r="A356" s="17">
        <v>39968</v>
      </c>
      <c r="B356" s="34">
        <v>101.57</v>
      </c>
      <c r="C356" s="34" t="s">
        <v>11</v>
      </c>
      <c r="D356" s="34" t="s">
        <v>11</v>
      </c>
      <c r="E356" s="34" t="s">
        <v>11</v>
      </c>
      <c r="F356" s="34" t="s">
        <v>11</v>
      </c>
      <c r="G356" s="34" t="e">
        <f t="shared" ca="1" si="5"/>
        <v>#N/A</v>
      </c>
    </row>
    <row r="357" spans="1:7" ht="15" x14ac:dyDescent="0.15">
      <c r="A357" s="17">
        <v>39969</v>
      </c>
      <c r="B357" s="34">
        <v>101.57</v>
      </c>
      <c r="C357" s="34" t="s">
        <v>11</v>
      </c>
      <c r="D357" s="34" t="s">
        <v>11</v>
      </c>
      <c r="E357" s="34" t="s">
        <v>11</v>
      </c>
      <c r="F357" s="34" t="s">
        <v>11</v>
      </c>
      <c r="G357" s="34" t="e">
        <f t="shared" ca="1" si="5"/>
        <v>#N/A</v>
      </c>
    </row>
    <row r="358" spans="1:7" ht="15" x14ac:dyDescent="0.15">
      <c r="A358" s="17">
        <v>39972</v>
      </c>
      <c r="B358" s="34">
        <v>101.57</v>
      </c>
      <c r="C358" s="34" t="s">
        <v>11</v>
      </c>
      <c r="D358" s="34" t="s">
        <v>11</v>
      </c>
      <c r="E358" s="34" t="s">
        <v>11</v>
      </c>
      <c r="F358" s="34" t="s">
        <v>11</v>
      </c>
      <c r="G358" s="34" t="e">
        <f t="shared" ca="1" si="5"/>
        <v>#N/A</v>
      </c>
    </row>
    <row r="359" spans="1:7" ht="15" x14ac:dyDescent="0.15">
      <c r="A359" s="17">
        <v>39973</v>
      </c>
      <c r="B359" s="34">
        <v>101.57</v>
      </c>
      <c r="C359" s="34" t="s">
        <v>11</v>
      </c>
      <c r="D359" s="34" t="s">
        <v>11</v>
      </c>
      <c r="E359" s="34" t="s">
        <v>11</v>
      </c>
      <c r="F359" s="34" t="s">
        <v>11</v>
      </c>
      <c r="G359" s="34" t="e">
        <f t="shared" ca="1" si="5"/>
        <v>#N/A</v>
      </c>
    </row>
    <row r="360" spans="1:7" ht="15" x14ac:dyDescent="0.15">
      <c r="A360" s="17">
        <v>39974</v>
      </c>
      <c r="B360" s="34">
        <v>101.57</v>
      </c>
      <c r="C360" s="34" t="s">
        <v>11</v>
      </c>
      <c r="D360" s="34" t="s">
        <v>11</v>
      </c>
      <c r="E360" s="34" t="s">
        <v>11</v>
      </c>
      <c r="F360" s="34" t="s">
        <v>11</v>
      </c>
      <c r="G360" s="34" t="e">
        <f t="shared" ca="1" si="5"/>
        <v>#N/A</v>
      </c>
    </row>
    <row r="361" spans="1:7" ht="15" x14ac:dyDescent="0.15">
      <c r="A361" s="17">
        <v>39975</v>
      </c>
      <c r="B361" s="34">
        <v>101.57</v>
      </c>
      <c r="C361" s="34" t="s">
        <v>11</v>
      </c>
      <c r="D361" s="34" t="s">
        <v>11</v>
      </c>
      <c r="E361" s="34" t="s">
        <v>11</v>
      </c>
      <c r="F361" s="34" t="s">
        <v>11</v>
      </c>
      <c r="G361" s="34" t="e">
        <f t="shared" ca="1" si="5"/>
        <v>#N/A</v>
      </c>
    </row>
    <row r="362" spans="1:7" ht="15" x14ac:dyDescent="0.15">
      <c r="A362" s="17">
        <v>39976</v>
      </c>
      <c r="B362" s="34">
        <v>101.57</v>
      </c>
      <c r="C362" s="34" t="s">
        <v>11</v>
      </c>
      <c r="D362" s="34" t="s">
        <v>11</v>
      </c>
      <c r="E362" s="34" t="s">
        <v>11</v>
      </c>
      <c r="F362" s="34" t="s">
        <v>11</v>
      </c>
      <c r="G362" s="34" t="e">
        <f t="shared" ca="1" si="5"/>
        <v>#N/A</v>
      </c>
    </row>
    <row r="363" spans="1:7" ht="15" x14ac:dyDescent="0.15">
      <c r="A363" s="17">
        <v>39979</v>
      </c>
      <c r="B363" s="34">
        <v>101.57</v>
      </c>
      <c r="C363" s="34" t="s">
        <v>11</v>
      </c>
      <c r="D363" s="34" t="s">
        <v>11</v>
      </c>
      <c r="E363" s="34" t="s">
        <v>11</v>
      </c>
      <c r="F363" s="34" t="s">
        <v>11</v>
      </c>
      <c r="G363" s="34" t="e">
        <f t="shared" ca="1" si="5"/>
        <v>#N/A</v>
      </c>
    </row>
    <row r="364" spans="1:7" ht="15" x14ac:dyDescent="0.15">
      <c r="A364" s="17">
        <v>39980</v>
      </c>
      <c r="B364" s="34">
        <v>101.57</v>
      </c>
      <c r="C364" s="34" t="s">
        <v>11</v>
      </c>
      <c r="D364" s="34" t="s">
        <v>11</v>
      </c>
      <c r="E364" s="34" t="s">
        <v>11</v>
      </c>
      <c r="F364" s="34" t="s">
        <v>11</v>
      </c>
      <c r="G364" s="34" t="e">
        <f t="shared" ca="1" si="5"/>
        <v>#N/A</v>
      </c>
    </row>
    <row r="365" spans="1:7" ht="15" x14ac:dyDescent="0.15">
      <c r="A365" s="17">
        <v>39981</v>
      </c>
      <c r="B365" s="34">
        <v>101.57</v>
      </c>
      <c r="C365" s="34" t="s">
        <v>11</v>
      </c>
      <c r="D365" s="34" t="s">
        <v>11</v>
      </c>
      <c r="E365" s="34" t="s">
        <v>11</v>
      </c>
      <c r="F365" s="34" t="s">
        <v>11</v>
      </c>
      <c r="G365" s="34" t="e">
        <f t="shared" ca="1" si="5"/>
        <v>#N/A</v>
      </c>
    </row>
    <row r="366" spans="1:7" ht="15" x14ac:dyDescent="0.15">
      <c r="A366" s="17">
        <v>39982</v>
      </c>
      <c r="B366" s="34">
        <v>101.57</v>
      </c>
      <c r="C366" s="34" t="s">
        <v>11</v>
      </c>
      <c r="D366" s="34" t="s">
        <v>11</v>
      </c>
      <c r="E366" s="34" t="s">
        <v>11</v>
      </c>
      <c r="F366" s="34" t="s">
        <v>11</v>
      </c>
      <c r="G366" s="34" t="e">
        <f t="shared" ca="1" si="5"/>
        <v>#N/A</v>
      </c>
    </row>
    <row r="367" spans="1:7" ht="15" x14ac:dyDescent="0.15">
      <c r="A367" s="17">
        <v>39983</v>
      </c>
      <c r="B367" s="34">
        <v>101.57</v>
      </c>
      <c r="C367" s="34" t="s">
        <v>11</v>
      </c>
      <c r="D367" s="34" t="s">
        <v>11</v>
      </c>
      <c r="E367" s="34" t="s">
        <v>11</v>
      </c>
      <c r="F367" s="34" t="s">
        <v>11</v>
      </c>
      <c r="G367" s="34" t="e">
        <f t="shared" ca="1" si="5"/>
        <v>#N/A</v>
      </c>
    </row>
    <row r="368" spans="1:7" ht="15" x14ac:dyDescent="0.15">
      <c r="A368" s="17">
        <v>39986</v>
      </c>
      <c r="B368" s="34">
        <v>101.57</v>
      </c>
      <c r="C368" s="34" t="s">
        <v>11</v>
      </c>
      <c r="D368" s="34" t="s">
        <v>11</v>
      </c>
      <c r="E368" s="34" t="s">
        <v>11</v>
      </c>
      <c r="F368" s="34" t="s">
        <v>11</v>
      </c>
      <c r="G368" s="34" t="e">
        <f t="shared" ca="1" si="5"/>
        <v>#N/A</v>
      </c>
    </row>
    <row r="369" spans="1:7" ht="15" x14ac:dyDescent="0.15">
      <c r="A369" s="17">
        <v>39987</v>
      </c>
      <c r="B369" s="34">
        <v>101.57</v>
      </c>
      <c r="C369" s="34" t="s">
        <v>11</v>
      </c>
      <c r="D369" s="34" t="s">
        <v>11</v>
      </c>
      <c r="E369" s="34" t="s">
        <v>11</v>
      </c>
      <c r="F369" s="34" t="s">
        <v>11</v>
      </c>
      <c r="G369" s="34" t="e">
        <f t="shared" ca="1" si="5"/>
        <v>#N/A</v>
      </c>
    </row>
    <row r="370" spans="1:7" ht="15" x14ac:dyDescent="0.15">
      <c r="A370" s="17">
        <v>39988</v>
      </c>
      <c r="B370" s="34">
        <v>101.57</v>
      </c>
      <c r="C370" s="34" t="s">
        <v>11</v>
      </c>
      <c r="D370" s="34" t="s">
        <v>11</v>
      </c>
      <c r="E370" s="34" t="s">
        <v>11</v>
      </c>
      <c r="F370" s="34" t="s">
        <v>11</v>
      </c>
      <c r="G370" s="34" t="e">
        <f t="shared" ca="1" si="5"/>
        <v>#N/A</v>
      </c>
    </row>
    <row r="371" spans="1:7" ht="15" x14ac:dyDescent="0.15">
      <c r="A371" s="17">
        <v>39989</v>
      </c>
      <c r="B371" s="34">
        <v>101.57</v>
      </c>
      <c r="C371" s="34" t="s">
        <v>11</v>
      </c>
      <c r="D371" s="34" t="s">
        <v>11</v>
      </c>
      <c r="E371" s="34" t="s">
        <v>11</v>
      </c>
      <c r="F371" s="34" t="s">
        <v>11</v>
      </c>
      <c r="G371" s="34" t="e">
        <f t="shared" ca="1" si="5"/>
        <v>#N/A</v>
      </c>
    </row>
    <row r="372" spans="1:7" ht="15" x14ac:dyDescent="0.15">
      <c r="A372" s="17">
        <v>39990</v>
      </c>
      <c r="B372" s="34">
        <v>101.57</v>
      </c>
      <c r="C372" s="34" t="s">
        <v>11</v>
      </c>
      <c r="D372" s="34" t="s">
        <v>11</v>
      </c>
      <c r="E372" s="34" t="s">
        <v>11</v>
      </c>
      <c r="F372" s="34" t="s">
        <v>11</v>
      </c>
      <c r="G372" s="34" t="e">
        <f t="shared" ca="1" si="5"/>
        <v>#N/A</v>
      </c>
    </row>
    <row r="373" spans="1:7" ht="15" x14ac:dyDescent="0.15">
      <c r="A373" s="17">
        <v>39993</v>
      </c>
      <c r="B373" s="34">
        <v>101.57</v>
      </c>
      <c r="C373" s="34" t="s">
        <v>11</v>
      </c>
      <c r="D373" s="34" t="s">
        <v>11</v>
      </c>
      <c r="E373" s="34" t="s">
        <v>11</v>
      </c>
      <c r="F373" s="34" t="s">
        <v>11</v>
      </c>
      <c r="G373" s="34" t="e">
        <f t="shared" ca="1" si="5"/>
        <v>#N/A</v>
      </c>
    </row>
    <row r="374" spans="1:7" ht="15" x14ac:dyDescent="0.15">
      <c r="A374" s="17">
        <v>39994</v>
      </c>
      <c r="B374" s="34">
        <v>101.57</v>
      </c>
      <c r="C374" s="34" t="s">
        <v>11</v>
      </c>
      <c r="D374" s="34" t="s">
        <v>11</v>
      </c>
      <c r="E374" s="34" t="s">
        <v>11</v>
      </c>
      <c r="F374" s="34" t="s">
        <v>11</v>
      </c>
      <c r="G374" s="34" t="e">
        <f t="shared" ca="1" si="5"/>
        <v>#N/A</v>
      </c>
    </row>
    <row r="375" spans="1:7" ht="15" x14ac:dyDescent="0.15">
      <c r="A375" s="17">
        <v>39995</v>
      </c>
      <c r="B375" s="34">
        <v>101.57</v>
      </c>
      <c r="C375" s="34" t="s">
        <v>11</v>
      </c>
      <c r="D375" s="34" t="s">
        <v>11</v>
      </c>
      <c r="E375" s="34" t="s">
        <v>11</v>
      </c>
      <c r="F375" s="34" t="s">
        <v>11</v>
      </c>
      <c r="G375" s="34" t="e">
        <f t="shared" ca="1" si="5"/>
        <v>#N/A</v>
      </c>
    </row>
    <row r="376" spans="1:7" ht="15" x14ac:dyDescent="0.15">
      <c r="A376" s="17">
        <v>39996</v>
      </c>
      <c r="B376" s="34">
        <v>101.57</v>
      </c>
      <c r="C376" s="34" t="s">
        <v>11</v>
      </c>
      <c r="D376" s="34" t="s">
        <v>11</v>
      </c>
      <c r="E376" s="34" t="s">
        <v>11</v>
      </c>
      <c r="F376" s="34" t="s">
        <v>11</v>
      </c>
      <c r="G376" s="34" t="e">
        <f t="shared" ca="1" si="5"/>
        <v>#N/A</v>
      </c>
    </row>
    <row r="377" spans="1:7" ht="15" x14ac:dyDescent="0.15">
      <c r="A377" s="17">
        <v>39997</v>
      </c>
      <c r="B377" s="34">
        <v>101.57</v>
      </c>
      <c r="C377" s="34" t="s">
        <v>11</v>
      </c>
      <c r="D377" s="34" t="s">
        <v>11</v>
      </c>
      <c r="E377" s="34" t="s">
        <v>11</v>
      </c>
      <c r="F377" s="34" t="s">
        <v>11</v>
      </c>
      <c r="G377" s="34" t="e">
        <f t="shared" ca="1" si="5"/>
        <v>#N/A</v>
      </c>
    </row>
    <row r="378" spans="1:7" ht="15" x14ac:dyDescent="0.15">
      <c r="A378" s="17">
        <v>40000</v>
      </c>
      <c r="B378" s="34">
        <v>101.57</v>
      </c>
      <c r="C378" s="34" t="s">
        <v>11</v>
      </c>
      <c r="D378" s="34" t="s">
        <v>11</v>
      </c>
      <c r="E378" s="34" t="s">
        <v>11</v>
      </c>
      <c r="F378" s="34" t="s">
        <v>11</v>
      </c>
      <c r="G378" s="34" t="e">
        <f t="shared" ca="1" si="5"/>
        <v>#N/A</v>
      </c>
    </row>
    <row r="379" spans="1:7" ht="15" x14ac:dyDescent="0.15">
      <c r="A379" s="17">
        <v>40001</v>
      </c>
      <c r="B379" s="34">
        <v>101.57</v>
      </c>
      <c r="C379" s="34" t="s">
        <v>11</v>
      </c>
      <c r="D379" s="34" t="s">
        <v>11</v>
      </c>
      <c r="E379" s="34" t="s">
        <v>11</v>
      </c>
      <c r="F379" s="34" t="s">
        <v>11</v>
      </c>
      <c r="G379" s="34" t="e">
        <f t="shared" ca="1" si="5"/>
        <v>#N/A</v>
      </c>
    </row>
    <row r="380" spans="1:7" ht="15" x14ac:dyDescent="0.15">
      <c r="A380" s="17">
        <v>40002</v>
      </c>
      <c r="B380" s="34">
        <v>101.57</v>
      </c>
      <c r="C380" s="34" t="s">
        <v>11</v>
      </c>
      <c r="D380" s="34" t="s">
        <v>11</v>
      </c>
      <c r="E380" s="34" t="s">
        <v>11</v>
      </c>
      <c r="F380" s="34" t="s">
        <v>11</v>
      </c>
      <c r="G380" s="34" t="e">
        <f t="shared" ca="1" si="5"/>
        <v>#N/A</v>
      </c>
    </row>
    <row r="381" spans="1:7" ht="15" x14ac:dyDescent="0.15">
      <c r="A381" s="17">
        <v>40003</v>
      </c>
      <c r="B381" s="34">
        <v>101.57</v>
      </c>
      <c r="C381" s="34" t="s">
        <v>11</v>
      </c>
      <c r="D381" s="34" t="s">
        <v>11</v>
      </c>
      <c r="E381" s="34" t="s">
        <v>11</v>
      </c>
      <c r="F381" s="34" t="s">
        <v>11</v>
      </c>
      <c r="G381" s="34" t="e">
        <f t="shared" ca="1" si="5"/>
        <v>#N/A</v>
      </c>
    </row>
    <row r="382" spans="1:7" ht="15" x14ac:dyDescent="0.15">
      <c r="A382" s="17">
        <v>40004</v>
      </c>
      <c r="B382" s="34">
        <v>101.57</v>
      </c>
      <c r="C382" s="34" t="s">
        <v>11</v>
      </c>
      <c r="D382" s="34" t="s">
        <v>11</v>
      </c>
      <c r="E382" s="34" t="s">
        <v>11</v>
      </c>
      <c r="F382" s="34" t="s">
        <v>11</v>
      </c>
      <c r="G382" s="34" t="e">
        <f t="shared" ca="1" si="5"/>
        <v>#N/A</v>
      </c>
    </row>
    <row r="383" spans="1:7" ht="15" x14ac:dyDescent="0.15">
      <c r="A383" s="17">
        <v>40007</v>
      </c>
      <c r="B383" s="34">
        <v>101.57</v>
      </c>
      <c r="C383" s="34" t="s">
        <v>11</v>
      </c>
      <c r="D383" s="34" t="s">
        <v>11</v>
      </c>
      <c r="E383" s="34" t="s">
        <v>11</v>
      </c>
      <c r="F383" s="34" t="s">
        <v>11</v>
      </c>
      <c r="G383" s="34" t="e">
        <f t="shared" ca="1" si="5"/>
        <v>#N/A</v>
      </c>
    </row>
    <row r="384" spans="1:7" ht="15" x14ac:dyDescent="0.15">
      <c r="A384" s="17">
        <v>40008</v>
      </c>
      <c r="B384" s="34">
        <v>101.57</v>
      </c>
      <c r="C384" s="34" t="s">
        <v>11</v>
      </c>
      <c r="D384" s="34" t="s">
        <v>11</v>
      </c>
      <c r="E384" s="34" t="s">
        <v>11</v>
      </c>
      <c r="F384" s="34" t="s">
        <v>11</v>
      </c>
      <c r="G384" s="34" t="e">
        <f t="shared" ca="1" si="5"/>
        <v>#N/A</v>
      </c>
    </row>
    <row r="385" spans="1:7" ht="15" x14ac:dyDescent="0.15">
      <c r="A385" s="17">
        <v>40009</v>
      </c>
      <c r="B385" s="34">
        <v>101.57</v>
      </c>
      <c r="C385" s="34" t="s">
        <v>11</v>
      </c>
      <c r="D385" s="34" t="s">
        <v>11</v>
      </c>
      <c r="E385" s="34" t="s">
        <v>11</v>
      </c>
      <c r="F385" s="34" t="s">
        <v>11</v>
      </c>
      <c r="G385" s="34" t="e">
        <f t="shared" ca="1" si="5"/>
        <v>#N/A</v>
      </c>
    </row>
    <row r="386" spans="1:7" ht="15" x14ac:dyDescent="0.15">
      <c r="A386" s="17">
        <v>40010</v>
      </c>
      <c r="B386" s="34">
        <v>101.57</v>
      </c>
      <c r="C386" s="34" t="s">
        <v>11</v>
      </c>
      <c r="D386" s="34" t="s">
        <v>11</v>
      </c>
      <c r="E386" s="34" t="s">
        <v>11</v>
      </c>
      <c r="F386" s="34" t="s">
        <v>11</v>
      </c>
      <c r="G386" s="34" t="e">
        <f t="shared" ca="1" si="5"/>
        <v>#N/A</v>
      </c>
    </row>
    <row r="387" spans="1:7" ht="15" x14ac:dyDescent="0.15">
      <c r="A387" s="17">
        <v>40011</v>
      </c>
      <c r="B387" s="34">
        <v>101.57</v>
      </c>
      <c r="C387" s="34" t="s">
        <v>11</v>
      </c>
      <c r="D387" s="34" t="s">
        <v>11</v>
      </c>
      <c r="E387" s="34" t="s">
        <v>11</v>
      </c>
      <c r="F387" s="34" t="s">
        <v>11</v>
      </c>
      <c r="G387" s="34" t="e">
        <f t="shared" ref="G387:G450" ca="1" si="6">VLOOKUP(A387,$K$1:$M$128,2,FALSE)</f>
        <v>#N/A</v>
      </c>
    </row>
    <row r="388" spans="1:7" ht="15" x14ac:dyDescent="0.15">
      <c r="A388" s="17">
        <v>40014</v>
      </c>
      <c r="B388" s="34">
        <v>101.57</v>
      </c>
      <c r="C388" s="34" t="s">
        <v>11</v>
      </c>
      <c r="D388" s="34" t="s">
        <v>11</v>
      </c>
      <c r="E388" s="34" t="s">
        <v>11</v>
      </c>
      <c r="F388" s="34" t="s">
        <v>11</v>
      </c>
      <c r="G388" s="34" t="e">
        <f t="shared" ca="1" si="6"/>
        <v>#N/A</v>
      </c>
    </row>
    <row r="389" spans="1:7" ht="15" x14ac:dyDescent="0.15">
      <c r="A389" s="17">
        <v>40015</v>
      </c>
      <c r="B389" s="34">
        <v>101.57</v>
      </c>
      <c r="C389" s="34" t="s">
        <v>11</v>
      </c>
      <c r="D389" s="34" t="s">
        <v>11</v>
      </c>
      <c r="E389" s="34" t="s">
        <v>11</v>
      </c>
      <c r="F389" s="34" t="s">
        <v>11</v>
      </c>
      <c r="G389" s="34" t="e">
        <f t="shared" ca="1" si="6"/>
        <v>#N/A</v>
      </c>
    </row>
    <row r="390" spans="1:7" ht="15" x14ac:dyDescent="0.15">
      <c r="A390" s="17">
        <v>40016</v>
      </c>
      <c r="B390" s="34">
        <v>101.57</v>
      </c>
      <c r="C390" s="34" t="s">
        <v>11</v>
      </c>
      <c r="D390" s="34" t="s">
        <v>11</v>
      </c>
      <c r="E390" s="34" t="s">
        <v>11</v>
      </c>
      <c r="F390" s="34" t="s">
        <v>11</v>
      </c>
      <c r="G390" s="34" t="e">
        <f t="shared" ca="1" si="6"/>
        <v>#N/A</v>
      </c>
    </row>
    <row r="391" spans="1:7" ht="15" x14ac:dyDescent="0.15">
      <c r="A391" s="17">
        <v>40017</v>
      </c>
      <c r="B391" s="34">
        <v>101.57</v>
      </c>
      <c r="C391" s="34" t="s">
        <v>11</v>
      </c>
      <c r="D391" s="34" t="s">
        <v>11</v>
      </c>
      <c r="E391" s="34" t="s">
        <v>11</v>
      </c>
      <c r="F391" s="34" t="s">
        <v>11</v>
      </c>
      <c r="G391" s="34" t="e">
        <f t="shared" ca="1" si="6"/>
        <v>#N/A</v>
      </c>
    </row>
    <row r="392" spans="1:7" ht="15" x14ac:dyDescent="0.15">
      <c r="A392" s="17">
        <v>40018</v>
      </c>
      <c r="B392" s="34">
        <v>101.57</v>
      </c>
      <c r="C392" s="34" t="s">
        <v>11</v>
      </c>
      <c r="D392" s="34" t="s">
        <v>11</v>
      </c>
      <c r="E392" s="34" t="s">
        <v>11</v>
      </c>
      <c r="F392" s="34" t="s">
        <v>11</v>
      </c>
      <c r="G392" s="34" t="e">
        <f t="shared" ca="1" si="6"/>
        <v>#N/A</v>
      </c>
    </row>
    <row r="393" spans="1:7" ht="15" x14ac:dyDescent="0.15">
      <c r="A393" s="17">
        <v>40021</v>
      </c>
      <c r="B393" s="34">
        <v>101.57</v>
      </c>
      <c r="C393" s="34" t="s">
        <v>11</v>
      </c>
      <c r="D393" s="34" t="s">
        <v>11</v>
      </c>
      <c r="E393" s="34" t="s">
        <v>11</v>
      </c>
      <c r="F393" s="34" t="s">
        <v>11</v>
      </c>
      <c r="G393" s="34" t="e">
        <f t="shared" ca="1" si="6"/>
        <v>#N/A</v>
      </c>
    </row>
    <row r="394" spans="1:7" ht="15" x14ac:dyDescent="0.15">
      <c r="A394" s="17">
        <v>40022</v>
      </c>
      <c r="B394" s="34">
        <v>101.57</v>
      </c>
      <c r="C394" s="34" t="s">
        <v>11</v>
      </c>
      <c r="D394" s="34" t="s">
        <v>11</v>
      </c>
      <c r="E394" s="34" t="s">
        <v>11</v>
      </c>
      <c r="F394" s="34" t="s">
        <v>11</v>
      </c>
      <c r="G394" s="34" t="e">
        <f t="shared" ca="1" si="6"/>
        <v>#N/A</v>
      </c>
    </row>
    <row r="395" spans="1:7" ht="15" x14ac:dyDescent="0.15">
      <c r="A395" s="17">
        <v>40023</v>
      </c>
      <c r="B395" s="34">
        <v>101.57</v>
      </c>
      <c r="C395" s="34" t="s">
        <v>11</v>
      </c>
      <c r="D395" s="34" t="s">
        <v>11</v>
      </c>
      <c r="E395" s="34" t="s">
        <v>11</v>
      </c>
      <c r="F395" s="34" t="s">
        <v>11</v>
      </c>
      <c r="G395" s="34" t="e">
        <f t="shared" ca="1" si="6"/>
        <v>#N/A</v>
      </c>
    </row>
    <row r="396" spans="1:7" ht="15" x14ac:dyDescent="0.15">
      <c r="A396" s="17">
        <v>40024</v>
      </c>
      <c r="B396" s="34">
        <v>101.57</v>
      </c>
      <c r="C396" s="34" t="s">
        <v>11</v>
      </c>
      <c r="D396" s="34" t="s">
        <v>11</v>
      </c>
      <c r="E396" s="34" t="s">
        <v>11</v>
      </c>
      <c r="F396" s="34" t="s">
        <v>11</v>
      </c>
      <c r="G396" s="34" t="e">
        <f t="shared" ca="1" si="6"/>
        <v>#N/A</v>
      </c>
    </row>
    <row r="397" spans="1:7" ht="15" x14ac:dyDescent="0.15">
      <c r="A397" s="17">
        <v>40025</v>
      </c>
      <c r="B397" s="34">
        <v>101.57</v>
      </c>
      <c r="C397" s="34" t="s">
        <v>11</v>
      </c>
      <c r="D397" s="34" t="s">
        <v>11</v>
      </c>
      <c r="E397" s="34" t="s">
        <v>11</v>
      </c>
      <c r="F397" s="34" t="s">
        <v>11</v>
      </c>
      <c r="G397" s="34" t="e">
        <f t="shared" ca="1" si="6"/>
        <v>#N/A</v>
      </c>
    </row>
    <row r="398" spans="1:7" ht="15" x14ac:dyDescent="0.15">
      <c r="A398" s="17">
        <v>40028</v>
      </c>
      <c r="B398" s="34">
        <v>101.57</v>
      </c>
      <c r="C398" s="34" t="s">
        <v>11</v>
      </c>
      <c r="D398" s="34" t="s">
        <v>11</v>
      </c>
      <c r="E398" s="34" t="s">
        <v>11</v>
      </c>
      <c r="F398" s="34" t="s">
        <v>11</v>
      </c>
      <c r="G398" s="34" t="e">
        <f t="shared" ca="1" si="6"/>
        <v>#N/A</v>
      </c>
    </row>
    <row r="399" spans="1:7" ht="15" x14ac:dyDescent="0.15">
      <c r="A399" s="17">
        <v>40029</v>
      </c>
      <c r="B399" s="34">
        <v>101.57</v>
      </c>
      <c r="C399" s="34" t="s">
        <v>11</v>
      </c>
      <c r="D399" s="34" t="s">
        <v>11</v>
      </c>
      <c r="E399" s="34" t="s">
        <v>11</v>
      </c>
      <c r="F399" s="34" t="s">
        <v>11</v>
      </c>
      <c r="G399" s="34" t="e">
        <f t="shared" ca="1" si="6"/>
        <v>#N/A</v>
      </c>
    </row>
    <row r="400" spans="1:7" ht="15" x14ac:dyDescent="0.15">
      <c r="A400" s="17">
        <v>40030</v>
      </c>
      <c r="B400" s="34">
        <v>101.57</v>
      </c>
      <c r="C400" s="34" t="s">
        <v>11</v>
      </c>
      <c r="D400" s="34" t="s">
        <v>11</v>
      </c>
      <c r="E400" s="34" t="s">
        <v>11</v>
      </c>
      <c r="F400" s="34" t="s">
        <v>11</v>
      </c>
      <c r="G400" s="34" t="e">
        <f t="shared" ca="1" si="6"/>
        <v>#N/A</v>
      </c>
    </row>
    <row r="401" spans="1:7" ht="15" x14ac:dyDescent="0.15">
      <c r="A401" s="17">
        <v>40031</v>
      </c>
      <c r="B401" s="34">
        <v>101.57</v>
      </c>
      <c r="C401" s="34" t="s">
        <v>11</v>
      </c>
      <c r="D401" s="34" t="s">
        <v>11</v>
      </c>
      <c r="E401" s="34" t="s">
        <v>11</v>
      </c>
      <c r="F401" s="34" t="s">
        <v>11</v>
      </c>
      <c r="G401" s="34" t="e">
        <f t="shared" ca="1" si="6"/>
        <v>#N/A</v>
      </c>
    </row>
    <row r="402" spans="1:7" ht="15" x14ac:dyDescent="0.15">
      <c r="A402" s="17">
        <v>40032</v>
      </c>
      <c r="B402" s="34">
        <v>101.57</v>
      </c>
      <c r="C402" s="34" t="s">
        <v>11</v>
      </c>
      <c r="D402" s="34" t="s">
        <v>11</v>
      </c>
      <c r="E402" s="34" t="s">
        <v>11</v>
      </c>
      <c r="F402" s="34" t="s">
        <v>11</v>
      </c>
      <c r="G402" s="34" t="e">
        <f t="shared" ca="1" si="6"/>
        <v>#N/A</v>
      </c>
    </row>
    <row r="403" spans="1:7" ht="15" x14ac:dyDescent="0.15">
      <c r="A403" s="17">
        <v>40035</v>
      </c>
      <c r="B403" s="34">
        <v>101.57</v>
      </c>
      <c r="C403" s="34" t="s">
        <v>11</v>
      </c>
      <c r="D403" s="34" t="s">
        <v>11</v>
      </c>
      <c r="E403" s="34" t="s">
        <v>11</v>
      </c>
      <c r="F403" s="34" t="s">
        <v>11</v>
      </c>
      <c r="G403" s="34" t="e">
        <f t="shared" ca="1" si="6"/>
        <v>#N/A</v>
      </c>
    </row>
    <row r="404" spans="1:7" ht="15" x14ac:dyDescent="0.15">
      <c r="A404" s="17">
        <v>40036</v>
      </c>
      <c r="B404" s="34">
        <v>101.57</v>
      </c>
      <c r="C404" s="34" t="s">
        <v>11</v>
      </c>
      <c r="D404" s="34" t="s">
        <v>11</v>
      </c>
      <c r="E404" s="34" t="s">
        <v>11</v>
      </c>
      <c r="F404" s="34" t="s">
        <v>11</v>
      </c>
      <c r="G404" s="34" t="e">
        <f t="shared" ca="1" si="6"/>
        <v>#N/A</v>
      </c>
    </row>
    <row r="405" spans="1:7" ht="15" x14ac:dyDescent="0.15">
      <c r="A405" s="17">
        <v>40037</v>
      </c>
      <c r="B405" s="34">
        <v>101.57</v>
      </c>
      <c r="C405" s="34" t="s">
        <v>11</v>
      </c>
      <c r="D405" s="34" t="s">
        <v>11</v>
      </c>
      <c r="E405" s="34" t="s">
        <v>11</v>
      </c>
      <c r="F405" s="34" t="s">
        <v>11</v>
      </c>
      <c r="G405" s="34" t="e">
        <f t="shared" ca="1" si="6"/>
        <v>#N/A</v>
      </c>
    </row>
    <row r="406" spans="1:7" ht="15" x14ac:dyDescent="0.15">
      <c r="A406" s="17">
        <v>40038</v>
      </c>
      <c r="B406" s="34">
        <v>101.57</v>
      </c>
      <c r="C406" s="34" t="s">
        <v>11</v>
      </c>
      <c r="D406" s="34" t="s">
        <v>11</v>
      </c>
      <c r="E406" s="34" t="s">
        <v>11</v>
      </c>
      <c r="F406" s="34" t="s">
        <v>11</v>
      </c>
      <c r="G406" s="34" t="e">
        <f t="shared" ca="1" si="6"/>
        <v>#N/A</v>
      </c>
    </row>
    <row r="407" spans="1:7" ht="15" x14ac:dyDescent="0.15">
      <c r="A407" s="17">
        <v>40039</v>
      </c>
      <c r="B407" s="34">
        <v>101.57</v>
      </c>
      <c r="C407" s="34" t="s">
        <v>11</v>
      </c>
      <c r="D407" s="34" t="s">
        <v>11</v>
      </c>
      <c r="E407" s="34" t="s">
        <v>11</v>
      </c>
      <c r="F407" s="34" t="s">
        <v>11</v>
      </c>
      <c r="G407" s="34" t="e">
        <f t="shared" ca="1" si="6"/>
        <v>#N/A</v>
      </c>
    </row>
    <row r="408" spans="1:7" ht="15" x14ac:dyDescent="0.15">
      <c r="A408" s="17">
        <v>40042</v>
      </c>
      <c r="B408" s="34">
        <v>101.57</v>
      </c>
      <c r="C408" s="34" t="s">
        <v>11</v>
      </c>
      <c r="D408" s="34" t="s">
        <v>11</v>
      </c>
      <c r="E408" s="34" t="s">
        <v>11</v>
      </c>
      <c r="F408" s="34" t="s">
        <v>11</v>
      </c>
      <c r="G408" s="34" t="e">
        <f t="shared" ca="1" si="6"/>
        <v>#N/A</v>
      </c>
    </row>
    <row r="409" spans="1:7" ht="15" x14ac:dyDescent="0.15">
      <c r="A409" s="17">
        <v>40043</v>
      </c>
      <c r="B409" s="34">
        <v>101.57</v>
      </c>
      <c r="C409" s="34" t="s">
        <v>11</v>
      </c>
      <c r="D409" s="34" t="s">
        <v>11</v>
      </c>
      <c r="E409" s="34" t="s">
        <v>11</v>
      </c>
      <c r="F409" s="34" t="s">
        <v>11</v>
      </c>
      <c r="G409" s="34" t="e">
        <f t="shared" ca="1" si="6"/>
        <v>#N/A</v>
      </c>
    </row>
    <row r="410" spans="1:7" ht="15" x14ac:dyDescent="0.15">
      <c r="A410" s="17">
        <v>40044</v>
      </c>
      <c r="B410" s="34">
        <v>101.57</v>
      </c>
      <c r="C410" s="34" t="s">
        <v>11</v>
      </c>
      <c r="D410" s="34" t="s">
        <v>11</v>
      </c>
      <c r="E410" s="34" t="s">
        <v>11</v>
      </c>
      <c r="F410" s="34" t="s">
        <v>11</v>
      </c>
      <c r="G410" s="34" t="e">
        <f t="shared" ca="1" si="6"/>
        <v>#N/A</v>
      </c>
    </row>
    <row r="411" spans="1:7" ht="15" x14ac:dyDescent="0.15">
      <c r="A411" s="17">
        <v>40045</v>
      </c>
      <c r="B411" s="34">
        <v>100.6</v>
      </c>
      <c r="C411" s="34" t="s">
        <v>11</v>
      </c>
      <c r="D411" s="34" t="s">
        <v>11</v>
      </c>
      <c r="E411" s="34" t="s">
        <v>11</v>
      </c>
      <c r="F411" s="34" t="s">
        <v>11</v>
      </c>
      <c r="G411" s="34" t="e">
        <f t="shared" ca="1" si="6"/>
        <v>#N/A</v>
      </c>
    </row>
    <row r="412" spans="1:7" ht="15" x14ac:dyDescent="0.15">
      <c r="A412" s="17">
        <v>40046</v>
      </c>
      <c r="B412" s="34">
        <v>100.6</v>
      </c>
      <c r="C412" s="34" t="s">
        <v>11</v>
      </c>
      <c r="D412" s="34" t="s">
        <v>11</v>
      </c>
      <c r="E412" s="34" t="s">
        <v>11</v>
      </c>
      <c r="F412" s="34" t="s">
        <v>11</v>
      </c>
      <c r="G412" s="34" t="e">
        <f t="shared" ca="1" si="6"/>
        <v>#N/A</v>
      </c>
    </row>
    <row r="413" spans="1:7" ht="15" x14ac:dyDescent="0.15">
      <c r="A413" s="17">
        <v>40049</v>
      </c>
      <c r="B413" s="34">
        <v>100.6</v>
      </c>
      <c r="C413" s="34" t="s">
        <v>11</v>
      </c>
      <c r="D413" s="34" t="s">
        <v>11</v>
      </c>
      <c r="E413" s="34" t="s">
        <v>11</v>
      </c>
      <c r="F413" s="34" t="s">
        <v>11</v>
      </c>
      <c r="G413" s="34" t="e">
        <f t="shared" ca="1" si="6"/>
        <v>#N/A</v>
      </c>
    </row>
    <row r="414" spans="1:7" ht="15" x14ac:dyDescent="0.15">
      <c r="A414" s="17">
        <v>40050</v>
      </c>
      <c r="B414" s="34">
        <v>100.6</v>
      </c>
      <c r="C414" s="34" t="s">
        <v>11</v>
      </c>
      <c r="D414" s="34" t="s">
        <v>11</v>
      </c>
      <c r="E414" s="34" t="s">
        <v>11</v>
      </c>
      <c r="F414" s="34" t="s">
        <v>11</v>
      </c>
      <c r="G414" s="34" t="e">
        <f t="shared" ca="1" si="6"/>
        <v>#N/A</v>
      </c>
    </row>
    <row r="415" spans="1:7" ht="15" x14ac:dyDescent="0.15">
      <c r="A415" s="17">
        <v>40051</v>
      </c>
      <c r="B415" s="34">
        <v>100.6</v>
      </c>
      <c r="C415" s="34" t="s">
        <v>11</v>
      </c>
      <c r="D415" s="34" t="s">
        <v>11</v>
      </c>
      <c r="E415" s="34" t="s">
        <v>11</v>
      </c>
      <c r="F415" s="34" t="s">
        <v>11</v>
      </c>
      <c r="G415" s="34" t="e">
        <f t="shared" ca="1" si="6"/>
        <v>#N/A</v>
      </c>
    </row>
    <row r="416" spans="1:7" ht="15" x14ac:dyDescent="0.15">
      <c r="A416" s="17">
        <v>40052</v>
      </c>
      <c r="B416" s="34">
        <v>100.6</v>
      </c>
      <c r="C416" s="34" t="s">
        <v>11</v>
      </c>
      <c r="D416" s="34" t="s">
        <v>11</v>
      </c>
      <c r="E416" s="34" t="s">
        <v>11</v>
      </c>
      <c r="F416" s="34" t="s">
        <v>11</v>
      </c>
      <c r="G416" s="34" t="e">
        <f t="shared" ca="1" si="6"/>
        <v>#N/A</v>
      </c>
    </row>
    <row r="417" spans="1:7" ht="15" x14ac:dyDescent="0.15">
      <c r="A417" s="17">
        <v>40053</v>
      </c>
      <c r="B417" s="34">
        <v>100.6</v>
      </c>
      <c r="C417" s="34" t="s">
        <v>11</v>
      </c>
      <c r="D417" s="34" t="s">
        <v>11</v>
      </c>
      <c r="E417" s="34" t="s">
        <v>11</v>
      </c>
      <c r="F417" s="34" t="s">
        <v>11</v>
      </c>
      <c r="G417" s="34" t="e">
        <f t="shared" ca="1" si="6"/>
        <v>#N/A</v>
      </c>
    </row>
    <row r="418" spans="1:7" ht="15" x14ac:dyDescent="0.15">
      <c r="A418" s="17">
        <v>40056</v>
      </c>
      <c r="B418" s="34">
        <v>100.6</v>
      </c>
      <c r="C418" s="34" t="s">
        <v>11</v>
      </c>
      <c r="D418" s="34" t="s">
        <v>11</v>
      </c>
      <c r="E418" s="34" t="s">
        <v>11</v>
      </c>
      <c r="F418" s="34" t="s">
        <v>11</v>
      </c>
      <c r="G418" s="34" t="e">
        <f t="shared" ca="1" si="6"/>
        <v>#N/A</v>
      </c>
    </row>
    <row r="419" spans="1:7" ht="15" x14ac:dyDescent="0.15">
      <c r="A419" s="17">
        <v>40057</v>
      </c>
      <c r="B419" s="34">
        <v>100.6</v>
      </c>
      <c r="C419" s="34" t="s">
        <v>11</v>
      </c>
      <c r="D419" s="34" t="s">
        <v>11</v>
      </c>
      <c r="E419" s="34" t="s">
        <v>11</v>
      </c>
      <c r="F419" s="34" t="s">
        <v>11</v>
      </c>
      <c r="G419" s="34" t="e">
        <f t="shared" ca="1" si="6"/>
        <v>#N/A</v>
      </c>
    </row>
    <row r="420" spans="1:7" ht="15" x14ac:dyDescent="0.15">
      <c r="A420" s="17">
        <v>40058</v>
      </c>
      <c r="B420" s="34">
        <v>100.6</v>
      </c>
      <c r="C420" s="34" t="s">
        <v>11</v>
      </c>
      <c r="D420" s="34" t="s">
        <v>11</v>
      </c>
      <c r="E420" s="34" t="s">
        <v>11</v>
      </c>
      <c r="F420" s="34" t="s">
        <v>11</v>
      </c>
      <c r="G420" s="34" t="e">
        <f t="shared" ca="1" si="6"/>
        <v>#N/A</v>
      </c>
    </row>
    <row r="421" spans="1:7" ht="15" x14ac:dyDescent="0.15">
      <c r="A421" s="17">
        <v>40059</v>
      </c>
      <c r="B421" s="34">
        <v>100.6</v>
      </c>
      <c r="C421" s="34" t="s">
        <v>11</v>
      </c>
      <c r="D421" s="34" t="s">
        <v>11</v>
      </c>
      <c r="E421" s="34" t="s">
        <v>11</v>
      </c>
      <c r="F421" s="34" t="s">
        <v>11</v>
      </c>
      <c r="G421" s="34" t="e">
        <f t="shared" ca="1" si="6"/>
        <v>#N/A</v>
      </c>
    </row>
    <row r="422" spans="1:7" ht="15" x14ac:dyDescent="0.15">
      <c r="A422" s="17">
        <v>40060</v>
      </c>
      <c r="B422" s="34">
        <v>100.6</v>
      </c>
      <c r="C422" s="34" t="s">
        <v>11</v>
      </c>
      <c r="D422" s="34" t="s">
        <v>11</v>
      </c>
      <c r="E422" s="34" t="s">
        <v>11</v>
      </c>
      <c r="F422" s="34" t="s">
        <v>11</v>
      </c>
      <c r="G422" s="34" t="e">
        <f t="shared" ca="1" si="6"/>
        <v>#N/A</v>
      </c>
    </row>
    <row r="423" spans="1:7" ht="15" x14ac:dyDescent="0.15">
      <c r="A423" s="17">
        <v>40063</v>
      </c>
      <c r="B423" s="34">
        <v>100.41</v>
      </c>
      <c r="C423" s="34" t="s">
        <v>11</v>
      </c>
      <c r="D423" s="34" t="s">
        <v>11</v>
      </c>
      <c r="E423" s="34" t="s">
        <v>11</v>
      </c>
      <c r="F423" s="34" t="s">
        <v>11</v>
      </c>
      <c r="G423" s="34" t="e">
        <f t="shared" ca="1" si="6"/>
        <v>#N/A</v>
      </c>
    </row>
    <row r="424" spans="1:7" ht="15" x14ac:dyDescent="0.15">
      <c r="A424" s="17">
        <v>40064</v>
      </c>
      <c r="B424" s="34">
        <v>100.41</v>
      </c>
      <c r="C424" s="34" t="s">
        <v>11</v>
      </c>
      <c r="D424" s="34" t="s">
        <v>11</v>
      </c>
      <c r="E424" s="34" t="s">
        <v>11</v>
      </c>
      <c r="F424" s="34" t="s">
        <v>11</v>
      </c>
      <c r="G424" s="34" t="e">
        <f t="shared" ca="1" si="6"/>
        <v>#N/A</v>
      </c>
    </row>
    <row r="425" spans="1:7" ht="15" x14ac:dyDescent="0.15">
      <c r="A425" s="17">
        <v>40065</v>
      </c>
      <c r="B425" s="34">
        <v>100.41</v>
      </c>
      <c r="C425" s="34" t="s">
        <v>11</v>
      </c>
      <c r="D425" s="34" t="s">
        <v>11</v>
      </c>
      <c r="E425" s="34" t="s">
        <v>11</v>
      </c>
      <c r="F425" s="34" t="s">
        <v>11</v>
      </c>
      <c r="G425" s="34" t="e">
        <f t="shared" ca="1" si="6"/>
        <v>#N/A</v>
      </c>
    </row>
    <row r="426" spans="1:7" ht="15" x14ac:dyDescent="0.15">
      <c r="A426" s="17">
        <v>40066</v>
      </c>
      <c r="B426" s="34">
        <v>100.41</v>
      </c>
      <c r="C426" s="34" t="s">
        <v>11</v>
      </c>
      <c r="D426" s="34" t="s">
        <v>11</v>
      </c>
      <c r="E426" s="34" t="s">
        <v>11</v>
      </c>
      <c r="F426" s="34" t="s">
        <v>11</v>
      </c>
      <c r="G426" s="34" t="e">
        <f t="shared" ca="1" si="6"/>
        <v>#N/A</v>
      </c>
    </row>
    <row r="427" spans="1:7" ht="15" x14ac:dyDescent="0.15">
      <c r="A427" s="17">
        <v>40067</v>
      </c>
      <c r="B427" s="34">
        <v>100.41</v>
      </c>
      <c r="C427" s="34" t="s">
        <v>11</v>
      </c>
      <c r="D427" s="34" t="s">
        <v>11</v>
      </c>
      <c r="E427" s="34" t="s">
        <v>11</v>
      </c>
      <c r="F427" s="34" t="s">
        <v>11</v>
      </c>
      <c r="G427" s="34" t="e">
        <f t="shared" ca="1" si="6"/>
        <v>#N/A</v>
      </c>
    </row>
    <row r="428" spans="1:7" ht="15" x14ac:dyDescent="0.15">
      <c r="A428" s="17">
        <v>40070</v>
      </c>
      <c r="B428" s="34">
        <v>100.41</v>
      </c>
      <c r="C428" s="34" t="s">
        <v>11</v>
      </c>
      <c r="D428" s="34" t="s">
        <v>11</v>
      </c>
      <c r="E428" s="34" t="s">
        <v>11</v>
      </c>
      <c r="F428" s="34" t="s">
        <v>11</v>
      </c>
      <c r="G428" s="34" t="e">
        <f t="shared" ca="1" si="6"/>
        <v>#N/A</v>
      </c>
    </row>
    <row r="429" spans="1:7" ht="15" x14ac:dyDescent="0.15">
      <c r="A429" s="17">
        <v>40071</v>
      </c>
      <c r="B429" s="34">
        <v>100.41</v>
      </c>
      <c r="C429" s="34" t="s">
        <v>11</v>
      </c>
      <c r="D429" s="34" t="s">
        <v>11</v>
      </c>
      <c r="E429" s="34" t="s">
        <v>11</v>
      </c>
      <c r="F429" s="34" t="s">
        <v>11</v>
      </c>
      <c r="G429" s="34" t="e">
        <f t="shared" ca="1" si="6"/>
        <v>#N/A</v>
      </c>
    </row>
    <row r="430" spans="1:7" ht="15" x14ac:dyDescent="0.15">
      <c r="A430" s="17">
        <v>40072</v>
      </c>
      <c r="B430" s="34">
        <v>100.41</v>
      </c>
      <c r="C430" s="34" t="s">
        <v>11</v>
      </c>
      <c r="D430" s="34" t="s">
        <v>11</v>
      </c>
      <c r="E430" s="34" t="s">
        <v>11</v>
      </c>
      <c r="F430" s="34" t="s">
        <v>11</v>
      </c>
      <c r="G430" s="34" t="e">
        <f t="shared" ca="1" si="6"/>
        <v>#N/A</v>
      </c>
    </row>
    <row r="431" spans="1:7" ht="15" x14ac:dyDescent="0.15">
      <c r="A431" s="17">
        <v>40073</v>
      </c>
      <c r="B431" s="34">
        <v>100.41</v>
      </c>
      <c r="C431" s="34" t="s">
        <v>11</v>
      </c>
      <c r="D431" s="34" t="s">
        <v>11</v>
      </c>
      <c r="E431" s="34" t="s">
        <v>11</v>
      </c>
      <c r="F431" s="34" t="s">
        <v>11</v>
      </c>
      <c r="G431" s="34" t="e">
        <f t="shared" ca="1" si="6"/>
        <v>#N/A</v>
      </c>
    </row>
    <row r="432" spans="1:7" ht="15" x14ac:dyDescent="0.15">
      <c r="A432" s="17">
        <v>40074</v>
      </c>
      <c r="B432" s="34">
        <v>100.41</v>
      </c>
      <c r="C432" s="34" t="s">
        <v>11</v>
      </c>
      <c r="D432" s="34" t="s">
        <v>11</v>
      </c>
      <c r="E432" s="34" t="s">
        <v>11</v>
      </c>
      <c r="F432" s="34" t="s">
        <v>11</v>
      </c>
      <c r="G432" s="34" t="e">
        <f t="shared" ca="1" si="6"/>
        <v>#N/A</v>
      </c>
    </row>
    <row r="433" spans="1:7" ht="15" x14ac:dyDescent="0.15">
      <c r="A433" s="17">
        <v>40077</v>
      </c>
      <c r="B433" s="34">
        <v>100.41</v>
      </c>
      <c r="C433" s="34" t="s">
        <v>11</v>
      </c>
      <c r="D433" s="34" t="s">
        <v>11</v>
      </c>
      <c r="E433" s="34" t="s">
        <v>11</v>
      </c>
      <c r="F433" s="34" t="s">
        <v>11</v>
      </c>
      <c r="G433" s="34" t="e">
        <f t="shared" ca="1" si="6"/>
        <v>#N/A</v>
      </c>
    </row>
    <row r="434" spans="1:7" ht="15" x14ac:dyDescent="0.15">
      <c r="A434" s="17">
        <v>40078</v>
      </c>
      <c r="B434" s="34">
        <v>100.41</v>
      </c>
      <c r="C434" s="34" t="s">
        <v>11</v>
      </c>
      <c r="D434" s="34" t="s">
        <v>11</v>
      </c>
      <c r="E434" s="34" t="s">
        <v>11</v>
      </c>
      <c r="F434" s="34" t="s">
        <v>11</v>
      </c>
      <c r="G434" s="34" t="e">
        <f t="shared" ca="1" si="6"/>
        <v>#N/A</v>
      </c>
    </row>
    <row r="435" spans="1:7" ht="15" x14ac:dyDescent="0.15">
      <c r="A435" s="17">
        <v>40079</v>
      </c>
      <c r="B435" s="34">
        <v>100.41</v>
      </c>
      <c r="C435" s="34" t="s">
        <v>11</v>
      </c>
      <c r="D435" s="34" t="s">
        <v>11</v>
      </c>
      <c r="E435" s="34" t="s">
        <v>11</v>
      </c>
      <c r="F435" s="34" t="s">
        <v>11</v>
      </c>
      <c r="G435" s="34" t="e">
        <f t="shared" ca="1" si="6"/>
        <v>#N/A</v>
      </c>
    </row>
    <row r="436" spans="1:7" ht="15" x14ac:dyDescent="0.15">
      <c r="A436" s="17">
        <v>40080</v>
      </c>
      <c r="B436" s="34">
        <v>100.41</v>
      </c>
      <c r="C436" s="34" t="s">
        <v>11</v>
      </c>
      <c r="D436" s="34" t="s">
        <v>11</v>
      </c>
      <c r="E436" s="34" t="s">
        <v>11</v>
      </c>
      <c r="F436" s="34" t="s">
        <v>11</v>
      </c>
      <c r="G436" s="34" t="e">
        <f t="shared" ca="1" si="6"/>
        <v>#N/A</v>
      </c>
    </row>
    <row r="437" spans="1:7" ht="15" x14ac:dyDescent="0.15">
      <c r="A437" s="17">
        <v>40081</v>
      </c>
      <c r="B437" s="34">
        <v>100.41</v>
      </c>
      <c r="C437" s="34" t="s">
        <v>11</v>
      </c>
      <c r="D437" s="34" t="s">
        <v>11</v>
      </c>
      <c r="E437" s="34" t="s">
        <v>11</v>
      </c>
      <c r="F437" s="34" t="s">
        <v>11</v>
      </c>
      <c r="G437" s="34" t="e">
        <f t="shared" ca="1" si="6"/>
        <v>#N/A</v>
      </c>
    </row>
    <row r="438" spans="1:7" ht="15" x14ac:dyDescent="0.15">
      <c r="A438" s="17">
        <v>40083</v>
      </c>
      <c r="B438" s="34">
        <v>100.41</v>
      </c>
      <c r="C438" s="34" t="s">
        <v>11</v>
      </c>
      <c r="D438" s="34" t="s">
        <v>11</v>
      </c>
      <c r="E438" s="34" t="s">
        <v>11</v>
      </c>
      <c r="F438" s="34" t="s">
        <v>11</v>
      </c>
      <c r="G438" s="34" t="e">
        <f t="shared" ca="1" si="6"/>
        <v>#N/A</v>
      </c>
    </row>
    <row r="439" spans="1:7" ht="15" x14ac:dyDescent="0.15">
      <c r="A439" s="17">
        <v>40084</v>
      </c>
      <c r="B439" s="34">
        <v>100.41</v>
      </c>
      <c r="C439" s="34" t="s">
        <v>11</v>
      </c>
      <c r="D439" s="34" t="s">
        <v>11</v>
      </c>
      <c r="E439" s="34" t="s">
        <v>11</v>
      </c>
      <c r="F439" s="34" t="s">
        <v>11</v>
      </c>
      <c r="G439" s="34" t="e">
        <f t="shared" ca="1" si="6"/>
        <v>#N/A</v>
      </c>
    </row>
    <row r="440" spans="1:7" ht="15" x14ac:dyDescent="0.15">
      <c r="A440" s="17">
        <v>40085</v>
      </c>
      <c r="B440" s="34">
        <v>100.41</v>
      </c>
      <c r="C440" s="34" t="s">
        <v>11</v>
      </c>
      <c r="D440" s="34" t="s">
        <v>11</v>
      </c>
      <c r="E440" s="34" t="s">
        <v>11</v>
      </c>
      <c r="F440" s="34" t="s">
        <v>11</v>
      </c>
      <c r="G440" s="34" t="e">
        <f t="shared" ca="1" si="6"/>
        <v>#N/A</v>
      </c>
    </row>
    <row r="441" spans="1:7" ht="15" x14ac:dyDescent="0.15">
      <c r="A441" s="17">
        <v>40086</v>
      </c>
      <c r="B441" s="34">
        <v>100.41</v>
      </c>
      <c r="C441" s="34" t="s">
        <v>11</v>
      </c>
      <c r="D441" s="34" t="s">
        <v>11</v>
      </c>
      <c r="E441" s="34" t="s">
        <v>11</v>
      </c>
      <c r="F441" s="34" t="s">
        <v>11</v>
      </c>
      <c r="G441" s="34" t="e">
        <f t="shared" ca="1" si="6"/>
        <v>#N/A</v>
      </c>
    </row>
    <row r="442" spans="1:7" ht="15" x14ac:dyDescent="0.15">
      <c r="A442" s="17">
        <v>40095</v>
      </c>
      <c r="B442" s="34">
        <v>100.41</v>
      </c>
      <c r="C442" s="34" t="s">
        <v>11</v>
      </c>
      <c r="D442" s="34" t="s">
        <v>11</v>
      </c>
      <c r="E442" s="34" t="s">
        <v>11</v>
      </c>
      <c r="F442" s="34" t="s">
        <v>11</v>
      </c>
      <c r="G442" s="34" t="e">
        <f t="shared" ca="1" si="6"/>
        <v>#N/A</v>
      </c>
    </row>
    <row r="443" spans="1:7" ht="15" x14ac:dyDescent="0.15">
      <c r="A443" s="17">
        <v>40096</v>
      </c>
      <c r="B443" s="34">
        <v>100.41</v>
      </c>
      <c r="C443" s="34" t="s">
        <v>11</v>
      </c>
      <c r="D443" s="34" t="s">
        <v>11</v>
      </c>
      <c r="E443" s="34" t="s">
        <v>11</v>
      </c>
      <c r="F443" s="34" t="s">
        <v>11</v>
      </c>
      <c r="G443" s="34" t="e">
        <f t="shared" ca="1" si="6"/>
        <v>#N/A</v>
      </c>
    </row>
    <row r="444" spans="1:7" ht="15" x14ac:dyDescent="0.15">
      <c r="A444" s="17">
        <v>40098</v>
      </c>
      <c r="B444" s="34">
        <v>100.41</v>
      </c>
      <c r="C444" s="34" t="s">
        <v>11</v>
      </c>
      <c r="D444" s="34" t="s">
        <v>11</v>
      </c>
      <c r="E444" s="34" t="s">
        <v>11</v>
      </c>
      <c r="F444" s="34" t="s">
        <v>11</v>
      </c>
      <c r="G444" s="34" t="e">
        <f t="shared" ca="1" si="6"/>
        <v>#N/A</v>
      </c>
    </row>
    <row r="445" spans="1:7" ht="15" x14ac:dyDescent="0.15">
      <c r="A445" s="17">
        <v>40099</v>
      </c>
      <c r="B445" s="34">
        <v>100.41</v>
      </c>
      <c r="C445" s="34" t="s">
        <v>11</v>
      </c>
      <c r="D445" s="34" t="s">
        <v>11</v>
      </c>
      <c r="E445" s="34" t="s">
        <v>11</v>
      </c>
      <c r="F445" s="34" t="s">
        <v>11</v>
      </c>
      <c r="G445" s="34" t="e">
        <f t="shared" ca="1" si="6"/>
        <v>#N/A</v>
      </c>
    </row>
    <row r="446" spans="1:7" ht="15" x14ac:dyDescent="0.15">
      <c r="A446" s="17">
        <v>40100</v>
      </c>
      <c r="B446" s="34">
        <v>99.67</v>
      </c>
      <c r="C446" s="34" t="s">
        <v>11</v>
      </c>
      <c r="D446" s="34" t="s">
        <v>11</v>
      </c>
      <c r="E446" s="34" t="s">
        <v>11</v>
      </c>
      <c r="F446" s="34" t="s">
        <v>11</v>
      </c>
      <c r="G446" s="34" t="e">
        <f t="shared" ca="1" si="6"/>
        <v>#N/A</v>
      </c>
    </row>
    <row r="447" spans="1:7" ht="15" x14ac:dyDescent="0.15">
      <c r="A447" s="17">
        <v>40101</v>
      </c>
      <c r="B447" s="34">
        <v>99.67</v>
      </c>
      <c r="C447" s="34" t="s">
        <v>11</v>
      </c>
      <c r="D447" s="34" t="s">
        <v>11</v>
      </c>
      <c r="E447" s="34" t="s">
        <v>11</v>
      </c>
      <c r="F447" s="34" t="s">
        <v>11</v>
      </c>
      <c r="G447" s="34" t="e">
        <f t="shared" ca="1" si="6"/>
        <v>#N/A</v>
      </c>
    </row>
    <row r="448" spans="1:7" ht="15" x14ac:dyDescent="0.15">
      <c r="A448" s="17">
        <v>40102</v>
      </c>
      <c r="B448" s="34">
        <v>99.67</v>
      </c>
      <c r="C448" s="34" t="s">
        <v>11</v>
      </c>
      <c r="D448" s="34" t="s">
        <v>11</v>
      </c>
      <c r="E448" s="34" t="s">
        <v>11</v>
      </c>
      <c r="F448" s="34" t="s">
        <v>11</v>
      </c>
      <c r="G448" s="34" t="e">
        <f t="shared" ca="1" si="6"/>
        <v>#N/A</v>
      </c>
    </row>
    <row r="449" spans="1:7" ht="15" x14ac:dyDescent="0.15">
      <c r="A449" s="17">
        <v>40105</v>
      </c>
      <c r="B449" s="34">
        <v>99.67</v>
      </c>
      <c r="C449" s="34" t="s">
        <v>11</v>
      </c>
      <c r="D449" s="34" t="s">
        <v>11</v>
      </c>
      <c r="E449" s="34" t="s">
        <v>11</v>
      </c>
      <c r="F449" s="34" t="s">
        <v>11</v>
      </c>
      <c r="G449" s="34" t="e">
        <f t="shared" ca="1" si="6"/>
        <v>#N/A</v>
      </c>
    </row>
    <row r="450" spans="1:7" ht="15" x14ac:dyDescent="0.15">
      <c r="A450" s="17">
        <v>40106</v>
      </c>
      <c r="B450" s="34">
        <v>99.67</v>
      </c>
      <c r="C450" s="34" t="s">
        <v>11</v>
      </c>
      <c r="D450" s="34" t="s">
        <v>11</v>
      </c>
      <c r="E450" s="34" t="s">
        <v>11</v>
      </c>
      <c r="F450" s="34" t="s">
        <v>11</v>
      </c>
      <c r="G450" s="34" t="e">
        <f t="shared" ca="1" si="6"/>
        <v>#N/A</v>
      </c>
    </row>
    <row r="451" spans="1:7" ht="15" x14ac:dyDescent="0.15">
      <c r="A451" s="17">
        <v>40107</v>
      </c>
      <c r="B451" s="34">
        <v>99.67</v>
      </c>
      <c r="C451" s="34" t="s">
        <v>11</v>
      </c>
      <c r="D451" s="34" t="s">
        <v>11</v>
      </c>
      <c r="E451" s="34" t="s">
        <v>11</v>
      </c>
      <c r="F451" s="34" t="s">
        <v>11</v>
      </c>
      <c r="G451" s="34" t="e">
        <f t="shared" ref="G451:G514" ca="1" si="7">VLOOKUP(A451,$K$1:$M$128,2,FALSE)</f>
        <v>#N/A</v>
      </c>
    </row>
    <row r="452" spans="1:7" ht="15" x14ac:dyDescent="0.15">
      <c r="A452" s="17">
        <v>40108</v>
      </c>
      <c r="B452" s="34">
        <v>99.67</v>
      </c>
      <c r="C452" s="34" t="s">
        <v>11</v>
      </c>
      <c r="D452" s="34" t="s">
        <v>11</v>
      </c>
      <c r="E452" s="34" t="s">
        <v>11</v>
      </c>
      <c r="F452" s="34" t="s">
        <v>11</v>
      </c>
      <c r="G452" s="34" t="e">
        <f t="shared" ca="1" si="7"/>
        <v>#N/A</v>
      </c>
    </row>
    <row r="453" spans="1:7" ht="15" x14ac:dyDescent="0.15">
      <c r="A453" s="17">
        <v>40109</v>
      </c>
      <c r="B453" s="34">
        <v>99.67</v>
      </c>
      <c r="C453" s="34" t="s">
        <v>11</v>
      </c>
      <c r="D453" s="34" t="s">
        <v>11</v>
      </c>
      <c r="E453" s="34" t="s">
        <v>11</v>
      </c>
      <c r="F453" s="34" t="s">
        <v>11</v>
      </c>
      <c r="G453" s="34" t="e">
        <f t="shared" ca="1" si="7"/>
        <v>#N/A</v>
      </c>
    </row>
    <row r="454" spans="1:7" ht="15" x14ac:dyDescent="0.15">
      <c r="A454" s="17">
        <v>40112</v>
      </c>
      <c r="B454" s="34">
        <v>99.67</v>
      </c>
      <c r="C454" s="34" t="s">
        <v>11</v>
      </c>
      <c r="D454" s="34" t="s">
        <v>11</v>
      </c>
      <c r="E454" s="34" t="s">
        <v>11</v>
      </c>
      <c r="F454" s="34" t="s">
        <v>11</v>
      </c>
      <c r="G454" s="34" t="e">
        <f t="shared" ca="1" si="7"/>
        <v>#N/A</v>
      </c>
    </row>
    <row r="455" spans="1:7" ht="15" x14ac:dyDescent="0.15">
      <c r="A455" s="17">
        <v>40113</v>
      </c>
      <c r="B455" s="34">
        <v>99.67</v>
      </c>
      <c r="C455" s="34" t="s">
        <v>11</v>
      </c>
      <c r="D455" s="34" t="s">
        <v>11</v>
      </c>
      <c r="E455" s="34" t="s">
        <v>11</v>
      </c>
      <c r="F455" s="34" t="s">
        <v>11</v>
      </c>
      <c r="G455" s="34" t="e">
        <f t="shared" ca="1" si="7"/>
        <v>#N/A</v>
      </c>
    </row>
    <row r="456" spans="1:7" ht="15" x14ac:dyDescent="0.15">
      <c r="A456" s="17">
        <v>40114</v>
      </c>
      <c r="B456" s="34">
        <v>99.67</v>
      </c>
      <c r="C456" s="34" t="s">
        <v>11</v>
      </c>
      <c r="D456" s="34" t="s">
        <v>11</v>
      </c>
      <c r="E456" s="34" t="s">
        <v>11</v>
      </c>
      <c r="F456" s="34" t="s">
        <v>11</v>
      </c>
      <c r="G456" s="34" t="e">
        <f t="shared" ca="1" si="7"/>
        <v>#N/A</v>
      </c>
    </row>
    <row r="457" spans="1:7" ht="15" x14ac:dyDescent="0.15">
      <c r="A457" s="17">
        <v>40115</v>
      </c>
      <c r="B457" s="34">
        <v>99.67</v>
      </c>
      <c r="C457" s="34" t="s">
        <v>11</v>
      </c>
      <c r="D457" s="34" t="s">
        <v>11</v>
      </c>
      <c r="E457" s="34" t="s">
        <v>11</v>
      </c>
      <c r="F457" s="34" t="s">
        <v>11</v>
      </c>
      <c r="G457" s="34" t="e">
        <f t="shared" ca="1" si="7"/>
        <v>#N/A</v>
      </c>
    </row>
    <row r="458" spans="1:7" ht="15" x14ac:dyDescent="0.15">
      <c r="A458" s="17">
        <v>40116</v>
      </c>
      <c r="B458" s="34">
        <v>99.67</v>
      </c>
      <c r="C458" s="34" t="s">
        <v>11</v>
      </c>
      <c r="D458" s="34" t="s">
        <v>11</v>
      </c>
      <c r="E458" s="34" t="s">
        <v>11</v>
      </c>
      <c r="F458" s="34" t="s">
        <v>11</v>
      </c>
      <c r="G458" s="34" t="e">
        <f t="shared" ca="1" si="7"/>
        <v>#N/A</v>
      </c>
    </row>
    <row r="459" spans="1:7" ht="15" x14ac:dyDescent="0.15">
      <c r="A459" s="17">
        <v>40119</v>
      </c>
      <c r="B459" s="34">
        <v>99.67</v>
      </c>
      <c r="C459" s="34" t="s">
        <v>11</v>
      </c>
      <c r="D459" s="34" t="s">
        <v>11</v>
      </c>
      <c r="E459" s="34" t="s">
        <v>11</v>
      </c>
      <c r="F459" s="34" t="s">
        <v>11</v>
      </c>
      <c r="G459" s="34" t="e">
        <f t="shared" ca="1" si="7"/>
        <v>#N/A</v>
      </c>
    </row>
    <row r="460" spans="1:7" ht="15" x14ac:dyDescent="0.15">
      <c r="A460" s="17">
        <v>40120</v>
      </c>
      <c r="B460" s="34">
        <v>99.67</v>
      </c>
      <c r="C460" s="34" t="s">
        <v>11</v>
      </c>
      <c r="D460" s="34" t="s">
        <v>11</v>
      </c>
      <c r="E460" s="34" t="s">
        <v>11</v>
      </c>
      <c r="F460" s="34" t="s">
        <v>11</v>
      </c>
      <c r="G460" s="34" t="e">
        <f t="shared" ca="1" si="7"/>
        <v>#N/A</v>
      </c>
    </row>
    <row r="461" spans="1:7" ht="15" x14ac:dyDescent="0.15">
      <c r="A461" s="17">
        <v>40121</v>
      </c>
      <c r="B461" s="34">
        <v>99.67</v>
      </c>
      <c r="C461" s="34" t="s">
        <v>11</v>
      </c>
      <c r="D461" s="34" t="s">
        <v>11</v>
      </c>
      <c r="E461" s="34" t="s">
        <v>11</v>
      </c>
      <c r="F461" s="34" t="s">
        <v>11</v>
      </c>
      <c r="G461" s="34" t="e">
        <f t="shared" ca="1" si="7"/>
        <v>#N/A</v>
      </c>
    </row>
    <row r="462" spans="1:7" ht="15" x14ac:dyDescent="0.15">
      <c r="A462" s="17">
        <v>40122</v>
      </c>
      <c r="B462" s="34">
        <v>99.67</v>
      </c>
      <c r="C462" s="34" t="s">
        <v>11</v>
      </c>
      <c r="D462" s="34" t="s">
        <v>11</v>
      </c>
      <c r="E462" s="34" t="s">
        <v>11</v>
      </c>
      <c r="F462" s="34" t="s">
        <v>11</v>
      </c>
      <c r="G462" s="34" t="e">
        <f t="shared" ca="1" si="7"/>
        <v>#N/A</v>
      </c>
    </row>
    <row r="463" spans="1:7" ht="15" x14ac:dyDescent="0.15">
      <c r="A463" s="17">
        <v>40123</v>
      </c>
      <c r="B463" s="34">
        <v>99.67</v>
      </c>
      <c r="C463" s="34" t="s">
        <v>11</v>
      </c>
      <c r="D463" s="34" t="s">
        <v>11</v>
      </c>
      <c r="E463" s="34" t="s">
        <v>11</v>
      </c>
      <c r="F463" s="34" t="s">
        <v>11</v>
      </c>
      <c r="G463" s="34" t="e">
        <f t="shared" ca="1" si="7"/>
        <v>#N/A</v>
      </c>
    </row>
    <row r="464" spans="1:7" ht="15" x14ac:dyDescent="0.15">
      <c r="A464" s="17">
        <v>40126</v>
      </c>
      <c r="B464" s="34">
        <v>99.67</v>
      </c>
      <c r="C464" s="34" t="s">
        <v>11</v>
      </c>
      <c r="D464" s="34" t="s">
        <v>11</v>
      </c>
      <c r="E464" s="34" t="s">
        <v>11</v>
      </c>
      <c r="F464" s="34" t="s">
        <v>11</v>
      </c>
      <c r="G464" s="34" t="e">
        <f t="shared" ca="1" si="7"/>
        <v>#N/A</v>
      </c>
    </row>
    <row r="465" spans="1:7" ht="15" x14ac:dyDescent="0.15">
      <c r="A465" s="17">
        <v>40127</v>
      </c>
      <c r="B465" s="34">
        <v>99.67</v>
      </c>
      <c r="C465" s="34" t="s">
        <v>11</v>
      </c>
      <c r="D465" s="34" t="s">
        <v>11</v>
      </c>
      <c r="E465" s="34" t="s">
        <v>11</v>
      </c>
      <c r="F465" s="34" t="s">
        <v>11</v>
      </c>
      <c r="G465" s="34" t="e">
        <f t="shared" ca="1" si="7"/>
        <v>#N/A</v>
      </c>
    </row>
    <row r="466" spans="1:7" ht="15" x14ac:dyDescent="0.15">
      <c r="A466" s="17">
        <v>40128</v>
      </c>
      <c r="B466" s="34">
        <v>99.67</v>
      </c>
      <c r="C466" s="34" t="s">
        <v>11</v>
      </c>
      <c r="D466" s="34" t="s">
        <v>11</v>
      </c>
      <c r="E466" s="34" t="s">
        <v>11</v>
      </c>
      <c r="F466" s="34" t="s">
        <v>11</v>
      </c>
      <c r="G466" s="34" t="e">
        <f t="shared" ca="1" si="7"/>
        <v>#N/A</v>
      </c>
    </row>
    <row r="467" spans="1:7" ht="15" x14ac:dyDescent="0.15">
      <c r="A467" s="17">
        <v>40129</v>
      </c>
      <c r="B467" s="34">
        <v>99.67</v>
      </c>
      <c r="C467" s="34" t="s">
        <v>11</v>
      </c>
      <c r="D467" s="34" t="s">
        <v>11</v>
      </c>
      <c r="E467" s="34" t="s">
        <v>11</v>
      </c>
      <c r="F467" s="34" t="s">
        <v>11</v>
      </c>
      <c r="G467" s="34" t="e">
        <f t="shared" ca="1" si="7"/>
        <v>#N/A</v>
      </c>
    </row>
    <row r="468" spans="1:7" ht="15" x14ac:dyDescent="0.15">
      <c r="A468" s="17">
        <v>40130</v>
      </c>
      <c r="B468" s="34">
        <v>99.67</v>
      </c>
      <c r="C468" s="34" t="s">
        <v>11</v>
      </c>
      <c r="D468" s="34" t="s">
        <v>11</v>
      </c>
      <c r="E468" s="34" t="s">
        <v>11</v>
      </c>
      <c r="F468" s="34" t="s">
        <v>11</v>
      </c>
      <c r="G468" s="34" t="e">
        <f t="shared" ca="1" si="7"/>
        <v>#N/A</v>
      </c>
    </row>
    <row r="469" spans="1:7" ht="15" x14ac:dyDescent="0.15">
      <c r="A469" s="17">
        <v>40133</v>
      </c>
      <c r="B469" s="34">
        <v>99.67</v>
      </c>
      <c r="C469" s="34" t="s">
        <v>11</v>
      </c>
      <c r="D469" s="34" t="s">
        <v>11</v>
      </c>
      <c r="E469" s="34" t="s">
        <v>11</v>
      </c>
      <c r="F469" s="34" t="s">
        <v>11</v>
      </c>
      <c r="G469" s="34" t="e">
        <f t="shared" ca="1" si="7"/>
        <v>#N/A</v>
      </c>
    </row>
    <row r="470" spans="1:7" ht="15" x14ac:dyDescent="0.15">
      <c r="A470" s="17">
        <v>40134</v>
      </c>
      <c r="B470" s="34">
        <v>99.67</v>
      </c>
      <c r="C470" s="34" t="s">
        <v>11</v>
      </c>
      <c r="D470" s="34" t="s">
        <v>11</v>
      </c>
      <c r="E470" s="34" t="s">
        <v>11</v>
      </c>
      <c r="F470" s="34" t="s">
        <v>11</v>
      </c>
      <c r="G470" s="34" t="e">
        <f t="shared" ca="1" si="7"/>
        <v>#N/A</v>
      </c>
    </row>
    <row r="471" spans="1:7" ht="15" x14ac:dyDescent="0.15">
      <c r="A471" s="17">
        <v>40135</v>
      </c>
      <c r="B471" s="34">
        <v>99.67</v>
      </c>
      <c r="C471" s="34" t="s">
        <v>11</v>
      </c>
      <c r="D471" s="34" t="s">
        <v>11</v>
      </c>
      <c r="E471" s="34" t="s">
        <v>11</v>
      </c>
      <c r="F471" s="34" t="s">
        <v>11</v>
      </c>
      <c r="G471" s="34" t="e">
        <f t="shared" ca="1" si="7"/>
        <v>#N/A</v>
      </c>
    </row>
    <row r="472" spans="1:7" ht="15" x14ac:dyDescent="0.15">
      <c r="A472" s="17">
        <v>40136</v>
      </c>
      <c r="B472" s="34">
        <v>99.67</v>
      </c>
      <c r="C472" s="34" t="s">
        <v>11</v>
      </c>
      <c r="D472" s="34" t="s">
        <v>11</v>
      </c>
      <c r="E472" s="34" t="s">
        <v>11</v>
      </c>
      <c r="F472" s="34" t="s">
        <v>11</v>
      </c>
      <c r="G472" s="34" t="e">
        <f t="shared" ca="1" si="7"/>
        <v>#N/A</v>
      </c>
    </row>
    <row r="473" spans="1:7" ht="15" x14ac:dyDescent="0.15">
      <c r="A473" s="17">
        <v>40137</v>
      </c>
      <c r="B473" s="34">
        <v>99.67</v>
      </c>
      <c r="C473" s="34" t="s">
        <v>11</v>
      </c>
      <c r="D473" s="34" t="s">
        <v>11</v>
      </c>
      <c r="E473" s="34" t="s">
        <v>11</v>
      </c>
      <c r="F473" s="34" t="s">
        <v>11</v>
      </c>
      <c r="G473" s="34" t="e">
        <f t="shared" ca="1" si="7"/>
        <v>#N/A</v>
      </c>
    </row>
    <row r="474" spans="1:7" ht="15" x14ac:dyDescent="0.15">
      <c r="A474" s="17">
        <v>40140</v>
      </c>
      <c r="B474" s="34">
        <v>99.67</v>
      </c>
      <c r="C474" s="34" t="s">
        <v>11</v>
      </c>
      <c r="D474" s="34" t="s">
        <v>11</v>
      </c>
      <c r="E474" s="34" t="s">
        <v>11</v>
      </c>
      <c r="F474" s="34" t="s">
        <v>11</v>
      </c>
      <c r="G474" s="34" t="e">
        <f t="shared" ca="1" si="7"/>
        <v>#N/A</v>
      </c>
    </row>
    <row r="475" spans="1:7" ht="15" x14ac:dyDescent="0.15">
      <c r="A475" s="17">
        <v>40141</v>
      </c>
      <c r="B475" s="34">
        <v>99.67</v>
      </c>
      <c r="C475" s="34" t="s">
        <v>11</v>
      </c>
      <c r="D475" s="34" t="s">
        <v>11</v>
      </c>
      <c r="E475" s="34" t="s">
        <v>11</v>
      </c>
      <c r="F475" s="34" t="s">
        <v>11</v>
      </c>
      <c r="G475" s="34" t="e">
        <f t="shared" ca="1" si="7"/>
        <v>#N/A</v>
      </c>
    </row>
    <row r="476" spans="1:7" ht="15" x14ac:dyDescent="0.15">
      <c r="A476" s="17">
        <v>40142</v>
      </c>
      <c r="B476" s="34">
        <v>99.67</v>
      </c>
      <c r="C476" s="34" t="s">
        <v>11</v>
      </c>
      <c r="D476" s="34" t="s">
        <v>11</v>
      </c>
      <c r="E476" s="34" t="s">
        <v>11</v>
      </c>
      <c r="F476" s="34" t="s">
        <v>11</v>
      </c>
      <c r="G476" s="34" t="e">
        <f t="shared" ca="1" si="7"/>
        <v>#N/A</v>
      </c>
    </row>
    <row r="477" spans="1:7" ht="15" x14ac:dyDescent="0.15">
      <c r="A477" s="17">
        <v>40143</v>
      </c>
      <c r="B477" s="34">
        <v>99.67</v>
      </c>
      <c r="C477" s="34" t="s">
        <v>11</v>
      </c>
      <c r="D477" s="34" t="s">
        <v>11</v>
      </c>
      <c r="E477" s="34" t="s">
        <v>11</v>
      </c>
      <c r="F477" s="34" t="s">
        <v>11</v>
      </c>
      <c r="G477" s="34" t="e">
        <f t="shared" ca="1" si="7"/>
        <v>#N/A</v>
      </c>
    </row>
    <row r="478" spans="1:7" ht="15" x14ac:dyDescent="0.15">
      <c r="A478" s="17">
        <v>40144</v>
      </c>
      <c r="B478" s="34">
        <v>99.67</v>
      </c>
      <c r="C478" s="34" t="s">
        <v>11</v>
      </c>
      <c r="D478" s="34" t="s">
        <v>11</v>
      </c>
      <c r="E478" s="34" t="s">
        <v>11</v>
      </c>
      <c r="F478" s="34" t="s">
        <v>11</v>
      </c>
      <c r="G478" s="34" t="e">
        <f t="shared" ca="1" si="7"/>
        <v>#N/A</v>
      </c>
    </row>
    <row r="479" spans="1:7" ht="15" x14ac:dyDescent="0.15">
      <c r="A479" s="17">
        <v>40147</v>
      </c>
      <c r="B479" s="34">
        <v>99.67</v>
      </c>
      <c r="C479" s="34" t="s">
        <v>11</v>
      </c>
      <c r="D479" s="34" t="s">
        <v>11</v>
      </c>
      <c r="E479" s="34" t="s">
        <v>11</v>
      </c>
      <c r="F479" s="34" t="s">
        <v>11</v>
      </c>
      <c r="G479" s="34" t="e">
        <f t="shared" ca="1" si="7"/>
        <v>#N/A</v>
      </c>
    </row>
    <row r="480" spans="1:7" ht="15" x14ac:dyDescent="0.15">
      <c r="A480" s="17">
        <v>40148</v>
      </c>
      <c r="B480" s="34">
        <v>99.67</v>
      </c>
      <c r="C480" s="34" t="s">
        <v>11</v>
      </c>
      <c r="D480" s="34" t="s">
        <v>11</v>
      </c>
      <c r="E480" s="34" t="s">
        <v>11</v>
      </c>
      <c r="F480" s="34" t="s">
        <v>11</v>
      </c>
      <c r="G480" s="34" t="e">
        <f t="shared" ca="1" si="7"/>
        <v>#N/A</v>
      </c>
    </row>
    <row r="481" spans="1:7" ht="15" x14ac:dyDescent="0.15">
      <c r="A481" s="17">
        <v>40149</v>
      </c>
      <c r="B481" s="34">
        <v>99.67</v>
      </c>
      <c r="C481" s="34" t="s">
        <v>11</v>
      </c>
      <c r="D481" s="34" t="s">
        <v>11</v>
      </c>
      <c r="E481" s="34" t="s">
        <v>11</v>
      </c>
      <c r="F481" s="34" t="s">
        <v>11</v>
      </c>
      <c r="G481" s="34" t="e">
        <f t="shared" ca="1" si="7"/>
        <v>#N/A</v>
      </c>
    </row>
    <row r="482" spans="1:7" ht="15" x14ac:dyDescent="0.15">
      <c r="A482" s="17">
        <v>40150</v>
      </c>
      <c r="B482" s="34">
        <v>99.67</v>
      </c>
      <c r="C482" s="34" t="s">
        <v>11</v>
      </c>
      <c r="D482" s="34" t="s">
        <v>11</v>
      </c>
      <c r="E482" s="34" t="s">
        <v>11</v>
      </c>
      <c r="F482" s="34" t="s">
        <v>11</v>
      </c>
      <c r="G482" s="34" t="e">
        <f t="shared" ca="1" si="7"/>
        <v>#N/A</v>
      </c>
    </row>
    <row r="483" spans="1:7" ht="15" x14ac:dyDescent="0.15">
      <c r="A483" s="17">
        <v>40151</v>
      </c>
      <c r="B483" s="34">
        <v>99.67</v>
      </c>
      <c r="C483" s="34" t="s">
        <v>11</v>
      </c>
      <c r="D483" s="34" t="s">
        <v>11</v>
      </c>
      <c r="E483" s="34" t="s">
        <v>11</v>
      </c>
      <c r="F483" s="34" t="s">
        <v>11</v>
      </c>
      <c r="G483" s="34" t="e">
        <f t="shared" ca="1" si="7"/>
        <v>#N/A</v>
      </c>
    </row>
    <row r="484" spans="1:7" ht="15" x14ac:dyDescent="0.15">
      <c r="A484" s="17">
        <v>40154</v>
      </c>
      <c r="B484" s="34">
        <v>99.67</v>
      </c>
      <c r="C484" s="34" t="s">
        <v>11</v>
      </c>
      <c r="D484" s="34" t="s">
        <v>11</v>
      </c>
      <c r="E484" s="34" t="s">
        <v>11</v>
      </c>
      <c r="F484" s="34" t="s">
        <v>11</v>
      </c>
      <c r="G484" s="34" t="e">
        <f t="shared" ca="1" si="7"/>
        <v>#N/A</v>
      </c>
    </row>
    <row r="485" spans="1:7" ht="15" x14ac:dyDescent="0.15">
      <c r="A485" s="17">
        <v>40155</v>
      </c>
      <c r="B485" s="34">
        <v>99.67</v>
      </c>
      <c r="C485" s="34" t="s">
        <v>11</v>
      </c>
      <c r="D485" s="34" t="s">
        <v>11</v>
      </c>
      <c r="E485" s="34" t="s">
        <v>11</v>
      </c>
      <c r="F485" s="34" t="s">
        <v>11</v>
      </c>
      <c r="G485" s="34" t="e">
        <f t="shared" ca="1" si="7"/>
        <v>#N/A</v>
      </c>
    </row>
    <row r="486" spans="1:7" ht="15" x14ac:dyDescent="0.15">
      <c r="A486" s="17">
        <v>40156</v>
      </c>
      <c r="B486" s="34">
        <v>99.67</v>
      </c>
      <c r="C486" s="34" t="s">
        <v>11</v>
      </c>
      <c r="D486" s="34" t="s">
        <v>11</v>
      </c>
      <c r="E486" s="34" t="s">
        <v>11</v>
      </c>
      <c r="F486" s="34" t="s">
        <v>11</v>
      </c>
      <c r="G486" s="34" t="e">
        <f t="shared" ca="1" si="7"/>
        <v>#N/A</v>
      </c>
    </row>
    <row r="487" spans="1:7" ht="15" x14ac:dyDescent="0.15">
      <c r="A487" s="17">
        <v>40157</v>
      </c>
      <c r="B487" s="34">
        <v>99.67</v>
      </c>
      <c r="C487" s="34" t="s">
        <v>11</v>
      </c>
      <c r="D487" s="34" t="s">
        <v>11</v>
      </c>
      <c r="E487" s="34" t="s">
        <v>11</v>
      </c>
      <c r="F487" s="34" t="s">
        <v>11</v>
      </c>
      <c r="G487" s="34" t="e">
        <f t="shared" ca="1" si="7"/>
        <v>#N/A</v>
      </c>
    </row>
    <row r="488" spans="1:7" ht="15" x14ac:dyDescent="0.15">
      <c r="A488" s="17">
        <v>40158</v>
      </c>
      <c r="B488" s="34">
        <v>99.67</v>
      </c>
      <c r="C488" s="34" t="s">
        <v>11</v>
      </c>
      <c r="D488" s="34" t="s">
        <v>11</v>
      </c>
      <c r="E488" s="34" t="s">
        <v>11</v>
      </c>
      <c r="F488" s="34" t="s">
        <v>11</v>
      </c>
      <c r="G488" s="34" t="e">
        <f t="shared" ca="1" si="7"/>
        <v>#N/A</v>
      </c>
    </row>
    <row r="489" spans="1:7" ht="15" x14ac:dyDescent="0.15">
      <c r="A489" s="17">
        <v>40161</v>
      </c>
      <c r="B489" s="34">
        <v>99.67</v>
      </c>
      <c r="C489" s="34" t="s">
        <v>11</v>
      </c>
      <c r="D489" s="34" t="s">
        <v>11</v>
      </c>
      <c r="E489" s="34" t="s">
        <v>11</v>
      </c>
      <c r="F489" s="34" t="s">
        <v>11</v>
      </c>
      <c r="G489" s="34" t="e">
        <f t="shared" ca="1" si="7"/>
        <v>#N/A</v>
      </c>
    </row>
    <row r="490" spans="1:7" ht="15" x14ac:dyDescent="0.15">
      <c r="A490" s="17">
        <v>40162</v>
      </c>
      <c r="B490" s="34">
        <v>100.35</v>
      </c>
      <c r="C490" s="34" t="s">
        <v>11</v>
      </c>
      <c r="D490" s="34" t="s">
        <v>11</v>
      </c>
      <c r="E490" s="34" t="s">
        <v>11</v>
      </c>
      <c r="F490" s="34" t="s">
        <v>11</v>
      </c>
      <c r="G490" s="34" t="e">
        <f t="shared" ca="1" si="7"/>
        <v>#N/A</v>
      </c>
    </row>
    <row r="491" spans="1:7" ht="15" x14ac:dyDescent="0.15">
      <c r="A491" s="17">
        <v>40163</v>
      </c>
      <c r="B491" s="34">
        <v>100.51</v>
      </c>
      <c r="C491" s="34" t="s">
        <v>11</v>
      </c>
      <c r="D491" s="34" t="s">
        <v>11</v>
      </c>
      <c r="E491" s="34" t="s">
        <v>11</v>
      </c>
      <c r="F491" s="34" t="s">
        <v>11</v>
      </c>
      <c r="G491" s="34" t="e">
        <f t="shared" ca="1" si="7"/>
        <v>#N/A</v>
      </c>
    </row>
    <row r="492" spans="1:7" ht="15" x14ac:dyDescent="0.15">
      <c r="A492" s="17">
        <v>40164</v>
      </c>
      <c r="B492" s="34">
        <v>100.51</v>
      </c>
      <c r="C492" s="34" t="s">
        <v>11</v>
      </c>
      <c r="D492" s="34" t="s">
        <v>11</v>
      </c>
      <c r="E492" s="34" t="s">
        <v>11</v>
      </c>
      <c r="F492" s="34" t="s">
        <v>11</v>
      </c>
      <c r="G492" s="34" t="e">
        <f t="shared" ca="1" si="7"/>
        <v>#N/A</v>
      </c>
    </row>
    <row r="493" spans="1:7" ht="15" x14ac:dyDescent="0.15">
      <c r="A493" s="17">
        <v>40165</v>
      </c>
      <c r="B493" s="34">
        <v>100.51</v>
      </c>
      <c r="C493" s="34" t="s">
        <v>11</v>
      </c>
      <c r="D493" s="34" t="s">
        <v>11</v>
      </c>
      <c r="E493" s="34" t="s">
        <v>11</v>
      </c>
      <c r="F493" s="34" t="s">
        <v>11</v>
      </c>
      <c r="G493" s="34" t="e">
        <f t="shared" ca="1" si="7"/>
        <v>#N/A</v>
      </c>
    </row>
    <row r="494" spans="1:7" ht="15" x14ac:dyDescent="0.15">
      <c r="A494" s="17">
        <v>40168</v>
      </c>
      <c r="B494" s="34">
        <v>100.51</v>
      </c>
      <c r="C494" s="34" t="s">
        <v>11</v>
      </c>
      <c r="D494" s="34" t="s">
        <v>11</v>
      </c>
      <c r="E494" s="34" t="s">
        <v>11</v>
      </c>
      <c r="F494" s="34" t="s">
        <v>11</v>
      </c>
      <c r="G494" s="34" t="e">
        <f t="shared" ca="1" si="7"/>
        <v>#N/A</v>
      </c>
    </row>
    <row r="495" spans="1:7" ht="15" x14ac:dyDescent="0.15">
      <c r="A495" s="17">
        <v>40169</v>
      </c>
      <c r="B495" s="34">
        <v>100.51</v>
      </c>
      <c r="C495" s="34" t="s">
        <v>11</v>
      </c>
      <c r="D495" s="34" t="s">
        <v>11</v>
      </c>
      <c r="E495" s="34" t="s">
        <v>11</v>
      </c>
      <c r="F495" s="34" t="s">
        <v>11</v>
      </c>
      <c r="G495" s="34" t="e">
        <f t="shared" ca="1" si="7"/>
        <v>#N/A</v>
      </c>
    </row>
    <row r="496" spans="1:7" ht="15" x14ac:dyDescent="0.15">
      <c r="A496" s="17">
        <v>40170</v>
      </c>
      <c r="B496" s="34">
        <v>100.51</v>
      </c>
      <c r="C496" s="34" t="s">
        <v>11</v>
      </c>
      <c r="D496" s="34" t="s">
        <v>11</v>
      </c>
      <c r="E496" s="34" t="s">
        <v>11</v>
      </c>
      <c r="F496" s="34" t="s">
        <v>11</v>
      </c>
      <c r="G496" s="34" t="e">
        <f t="shared" ca="1" si="7"/>
        <v>#N/A</v>
      </c>
    </row>
    <row r="497" spans="1:7" ht="15" x14ac:dyDescent="0.15">
      <c r="A497" s="17">
        <v>40171</v>
      </c>
      <c r="B497" s="34">
        <v>100.51</v>
      </c>
      <c r="C497" s="34" t="s">
        <v>11</v>
      </c>
      <c r="D497" s="34" t="s">
        <v>11</v>
      </c>
      <c r="E497" s="34" t="s">
        <v>11</v>
      </c>
      <c r="F497" s="34" t="s">
        <v>11</v>
      </c>
      <c r="G497" s="34" t="e">
        <f t="shared" ca="1" si="7"/>
        <v>#N/A</v>
      </c>
    </row>
    <row r="498" spans="1:7" ht="15" x14ac:dyDescent="0.15">
      <c r="A498" s="17">
        <v>40172</v>
      </c>
      <c r="B498" s="34">
        <v>100.51</v>
      </c>
      <c r="C498" s="34" t="s">
        <v>11</v>
      </c>
      <c r="D498" s="34" t="s">
        <v>11</v>
      </c>
      <c r="E498" s="34" t="s">
        <v>11</v>
      </c>
      <c r="F498" s="34" t="s">
        <v>11</v>
      </c>
      <c r="G498" s="34" t="e">
        <f t="shared" ca="1" si="7"/>
        <v>#N/A</v>
      </c>
    </row>
    <row r="499" spans="1:7" ht="15" x14ac:dyDescent="0.15">
      <c r="A499" s="17">
        <v>40175</v>
      </c>
      <c r="B499" s="34">
        <v>100.6</v>
      </c>
      <c r="C499" s="34" t="s">
        <v>11</v>
      </c>
      <c r="D499" s="34" t="s">
        <v>11</v>
      </c>
      <c r="E499" s="34" t="s">
        <v>11</v>
      </c>
      <c r="F499" s="34" t="s">
        <v>11</v>
      </c>
      <c r="G499" s="34" t="e">
        <f t="shared" ca="1" si="7"/>
        <v>#N/A</v>
      </c>
    </row>
    <row r="500" spans="1:7" ht="15" x14ac:dyDescent="0.15">
      <c r="A500" s="17">
        <v>40176</v>
      </c>
      <c r="B500" s="34">
        <v>100.6</v>
      </c>
      <c r="C500" s="34" t="s">
        <v>11</v>
      </c>
      <c r="D500" s="34" t="s">
        <v>11</v>
      </c>
      <c r="E500" s="34" t="s">
        <v>11</v>
      </c>
      <c r="F500" s="34" t="s">
        <v>11</v>
      </c>
      <c r="G500" s="34" t="e">
        <f t="shared" ca="1" si="7"/>
        <v>#N/A</v>
      </c>
    </row>
    <row r="501" spans="1:7" ht="15" x14ac:dyDescent="0.15">
      <c r="A501" s="17">
        <v>40177</v>
      </c>
      <c r="B501" s="34">
        <v>100.55</v>
      </c>
      <c r="C501" s="34" t="s">
        <v>11</v>
      </c>
      <c r="D501" s="34" t="s">
        <v>11</v>
      </c>
      <c r="E501" s="34" t="s">
        <v>11</v>
      </c>
      <c r="F501" s="34" t="s">
        <v>11</v>
      </c>
      <c r="G501" s="34" t="e">
        <f t="shared" ca="1" si="7"/>
        <v>#N/A</v>
      </c>
    </row>
    <row r="502" spans="1:7" ht="15" x14ac:dyDescent="0.15">
      <c r="A502" s="17">
        <v>40178</v>
      </c>
      <c r="B502" s="34">
        <v>100.55</v>
      </c>
      <c r="C502" s="34" t="s">
        <v>11</v>
      </c>
      <c r="D502" s="34" t="s">
        <v>11</v>
      </c>
      <c r="E502" s="34" t="s">
        <v>11</v>
      </c>
      <c r="F502" s="34" t="s">
        <v>11</v>
      </c>
      <c r="G502" s="34" t="e">
        <f t="shared" ca="1" si="7"/>
        <v>#N/A</v>
      </c>
    </row>
    <row r="503" spans="1:7" ht="15" x14ac:dyDescent="0.15">
      <c r="A503" s="17">
        <v>40182</v>
      </c>
      <c r="B503" s="34">
        <v>100.55</v>
      </c>
      <c r="C503" s="34" t="s">
        <v>11</v>
      </c>
      <c r="D503" s="34" t="s">
        <v>11</v>
      </c>
      <c r="E503" s="34" t="s">
        <v>11</v>
      </c>
      <c r="F503" s="34" t="s">
        <v>11</v>
      </c>
      <c r="G503" s="34" t="e">
        <f t="shared" ca="1" si="7"/>
        <v>#N/A</v>
      </c>
    </row>
    <row r="504" spans="1:7" ht="15" x14ac:dyDescent="0.15">
      <c r="A504" s="17">
        <v>40183</v>
      </c>
      <c r="B504" s="34">
        <v>100.55</v>
      </c>
      <c r="C504" s="34" t="s">
        <v>11</v>
      </c>
      <c r="D504" s="34" t="s">
        <v>11</v>
      </c>
      <c r="E504" s="34" t="s">
        <v>11</v>
      </c>
      <c r="F504" s="34" t="s">
        <v>11</v>
      </c>
      <c r="G504" s="34" t="e">
        <f t="shared" ca="1" si="7"/>
        <v>#N/A</v>
      </c>
    </row>
    <row r="505" spans="1:7" ht="15" x14ac:dyDescent="0.15">
      <c r="A505" s="17">
        <v>40184</v>
      </c>
      <c r="B505" s="34">
        <v>100.55</v>
      </c>
      <c r="C505" s="34" t="s">
        <v>11</v>
      </c>
      <c r="D505" s="34" t="s">
        <v>11</v>
      </c>
      <c r="E505" s="34" t="s">
        <v>11</v>
      </c>
      <c r="F505" s="34" t="s">
        <v>11</v>
      </c>
      <c r="G505" s="34" t="e">
        <f t="shared" ca="1" si="7"/>
        <v>#N/A</v>
      </c>
    </row>
    <row r="506" spans="1:7" ht="15" x14ac:dyDescent="0.15">
      <c r="A506" s="17">
        <v>40185</v>
      </c>
      <c r="B506" s="34">
        <v>100.55</v>
      </c>
      <c r="C506" s="34" t="s">
        <v>11</v>
      </c>
      <c r="D506" s="34" t="s">
        <v>11</v>
      </c>
      <c r="E506" s="34" t="s">
        <v>11</v>
      </c>
      <c r="F506" s="34" t="s">
        <v>11</v>
      </c>
      <c r="G506" s="34" t="e">
        <f t="shared" ca="1" si="7"/>
        <v>#N/A</v>
      </c>
    </row>
    <row r="507" spans="1:7" ht="15" x14ac:dyDescent="0.15">
      <c r="A507" s="17">
        <v>40186</v>
      </c>
      <c r="B507" s="34">
        <v>100.55</v>
      </c>
      <c r="C507" s="34" t="s">
        <v>11</v>
      </c>
      <c r="D507" s="34" t="s">
        <v>11</v>
      </c>
      <c r="E507" s="34" t="s">
        <v>11</v>
      </c>
      <c r="F507" s="34" t="s">
        <v>11</v>
      </c>
      <c r="G507" s="34" t="e">
        <f t="shared" ca="1" si="7"/>
        <v>#N/A</v>
      </c>
    </row>
    <row r="508" spans="1:7" ht="15" x14ac:dyDescent="0.15">
      <c r="A508" s="17">
        <v>40189</v>
      </c>
      <c r="B508" s="34">
        <v>100.55</v>
      </c>
      <c r="C508" s="34" t="s">
        <v>11</v>
      </c>
      <c r="D508" s="34" t="s">
        <v>11</v>
      </c>
      <c r="E508" s="34" t="s">
        <v>11</v>
      </c>
      <c r="F508" s="34" t="s">
        <v>11</v>
      </c>
      <c r="G508" s="34" t="e">
        <f t="shared" ca="1" si="7"/>
        <v>#N/A</v>
      </c>
    </row>
    <row r="509" spans="1:7" ht="15" x14ac:dyDescent="0.15">
      <c r="A509" s="17">
        <v>40190</v>
      </c>
      <c r="B509" s="34">
        <v>100.55</v>
      </c>
      <c r="C509" s="34" t="s">
        <v>11</v>
      </c>
      <c r="D509" s="34" t="s">
        <v>11</v>
      </c>
      <c r="E509" s="34" t="s">
        <v>11</v>
      </c>
      <c r="F509" s="34" t="s">
        <v>11</v>
      </c>
      <c r="G509" s="34" t="e">
        <f t="shared" ca="1" si="7"/>
        <v>#N/A</v>
      </c>
    </row>
    <row r="510" spans="1:7" ht="15" x14ac:dyDescent="0.15">
      <c r="A510" s="17">
        <v>40191</v>
      </c>
      <c r="B510" s="34">
        <v>100.55</v>
      </c>
      <c r="C510" s="34" t="s">
        <v>11</v>
      </c>
      <c r="D510" s="34" t="s">
        <v>11</v>
      </c>
      <c r="E510" s="34" t="s">
        <v>11</v>
      </c>
      <c r="F510" s="34" t="s">
        <v>11</v>
      </c>
      <c r="G510" s="34" t="e">
        <f t="shared" ca="1" si="7"/>
        <v>#N/A</v>
      </c>
    </row>
    <row r="511" spans="1:7" ht="15" x14ac:dyDescent="0.15">
      <c r="A511" s="17">
        <v>40192</v>
      </c>
      <c r="B511" s="34">
        <v>100.55</v>
      </c>
      <c r="C511" s="34" t="s">
        <v>11</v>
      </c>
      <c r="D511" s="34" t="s">
        <v>11</v>
      </c>
      <c r="E511" s="34" t="s">
        <v>11</v>
      </c>
      <c r="F511" s="34" t="s">
        <v>11</v>
      </c>
      <c r="G511" s="34" t="e">
        <f t="shared" ca="1" si="7"/>
        <v>#N/A</v>
      </c>
    </row>
    <row r="512" spans="1:7" ht="15" x14ac:dyDescent="0.15">
      <c r="A512" s="17">
        <v>40193</v>
      </c>
      <c r="B512" s="34">
        <v>100.55</v>
      </c>
      <c r="C512" s="34" t="s">
        <v>11</v>
      </c>
      <c r="D512" s="34" t="s">
        <v>11</v>
      </c>
      <c r="E512" s="34" t="s">
        <v>11</v>
      </c>
      <c r="F512" s="34" t="s">
        <v>11</v>
      </c>
      <c r="G512" s="34" t="e">
        <f t="shared" ca="1" si="7"/>
        <v>#N/A</v>
      </c>
    </row>
    <row r="513" spans="1:7" ht="15" x14ac:dyDescent="0.15">
      <c r="A513" s="17">
        <v>40196</v>
      </c>
      <c r="B513" s="34">
        <v>100.55</v>
      </c>
      <c r="C513" s="34" t="s">
        <v>11</v>
      </c>
      <c r="D513" s="34" t="s">
        <v>11</v>
      </c>
      <c r="E513" s="34" t="s">
        <v>11</v>
      </c>
      <c r="F513" s="34" t="s">
        <v>11</v>
      </c>
      <c r="G513" s="34" t="e">
        <f t="shared" ca="1" si="7"/>
        <v>#N/A</v>
      </c>
    </row>
    <row r="514" spans="1:7" ht="15" x14ac:dyDescent="0.15">
      <c r="A514" s="17">
        <v>40197</v>
      </c>
      <c r="B514" s="34">
        <v>100.55</v>
      </c>
      <c r="C514" s="34" t="s">
        <v>11</v>
      </c>
      <c r="D514" s="34" t="s">
        <v>11</v>
      </c>
      <c r="E514" s="34" t="s">
        <v>11</v>
      </c>
      <c r="F514" s="34" t="s">
        <v>11</v>
      </c>
      <c r="G514" s="34" t="e">
        <f t="shared" ca="1" si="7"/>
        <v>#N/A</v>
      </c>
    </row>
    <row r="515" spans="1:7" ht="15" x14ac:dyDescent="0.15">
      <c r="A515" s="17">
        <v>40198</v>
      </c>
      <c r="B515" s="34">
        <v>100.55</v>
      </c>
      <c r="C515" s="34" t="s">
        <v>11</v>
      </c>
      <c r="D515" s="34" t="s">
        <v>11</v>
      </c>
      <c r="E515" s="34" t="s">
        <v>11</v>
      </c>
      <c r="F515" s="34" t="s">
        <v>11</v>
      </c>
      <c r="G515" s="34" t="e">
        <f t="shared" ref="G515:G578" ca="1" si="8">VLOOKUP(A515,$K$1:$M$128,2,FALSE)</f>
        <v>#N/A</v>
      </c>
    </row>
    <row r="516" spans="1:7" ht="15" x14ac:dyDescent="0.15">
      <c r="A516" s="17">
        <v>40199</v>
      </c>
      <c r="B516" s="34">
        <v>100.55</v>
      </c>
      <c r="C516" s="34" t="s">
        <v>11</v>
      </c>
      <c r="D516" s="34" t="s">
        <v>11</v>
      </c>
      <c r="E516" s="34" t="s">
        <v>11</v>
      </c>
      <c r="F516" s="34" t="s">
        <v>11</v>
      </c>
      <c r="G516" s="34" t="e">
        <f t="shared" ca="1" si="8"/>
        <v>#N/A</v>
      </c>
    </row>
    <row r="517" spans="1:7" ht="15" x14ac:dyDescent="0.15">
      <c r="A517" s="17">
        <v>40200</v>
      </c>
      <c r="B517" s="34">
        <v>100.55</v>
      </c>
      <c r="C517" s="34" t="s">
        <v>11</v>
      </c>
      <c r="D517" s="34" t="s">
        <v>11</v>
      </c>
      <c r="E517" s="34" t="s">
        <v>11</v>
      </c>
      <c r="F517" s="34" t="s">
        <v>11</v>
      </c>
      <c r="G517" s="34" t="e">
        <f t="shared" ca="1" si="8"/>
        <v>#N/A</v>
      </c>
    </row>
    <row r="518" spans="1:7" ht="15" x14ac:dyDescent="0.15">
      <c r="A518" s="17">
        <v>40203</v>
      </c>
      <c r="B518" s="34">
        <v>100.55</v>
      </c>
      <c r="C518" s="34" t="s">
        <v>11</v>
      </c>
      <c r="D518" s="34" t="s">
        <v>11</v>
      </c>
      <c r="E518" s="34" t="s">
        <v>11</v>
      </c>
      <c r="F518" s="34" t="s">
        <v>11</v>
      </c>
      <c r="G518" s="34" t="e">
        <f t="shared" ca="1" si="8"/>
        <v>#N/A</v>
      </c>
    </row>
    <row r="519" spans="1:7" ht="15" x14ac:dyDescent="0.15">
      <c r="A519" s="17">
        <v>40204</v>
      </c>
      <c r="B519" s="34">
        <v>100.55</v>
      </c>
      <c r="C519" s="34" t="s">
        <v>11</v>
      </c>
      <c r="D519" s="34" t="s">
        <v>11</v>
      </c>
      <c r="E519" s="34" t="s">
        <v>11</v>
      </c>
      <c r="F519" s="34" t="s">
        <v>11</v>
      </c>
      <c r="G519" s="34" t="e">
        <f t="shared" ca="1" si="8"/>
        <v>#N/A</v>
      </c>
    </row>
    <row r="520" spans="1:7" ht="15" x14ac:dyDescent="0.15">
      <c r="A520" s="17">
        <v>40205</v>
      </c>
      <c r="B520" s="34">
        <v>100.55</v>
      </c>
      <c r="C520" s="34" t="s">
        <v>11</v>
      </c>
      <c r="D520" s="34" t="s">
        <v>11</v>
      </c>
      <c r="E520" s="34" t="s">
        <v>11</v>
      </c>
      <c r="F520" s="34" t="s">
        <v>11</v>
      </c>
      <c r="G520" s="34" t="e">
        <f t="shared" ca="1" si="8"/>
        <v>#N/A</v>
      </c>
    </row>
    <row r="521" spans="1:7" ht="15" x14ac:dyDescent="0.15">
      <c r="A521" s="17">
        <v>40206</v>
      </c>
      <c r="B521" s="34">
        <v>100.55</v>
      </c>
      <c r="C521" s="34" t="s">
        <v>11</v>
      </c>
      <c r="D521" s="34" t="s">
        <v>11</v>
      </c>
      <c r="E521" s="34" t="s">
        <v>11</v>
      </c>
      <c r="F521" s="34" t="s">
        <v>11</v>
      </c>
      <c r="G521" s="34" t="e">
        <f t="shared" ca="1" si="8"/>
        <v>#N/A</v>
      </c>
    </row>
    <row r="522" spans="1:7" ht="15" x14ac:dyDescent="0.15">
      <c r="A522" s="17">
        <v>40207</v>
      </c>
      <c r="B522" s="34">
        <v>100.55</v>
      </c>
      <c r="C522" s="34" t="s">
        <v>11</v>
      </c>
      <c r="D522" s="34" t="s">
        <v>11</v>
      </c>
      <c r="E522" s="34" t="s">
        <v>11</v>
      </c>
      <c r="F522" s="34" t="s">
        <v>11</v>
      </c>
      <c r="G522" s="34" t="e">
        <f t="shared" ca="1" si="8"/>
        <v>#N/A</v>
      </c>
    </row>
    <row r="523" spans="1:7" ht="15" x14ac:dyDescent="0.15">
      <c r="A523" s="17">
        <v>40210</v>
      </c>
      <c r="B523" s="34">
        <v>100.55</v>
      </c>
      <c r="C523" s="34" t="s">
        <v>11</v>
      </c>
      <c r="D523" s="34" t="s">
        <v>11</v>
      </c>
      <c r="E523" s="34" t="s">
        <v>11</v>
      </c>
      <c r="F523" s="34" t="s">
        <v>11</v>
      </c>
      <c r="G523" s="34" t="e">
        <f t="shared" ca="1" si="8"/>
        <v>#N/A</v>
      </c>
    </row>
    <row r="524" spans="1:7" ht="15" x14ac:dyDescent="0.15">
      <c r="A524" s="17">
        <v>40211</v>
      </c>
      <c r="B524" s="34">
        <v>100.55</v>
      </c>
      <c r="C524" s="34" t="s">
        <v>11</v>
      </c>
      <c r="D524" s="34" t="s">
        <v>11</v>
      </c>
      <c r="E524" s="34" t="s">
        <v>11</v>
      </c>
      <c r="F524" s="34" t="s">
        <v>11</v>
      </c>
      <c r="G524" s="34" t="e">
        <f t="shared" ca="1" si="8"/>
        <v>#N/A</v>
      </c>
    </row>
    <row r="525" spans="1:7" ht="15" x14ac:dyDescent="0.15">
      <c r="A525" s="17">
        <v>40212</v>
      </c>
      <c r="B525" s="34">
        <v>100.55</v>
      </c>
      <c r="C525" s="34" t="s">
        <v>11</v>
      </c>
      <c r="D525" s="34" t="s">
        <v>11</v>
      </c>
      <c r="E525" s="34" t="s">
        <v>11</v>
      </c>
      <c r="F525" s="34" t="s">
        <v>11</v>
      </c>
      <c r="G525" s="34" t="e">
        <f t="shared" ca="1" si="8"/>
        <v>#N/A</v>
      </c>
    </row>
    <row r="526" spans="1:7" ht="15" x14ac:dyDescent="0.15">
      <c r="A526" s="17">
        <v>40213</v>
      </c>
      <c r="B526" s="34">
        <v>100.55</v>
      </c>
      <c r="C526" s="34" t="s">
        <v>11</v>
      </c>
      <c r="D526" s="34" t="s">
        <v>11</v>
      </c>
      <c r="E526" s="34" t="s">
        <v>11</v>
      </c>
      <c r="F526" s="34" t="s">
        <v>11</v>
      </c>
      <c r="G526" s="34" t="e">
        <f t="shared" ca="1" si="8"/>
        <v>#N/A</v>
      </c>
    </row>
    <row r="527" spans="1:7" ht="15" x14ac:dyDescent="0.15">
      <c r="A527" s="17">
        <v>40214</v>
      </c>
      <c r="B527" s="34">
        <v>100.55</v>
      </c>
      <c r="C527" s="34" t="s">
        <v>11</v>
      </c>
      <c r="D527" s="34" t="s">
        <v>11</v>
      </c>
      <c r="E527" s="34" t="s">
        <v>11</v>
      </c>
      <c r="F527" s="34" t="s">
        <v>11</v>
      </c>
      <c r="G527" s="34" t="e">
        <f t="shared" ca="1" si="8"/>
        <v>#N/A</v>
      </c>
    </row>
    <row r="528" spans="1:7" ht="15" x14ac:dyDescent="0.15">
      <c r="A528" s="17">
        <v>40217</v>
      </c>
      <c r="B528" s="34">
        <v>100.55</v>
      </c>
      <c r="C528" s="34" t="s">
        <v>11</v>
      </c>
      <c r="D528" s="34" t="s">
        <v>11</v>
      </c>
      <c r="E528" s="34" t="s">
        <v>11</v>
      </c>
      <c r="F528" s="34" t="s">
        <v>11</v>
      </c>
      <c r="G528" s="34" t="e">
        <f t="shared" ca="1" si="8"/>
        <v>#N/A</v>
      </c>
    </row>
    <row r="529" spans="1:7" ht="15" x14ac:dyDescent="0.15">
      <c r="A529" s="17">
        <v>40218</v>
      </c>
      <c r="B529" s="34">
        <v>100.55</v>
      </c>
      <c r="C529" s="34" t="s">
        <v>11</v>
      </c>
      <c r="D529" s="34" t="s">
        <v>11</v>
      </c>
      <c r="E529" s="34" t="s">
        <v>11</v>
      </c>
      <c r="F529" s="34" t="s">
        <v>11</v>
      </c>
      <c r="G529" s="34" t="e">
        <f t="shared" ca="1" si="8"/>
        <v>#N/A</v>
      </c>
    </row>
    <row r="530" spans="1:7" ht="15" x14ac:dyDescent="0.15">
      <c r="A530" s="17">
        <v>40219</v>
      </c>
      <c r="B530" s="34">
        <v>100.55</v>
      </c>
      <c r="C530" s="34" t="s">
        <v>11</v>
      </c>
      <c r="D530" s="34" t="s">
        <v>11</v>
      </c>
      <c r="E530" s="34" t="s">
        <v>11</v>
      </c>
      <c r="F530" s="34" t="s">
        <v>11</v>
      </c>
      <c r="G530" s="34" t="e">
        <f t="shared" ca="1" si="8"/>
        <v>#N/A</v>
      </c>
    </row>
    <row r="531" spans="1:7" ht="15" x14ac:dyDescent="0.15">
      <c r="A531" s="17">
        <v>40220</v>
      </c>
      <c r="B531" s="34">
        <v>100.55</v>
      </c>
      <c r="C531" s="34" t="s">
        <v>11</v>
      </c>
      <c r="D531" s="34" t="s">
        <v>11</v>
      </c>
      <c r="E531" s="34" t="s">
        <v>11</v>
      </c>
      <c r="F531" s="34" t="s">
        <v>11</v>
      </c>
      <c r="G531" s="34" t="e">
        <f t="shared" ca="1" si="8"/>
        <v>#N/A</v>
      </c>
    </row>
    <row r="532" spans="1:7" ht="15" x14ac:dyDescent="0.15">
      <c r="A532" s="17">
        <v>40221</v>
      </c>
      <c r="B532" s="34">
        <v>100.55</v>
      </c>
      <c r="C532" s="34" t="s">
        <v>11</v>
      </c>
      <c r="D532" s="34" t="s">
        <v>11</v>
      </c>
      <c r="E532" s="34" t="s">
        <v>11</v>
      </c>
      <c r="F532" s="34" t="s">
        <v>11</v>
      </c>
      <c r="G532" s="34" t="e">
        <f t="shared" ca="1" si="8"/>
        <v>#N/A</v>
      </c>
    </row>
    <row r="533" spans="1:7" ht="15" x14ac:dyDescent="0.15">
      <c r="A533" s="17">
        <v>40229</v>
      </c>
      <c r="B533" s="34">
        <v>100.55</v>
      </c>
      <c r="C533" s="34" t="s">
        <v>11</v>
      </c>
      <c r="D533" s="34" t="s">
        <v>11</v>
      </c>
      <c r="E533" s="34" t="s">
        <v>11</v>
      </c>
      <c r="F533" s="34" t="s">
        <v>11</v>
      </c>
      <c r="G533" s="34" t="e">
        <f t="shared" ca="1" si="8"/>
        <v>#N/A</v>
      </c>
    </row>
    <row r="534" spans="1:7" ht="15" x14ac:dyDescent="0.15">
      <c r="A534" s="17">
        <v>40230</v>
      </c>
      <c r="B534" s="34">
        <v>100.55</v>
      </c>
      <c r="C534" s="34" t="s">
        <v>11</v>
      </c>
      <c r="D534" s="34" t="s">
        <v>11</v>
      </c>
      <c r="E534" s="34" t="s">
        <v>11</v>
      </c>
      <c r="F534" s="34" t="s">
        <v>11</v>
      </c>
      <c r="G534" s="34" t="e">
        <f t="shared" ca="1" si="8"/>
        <v>#N/A</v>
      </c>
    </row>
    <row r="535" spans="1:7" ht="15" x14ac:dyDescent="0.15">
      <c r="A535" s="17">
        <v>40231</v>
      </c>
      <c r="B535" s="34">
        <v>100.55</v>
      </c>
      <c r="C535" s="34" t="s">
        <v>11</v>
      </c>
      <c r="D535" s="34" t="s">
        <v>11</v>
      </c>
      <c r="E535" s="34" t="s">
        <v>11</v>
      </c>
      <c r="F535" s="34" t="s">
        <v>11</v>
      </c>
      <c r="G535" s="34" t="e">
        <f t="shared" ca="1" si="8"/>
        <v>#N/A</v>
      </c>
    </row>
    <row r="536" spans="1:7" ht="15" x14ac:dyDescent="0.15">
      <c r="A536" s="17">
        <v>40232</v>
      </c>
      <c r="B536" s="34">
        <v>100.55</v>
      </c>
      <c r="C536" s="34" t="s">
        <v>11</v>
      </c>
      <c r="D536" s="34" t="s">
        <v>11</v>
      </c>
      <c r="E536" s="34" t="s">
        <v>11</v>
      </c>
      <c r="F536" s="34" t="s">
        <v>11</v>
      </c>
      <c r="G536" s="34" t="e">
        <f t="shared" ca="1" si="8"/>
        <v>#N/A</v>
      </c>
    </row>
    <row r="537" spans="1:7" ht="15" x14ac:dyDescent="0.15">
      <c r="A537" s="17">
        <v>40233</v>
      </c>
      <c r="B537" s="34">
        <v>100.55</v>
      </c>
      <c r="C537" s="34" t="s">
        <v>11</v>
      </c>
      <c r="D537" s="34" t="s">
        <v>11</v>
      </c>
      <c r="E537" s="34" t="s">
        <v>11</v>
      </c>
      <c r="F537" s="34" t="s">
        <v>11</v>
      </c>
      <c r="G537" s="34" t="e">
        <f t="shared" ca="1" si="8"/>
        <v>#N/A</v>
      </c>
    </row>
    <row r="538" spans="1:7" ht="15" x14ac:dyDescent="0.15">
      <c r="A538" s="17">
        <v>40234</v>
      </c>
      <c r="B538" s="34">
        <v>100.55</v>
      </c>
      <c r="C538" s="34" t="s">
        <v>11</v>
      </c>
      <c r="D538" s="34" t="s">
        <v>11</v>
      </c>
      <c r="E538" s="34" t="s">
        <v>11</v>
      </c>
      <c r="F538" s="34" t="s">
        <v>11</v>
      </c>
      <c r="G538" s="34" t="e">
        <f t="shared" ca="1" si="8"/>
        <v>#N/A</v>
      </c>
    </row>
    <row r="539" spans="1:7" ht="15" x14ac:dyDescent="0.15">
      <c r="A539" s="17">
        <v>40235</v>
      </c>
      <c r="B539" s="34">
        <v>100.55</v>
      </c>
      <c r="C539" s="34" t="s">
        <v>11</v>
      </c>
      <c r="D539" s="34" t="s">
        <v>11</v>
      </c>
      <c r="E539" s="34" t="s">
        <v>11</v>
      </c>
      <c r="F539" s="34" t="s">
        <v>11</v>
      </c>
      <c r="G539" s="34" t="e">
        <f t="shared" ca="1" si="8"/>
        <v>#N/A</v>
      </c>
    </row>
    <row r="540" spans="1:7" ht="15" x14ac:dyDescent="0.15">
      <c r="A540" s="17">
        <v>40238</v>
      </c>
      <c r="B540" s="34">
        <v>102.21</v>
      </c>
      <c r="C540" s="34" t="s">
        <v>11</v>
      </c>
      <c r="D540" s="34" t="s">
        <v>11</v>
      </c>
      <c r="E540" s="34" t="s">
        <v>11</v>
      </c>
      <c r="F540" s="34" t="s">
        <v>11</v>
      </c>
      <c r="G540" s="34" t="e">
        <f t="shared" ca="1" si="8"/>
        <v>#N/A</v>
      </c>
    </row>
    <row r="541" spans="1:7" ht="15" x14ac:dyDescent="0.15">
      <c r="A541" s="17">
        <v>40239</v>
      </c>
      <c r="B541" s="34">
        <v>102.21</v>
      </c>
      <c r="C541" s="34" t="s">
        <v>11</v>
      </c>
      <c r="D541" s="34" t="s">
        <v>11</v>
      </c>
      <c r="E541" s="34" t="s">
        <v>11</v>
      </c>
      <c r="F541" s="34" t="s">
        <v>11</v>
      </c>
      <c r="G541" s="34" t="e">
        <f t="shared" ca="1" si="8"/>
        <v>#N/A</v>
      </c>
    </row>
    <row r="542" spans="1:7" ht="15" x14ac:dyDescent="0.15">
      <c r="A542" s="17">
        <v>40240</v>
      </c>
      <c r="B542" s="34">
        <v>102.21</v>
      </c>
      <c r="C542" s="34" t="s">
        <v>11</v>
      </c>
      <c r="D542" s="34" t="s">
        <v>11</v>
      </c>
      <c r="E542" s="34" t="s">
        <v>11</v>
      </c>
      <c r="F542" s="34" t="s">
        <v>11</v>
      </c>
      <c r="G542" s="34" t="e">
        <f t="shared" ca="1" si="8"/>
        <v>#N/A</v>
      </c>
    </row>
    <row r="543" spans="1:7" ht="15" x14ac:dyDescent="0.15">
      <c r="A543" s="17">
        <v>40241</v>
      </c>
      <c r="B543" s="34">
        <v>102.21</v>
      </c>
      <c r="C543" s="34" t="s">
        <v>11</v>
      </c>
      <c r="D543" s="34" t="s">
        <v>11</v>
      </c>
      <c r="E543" s="34" t="s">
        <v>11</v>
      </c>
      <c r="F543" s="34" t="s">
        <v>11</v>
      </c>
      <c r="G543" s="34" t="e">
        <f t="shared" ca="1" si="8"/>
        <v>#N/A</v>
      </c>
    </row>
    <row r="544" spans="1:7" ht="15" x14ac:dyDescent="0.15">
      <c r="A544" s="17">
        <v>40242</v>
      </c>
      <c r="B544" s="34">
        <v>102.21</v>
      </c>
      <c r="C544" s="34" t="s">
        <v>11</v>
      </c>
      <c r="D544" s="34" t="s">
        <v>11</v>
      </c>
      <c r="E544" s="34" t="s">
        <v>11</v>
      </c>
      <c r="F544" s="34" t="s">
        <v>11</v>
      </c>
      <c r="G544" s="34" t="e">
        <f t="shared" ca="1" si="8"/>
        <v>#N/A</v>
      </c>
    </row>
    <row r="545" spans="1:7" ht="15" x14ac:dyDescent="0.15">
      <c r="A545" s="17">
        <v>40245</v>
      </c>
      <c r="B545" s="34">
        <v>102.21</v>
      </c>
      <c r="C545" s="34" t="s">
        <v>11</v>
      </c>
      <c r="D545" s="34" t="s">
        <v>11</v>
      </c>
      <c r="E545" s="34" t="s">
        <v>11</v>
      </c>
      <c r="F545" s="34" t="s">
        <v>11</v>
      </c>
      <c r="G545" s="34" t="e">
        <f t="shared" ca="1" si="8"/>
        <v>#N/A</v>
      </c>
    </row>
    <row r="546" spans="1:7" ht="15" x14ac:dyDescent="0.15">
      <c r="A546" s="17">
        <v>40246</v>
      </c>
      <c r="B546" s="34">
        <v>102.21</v>
      </c>
      <c r="C546" s="34" t="s">
        <v>11</v>
      </c>
      <c r="D546" s="34" t="s">
        <v>11</v>
      </c>
      <c r="E546" s="34" t="s">
        <v>11</v>
      </c>
      <c r="F546" s="34" t="s">
        <v>11</v>
      </c>
      <c r="G546" s="34" t="e">
        <f t="shared" ca="1" si="8"/>
        <v>#N/A</v>
      </c>
    </row>
    <row r="547" spans="1:7" ht="15" x14ac:dyDescent="0.15">
      <c r="A547" s="17">
        <v>40247</v>
      </c>
      <c r="B547" s="34">
        <v>102.21</v>
      </c>
      <c r="C547" s="34" t="s">
        <v>11</v>
      </c>
      <c r="D547" s="34" t="s">
        <v>11</v>
      </c>
      <c r="E547" s="34" t="s">
        <v>11</v>
      </c>
      <c r="F547" s="34" t="s">
        <v>11</v>
      </c>
      <c r="G547" s="34" t="e">
        <f t="shared" ca="1" si="8"/>
        <v>#N/A</v>
      </c>
    </row>
    <row r="548" spans="1:7" ht="15" x14ac:dyDescent="0.15">
      <c r="A548" s="17">
        <v>40248</v>
      </c>
      <c r="B548" s="34">
        <v>102.21</v>
      </c>
      <c r="C548" s="34" t="s">
        <v>11</v>
      </c>
      <c r="D548" s="34" t="s">
        <v>11</v>
      </c>
      <c r="E548" s="34" t="s">
        <v>11</v>
      </c>
      <c r="F548" s="34" t="s">
        <v>11</v>
      </c>
      <c r="G548" s="34" t="e">
        <f t="shared" ca="1" si="8"/>
        <v>#N/A</v>
      </c>
    </row>
    <row r="549" spans="1:7" ht="15" x14ac:dyDescent="0.15">
      <c r="A549" s="17">
        <v>40249</v>
      </c>
      <c r="B549" s="34">
        <v>102.13</v>
      </c>
      <c r="C549" s="34" t="s">
        <v>11</v>
      </c>
      <c r="D549" s="34" t="s">
        <v>11</v>
      </c>
      <c r="E549" s="34" t="s">
        <v>11</v>
      </c>
      <c r="F549" s="34" t="s">
        <v>11</v>
      </c>
      <c r="G549" s="34" t="e">
        <f t="shared" ca="1" si="8"/>
        <v>#N/A</v>
      </c>
    </row>
    <row r="550" spans="1:7" ht="15" x14ac:dyDescent="0.15">
      <c r="A550" s="17">
        <v>40252</v>
      </c>
      <c r="B550" s="34">
        <v>102.13</v>
      </c>
      <c r="C550" s="34" t="s">
        <v>11</v>
      </c>
      <c r="D550" s="34" t="s">
        <v>11</v>
      </c>
      <c r="E550" s="34" t="s">
        <v>11</v>
      </c>
      <c r="F550" s="34" t="s">
        <v>11</v>
      </c>
      <c r="G550" s="34" t="e">
        <f t="shared" ca="1" si="8"/>
        <v>#N/A</v>
      </c>
    </row>
    <row r="551" spans="1:7" ht="15" x14ac:dyDescent="0.15">
      <c r="A551" s="17">
        <v>40253</v>
      </c>
      <c r="B551" s="34">
        <v>102.13</v>
      </c>
      <c r="C551" s="34" t="s">
        <v>11</v>
      </c>
      <c r="D551" s="34" t="s">
        <v>11</v>
      </c>
      <c r="E551" s="34" t="s">
        <v>11</v>
      </c>
      <c r="F551" s="34" t="s">
        <v>11</v>
      </c>
      <c r="G551" s="34" t="e">
        <f t="shared" ca="1" si="8"/>
        <v>#N/A</v>
      </c>
    </row>
    <row r="552" spans="1:7" ht="15" x14ac:dyDescent="0.15">
      <c r="A552" s="17">
        <v>40254</v>
      </c>
      <c r="B552" s="34">
        <v>102.13</v>
      </c>
      <c r="C552" s="34" t="s">
        <v>11</v>
      </c>
      <c r="D552" s="34" t="s">
        <v>11</v>
      </c>
      <c r="E552" s="34" t="s">
        <v>11</v>
      </c>
      <c r="F552" s="34" t="s">
        <v>11</v>
      </c>
      <c r="G552" s="34" t="e">
        <f t="shared" ca="1" si="8"/>
        <v>#N/A</v>
      </c>
    </row>
    <row r="553" spans="1:7" ht="15" x14ac:dyDescent="0.15">
      <c r="A553" s="17">
        <v>40255</v>
      </c>
      <c r="B553" s="34">
        <v>102.13</v>
      </c>
      <c r="C553" s="34" t="s">
        <v>11</v>
      </c>
      <c r="D553" s="34" t="s">
        <v>11</v>
      </c>
      <c r="E553" s="34" t="s">
        <v>11</v>
      </c>
      <c r="F553" s="34" t="s">
        <v>11</v>
      </c>
      <c r="G553" s="34" t="e">
        <f t="shared" ca="1" si="8"/>
        <v>#N/A</v>
      </c>
    </row>
    <row r="554" spans="1:7" ht="15" x14ac:dyDescent="0.15">
      <c r="A554" s="17">
        <v>40256</v>
      </c>
      <c r="B554" s="34">
        <v>102.13</v>
      </c>
      <c r="C554" s="34" t="s">
        <v>11</v>
      </c>
      <c r="D554" s="34" t="s">
        <v>11</v>
      </c>
      <c r="E554" s="34" t="s">
        <v>11</v>
      </c>
      <c r="F554" s="34" t="s">
        <v>11</v>
      </c>
      <c r="G554" s="34" t="e">
        <f t="shared" ca="1" si="8"/>
        <v>#N/A</v>
      </c>
    </row>
    <row r="555" spans="1:7" ht="15" x14ac:dyDescent="0.15">
      <c r="A555" s="17">
        <v>40259</v>
      </c>
      <c r="B555" s="34">
        <v>102.13</v>
      </c>
      <c r="C555" s="34" t="s">
        <v>11</v>
      </c>
      <c r="D555" s="34" t="s">
        <v>11</v>
      </c>
      <c r="E555" s="34" t="s">
        <v>11</v>
      </c>
      <c r="F555" s="34" t="s">
        <v>11</v>
      </c>
      <c r="G555" s="34" t="e">
        <f t="shared" ca="1" si="8"/>
        <v>#N/A</v>
      </c>
    </row>
    <row r="556" spans="1:7" ht="15" x14ac:dyDescent="0.15">
      <c r="A556" s="17">
        <v>40260</v>
      </c>
      <c r="B556" s="34">
        <v>102.13</v>
      </c>
      <c r="C556" s="34" t="s">
        <v>11</v>
      </c>
      <c r="D556" s="34" t="s">
        <v>11</v>
      </c>
      <c r="E556" s="34" t="s">
        <v>11</v>
      </c>
      <c r="F556" s="34" t="s">
        <v>11</v>
      </c>
      <c r="G556" s="34" t="e">
        <f t="shared" ca="1" si="8"/>
        <v>#N/A</v>
      </c>
    </row>
    <row r="557" spans="1:7" ht="15" x14ac:dyDescent="0.15">
      <c r="A557" s="17">
        <v>40261</v>
      </c>
      <c r="B557" s="34">
        <v>102.13</v>
      </c>
      <c r="C557" s="34" t="s">
        <v>11</v>
      </c>
      <c r="D557" s="34" t="s">
        <v>11</v>
      </c>
      <c r="E557" s="34" t="s">
        <v>11</v>
      </c>
      <c r="F557" s="34" t="s">
        <v>11</v>
      </c>
      <c r="G557" s="34" t="e">
        <f t="shared" ca="1" si="8"/>
        <v>#N/A</v>
      </c>
    </row>
    <row r="558" spans="1:7" ht="15" x14ac:dyDescent="0.15">
      <c r="A558" s="17">
        <v>40262</v>
      </c>
      <c r="B558" s="34">
        <v>102.13</v>
      </c>
      <c r="C558" s="34" t="s">
        <v>11</v>
      </c>
      <c r="D558" s="34" t="s">
        <v>11</v>
      </c>
      <c r="E558" s="34" t="s">
        <v>11</v>
      </c>
      <c r="F558" s="34" t="s">
        <v>11</v>
      </c>
      <c r="G558" s="34" t="e">
        <f t="shared" ca="1" si="8"/>
        <v>#N/A</v>
      </c>
    </row>
    <row r="559" spans="1:7" ht="15" x14ac:dyDescent="0.15">
      <c r="A559" s="17">
        <v>40263</v>
      </c>
      <c r="B559" s="34">
        <v>102.13</v>
      </c>
      <c r="C559" s="34" t="s">
        <v>11</v>
      </c>
      <c r="D559" s="34" t="s">
        <v>11</v>
      </c>
      <c r="E559" s="34" t="s">
        <v>11</v>
      </c>
      <c r="F559" s="34" t="s">
        <v>11</v>
      </c>
      <c r="G559" s="34" t="e">
        <f t="shared" ca="1" si="8"/>
        <v>#N/A</v>
      </c>
    </row>
    <row r="560" spans="1:7" ht="15" x14ac:dyDescent="0.15">
      <c r="A560" s="17">
        <v>40266</v>
      </c>
      <c r="B560" s="34">
        <v>102.13</v>
      </c>
      <c r="C560" s="34" t="s">
        <v>11</v>
      </c>
      <c r="D560" s="34" t="s">
        <v>11</v>
      </c>
      <c r="E560" s="34" t="s">
        <v>11</v>
      </c>
      <c r="F560" s="34" t="s">
        <v>11</v>
      </c>
      <c r="G560" s="34" t="e">
        <f t="shared" ca="1" si="8"/>
        <v>#N/A</v>
      </c>
    </row>
    <row r="561" spans="1:7" ht="15" x14ac:dyDescent="0.15">
      <c r="A561" s="17">
        <v>40267</v>
      </c>
      <c r="B561" s="34">
        <v>102.13</v>
      </c>
      <c r="C561" s="34" t="s">
        <v>11</v>
      </c>
      <c r="D561" s="34" t="s">
        <v>11</v>
      </c>
      <c r="E561" s="34" t="s">
        <v>11</v>
      </c>
      <c r="F561" s="34" t="s">
        <v>11</v>
      </c>
      <c r="G561" s="34" t="e">
        <f t="shared" ca="1" si="8"/>
        <v>#N/A</v>
      </c>
    </row>
    <row r="562" spans="1:7" ht="15" x14ac:dyDescent="0.15">
      <c r="A562" s="17">
        <v>40268</v>
      </c>
      <c r="B562" s="34">
        <v>102.13</v>
      </c>
      <c r="C562" s="34" t="s">
        <v>11</v>
      </c>
      <c r="D562" s="34" t="s">
        <v>11</v>
      </c>
      <c r="E562" s="34" t="s">
        <v>11</v>
      </c>
      <c r="F562" s="34" t="s">
        <v>11</v>
      </c>
      <c r="G562" s="34" t="e">
        <f t="shared" ca="1" si="8"/>
        <v>#N/A</v>
      </c>
    </row>
    <row r="563" spans="1:7" ht="15" x14ac:dyDescent="0.15">
      <c r="A563" s="17">
        <v>40269</v>
      </c>
      <c r="B563" s="34">
        <v>102.13</v>
      </c>
      <c r="C563" s="34" t="s">
        <v>11</v>
      </c>
      <c r="D563" s="34" t="s">
        <v>11</v>
      </c>
      <c r="E563" s="34" t="s">
        <v>11</v>
      </c>
      <c r="F563" s="34" t="s">
        <v>11</v>
      </c>
      <c r="G563" s="34" t="e">
        <f t="shared" ca="1" si="8"/>
        <v>#N/A</v>
      </c>
    </row>
    <row r="564" spans="1:7" ht="15" x14ac:dyDescent="0.15">
      <c r="A564" s="17">
        <v>40270</v>
      </c>
      <c r="B564" s="34">
        <v>102.13</v>
      </c>
      <c r="C564" s="34" t="s">
        <v>11</v>
      </c>
      <c r="D564" s="34" t="s">
        <v>11</v>
      </c>
      <c r="E564" s="34" t="s">
        <v>11</v>
      </c>
      <c r="F564" s="34" t="s">
        <v>11</v>
      </c>
      <c r="G564" s="34" t="e">
        <f t="shared" ca="1" si="8"/>
        <v>#N/A</v>
      </c>
    </row>
    <row r="565" spans="1:7" ht="15" x14ac:dyDescent="0.15">
      <c r="A565" s="17">
        <v>40274</v>
      </c>
      <c r="B565" s="34">
        <v>102.13</v>
      </c>
      <c r="C565" s="34" t="s">
        <v>11</v>
      </c>
      <c r="D565" s="34" t="s">
        <v>11</v>
      </c>
      <c r="E565" s="34" t="s">
        <v>11</v>
      </c>
      <c r="F565" s="34" t="s">
        <v>11</v>
      </c>
      <c r="G565" s="34" t="e">
        <f t="shared" ca="1" si="8"/>
        <v>#N/A</v>
      </c>
    </row>
    <row r="566" spans="1:7" ht="15" x14ac:dyDescent="0.15">
      <c r="A566" s="17">
        <v>40275</v>
      </c>
      <c r="B566" s="34">
        <v>102.13</v>
      </c>
      <c r="C566" s="34" t="s">
        <v>11</v>
      </c>
      <c r="D566" s="34" t="s">
        <v>11</v>
      </c>
      <c r="E566" s="34" t="s">
        <v>11</v>
      </c>
      <c r="F566" s="34" t="s">
        <v>11</v>
      </c>
      <c r="G566" s="34" t="e">
        <f t="shared" ca="1" si="8"/>
        <v>#N/A</v>
      </c>
    </row>
    <row r="567" spans="1:7" ht="15" x14ac:dyDescent="0.15">
      <c r="A567" s="17">
        <v>40276</v>
      </c>
      <c r="B567" s="34">
        <v>102.13</v>
      </c>
      <c r="C567" s="34" t="s">
        <v>11</v>
      </c>
      <c r="D567" s="34" t="s">
        <v>11</v>
      </c>
      <c r="E567" s="34" t="s">
        <v>11</v>
      </c>
      <c r="F567" s="34" t="s">
        <v>11</v>
      </c>
      <c r="G567" s="34" t="e">
        <f t="shared" ca="1" si="8"/>
        <v>#N/A</v>
      </c>
    </row>
    <row r="568" spans="1:7" ht="15" x14ac:dyDescent="0.15">
      <c r="A568" s="17">
        <v>40277</v>
      </c>
      <c r="B568" s="34">
        <v>102.13</v>
      </c>
      <c r="C568" s="34" t="s">
        <v>11</v>
      </c>
      <c r="D568" s="34" t="s">
        <v>11</v>
      </c>
      <c r="E568" s="34" t="s">
        <v>11</v>
      </c>
      <c r="F568" s="34" t="s">
        <v>11</v>
      </c>
      <c r="G568" s="34" t="e">
        <f t="shared" ca="1" si="8"/>
        <v>#N/A</v>
      </c>
    </row>
    <row r="569" spans="1:7" ht="15" x14ac:dyDescent="0.15">
      <c r="A569" s="17">
        <v>40280</v>
      </c>
      <c r="B569" s="34">
        <v>102.13</v>
      </c>
      <c r="C569" s="34" t="s">
        <v>11</v>
      </c>
      <c r="D569" s="34" t="s">
        <v>11</v>
      </c>
      <c r="E569" s="34" t="s">
        <v>11</v>
      </c>
      <c r="F569" s="34" t="s">
        <v>11</v>
      </c>
      <c r="G569" s="34" t="e">
        <f t="shared" ca="1" si="8"/>
        <v>#N/A</v>
      </c>
    </row>
    <row r="570" spans="1:7" ht="15" x14ac:dyDescent="0.15">
      <c r="A570" s="17">
        <v>40281</v>
      </c>
      <c r="B570" s="34">
        <v>102.13</v>
      </c>
      <c r="C570" s="34" t="s">
        <v>11</v>
      </c>
      <c r="D570" s="34" t="s">
        <v>11</v>
      </c>
      <c r="E570" s="34" t="s">
        <v>11</v>
      </c>
      <c r="F570" s="34" t="s">
        <v>11</v>
      </c>
      <c r="G570" s="34" t="e">
        <f t="shared" ca="1" si="8"/>
        <v>#N/A</v>
      </c>
    </row>
    <row r="571" spans="1:7" ht="15" x14ac:dyDescent="0.15">
      <c r="A571" s="17">
        <v>40282</v>
      </c>
      <c r="B571" s="34">
        <v>102.13</v>
      </c>
      <c r="C571" s="34" t="s">
        <v>11</v>
      </c>
      <c r="D571" s="34" t="s">
        <v>11</v>
      </c>
      <c r="E571" s="34" t="s">
        <v>11</v>
      </c>
      <c r="F571" s="34" t="s">
        <v>11</v>
      </c>
      <c r="G571" s="34" t="e">
        <f t="shared" ca="1" si="8"/>
        <v>#N/A</v>
      </c>
    </row>
    <row r="572" spans="1:7" ht="15" x14ac:dyDescent="0.15">
      <c r="A572" s="17">
        <v>40283</v>
      </c>
      <c r="B572" s="34">
        <v>102.13</v>
      </c>
      <c r="C572" s="34" t="s">
        <v>11</v>
      </c>
      <c r="D572" s="34" t="s">
        <v>11</v>
      </c>
      <c r="E572" s="34" t="s">
        <v>11</v>
      </c>
      <c r="F572" s="34" t="s">
        <v>11</v>
      </c>
      <c r="G572" s="34" t="e">
        <f t="shared" ca="1" si="8"/>
        <v>#N/A</v>
      </c>
    </row>
    <row r="573" spans="1:7" ht="15" x14ac:dyDescent="0.15">
      <c r="A573" s="17">
        <v>40284</v>
      </c>
      <c r="B573" s="34">
        <v>102.13</v>
      </c>
      <c r="C573" s="34" t="s">
        <v>11</v>
      </c>
      <c r="D573" s="34" t="s">
        <v>11</v>
      </c>
      <c r="E573" s="34" t="s">
        <v>11</v>
      </c>
      <c r="F573" s="34" t="s">
        <v>11</v>
      </c>
      <c r="G573" s="34" t="e">
        <f t="shared" ca="1" si="8"/>
        <v>#N/A</v>
      </c>
    </row>
    <row r="574" spans="1:7" ht="15" x14ac:dyDescent="0.15">
      <c r="A574" s="17">
        <v>40287</v>
      </c>
      <c r="B574" s="34">
        <v>102.13</v>
      </c>
      <c r="C574" s="34" t="s">
        <v>11</v>
      </c>
      <c r="D574" s="34" t="s">
        <v>11</v>
      </c>
      <c r="E574" s="34" t="s">
        <v>11</v>
      </c>
      <c r="F574" s="34" t="s">
        <v>11</v>
      </c>
      <c r="G574" s="34" t="e">
        <f t="shared" ca="1" si="8"/>
        <v>#N/A</v>
      </c>
    </row>
    <row r="575" spans="1:7" ht="15" x14ac:dyDescent="0.15">
      <c r="A575" s="17">
        <v>40288</v>
      </c>
      <c r="B575" s="34">
        <v>102.13</v>
      </c>
      <c r="C575" s="34" t="s">
        <v>11</v>
      </c>
      <c r="D575" s="34" t="s">
        <v>11</v>
      </c>
      <c r="E575" s="34" t="s">
        <v>11</v>
      </c>
      <c r="F575" s="34" t="s">
        <v>11</v>
      </c>
      <c r="G575" s="34" t="e">
        <f t="shared" ca="1" si="8"/>
        <v>#N/A</v>
      </c>
    </row>
    <row r="576" spans="1:7" ht="15" x14ac:dyDescent="0.15">
      <c r="A576" s="17">
        <v>40289</v>
      </c>
      <c r="B576" s="34">
        <v>102.13</v>
      </c>
      <c r="C576" s="34" t="s">
        <v>11</v>
      </c>
      <c r="D576" s="34" t="s">
        <v>11</v>
      </c>
      <c r="E576" s="34" t="s">
        <v>11</v>
      </c>
      <c r="F576" s="34" t="s">
        <v>11</v>
      </c>
      <c r="G576" s="34" t="e">
        <f t="shared" ca="1" si="8"/>
        <v>#N/A</v>
      </c>
    </row>
    <row r="577" spans="1:7" ht="15" x14ac:dyDescent="0.15">
      <c r="A577" s="17">
        <v>40290</v>
      </c>
      <c r="B577" s="34">
        <v>102.13</v>
      </c>
      <c r="C577" s="34" t="s">
        <v>11</v>
      </c>
      <c r="D577" s="34" t="s">
        <v>11</v>
      </c>
      <c r="E577" s="34" t="s">
        <v>11</v>
      </c>
      <c r="F577" s="34" t="s">
        <v>11</v>
      </c>
      <c r="G577" s="34" t="e">
        <f t="shared" ca="1" si="8"/>
        <v>#N/A</v>
      </c>
    </row>
    <row r="578" spans="1:7" ht="15" x14ac:dyDescent="0.15">
      <c r="A578" s="17">
        <v>40291</v>
      </c>
      <c r="B578" s="34">
        <v>102.13</v>
      </c>
      <c r="C578" s="34" t="s">
        <v>11</v>
      </c>
      <c r="D578" s="34" t="s">
        <v>11</v>
      </c>
      <c r="E578" s="34" t="s">
        <v>11</v>
      </c>
      <c r="F578" s="34" t="s">
        <v>11</v>
      </c>
      <c r="G578" s="34" t="e">
        <f t="shared" ca="1" si="8"/>
        <v>#N/A</v>
      </c>
    </row>
    <row r="579" spans="1:7" ht="15" x14ac:dyDescent="0.15">
      <c r="A579" s="17">
        <v>40294</v>
      </c>
      <c r="B579" s="34">
        <v>102.13</v>
      </c>
      <c r="C579" s="34" t="s">
        <v>11</v>
      </c>
      <c r="D579" s="34" t="s">
        <v>11</v>
      </c>
      <c r="E579" s="34" t="s">
        <v>11</v>
      </c>
      <c r="F579" s="34" t="s">
        <v>11</v>
      </c>
      <c r="G579" s="34" t="e">
        <f t="shared" ref="G579:G642" ca="1" si="9">VLOOKUP(A579,$K$1:$M$128,2,FALSE)</f>
        <v>#N/A</v>
      </c>
    </row>
    <row r="580" spans="1:7" ht="15" x14ac:dyDescent="0.15">
      <c r="A580" s="17">
        <v>40295</v>
      </c>
      <c r="B580" s="34">
        <v>102.13</v>
      </c>
      <c r="C580" s="34" t="s">
        <v>11</v>
      </c>
      <c r="D580" s="34" t="s">
        <v>11</v>
      </c>
      <c r="E580" s="34" t="s">
        <v>11</v>
      </c>
      <c r="F580" s="34" t="s">
        <v>11</v>
      </c>
      <c r="G580" s="34" t="e">
        <f t="shared" ca="1" si="9"/>
        <v>#N/A</v>
      </c>
    </row>
    <row r="581" spans="1:7" ht="15" x14ac:dyDescent="0.15">
      <c r="A581" s="17">
        <v>40296</v>
      </c>
      <c r="B581" s="34">
        <v>102.13</v>
      </c>
      <c r="C581" s="34" t="s">
        <v>11</v>
      </c>
      <c r="D581" s="34" t="s">
        <v>11</v>
      </c>
      <c r="E581" s="34" t="s">
        <v>11</v>
      </c>
      <c r="F581" s="34" t="s">
        <v>11</v>
      </c>
      <c r="G581" s="34" t="e">
        <f t="shared" ca="1" si="9"/>
        <v>#N/A</v>
      </c>
    </row>
    <row r="582" spans="1:7" ht="15" x14ac:dyDescent="0.15">
      <c r="A582" s="17">
        <v>40297</v>
      </c>
      <c r="B582" s="34">
        <v>102.13</v>
      </c>
      <c r="C582" s="34" t="s">
        <v>11</v>
      </c>
      <c r="D582" s="34" t="s">
        <v>11</v>
      </c>
      <c r="E582" s="34" t="s">
        <v>11</v>
      </c>
      <c r="F582" s="34" t="s">
        <v>11</v>
      </c>
      <c r="G582" s="34" t="e">
        <f t="shared" ca="1" si="9"/>
        <v>#N/A</v>
      </c>
    </row>
    <row r="583" spans="1:7" ht="15" x14ac:dyDescent="0.15">
      <c r="A583" s="17">
        <v>40298</v>
      </c>
      <c r="B583" s="34">
        <v>102.13</v>
      </c>
      <c r="C583" s="34" t="s">
        <v>11</v>
      </c>
      <c r="D583" s="34" t="s">
        <v>11</v>
      </c>
      <c r="E583" s="34" t="s">
        <v>11</v>
      </c>
      <c r="F583" s="34" t="s">
        <v>11</v>
      </c>
      <c r="G583" s="34" t="e">
        <f t="shared" ca="1" si="9"/>
        <v>#N/A</v>
      </c>
    </row>
    <row r="584" spans="1:7" ht="15" x14ac:dyDescent="0.15">
      <c r="A584" s="17">
        <v>40302</v>
      </c>
      <c r="B584" s="34">
        <v>102.13</v>
      </c>
      <c r="C584" s="34" t="s">
        <v>11</v>
      </c>
      <c r="D584" s="34" t="s">
        <v>11</v>
      </c>
      <c r="E584" s="34" t="s">
        <v>11</v>
      </c>
      <c r="F584" s="34" t="s">
        <v>11</v>
      </c>
      <c r="G584" s="34" t="e">
        <f t="shared" ca="1" si="9"/>
        <v>#N/A</v>
      </c>
    </row>
    <row r="585" spans="1:7" ht="15" x14ac:dyDescent="0.15">
      <c r="A585" s="17">
        <v>40303</v>
      </c>
      <c r="B585" s="34">
        <v>102.13</v>
      </c>
      <c r="C585" s="34" t="s">
        <v>11</v>
      </c>
      <c r="D585" s="34" t="s">
        <v>11</v>
      </c>
      <c r="E585" s="34" t="s">
        <v>11</v>
      </c>
      <c r="F585" s="34" t="s">
        <v>11</v>
      </c>
      <c r="G585" s="34" t="e">
        <f t="shared" ca="1" si="9"/>
        <v>#N/A</v>
      </c>
    </row>
    <row r="586" spans="1:7" ht="15" x14ac:dyDescent="0.15">
      <c r="A586" s="17">
        <v>40304</v>
      </c>
      <c r="B586" s="34">
        <v>102.13</v>
      </c>
      <c r="C586" s="34" t="s">
        <v>11</v>
      </c>
      <c r="D586" s="34" t="s">
        <v>11</v>
      </c>
      <c r="E586" s="34" t="s">
        <v>11</v>
      </c>
      <c r="F586" s="34" t="s">
        <v>11</v>
      </c>
      <c r="G586" s="34" t="e">
        <f t="shared" ca="1" si="9"/>
        <v>#N/A</v>
      </c>
    </row>
    <row r="587" spans="1:7" ht="15" x14ac:dyDescent="0.15">
      <c r="A587" s="17">
        <v>40305</v>
      </c>
      <c r="B587" s="34">
        <v>102.13</v>
      </c>
      <c r="C587" s="34" t="s">
        <v>11</v>
      </c>
      <c r="D587" s="34" t="s">
        <v>11</v>
      </c>
      <c r="E587" s="34" t="s">
        <v>11</v>
      </c>
      <c r="F587" s="34" t="s">
        <v>11</v>
      </c>
      <c r="G587" s="34" t="e">
        <f t="shared" ca="1" si="9"/>
        <v>#N/A</v>
      </c>
    </row>
    <row r="588" spans="1:7" ht="15" x14ac:dyDescent="0.15">
      <c r="A588" s="17">
        <v>40308</v>
      </c>
      <c r="B588" s="34">
        <v>102.13</v>
      </c>
      <c r="C588" s="34" t="s">
        <v>11</v>
      </c>
      <c r="D588" s="34" t="s">
        <v>11</v>
      </c>
      <c r="E588" s="34" t="s">
        <v>11</v>
      </c>
      <c r="F588" s="34" t="s">
        <v>11</v>
      </c>
      <c r="G588" s="34" t="e">
        <f t="shared" ca="1" si="9"/>
        <v>#N/A</v>
      </c>
    </row>
    <row r="589" spans="1:7" ht="15" x14ac:dyDescent="0.15">
      <c r="A589" s="17">
        <v>40309</v>
      </c>
      <c r="B589" s="34">
        <v>102.13</v>
      </c>
      <c r="C589" s="34" t="s">
        <v>11</v>
      </c>
      <c r="D589" s="34" t="s">
        <v>11</v>
      </c>
      <c r="E589" s="34" t="s">
        <v>11</v>
      </c>
      <c r="F589" s="34" t="s">
        <v>11</v>
      </c>
      <c r="G589" s="34" t="e">
        <f t="shared" ca="1" si="9"/>
        <v>#N/A</v>
      </c>
    </row>
    <row r="590" spans="1:7" ht="15" x14ac:dyDescent="0.15">
      <c r="A590" s="17">
        <v>40310</v>
      </c>
      <c r="B590" s="34">
        <v>102.13</v>
      </c>
      <c r="C590" s="34" t="s">
        <v>11</v>
      </c>
      <c r="D590" s="34" t="s">
        <v>11</v>
      </c>
      <c r="E590" s="34" t="s">
        <v>11</v>
      </c>
      <c r="F590" s="34" t="s">
        <v>11</v>
      </c>
      <c r="G590" s="34" t="e">
        <f t="shared" ca="1" si="9"/>
        <v>#N/A</v>
      </c>
    </row>
    <row r="591" spans="1:7" ht="15" x14ac:dyDescent="0.15">
      <c r="A591" s="17">
        <v>40311</v>
      </c>
      <c r="B591" s="34">
        <v>102.7</v>
      </c>
      <c r="C591" s="34" t="s">
        <v>11</v>
      </c>
      <c r="D591" s="34" t="s">
        <v>11</v>
      </c>
      <c r="E591" s="34" t="s">
        <v>11</v>
      </c>
      <c r="F591" s="34" t="s">
        <v>11</v>
      </c>
      <c r="G591" s="34" t="e">
        <f t="shared" ca="1" si="9"/>
        <v>#N/A</v>
      </c>
    </row>
    <row r="592" spans="1:7" ht="15" x14ac:dyDescent="0.15">
      <c r="A592" s="17">
        <v>40312</v>
      </c>
      <c r="B592" s="34">
        <v>102.7</v>
      </c>
      <c r="C592" s="34" t="s">
        <v>11</v>
      </c>
      <c r="D592" s="34" t="s">
        <v>11</v>
      </c>
      <c r="E592" s="34" t="s">
        <v>11</v>
      </c>
      <c r="F592" s="34" t="s">
        <v>11</v>
      </c>
      <c r="G592" s="34" t="e">
        <f t="shared" ca="1" si="9"/>
        <v>#N/A</v>
      </c>
    </row>
    <row r="593" spans="1:7" ht="15" x14ac:dyDescent="0.15">
      <c r="A593" s="17">
        <v>40315</v>
      </c>
      <c r="B593" s="34">
        <v>102.7</v>
      </c>
      <c r="C593" s="34" t="s">
        <v>11</v>
      </c>
      <c r="D593" s="34" t="s">
        <v>11</v>
      </c>
      <c r="E593" s="34" t="s">
        <v>11</v>
      </c>
      <c r="F593" s="34" t="s">
        <v>11</v>
      </c>
      <c r="G593" s="34" t="e">
        <f t="shared" ca="1" si="9"/>
        <v>#N/A</v>
      </c>
    </row>
    <row r="594" spans="1:7" ht="15" x14ac:dyDescent="0.15">
      <c r="A594" s="17">
        <v>40316</v>
      </c>
      <c r="B594" s="34">
        <v>102.7</v>
      </c>
      <c r="C594" s="34" t="s">
        <v>11</v>
      </c>
      <c r="D594" s="34" t="s">
        <v>11</v>
      </c>
      <c r="E594" s="34" t="s">
        <v>11</v>
      </c>
      <c r="F594" s="34" t="s">
        <v>11</v>
      </c>
      <c r="G594" s="34" t="e">
        <f t="shared" ca="1" si="9"/>
        <v>#N/A</v>
      </c>
    </row>
    <row r="595" spans="1:7" ht="15" x14ac:dyDescent="0.15">
      <c r="A595" s="17">
        <v>40317</v>
      </c>
      <c r="B595" s="34">
        <v>102.7</v>
      </c>
      <c r="C595" s="34" t="s">
        <v>11</v>
      </c>
      <c r="D595" s="34" t="s">
        <v>11</v>
      </c>
      <c r="E595" s="34" t="s">
        <v>11</v>
      </c>
      <c r="F595" s="34" t="s">
        <v>11</v>
      </c>
      <c r="G595" s="34" t="e">
        <f t="shared" ca="1" si="9"/>
        <v>#N/A</v>
      </c>
    </row>
    <row r="596" spans="1:7" ht="15" x14ac:dyDescent="0.15">
      <c r="A596" s="17">
        <v>40318</v>
      </c>
      <c r="B596" s="34">
        <v>102.7</v>
      </c>
      <c r="C596" s="34" t="s">
        <v>11</v>
      </c>
      <c r="D596" s="34" t="s">
        <v>11</v>
      </c>
      <c r="E596" s="34" t="s">
        <v>11</v>
      </c>
      <c r="F596" s="34" t="s">
        <v>11</v>
      </c>
      <c r="G596" s="34" t="e">
        <f t="shared" ca="1" si="9"/>
        <v>#N/A</v>
      </c>
    </row>
    <row r="597" spans="1:7" ht="15" x14ac:dyDescent="0.15">
      <c r="A597" s="17">
        <v>40319</v>
      </c>
      <c r="B597" s="34">
        <v>102.7</v>
      </c>
      <c r="C597" s="34" t="s">
        <v>11</v>
      </c>
      <c r="D597" s="34" t="s">
        <v>11</v>
      </c>
      <c r="E597" s="34" t="s">
        <v>11</v>
      </c>
      <c r="F597" s="34" t="s">
        <v>11</v>
      </c>
      <c r="G597" s="34" t="e">
        <f t="shared" ca="1" si="9"/>
        <v>#N/A</v>
      </c>
    </row>
    <row r="598" spans="1:7" ht="15" x14ac:dyDescent="0.15">
      <c r="A598" s="17">
        <v>40322</v>
      </c>
      <c r="B598" s="34">
        <v>102.7</v>
      </c>
      <c r="C598" s="34" t="s">
        <v>11</v>
      </c>
      <c r="D598" s="34" t="s">
        <v>11</v>
      </c>
      <c r="E598" s="34" t="s">
        <v>11</v>
      </c>
      <c r="F598" s="34" t="s">
        <v>11</v>
      </c>
      <c r="G598" s="34" t="e">
        <f t="shared" ca="1" si="9"/>
        <v>#N/A</v>
      </c>
    </row>
    <row r="599" spans="1:7" ht="15" x14ac:dyDescent="0.15">
      <c r="A599" s="17">
        <v>40323</v>
      </c>
      <c r="B599" s="34">
        <v>104.33</v>
      </c>
      <c r="C599" s="34" t="s">
        <v>11</v>
      </c>
      <c r="D599" s="34" t="s">
        <v>11</v>
      </c>
      <c r="E599" s="34" t="s">
        <v>11</v>
      </c>
      <c r="F599" s="34" t="s">
        <v>11</v>
      </c>
      <c r="G599" s="34" t="e">
        <f t="shared" ca="1" si="9"/>
        <v>#N/A</v>
      </c>
    </row>
    <row r="600" spans="1:7" ht="15" x14ac:dyDescent="0.15">
      <c r="A600" s="17">
        <v>40324</v>
      </c>
      <c r="B600" s="34">
        <v>103.38</v>
      </c>
      <c r="C600" s="34" t="s">
        <v>11</v>
      </c>
      <c r="D600" s="34" t="s">
        <v>11</v>
      </c>
      <c r="E600" s="34" t="s">
        <v>11</v>
      </c>
      <c r="F600" s="34" t="s">
        <v>11</v>
      </c>
      <c r="G600" s="34" t="e">
        <f t="shared" ca="1" si="9"/>
        <v>#N/A</v>
      </c>
    </row>
    <row r="601" spans="1:7" ht="15" x14ac:dyDescent="0.15">
      <c r="A601" s="17">
        <v>40325</v>
      </c>
      <c r="B601" s="34">
        <v>103.38</v>
      </c>
      <c r="C601" s="34" t="s">
        <v>11</v>
      </c>
      <c r="D601" s="34" t="s">
        <v>11</v>
      </c>
      <c r="E601" s="34" t="s">
        <v>11</v>
      </c>
      <c r="F601" s="34" t="s">
        <v>11</v>
      </c>
      <c r="G601" s="34" t="e">
        <f t="shared" ca="1" si="9"/>
        <v>#N/A</v>
      </c>
    </row>
    <row r="602" spans="1:7" ht="15" x14ac:dyDescent="0.15">
      <c r="A602" s="17">
        <v>40326</v>
      </c>
      <c r="B602" s="34">
        <v>103.38</v>
      </c>
      <c r="C602" s="34" t="s">
        <v>11</v>
      </c>
      <c r="D602" s="34" t="s">
        <v>11</v>
      </c>
      <c r="E602" s="34" t="s">
        <v>11</v>
      </c>
      <c r="F602" s="34" t="s">
        <v>11</v>
      </c>
      <c r="G602" s="34" t="e">
        <f t="shared" ca="1" si="9"/>
        <v>#N/A</v>
      </c>
    </row>
    <row r="603" spans="1:7" ht="15" x14ac:dyDescent="0.15">
      <c r="A603" s="17">
        <v>40329</v>
      </c>
      <c r="B603" s="34">
        <v>103.38</v>
      </c>
      <c r="C603" s="34" t="s">
        <v>11</v>
      </c>
      <c r="D603" s="34" t="s">
        <v>11</v>
      </c>
      <c r="E603" s="34" t="s">
        <v>11</v>
      </c>
      <c r="F603" s="34" t="s">
        <v>11</v>
      </c>
      <c r="G603" s="34" t="e">
        <f t="shared" ca="1" si="9"/>
        <v>#N/A</v>
      </c>
    </row>
    <row r="604" spans="1:7" ht="15" x14ac:dyDescent="0.15">
      <c r="A604" s="17">
        <v>40330</v>
      </c>
      <c r="B604" s="34">
        <v>104.32</v>
      </c>
      <c r="C604" s="34" t="s">
        <v>11</v>
      </c>
      <c r="D604" s="34" t="s">
        <v>11</v>
      </c>
      <c r="E604" s="34" t="s">
        <v>11</v>
      </c>
      <c r="F604" s="34" t="s">
        <v>11</v>
      </c>
      <c r="G604" s="34" t="e">
        <f t="shared" ca="1" si="9"/>
        <v>#N/A</v>
      </c>
    </row>
    <row r="605" spans="1:7" ht="15" x14ac:dyDescent="0.15">
      <c r="A605" s="17">
        <v>40331</v>
      </c>
      <c r="B605" s="34">
        <v>104.32</v>
      </c>
      <c r="C605" s="34" t="s">
        <v>11</v>
      </c>
      <c r="D605" s="34" t="s">
        <v>11</v>
      </c>
      <c r="E605" s="34" t="s">
        <v>11</v>
      </c>
      <c r="F605" s="34" t="s">
        <v>11</v>
      </c>
      <c r="G605" s="34" t="e">
        <f t="shared" ca="1" si="9"/>
        <v>#N/A</v>
      </c>
    </row>
    <row r="606" spans="1:7" ht="15" x14ac:dyDescent="0.15">
      <c r="A606" s="17">
        <v>40332</v>
      </c>
      <c r="B606" s="34">
        <v>104.32</v>
      </c>
      <c r="C606" s="34" t="s">
        <v>11</v>
      </c>
      <c r="D606" s="34" t="s">
        <v>11</v>
      </c>
      <c r="E606" s="34" t="s">
        <v>11</v>
      </c>
      <c r="F606" s="34" t="s">
        <v>11</v>
      </c>
      <c r="G606" s="34" t="e">
        <f t="shared" ca="1" si="9"/>
        <v>#N/A</v>
      </c>
    </row>
    <row r="607" spans="1:7" ht="15" x14ac:dyDescent="0.15">
      <c r="A607" s="17">
        <v>40333</v>
      </c>
      <c r="B607" s="34">
        <v>104.32</v>
      </c>
      <c r="C607" s="34" t="s">
        <v>11</v>
      </c>
      <c r="D607" s="34" t="s">
        <v>11</v>
      </c>
      <c r="E607" s="34" t="s">
        <v>11</v>
      </c>
      <c r="F607" s="34" t="s">
        <v>11</v>
      </c>
      <c r="G607" s="34" t="e">
        <f t="shared" ca="1" si="9"/>
        <v>#N/A</v>
      </c>
    </row>
    <row r="608" spans="1:7" ht="15" x14ac:dyDescent="0.15">
      <c r="A608" s="17">
        <v>40336</v>
      </c>
      <c r="B608" s="34">
        <v>104.32</v>
      </c>
      <c r="C608" s="34" t="s">
        <v>11</v>
      </c>
      <c r="D608" s="34" t="s">
        <v>11</v>
      </c>
      <c r="E608" s="34" t="s">
        <v>11</v>
      </c>
      <c r="F608" s="34" t="s">
        <v>11</v>
      </c>
      <c r="G608" s="34" t="e">
        <f t="shared" ca="1" si="9"/>
        <v>#N/A</v>
      </c>
    </row>
    <row r="609" spans="1:7" ht="15" x14ac:dyDescent="0.15">
      <c r="A609" s="17">
        <v>40337</v>
      </c>
      <c r="B609" s="34">
        <v>104.32</v>
      </c>
      <c r="C609" s="34" t="s">
        <v>11</v>
      </c>
      <c r="D609" s="34" t="s">
        <v>11</v>
      </c>
      <c r="E609" s="34" t="s">
        <v>11</v>
      </c>
      <c r="F609" s="34" t="s">
        <v>11</v>
      </c>
      <c r="G609" s="34" t="e">
        <f t="shared" ca="1" si="9"/>
        <v>#N/A</v>
      </c>
    </row>
    <row r="610" spans="1:7" ht="15" x14ac:dyDescent="0.15">
      <c r="A610" s="17">
        <v>40338</v>
      </c>
      <c r="B610" s="34">
        <v>104.32</v>
      </c>
      <c r="C610" s="34" t="s">
        <v>11</v>
      </c>
      <c r="D610" s="34" t="s">
        <v>11</v>
      </c>
      <c r="E610" s="34" t="s">
        <v>11</v>
      </c>
      <c r="F610" s="34" t="s">
        <v>11</v>
      </c>
      <c r="G610" s="34" t="e">
        <f t="shared" ca="1" si="9"/>
        <v>#N/A</v>
      </c>
    </row>
    <row r="611" spans="1:7" ht="15" x14ac:dyDescent="0.15">
      <c r="A611" s="17">
        <v>40339</v>
      </c>
      <c r="B611" s="34">
        <v>104.32</v>
      </c>
      <c r="C611" s="34" t="s">
        <v>11</v>
      </c>
      <c r="D611" s="34" t="s">
        <v>11</v>
      </c>
      <c r="E611" s="34" t="s">
        <v>11</v>
      </c>
      <c r="F611" s="34" t="s">
        <v>11</v>
      </c>
      <c r="G611" s="34" t="e">
        <f t="shared" ca="1" si="9"/>
        <v>#N/A</v>
      </c>
    </row>
    <row r="612" spans="1:7" ht="15" x14ac:dyDescent="0.15">
      <c r="A612" s="17">
        <v>40340</v>
      </c>
      <c r="B612" s="34">
        <v>104.32</v>
      </c>
      <c r="C612" s="34" t="s">
        <v>11</v>
      </c>
      <c r="D612" s="34" t="s">
        <v>11</v>
      </c>
      <c r="E612" s="34" t="s">
        <v>11</v>
      </c>
      <c r="F612" s="34" t="s">
        <v>11</v>
      </c>
      <c r="G612" s="34" t="e">
        <f t="shared" ca="1" si="9"/>
        <v>#N/A</v>
      </c>
    </row>
    <row r="613" spans="1:7" ht="15" x14ac:dyDescent="0.15">
      <c r="A613" s="17">
        <v>40341</v>
      </c>
      <c r="B613" s="34">
        <v>104.32</v>
      </c>
      <c r="C613" s="34" t="s">
        <v>11</v>
      </c>
      <c r="D613" s="34" t="s">
        <v>11</v>
      </c>
      <c r="E613" s="34" t="s">
        <v>11</v>
      </c>
      <c r="F613" s="34" t="s">
        <v>11</v>
      </c>
      <c r="G613" s="34" t="e">
        <f t="shared" ca="1" si="9"/>
        <v>#N/A</v>
      </c>
    </row>
    <row r="614" spans="1:7" ht="15" x14ac:dyDescent="0.15">
      <c r="A614" s="17">
        <v>40342</v>
      </c>
      <c r="B614" s="34">
        <v>104.32</v>
      </c>
      <c r="C614" s="34" t="s">
        <v>11</v>
      </c>
      <c r="D614" s="34" t="s">
        <v>11</v>
      </c>
      <c r="E614" s="34" t="s">
        <v>11</v>
      </c>
      <c r="F614" s="34" t="s">
        <v>11</v>
      </c>
      <c r="G614" s="34" t="e">
        <f t="shared" ca="1" si="9"/>
        <v>#N/A</v>
      </c>
    </row>
    <row r="615" spans="1:7" ht="15" x14ac:dyDescent="0.15">
      <c r="A615" s="17">
        <v>40346</v>
      </c>
      <c r="B615" s="34">
        <v>104.32</v>
      </c>
      <c r="C615" s="34" t="s">
        <v>11</v>
      </c>
      <c r="D615" s="34" t="s">
        <v>11</v>
      </c>
      <c r="E615" s="34" t="s">
        <v>11</v>
      </c>
      <c r="F615" s="34" t="s">
        <v>11</v>
      </c>
      <c r="G615" s="34" t="e">
        <f t="shared" ca="1" si="9"/>
        <v>#N/A</v>
      </c>
    </row>
    <row r="616" spans="1:7" ht="15" x14ac:dyDescent="0.15">
      <c r="A616" s="17">
        <v>40347</v>
      </c>
      <c r="B616" s="34">
        <v>104.32</v>
      </c>
      <c r="C616" s="34" t="s">
        <v>11</v>
      </c>
      <c r="D616" s="34" t="s">
        <v>11</v>
      </c>
      <c r="E616" s="34" t="s">
        <v>11</v>
      </c>
      <c r="F616" s="34" t="s">
        <v>11</v>
      </c>
      <c r="G616" s="34" t="e">
        <f t="shared" ca="1" si="9"/>
        <v>#N/A</v>
      </c>
    </row>
    <row r="617" spans="1:7" ht="15" x14ac:dyDescent="0.15">
      <c r="A617" s="17">
        <v>40350</v>
      </c>
      <c r="B617" s="34">
        <v>104.32</v>
      </c>
      <c r="C617" s="34" t="s">
        <v>11</v>
      </c>
      <c r="D617" s="34" t="s">
        <v>11</v>
      </c>
      <c r="E617" s="34" t="s">
        <v>11</v>
      </c>
      <c r="F617" s="34" t="s">
        <v>11</v>
      </c>
      <c r="G617" s="34" t="e">
        <f t="shared" ca="1" si="9"/>
        <v>#N/A</v>
      </c>
    </row>
    <row r="618" spans="1:7" ht="15" x14ac:dyDescent="0.15">
      <c r="A618" s="17">
        <v>40351</v>
      </c>
      <c r="B618" s="34">
        <v>104.32</v>
      </c>
      <c r="C618" s="34" t="s">
        <v>11</v>
      </c>
      <c r="D618" s="34" t="s">
        <v>11</v>
      </c>
      <c r="E618" s="34" t="s">
        <v>11</v>
      </c>
      <c r="F618" s="34" t="s">
        <v>11</v>
      </c>
      <c r="G618" s="34" t="e">
        <f t="shared" ca="1" si="9"/>
        <v>#N/A</v>
      </c>
    </row>
    <row r="619" spans="1:7" ht="15" x14ac:dyDescent="0.15">
      <c r="A619" s="17">
        <v>40352</v>
      </c>
      <c r="B619" s="34">
        <v>104.32</v>
      </c>
      <c r="C619" s="34" t="s">
        <v>11</v>
      </c>
      <c r="D619" s="34" t="s">
        <v>11</v>
      </c>
      <c r="E619" s="34" t="s">
        <v>11</v>
      </c>
      <c r="F619" s="34" t="s">
        <v>11</v>
      </c>
      <c r="G619" s="34" t="e">
        <f t="shared" ca="1" si="9"/>
        <v>#N/A</v>
      </c>
    </row>
    <row r="620" spans="1:7" ht="15" x14ac:dyDescent="0.15">
      <c r="A620" s="17">
        <v>40353</v>
      </c>
      <c r="B620" s="34">
        <v>104.32</v>
      </c>
      <c r="C620" s="34" t="s">
        <v>11</v>
      </c>
      <c r="D620" s="34" t="s">
        <v>11</v>
      </c>
      <c r="E620" s="34" t="s">
        <v>11</v>
      </c>
      <c r="F620" s="34" t="s">
        <v>11</v>
      </c>
      <c r="G620" s="34" t="e">
        <f t="shared" ca="1" si="9"/>
        <v>#N/A</v>
      </c>
    </row>
    <row r="621" spans="1:7" ht="15" x14ac:dyDescent="0.15">
      <c r="A621" s="17">
        <v>40354</v>
      </c>
      <c r="B621" s="34">
        <v>104.32</v>
      </c>
      <c r="C621" s="34" t="s">
        <v>11</v>
      </c>
      <c r="D621" s="34" t="s">
        <v>11</v>
      </c>
      <c r="E621" s="34" t="s">
        <v>11</v>
      </c>
      <c r="F621" s="34" t="s">
        <v>11</v>
      </c>
      <c r="G621" s="34" t="e">
        <f t="shared" ca="1" si="9"/>
        <v>#N/A</v>
      </c>
    </row>
    <row r="622" spans="1:7" ht="15" x14ac:dyDescent="0.15">
      <c r="A622" s="17">
        <v>40357</v>
      </c>
      <c r="B622" s="34">
        <v>104.32</v>
      </c>
      <c r="C622" s="34" t="s">
        <v>11</v>
      </c>
      <c r="D622" s="34" t="s">
        <v>11</v>
      </c>
      <c r="E622" s="34" t="s">
        <v>11</v>
      </c>
      <c r="F622" s="34" t="s">
        <v>11</v>
      </c>
      <c r="G622" s="34" t="e">
        <f t="shared" ca="1" si="9"/>
        <v>#N/A</v>
      </c>
    </row>
    <row r="623" spans="1:7" ht="15" x14ac:dyDescent="0.15">
      <c r="A623" s="17">
        <v>40358</v>
      </c>
      <c r="B623" s="34">
        <v>104.32</v>
      </c>
      <c r="C623" s="34" t="s">
        <v>11</v>
      </c>
      <c r="D623" s="34" t="s">
        <v>11</v>
      </c>
      <c r="E623" s="34" t="s">
        <v>11</v>
      </c>
      <c r="F623" s="34" t="s">
        <v>11</v>
      </c>
      <c r="G623" s="34" t="e">
        <f t="shared" ca="1" si="9"/>
        <v>#N/A</v>
      </c>
    </row>
    <row r="624" spans="1:7" ht="15" x14ac:dyDescent="0.15">
      <c r="A624" s="17">
        <v>40359</v>
      </c>
      <c r="B624" s="34">
        <v>104.32</v>
      </c>
      <c r="C624" s="34" t="s">
        <v>11</v>
      </c>
      <c r="D624" s="34" t="s">
        <v>11</v>
      </c>
      <c r="E624" s="34" t="s">
        <v>11</v>
      </c>
      <c r="F624" s="34" t="s">
        <v>11</v>
      </c>
      <c r="G624" s="34" t="e">
        <f t="shared" ca="1" si="9"/>
        <v>#N/A</v>
      </c>
    </row>
    <row r="625" spans="1:7" ht="15" x14ac:dyDescent="0.15">
      <c r="A625" s="17">
        <v>40360</v>
      </c>
      <c r="B625" s="34">
        <v>104.32</v>
      </c>
      <c r="C625" s="34" t="s">
        <v>11</v>
      </c>
      <c r="D625" s="34" t="s">
        <v>11</v>
      </c>
      <c r="E625" s="34" t="s">
        <v>11</v>
      </c>
      <c r="F625" s="34" t="s">
        <v>11</v>
      </c>
      <c r="G625" s="34" t="e">
        <f t="shared" ca="1" si="9"/>
        <v>#N/A</v>
      </c>
    </row>
    <row r="626" spans="1:7" ht="15" x14ac:dyDescent="0.15">
      <c r="A626" s="17">
        <v>40361</v>
      </c>
      <c r="B626" s="34">
        <v>104.32</v>
      </c>
      <c r="C626" s="34" t="s">
        <v>11</v>
      </c>
      <c r="D626" s="34" t="s">
        <v>11</v>
      </c>
      <c r="E626" s="34" t="s">
        <v>11</v>
      </c>
      <c r="F626" s="34" t="s">
        <v>11</v>
      </c>
      <c r="G626" s="34" t="e">
        <f t="shared" ca="1" si="9"/>
        <v>#N/A</v>
      </c>
    </row>
    <row r="627" spans="1:7" ht="15" x14ac:dyDescent="0.15">
      <c r="A627" s="17">
        <v>40364</v>
      </c>
      <c r="B627" s="34">
        <v>104.32</v>
      </c>
      <c r="C627" s="34" t="s">
        <v>11</v>
      </c>
      <c r="D627" s="34" t="s">
        <v>11</v>
      </c>
      <c r="E627" s="34" t="s">
        <v>11</v>
      </c>
      <c r="F627" s="34" t="s">
        <v>11</v>
      </c>
      <c r="G627" s="34" t="e">
        <f t="shared" ca="1" si="9"/>
        <v>#N/A</v>
      </c>
    </row>
    <row r="628" spans="1:7" ht="15" x14ac:dyDescent="0.15">
      <c r="A628" s="17">
        <v>40365</v>
      </c>
      <c r="B628" s="34">
        <v>103.65</v>
      </c>
      <c r="C628" s="34" t="s">
        <v>11</v>
      </c>
      <c r="D628" s="34" t="s">
        <v>11</v>
      </c>
      <c r="E628" s="34" t="s">
        <v>11</v>
      </c>
      <c r="F628" s="34" t="s">
        <v>11</v>
      </c>
      <c r="G628" s="34" t="e">
        <f t="shared" ca="1" si="9"/>
        <v>#N/A</v>
      </c>
    </row>
    <row r="629" spans="1:7" ht="15" x14ac:dyDescent="0.15">
      <c r="A629" s="17">
        <v>40366</v>
      </c>
      <c r="B629" s="34">
        <v>103.65</v>
      </c>
      <c r="C629" s="34" t="s">
        <v>11</v>
      </c>
      <c r="D629" s="34" t="s">
        <v>11</v>
      </c>
      <c r="E629" s="34" t="s">
        <v>11</v>
      </c>
      <c r="F629" s="34" t="s">
        <v>11</v>
      </c>
      <c r="G629" s="34" t="e">
        <f t="shared" ca="1" si="9"/>
        <v>#N/A</v>
      </c>
    </row>
    <row r="630" spans="1:7" ht="15" x14ac:dyDescent="0.15">
      <c r="A630" s="17">
        <v>40367</v>
      </c>
      <c r="B630" s="34">
        <v>103.65</v>
      </c>
      <c r="C630" s="34" t="s">
        <v>11</v>
      </c>
      <c r="D630" s="34" t="s">
        <v>11</v>
      </c>
      <c r="E630" s="34" t="s">
        <v>11</v>
      </c>
      <c r="F630" s="34" t="s">
        <v>11</v>
      </c>
      <c r="G630" s="34" t="e">
        <f t="shared" ca="1" si="9"/>
        <v>#N/A</v>
      </c>
    </row>
    <row r="631" spans="1:7" ht="15" x14ac:dyDescent="0.15">
      <c r="A631" s="17">
        <v>40368</v>
      </c>
      <c r="B631" s="34">
        <v>103.65</v>
      </c>
      <c r="C631" s="34" t="s">
        <v>11</v>
      </c>
      <c r="D631" s="34" t="s">
        <v>11</v>
      </c>
      <c r="E631" s="34" t="s">
        <v>11</v>
      </c>
      <c r="F631" s="34" t="s">
        <v>11</v>
      </c>
      <c r="G631" s="34" t="e">
        <f t="shared" ca="1" si="9"/>
        <v>#N/A</v>
      </c>
    </row>
    <row r="632" spans="1:7" ht="15" x14ac:dyDescent="0.15">
      <c r="A632" s="17">
        <v>40371</v>
      </c>
      <c r="B632" s="34">
        <v>103.65</v>
      </c>
      <c r="C632" s="34" t="s">
        <v>11</v>
      </c>
      <c r="D632" s="34" t="s">
        <v>11</v>
      </c>
      <c r="E632" s="34" t="s">
        <v>11</v>
      </c>
      <c r="F632" s="34" t="s">
        <v>11</v>
      </c>
      <c r="G632" s="34" t="e">
        <f t="shared" ca="1" si="9"/>
        <v>#N/A</v>
      </c>
    </row>
    <row r="633" spans="1:7" ht="15" x14ac:dyDescent="0.15">
      <c r="A633" s="17">
        <v>40372</v>
      </c>
      <c r="B633" s="34">
        <v>103.65</v>
      </c>
      <c r="C633" s="34" t="s">
        <v>11</v>
      </c>
      <c r="D633" s="34" t="s">
        <v>11</v>
      </c>
      <c r="E633" s="34" t="s">
        <v>11</v>
      </c>
      <c r="F633" s="34" t="s">
        <v>11</v>
      </c>
      <c r="G633" s="34" t="e">
        <f t="shared" ca="1" si="9"/>
        <v>#N/A</v>
      </c>
    </row>
    <row r="634" spans="1:7" ht="15" x14ac:dyDescent="0.15">
      <c r="A634" s="17">
        <v>40373</v>
      </c>
      <c r="B634" s="34">
        <v>103.65</v>
      </c>
      <c r="C634" s="34" t="s">
        <v>11</v>
      </c>
      <c r="D634" s="34" t="s">
        <v>11</v>
      </c>
      <c r="E634" s="34" t="s">
        <v>11</v>
      </c>
      <c r="F634" s="34" t="s">
        <v>11</v>
      </c>
      <c r="G634" s="34" t="e">
        <f t="shared" ca="1" si="9"/>
        <v>#N/A</v>
      </c>
    </row>
    <row r="635" spans="1:7" ht="15" x14ac:dyDescent="0.15">
      <c r="A635" s="17">
        <v>40374</v>
      </c>
      <c r="B635" s="34">
        <v>103.65</v>
      </c>
      <c r="C635" s="34" t="s">
        <v>11</v>
      </c>
      <c r="D635" s="34" t="s">
        <v>11</v>
      </c>
      <c r="E635" s="34" t="s">
        <v>11</v>
      </c>
      <c r="F635" s="34" t="s">
        <v>11</v>
      </c>
      <c r="G635" s="34" t="e">
        <f t="shared" ca="1" si="9"/>
        <v>#N/A</v>
      </c>
    </row>
    <row r="636" spans="1:7" ht="15" x14ac:dyDescent="0.15">
      <c r="A636" s="17">
        <v>40375</v>
      </c>
      <c r="B636" s="34">
        <v>103.65</v>
      </c>
      <c r="C636" s="34" t="s">
        <v>11</v>
      </c>
      <c r="D636" s="34" t="s">
        <v>11</v>
      </c>
      <c r="E636" s="34" t="s">
        <v>11</v>
      </c>
      <c r="F636" s="34" t="s">
        <v>11</v>
      </c>
      <c r="G636" s="34" t="e">
        <f t="shared" ca="1" si="9"/>
        <v>#N/A</v>
      </c>
    </row>
    <row r="637" spans="1:7" ht="15" x14ac:dyDescent="0.15">
      <c r="A637" s="17">
        <v>40378</v>
      </c>
      <c r="B637" s="34">
        <v>103.65</v>
      </c>
      <c r="C637" s="34" t="s">
        <v>11</v>
      </c>
      <c r="D637" s="34" t="s">
        <v>11</v>
      </c>
      <c r="E637" s="34" t="s">
        <v>11</v>
      </c>
      <c r="F637" s="34" t="s">
        <v>11</v>
      </c>
      <c r="G637" s="34" t="e">
        <f t="shared" ca="1" si="9"/>
        <v>#N/A</v>
      </c>
    </row>
    <row r="638" spans="1:7" ht="15" x14ac:dyDescent="0.15">
      <c r="A638" s="17">
        <v>40379</v>
      </c>
      <c r="B638" s="34">
        <v>103.65</v>
      </c>
      <c r="C638" s="34" t="s">
        <v>11</v>
      </c>
      <c r="D638" s="34" t="s">
        <v>11</v>
      </c>
      <c r="E638" s="34" t="s">
        <v>11</v>
      </c>
      <c r="F638" s="34" t="s">
        <v>11</v>
      </c>
      <c r="G638" s="34" t="e">
        <f t="shared" ca="1" si="9"/>
        <v>#N/A</v>
      </c>
    </row>
    <row r="639" spans="1:7" ht="15" x14ac:dyDescent="0.15">
      <c r="A639" s="17">
        <v>40380</v>
      </c>
      <c r="B639" s="34">
        <v>103.65</v>
      </c>
      <c r="C639" s="34" t="s">
        <v>11</v>
      </c>
      <c r="D639" s="34" t="s">
        <v>11</v>
      </c>
      <c r="E639" s="34" t="s">
        <v>11</v>
      </c>
      <c r="F639" s="34" t="s">
        <v>11</v>
      </c>
      <c r="G639" s="34" t="e">
        <f t="shared" ca="1" si="9"/>
        <v>#N/A</v>
      </c>
    </row>
    <row r="640" spans="1:7" ht="15" x14ac:dyDescent="0.15">
      <c r="A640" s="17">
        <v>40381</v>
      </c>
      <c r="B640" s="34">
        <v>103.65</v>
      </c>
      <c r="C640" s="34" t="s">
        <v>11</v>
      </c>
      <c r="D640" s="34" t="s">
        <v>11</v>
      </c>
      <c r="E640" s="34" t="s">
        <v>11</v>
      </c>
      <c r="F640" s="34" t="s">
        <v>11</v>
      </c>
      <c r="G640" s="34" t="e">
        <f t="shared" ca="1" si="9"/>
        <v>#N/A</v>
      </c>
    </row>
    <row r="641" spans="1:7" ht="15" x14ac:dyDescent="0.15">
      <c r="A641" s="17">
        <v>40382</v>
      </c>
      <c r="B641" s="34">
        <v>103.65</v>
      </c>
      <c r="C641" s="34" t="s">
        <v>11</v>
      </c>
      <c r="D641" s="34" t="s">
        <v>11</v>
      </c>
      <c r="E641" s="34" t="s">
        <v>11</v>
      </c>
      <c r="F641" s="34" t="s">
        <v>11</v>
      </c>
      <c r="G641" s="34" t="e">
        <f t="shared" ca="1" si="9"/>
        <v>#N/A</v>
      </c>
    </row>
    <row r="642" spans="1:7" ht="15" x14ac:dyDescent="0.15">
      <c r="A642" s="17">
        <v>40385</v>
      </c>
      <c r="B642" s="34">
        <v>103.65</v>
      </c>
      <c r="C642" s="34" t="s">
        <v>11</v>
      </c>
      <c r="D642" s="34" t="s">
        <v>11</v>
      </c>
      <c r="E642" s="34" t="s">
        <v>11</v>
      </c>
      <c r="F642" s="34" t="s">
        <v>11</v>
      </c>
      <c r="G642" s="34" t="e">
        <f t="shared" ca="1" si="9"/>
        <v>#N/A</v>
      </c>
    </row>
    <row r="643" spans="1:7" ht="15" x14ac:dyDescent="0.15">
      <c r="A643" s="17">
        <v>40386</v>
      </c>
      <c r="B643" s="34">
        <v>103.65</v>
      </c>
      <c r="C643" s="34" t="s">
        <v>11</v>
      </c>
      <c r="D643" s="34" t="s">
        <v>11</v>
      </c>
      <c r="E643" s="34" t="s">
        <v>11</v>
      </c>
      <c r="F643" s="34" t="s">
        <v>11</v>
      </c>
      <c r="G643" s="34" t="e">
        <f t="shared" ref="G643:G706" ca="1" si="10">VLOOKUP(A643,$K$1:$M$128,2,FALSE)</f>
        <v>#N/A</v>
      </c>
    </row>
    <row r="644" spans="1:7" ht="15" x14ac:dyDescent="0.15">
      <c r="A644" s="17">
        <v>40387</v>
      </c>
      <c r="B644" s="34">
        <v>103.65</v>
      </c>
      <c r="C644" s="34" t="s">
        <v>11</v>
      </c>
      <c r="D644" s="34" t="s">
        <v>11</v>
      </c>
      <c r="E644" s="34" t="s">
        <v>11</v>
      </c>
      <c r="F644" s="34" t="s">
        <v>11</v>
      </c>
      <c r="G644" s="34" t="e">
        <f t="shared" ca="1" si="10"/>
        <v>#N/A</v>
      </c>
    </row>
    <row r="645" spans="1:7" ht="15" x14ac:dyDescent="0.15">
      <c r="A645" s="17">
        <v>40388</v>
      </c>
      <c r="B645" s="34">
        <v>103.65</v>
      </c>
      <c r="C645" s="34" t="s">
        <v>11</v>
      </c>
      <c r="D645" s="34" t="s">
        <v>11</v>
      </c>
      <c r="E645" s="34" t="s">
        <v>11</v>
      </c>
      <c r="F645" s="34" t="s">
        <v>11</v>
      </c>
      <c r="G645" s="34" t="e">
        <f t="shared" ca="1" si="10"/>
        <v>#N/A</v>
      </c>
    </row>
    <row r="646" spans="1:7" ht="15" x14ac:dyDescent="0.15">
      <c r="A646" s="17">
        <v>40389</v>
      </c>
      <c r="B646" s="34">
        <v>103.65</v>
      </c>
      <c r="C646" s="34" t="s">
        <v>11</v>
      </c>
      <c r="D646" s="34" t="s">
        <v>11</v>
      </c>
      <c r="E646" s="34" t="s">
        <v>11</v>
      </c>
      <c r="F646" s="34" t="s">
        <v>11</v>
      </c>
      <c r="G646" s="34" t="e">
        <f t="shared" ca="1" si="10"/>
        <v>#N/A</v>
      </c>
    </row>
    <row r="647" spans="1:7" ht="15" x14ac:dyDescent="0.15">
      <c r="A647" s="17">
        <v>40392</v>
      </c>
      <c r="B647" s="34">
        <v>103.65</v>
      </c>
      <c r="C647" s="34" t="s">
        <v>11</v>
      </c>
      <c r="D647" s="34" t="s">
        <v>11</v>
      </c>
      <c r="E647" s="34" t="s">
        <v>11</v>
      </c>
      <c r="F647" s="34" t="s">
        <v>11</v>
      </c>
      <c r="G647" s="34" t="e">
        <f t="shared" ca="1" si="10"/>
        <v>#N/A</v>
      </c>
    </row>
    <row r="648" spans="1:7" ht="15" x14ac:dyDescent="0.15">
      <c r="A648" s="17">
        <v>40393</v>
      </c>
      <c r="B648" s="34">
        <v>103.65</v>
      </c>
      <c r="C648" s="34" t="s">
        <v>11</v>
      </c>
      <c r="D648" s="34" t="s">
        <v>11</v>
      </c>
      <c r="E648" s="34" t="s">
        <v>11</v>
      </c>
      <c r="F648" s="34" t="s">
        <v>11</v>
      </c>
      <c r="G648" s="34" t="e">
        <f t="shared" ca="1" si="10"/>
        <v>#N/A</v>
      </c>
    </row>
    <row r="649" spans="1:7" ht="15" x14ac:dyDescent="0.15">
      <c r="A649" s="17">
        <v>40394</v>
      </c>
      <c r="B649" s="34">
        <v>103.65</v>
      </c>
      <c r="C649" s="34" t="s">
        <v>11</v>
      </c>
      <c r="D649" s="34" t="s">
        <v>11</v>
      </c>
      <c r="E649" s="34" t="s">
        <v>11</v>
      </c>
      <c r="F649" s="34" t="s">
        <v>11</v>
      </c>
      <c r="G649" s="34" t="e">
        <f t="shared" ca="1" si="10"/>
        <v>#N/A</v>
      </c>
    </row>
    <row r="650" spans="1:7" ht="15" x14ac:dyDescent="0.15">
      <c r="A650" s="17">
        <v>40395</v>
      </c>
      <c r="B650" s="34">
        <v>103.65</v>
      </c>
      <c r="C650" s="34" t="s">
        <v>11</v>
      </c>
      <c r="D650" s="34" t="s">
        <v>11</v>
      </c>
      <c r="E650" s="34" t="s">
        <v>11</v>
      </c>
      <c r="F650" s="34" t="s">
        <v>11</v>
      </c>
      <c r="G650" s="34" t="e">
        <f t="shared" ca="1" si="10"/>
        <v>#N/A</v>
      </c>
    </row>
    <row r="651" spans="1:7" ht="15" x14ac:dyDescent="0.15">
      <c r="A651" s="17">
        <v>40396</v>
      </c>
      <c r="B651" s="34">
        <v>103.65</v>
      </c>
      <c r="C651" s="34" t="s">
        <v>11</v>
      </c>
      <c r="D651" s="34" t="s">
        <v>11</v>
      </c>
      <c r="E651" s="34" t="s">
        <v>11</v>
      </c>
      <c r="F651" s="34" t="s">
        <v>11</v>
      </c>
      <c r="G651" s="34" t="e">
        <f t="shared" ca="1" si="10"/>
        <v>#N/A</v>
      </c>
    </row>
    <row r="652" spans="1:7" ht="15" x14ac:dyDescent="0.15">
      <c r="A652" s="17">
        <v>40399</v>
      </c>
      <c r="B652" s="34">
        <v>103.65</v>
      </c>
      <c r="C652" s="34" t="s">
        <v>11</v>
      </c>
      <c r="D652" s="34" t="s">
        <v>11</v>
      </c>
      <c r="E652" s="34" t="s">
        <v>11</v>
      </c>
      <c r="F652" s="34" t="s">
        <v>11</v>
      </c>
      <c r="G652" s="34" t="e">
        <f t="shared" ca="1" si="10"/>
        <v>#N/A</v>
      </c>
    </row>
    <row r="653" spans="1:7" ht="15" x14ac:dyDescent="0.15">
      <c r="A653" s="17">
        <v>40400</v>
      </c>
      <c r="B653" s="34">
        <v>103.65</v>
      </c>
      <c r="C653" s="34" t="s">
        <v>11</v>
      </c>
      <c r="D653" s="34" t="s">
        <v>11</v>
      </c>
      <c r="E653" s="34" t="s">
        <v>11</v>
      </c>
      <c r="F653" s="34" t="s">
        <v>11</v>
      </c>
      <c r="G653" s="34" t="e">
        <f t="shared" ca="1" si="10"/>
        <v>#N/A</v>
      </c>
    </row>
    <row r="654" spans="1:7" ht="15" x14ac:dyDescent="0.15">
      <c r="A654" s="17">
        <v>40401</v>
      </c>
      <c r="B654" s="34">
        <v>103.65</v>
      </c>
      <c r="C654" s="34" t="s">
        <v>11</v>
      </c>
      <c r="D654" s="34" t="s">
        <v>11</v>
      </c>
      <c r="E654" s="34" t="s">
        <v>11</v>
      </c>
      <c r="F654" s="34" t="s">
        <v>11</v>
      </c>
      <c r="G654" s="34" t="e">
        <f t="shared" ca="1" si="10"/>
        <v>#N/A</v>
      </c>
    </row>
    <row r="655" spans="1:7" ht="15" x14ac:dyDescent="0.15">
      <c r="A655" s="17">
        <v>40402</v>
      </c>
      <c r="B655" s="34">
        <v>103.65</v>
      </c>
      <c r="C655" s="34" t="s">
        <v>11</v>
      </c>
      <c r="D655" s="34" t="s">
        <v>11</v>
      </c>
      <c r="E655" s="34" t="s">
        <v>11</v>
      </c>
      <c r="F655" s="34" t="s">
        <v>11</v>
      </c>
      <c r="G655" s="34" t="e">
        <f t="shared" ca="1" si="10"/>
        <v>#N/A</v>
      </c>
    </row>
    <row r="656" spans="1:7" ht="15" x14ac:dyDescent="0.15">
      <c r="A656" s="17">
        <v>40403</v>
      </c>
      <c r="B656" s="34">
        <v>103.65</v>
      </c>
      <c r="C656" s="34" t="s">
        <v>11</v>
      </c>
      <c r="D656" s="34" t="s">
        <v>11</v>
      </c>
      <c r="E656" s="34" t="s">
        <v>11</v>
      </c>
      <c r="F656" s="34" t="s">
        <v>11</v>
      </c>
      <c r="G656" s="34" t="e">
        <f t="shared" ca="1" si="10"/>
        <v>#N/A</v>
      </c>
    </row>
    <row r="657" spans="1:7" ht="15" x14ac:dyDescent="0.15">
      <c r="A657" s="17">
        <v>40406</v>
      </c>
      <c r="B657" s="34">
        <v>103.65</v>
      </c>
      <c r="C657" s="34" t="s">
        <v>11</v>
      </c>
      <c r="D657" s="34" t="s">
        <v>11</v>
      </c>
      <c r="E657" s="34" t="s">
        <v>11</v>
      </c>
      <c r="F657" s="34" t="s">
        <v>11</v>
      </c>
      <c r="G657" s="34" t="e">
        <f t="shared" ca="1" si="10"/>
        <v>#N/A</v>
      </c>
    </row>
    <row r="658" spans="1:7" ht="15" x14ac:dyDescent="0.15">
      <c r="A658" s="17">
        <v>40407</v>
      </c>
      <c r="B658" s="34">
        <v>103.65</v>
      </c>
      <c r="C658" s="34" t="s">
        <v>11</v>
      </c>
      <c r="D658" s="34" t="s">
        <v>11</v>
      </c>
      <c r="E658" s="34" t="s">
        <v>11</v>
      </c>
      <c r="F658" s="34" t="s">
        <v>11</v>
      </c>
      <c r="G658" s="34" t="e">
        <f t="shared" ca="1" si="10"/>
        <v>#N/A</v>
      </c>
    </row>
    <row r="659" spans="1:7" ht="15" x14ac:dyDescent="0.15">
      <c r="A659" s="17">
        <v>40408</v>
      </c>
      <c r="B659" s="34">
        <v>103.65</v>
      </c>
      <c r="C659" s="34" t="s">
        <v>11</v>
      </c>
      <c r="D659" s="34" t="s">
        <v>11</v>
      </c>
      <c r="E659" s="34" t="s">
        <v>11</v>
      </c>
      <c r="F659" s="34" t="s">
        <v>11</v>
      </c>
      <c r="G659" s="34" t="e">
        <f t="shared" ca="1" si="10"/>
        <v>#N/A</v>
      </c>
    </row>
    <row r="660" spans="1:7" ht="15" x14ac:dyDescent="0.15">
      <c r="A660" s="17">
        <v>40409</v>
      </c>
      <c r="B660" s="34">
        <v>103.65</v>
      </c>
      <c r="C660" s="34" t="s">
        <v>11</v>
      </c>
      <c r="D660" s="34" t="s">
        <v>11</v>
      </c>
      <c r="E660" s="34" t="s">
        <v>11</v>
      </c>
      <c r="F660" s="34" t="s">
        <v>11</v>
      </c>
      <c r="G660" s="34" t="e">
        <f t="shared" ca="1" si="10"/>
        <v>#N/A</v>
      </c>
    </row>
    <row r="661" spans="1:7" ht="15" x14ac:dyDescent="0.15">
      <c r="A661" s="17">
        <v>40410</v>
      </c>
      <c r="B661" s="34">
        <v>103.65</v>
      </c>
      <c r="C661" s="34" t="s">
        <v>11</v>
      </c>
      <c r="D661" s="34" t="s">
        <v>11</v>
      </c>
      <c r="E661" s="34" t="s">
        <v>11</v>
      </c>
      <c r="F661" s="34" t="s">
        <v>11</v>
      </c>
      <c r="G661" s="34" t="e">
        <f t="shared" ca="1" si="10"/>
        <v>#N/A</v>
      </c>
    </row>
    <row r="662" spans="1:7" ht="15" x14ac:dyDescent="0.15">
      <c r="A662" s="17">
        <v>40413</v>
      </c>
      <c r="B662" s="34">
        <v>103.65</v>
      </c>
      <c r="C662" s="34" t="s">
        <v>11</v>
      </c>
      <c r="D662" s="34" t="s">
        <v>11</v>
      </c>
      <c r="E662" s="34" t="s">
        <v>11</v>
      </c>
      <c r="F662" s="34" t="s">
        <v>11</v>
      </c>
      <c r="G662" s="34" t="e">
        <f t="shared" ca="1" si="10"/>
        <v>#N/A</v>
      </c>
    </row>
    <row r="663" spans="1:7" ht="15" x14ac:dyDescent="0.15">
      <c r="A663" s="17">
        <v>40414</v>
      </c>
      <c r="B663" s="34">
        <v>103.65</v>
      </c>
      <c r="C663" s="34" t="s">
        <v>11</v>
      </c>
      <c r="D663" s="34" t="s">
        <v>11</v>
      </c>
      <c r="E663" s="34" t="s">
        <v>11</v>
      </c>
      <c r="F663" s="34" t="s">
        <v>11</v>
      </c>
      <c r="G663" s="34" t="e">
        <f t="shared" ca="1" si="10"/>
        <v>#N/A</v>
      </c>
    </row>
    <row r="664" spans="1:7" ht="15" x14ac:dyDescent="0.15">
      <c r="A664" s="17">
        <v>40415</v>
      </c>
      <c r="B664" s="34">
        <v>103.65</v>
      </c>
      <c r="C664" s="34" t="s">
        <v>11</v>
      </c>
      <c r="D664" s="34" t="s">
        <v>11</v>
      </c>
      <c r="E664" s="34" t="s">
        <v>11</v>
      </c>
      <c r="F664" s="34" t="s">
        <v>11</v>
      </c>
      <c r="G664" s="34" t="e">
        <f t="shared" ca="1" si="10"/>
        <v>#N/A</v>
      </c>
    </row>
    <row r="665" spans="1:7" ht="15" x14ac:dyDescent="0.15">
      <c r="A665" s="17">
        <v>40416</v>
      </c>
      <c r="B665" s="34">
        <v>103.65</v>
      </c>
      <c r="C665" s="34" t="s">
        <v>11</v>
      </c>
      <c r="D665" s="34" t="s">
        <v>11</v>
      </c>
      <c r="E665" s="34" t="s">
        <v>11</v>
      </c>
      <c r="F665" s="34" t="s">
        <v>11</v>
      </c>
      <c r="G665" s="34" t="e">
        <f t="shared" ca="1" si="10"/>
        <v>#N/A</v>
      </c>
    </row>
    <row r="666" spans="1:7" ht="15" x14ac:dyDescent="0.15">
      <c r="A666" s="17">
        <v>40417</v>
      </c>
      <c r="B666" s="34">
        <v>103.65</v>
      </c>
      <c r="C666" s="34" t="s">
        <v>11</v>
      </c>
      <c r="D666" s="34" t="s">
        <v>11</v>
      </c>
      <c r="E666" s="34" t="s">
        <v>11</v>
      </c>
      <c r="F666" s="34" t="s">
        <v>11</v>
      </c>
      <c r="G666" s="34" t="e">
        <f t="shared" ca="1" si="10"/>
        <v>#N/A</v>
      </c>
    </row>
    <row r="667" spans="1:7" ht="15" x14ac:dyDescent="0.15">
      <c r="A667" s="17">
        <v>40420</v>
      </c>
      <c r="B667" s="34">
        <v>103.65</v>
      </c>
      <c r="C667" s="34" t="s">
        <v>11</v>
      </c>
      <c r="D667" s="34" t="s">
        <v>11</v>
      </c>
      <c r="E667" s="34" t="s">
        <v>11</v>
      </c>
      <c r="F667" s="34" t="s">
        <v>11</v>
      </c>
      <c r="G667" s="34" t="e">
        <f t="shared" ca="1" si="10"/>
        <v>#N/A</v>
      </c>
    </row>
    <row r="668" spans="1:7" ht="15" x14ac:dyDescent="0.15">
      <c r="A668" s="17">
        <v>40421</v>
      </c>
      <c r="B668" s="34">
        <v>103.65</v>
      </c>
      <c r="C668" s="34">
        <v>100</v>
      </c>
      <c r="D668" s="34" t="s">
        <v>11</v>
      </c>
      <c r="E668" s="34" t="s">
        <v>11</v>
      </c>
      <c r="F668" s="34" t="s">
        <v>11</v>
      </c>
      <c r="G668" s="34" t="e">
        <f t="shared" ca="1" si="10"/>
        <v>#N/A</v>
      </c>
    </row>
    <row r="669" spans="1:7" ht="15" x14ac:dyDescent="0.15">
      <c r="A669" s="17">
        <v>40422</v>
      </c>
      <c r="B669" s="34">
        <v>103.65</v>
      </c>
      <c r="C669" s="34">
        <v>99.760999999999996</v>
      </c>
      <c r="D669" s="34" t="s">
        <v>11</v>
      </c>
      <c r="E669" s="34" t="s">
        <v>11</v>
      </c>
      <c r="F669" s="34" t="s">
        <v>11</v>
      </c>
      <c r="G669" s="34" t="e">
        <f t="shared" ca="1" si="10"/>
        <v>#N/A</v>
      </c>
    </row>
    <row r="670" spans="1:7" ht="15" x14ac:dyDescent="0.15">
      <c r="A670" s="17">
        <v>40423</v>
      </c>
      <c r="B670" s="34">
        <v>103.65</v>
      </c>
      <c r="C670" s="34">
        <v>99.814899999999994</v>
      </c>
      <c r="D670" s="34" t="s">
        <v>11</v>
      </c>
      <c r="E670" s="34" t="s">
        <v>11</v>
      </c>
      <c r="F670" s="34" t="s">
        <v>11</v>
      </c>
      <c r="G670" s="34" t="e">
        <f t="shared" ca="1" si="10"/>
        <v>#N/A</v>
      </c>
    </row>
    <row r="671" spans="1:7" ht="15" x14ac:dyDescent="0.15">
      <c r="A671" s="17">
        <v>40424</v>
      </c>
      <c r="B671" s="34">
        <v>103.65</v>
      </c>
      <c r="C671" s="34">
        <v>99.814899999999994</v>
      </c>
      <c r="D671" s="34" t="s">
        <v>11</v>
      </c>
      <c r="E671" s="34" t="s">
        <v>11</v>
      </c>
      <c r="F671" s="34" t="s">
        <v>11</v>
      </c>
      <c r="G671" s="34" t="e">
        <f t="shared" ca="1" si="10"/>
        <v>#N/A</v>
      </c>
    </row>
    <row r="672" spans="1:7" ht="15" x14ac:dyDescent="0.15">
      <c r="A672" s="17">
        <v>40427</v>
      </c>
      <c r="B672" s="34">
        <v>103.65</v>
      </c>
      <c r="C672" s="34">
        <v>99.722999999999999</v>
      </c>
      <c r="D672" s="34" t="s">
        <v>11</v>
      </c>
      <c r="E672" s="34" t="s">
        <v>11</v>
      </c>
      <c r="F672" s="34" t="s">
        <v>11</v>
      </c>
      <c r="G672" s="34" t="e">
        <f t="shared" ca="1" si="10"/>
        <v>#N/A</v>
      </c>
    </row>
    <row r="673" spans="1:7" ht="15" x14ac:dyDescent="0.15">
      <c r="A673" s="17">
        <v>40428</v>
      </c>
      <c r="B673" s="34">
        <v>103.65</v>
      </c>
      <c r="C673" s="34">
        <v>99.539699999999996</v>
      </c>
      <c r="D673" s="34" t="s">
        <v>11</v>
      </c>
      <c r="E673" s="34" t="s">
        <v>11</v>
      </c>
      <c r="F673" s="34" t="s">
        <v>11</v>
      </c>
      <c r="G673" s="34" t="e">
        <f t="shared" ca="1" si="10"/>
        <v>#N/A</v>
      </c>
    </row>
    <row r="674" spans="1:7" ht="15" x14ac:dyDescent="0.15">
      <c r="A674" s="17">
        <v>40429</v>
      </c>
      <c r="B674" s="34">
        <v>103.65</v>
      </c>
      <c r="C674" s="34">
        <v>99.905000000000001</v>
      </c>
      <c r="D674" s="34" t="s">
        <v>11</v>
      </c>
      <c r="E674" s="34" t="s">
        <v>11</v>
      </c>
      <c r="F674" s="34" t="s">
        <v>11</v>
      </c>
      <c r="G674" s="34" t="e">
        <f t="shared" ca="1" si="10"/>
        <v>#N/A</v>
      </c>
    </row>
    <row r="675" spans="1:7" ht="15" x14ac:dyDescent="0.15">
      <c r="A675" s="17">
        <v>40430</v>
      </c>
      <c r="B675" s="34">
        <v>103.65</v>
      </c>
      <c r="C675" s="34">
        <v>99.905000000000001</v>
      </c>
      <c r="D675" s="34" t="s">
        <v>11</v>
      </c>
      <c r="E675" s="34" t="s">
        <v>11</v>
      </c>
      <c r="F675" s="34" t="s">
        <v>11</v>
      </c>
      <c r="G675" s="34" t="e">
        <f t="shared" ca="1" si="10"/>
        <v>#N/A</v>
      </c>
    </row>
    <row r="676" spans="1:7" ht="15" x14ac:dyDescent="0.15">
      <c r="A676" s="17">
        <v>40431</v>
      </c>
      <c r="B676" s="34">
        <v>103.65</v>
      </c>
      <c r="C676" s="34">
        <v>99.449200000000005</v>
      </c>
      <c r="D676" s="34" t="s">
        <v>11</v>
      </c>
      <c r="E676" s="34" t="s">
        <v>11</v>
      </c>
      <c r="F676" s="34" t="s">
        <v>11</v>
      </c>
      <c r="G676" s="34" t="e">
        <f t="shared" ca="1" si="10"/>
        <v>#N/A</v>
      </c>
    </row>
    <row r="677" spans="1:7" ht="15" x14ac:dyDescent="0.15">
      <c r="A677" s="17">
        <v>40434</v>
      </c>
      <c r="B677" s="34">
        <v>103.65</v>
      </c>
      <c r="C677" s="34">
        <v>99.449200000000005</v>
      </c>
      <c r="D677" s="34" t="s">
        <v>11</v>
      </c>
      <c r="E677" s="34" t="s">
        <v>11</v>
      </c>
      <c r="F677" s="34" t="s">
        <v>11</v>
      </c>
      <c r="G677" s="34" t="e">
        <f t="shared" ca="1" si="10"/>
        <v>#N/A</v>
      </c>
    </row>
    <row r="678" spans="1:7" ht="15" x14ac:dyDescent="0.15">
      <c r="A678" s="17">
        <v>40435</v>
      </c>
      <c r="B678" s="34">
        <v>103.65</v>
      </c>
      <c r="C678" s="34">
        <v>99.358500000000006</v>
      </c>
      <c r="D678" s="34" t="s">
        <v>11</v>
      </c>
      <c r="E678" s="34" t="s">
        <v>11</v>
      </c>
      <c r="F678" s="34" t="s">
        <v>11</v>
      </c>
      <c r="G678" s="34" t="e">
        <f t="shared" ca="1" si="10"/>
        <v>#N/A</v>
      </c>
    </row>
    <row r="679" spans="1:7" ht="15" x14ac:dyDescent="0.15">
      <c r="A679" s="17">
        <v>40436</v>
      </c>
      <c r="B679" s="34">
        <v>103.65</v>
      </c>
      <c r="C679" s="34">
        <v>99.449799999999996</v>
      </c>
      <c r="D679" s="34" t="s">
        <v>11</v>
      </c>
      <c r="E679" s="34" t="s">
        <v>11</v>
      </c>
      <c r="F679" s="34" t="s">
        <v>11</v>
      </c>
      <c r="G679" s="34" t="e">
        <f t="shared" ca="1" si="10"/>
        <v>#N/A</v>
      </c>
    </row>
    <row r="680" spans="1:7" ht="15" x14ac:dyDescent="0.15">
      <c r="A680" s="17">
        <v>40437</v>
      </c>
      <c r="B680" s="34">
        <v>103.65</v>
      </c>
      <c r="C680" s="34">
        <v>99.358999999999995</v>
      </c>
      <c r="D680" s="34" t="s">
        <v>11</v>
      </c>
      <c r="E680" s="34" t="s">
        <v>11</v>
      </c>
      <c r="F680" s="34" t="s">
        <v>11</v>
      </c>
      <c r="G680" s="34" t="e">
        <f t="shared" ca="1" si="10"/>
        <v>#N/A</v>
      </c>
    </row>
    <row r="681" spans="1:7" ht="15" x14ac:dyDescent="0.15">
      <c r="A681" s="17">
        <v>40438</v>
      </c>
      <c r="B681" s="34">
        <v>103.65</v>
      </c>
      <c r="C681" s="34">
        <v>99.358999999999995</v>
      </c>
      <c r="D681" s="34" t="s">
        <v>11</v>
      </c>
      <c r="E681" s="34" t="s">
        <v>11</v>
      </c>
      <c r="F681" s="34" t="s">
        <v>11</v>
      </c>
      <c r="G681" s="34" t="e">
        <f t="shared" ca="1" si="10"/>
        <v>#N/A</v>
      </c>
    </row>
    <row r="682" spans="1:7" ht="15" x14ac:dyDescent="0.15">
      <c r="A682" s="17">
        <v>40440</v>
      </c>
      <c r="B682" s="34">
        <v>103.65</v>
      </c>
      <c r="C682" s="34">
        <v>99.358999999999995</v>
      </c>
      <c r="D682" s="34" t="s">
        <v>11</v>
      </c>
      <c r="E682" s="34" t="s">
        <v>11</v>
      </c>
      <c r="F682" s="34" t="s">
        <v>11</v>
      </c>
      <c r="G682" s="34" t="e">
        <f t="shared" ca="1" si="10"/>
        <v>#N/A</v>
      </c>
    </row>
    <row r="683" spans="1:7" ht="15" x14ac:dyDescent="0.15">
      <c r="A683" s="17">
        <v>40441</v>
      </c>
      <c r="B683" s="34">
        <v>103.65</v>
      </c>
      <c r="C683" s="34">
        <v>99.169399999999996</v>
      </c>
      <c r="D683" s="34" t="s">
        <v>11</v>
      </c>
      <c r="E683" s="34" t="s">
        <v>11</v>
      </c>
      <c r="F683" s="34" t="s">
        <v>11</v>
      </c>
      <c r="G683" s="34" t="e">
        <f t="shared" ca="1" si="10"/>
        <v>#N/A</v>
      </c>
    </row>
    <row r="684" spans="1:7" ht="15" x14ac:dyDescent="0.15">
      <c r="A684" s="17">
        <v>40442</v>
      </c>
      <c r="B684" s="34">
        <v>103.65</v>
      </c>
      <c r="C684" s="34">
        <v>99.308099999999996</v>
      </c>
      <c r="D684" s="34" t="s">
        <v>11</v>
      </c>
      <c r="E684" s="34" t="s">
        <v>11</v>
      </c>
      <c r="F684" s="34" t="s">
        <v>11</v>
      </c>
      <c r="G684" s="34" t="e">
        <f t="shared" ca="1" si="10"/>
        <v>#N/A</v>
      </c>
    </row>
    <row r="685" spans="1:7" ht="15" x14ac:dyDescent="0.15">
      <c r="A685" s="17">
        <v>40446</v>
      </c>
      <c r="B685" s="34">
        <v>103.65</v>
      </c>
      <c r="C685" s="34">
        <v>99.314499999999995</v>
      </c>
      <c r="D685" s="34" t="s">
        <v>11</v>
      </c>
      <c r="E685" s="34" t="s">
        <v>11</v>
      </c>
      <c r="F685" s="34" t="s">
        <v>11</v>
      </c>
      <c r="G685" s="34" t="e">
        <f t="shared" ca="1" si="10"/>
        <v>#N/A</v>
      </c>
    </row>
    <row r="686" spans="1:7" ht="15" x14ac:dyDescent="0.15">
      <c r="A686" s="17">
        <v>40447</v>
      </c>
      <c r="B686" s="34">
        <v>103.65</v>
      </c>
      <c r="C686" s="34">
        <v>99.314300000000003</v>
      </c>
      <c r="D686" s="34" t="s">
        <v>11</v>
      </c>
      <c r="E686" s="34" t="s">
        <v>11</v>
      </c>
      <c r="F686" s="34" t="s">
        <v>11</v>
      </c>
      <c r="G686" s="34" t="e">
        <f t="shared" ca="1" si="10"/>
        <v>#N/A</v>
      </c>
    </row>
    <row r="687" spans="1:7" ht="15" x14ac:dyDescent="0.15">
      <c r="A687" s="17">
        <v>40448</v>
      </c>
      <c r="B687" s="34">
        <v>103.65</v>
      </c>
      <c r="C687" s="34">
        <v>99.314499999999995</v>
      </c>
      <c r="D687" s="34" t="s">
        <v>11</v>
      </c>
      <c r="E687" s="34" t="s">
        <v>11</v>
      </c>
      <c r="F687" s="34" t="s">
        <v>11</v>
      </c>
      <c r="G687" s="34" t="e">
        <f t="shared" ca="1" si="10"/>
        <v>#N/A</v>
      </c>
    </row>
    <row r="688" spans="1:7" ht="15" x14ac:dyDescent="0.15">
      <c r="A688" s="17">
        <v>40449</v>
      </c>
      <c r="B688" s="34">
        <v>103.65</v>
      </c>
      <c r="C688" s="34">
        <v>99.315100000000001</v>
      </c>
      <c r="D688" s="34" t="s">
        <v>11</v>
      </c>
      <c r="E688" s="34" t="s">
        <v>11</v>
      </c>
      <c r="F688" s="34" t="s">
        <v>11</v>
      </c>
      <c r="G688" s="34" t="e">
        <f t="shared" ca="1" si="10"/>
        <v>#N/A</v>
      </c>
    </row>
    <row r="689" spans="1:7" ht="15" x14ac:dyDescent="0.15">
      <c r="A689" s="17">
        <v>40450</v>
      </c>
      <c r="B689" s="34">
        <v>103.65</v>
      </c>
      <c r="C689" s="34">
        <v>99.384900000000002</v>
      </c>
      <c r="D689" s="34" t="s">
        <v>11</v>
      </c>
      <c r="E689" s="34" t="s">
        <v>11</v>
      </c>
      <c r="F689" s="34" t="s">
        <v>11</v>
      </c>
      <c r="G689" s="34" t="e">
        <f t="shared" ca="1" si="10"/>
        <v>#N/A</v>
      </c>
    </row>
    <row r="690" spans="1:7" ht="15" x14ac:dyDescent="0.15">
      <c r="A690" s="17">
        <v>40451</v>
      </c>
      <c r="B690" s="34">
        <v>103.65</v>
      </c>
      <c r="C690" s="34">
        <v>99.276799999999994</v>
      </c>
      <c r="D690" s="34" t="s">
        <v>11</v>
      </c>
      <c r="E690" s="34" t="s">
        <v>11</v>
      </c>
      <c r="F690" s="34" t="s">
        <v>11</v>
      </c>
      <c r="G690" s="34" t="e">
        <f t="shared" ca="1" si="10"/>
        <v>#N/A</v>
      </c>
    </row>
    <row r="691" spans="1:7" ht="15" x14ac:dyDescent="0.15">
      <c r="A691" s="17">
        <v>40459</v>
      </c>
      <c r="B691" s="34">
        <v>103.65</v>
      </c>
      <c r="C691" s="34">
        <v>99.317599999999999</v>
      </c>
      <c r="D691" s="34" t="s">
        <v>11</v>
      </c>
      <c r="E691" s="34" t="s">
        <v>11</v>
      </c>
      <c r="F691" s="34" t="s">
        <v>11</v>
      </c>
      <c r="G691" s="34" t="e">
        <f t="shared" ca="1" si="10"/>
        <v>#N/A</v>
      </c>
    </row>
    <row r="692" spans="1:7" ht="15" x14ac:dyDescent="0.15">
      <c r="A692" s="17">
        <v>40460</v>
      </c>
      <c r="B692" s="34">
        <v>103.65</v>
      </c>
      <c r="C692" s="34">
        <v>99.317599999999999</v>
      </c>
      <c r="D692" s="34" t="s">
        <v>11</v>
      </c>
      <c r="E692" s="34" t="s">
        <v>11</v>
      </c>
      <c r="F692" s="34" t="s">
        <v>11</v>
      </c>
      <c r="G692" s="34" t="e">
        <f t="shared" ca="1" si="10"/>
        <v>#N/A</v>
      </c>
    </row>
    <row r="693" spans="1:7" ht="15" x14ac:dyDescent="0.15">
      <c r="A693" s="17">
        <v>40462</v>
      </c>
      <c r="B693" s="34">
        <v>103.65</v>
      </c>
      <c r="C693" s="34">
        <v>99.096500000000006</v>
      </c>
      <c r="D693" s="34" t="s">
        <v>11</v>
      </c>
      <c r="E693" s="34" t="s">
        <v>11</v>
      </c>
      <c r="F693" s="34" t="s">
        <v>11</v>
      </c>
      <c r="G693" s="34" t="e">
        <f t="shared" ca="1" si="10"/>
        <v>#N/A</v>
      </c>
    </row>
    <row r="694" spans="1:7" ht="15" x14ac:dyDescent="0.15">
      <c r="A694" s="17">
        <v>40463</v>
      </c>
      <c r="B694" s="34">
        <v>103.65</v>
      </c>
      <c r="C694" s="34">
        <v>99.183899999999994</v>
      </c>
      <c r="D694" s="34" t="s">
        <v>11</v>
      </c>
      <c r="E694" s="34" t="s">
        <v>11</v>
      </c>
      <c r="F694" s="34" t="s">
        <v>11</v>
      </c>
      <c r="G694" s="34" t="e">
        <f t="shared" ca="1" si="10"/>
        <v>#N/A</v>
      </c>
    </row>
    <row r="695" spans="1:7" ht="15" x14ac:dyDescent="0.15">
      <c r="A695" s="17">
        <v>40464</v>
      </c>
      <c r="B695" s="34">
        <v>103.65</v>
      </c>
      <c r="C695" s="34">
        <v>99.052599999999998</v>
      </c>
      <c r="D695" s="34" t="s">
        <v>11</v>
      </c>
      <c r="E695" s="34" t="s">
        <v>11</v>
      </c>
      <c r="F695" s="34" t="s">
        <v>11</v>
      </c>
      <c r="G695" s="34" t="e">
        <f t="shared" ca="1" si="10"/>
        <v>#N/A</v>
      </c>
    </row>
    <row r="696" spans="1:7" ht="15" x14ac:dyDescent="0.15">
      <c r="A696" s="17">
        <v>40465</v>
      </c>
      <c r="B696" s="34">
        <v>103.65</v>
      </c>
      <c r="C696" s="34">
        <v>99.1798</v>
      </c>
      <c r="D696" s="34" t="s">
        <v>11</v>
      </c>
      <c r="E696" s="34" t="s">
        <v>11</v>
      </c>
      <c r="F696" s="34" t="s">
        <v>11</v>
      </c>
      <c r="G696" s="34" t="e">
        <f t="shared" ca="1" si="10"/>
        <v>#N/A</v>
      </c>
    </row>
    <row r="697" spans="1:7" ht="15" x14ac:dyDescent="0.15">
      <c r="A697" s="17">
        <v>40466</v>
      </c>
      <c r="B697" s="34">
        <v>103.65</v>
      </c>
      <c r="C697" s="34">
        <v>99.232799999999997</v>
      </c>
      <c r="D697" s="34" t="s">
        <v>11</v>
      </c>
      <c r="E697" s="34" t="s">
        <v>11</v>
      </c>
      <c r="F697" s="34" t="s">
        <v>11</v>
      </c>
      <c r="G697" s="34" t="e">
        <f t="shared" ca="1" si="10"/>
        <v>#N/A</v>
      </c>
    </row>
    <row r="698" spans="1:7" ht="15" x14ac:dyDescent="0.15">
      <c r="A698" s="17">
        <v>40469</v>
      </c>
      <c r="B698" s="34">
        <v>103.65</v>
      </c>
      <c r="C698" s="34">
        <v>99.233199999999997</v>
      </c>
      <c r="D698" s="34" t="s">
        <v>11</v>
      </c>
      <c r="E698" s="34" t="s">
        <v>11</v>
      </c>
      <c r="F698" s="34" t="s">
        <v>11</v>
      </c>
      <c r="G698" s="34" t="e">
        <f t="shared" ca="1" si="10"/>
        <v>#N/A</v>
      </c>
    </row>
    <row r="699" spans="1:7" ht="15" x14ac:dyDescent="0.15">
      <c r="A699" s="17">
        <v>40470</v>
      </c>
      <c r="B699" s="34">
        <v>103.65</v>
      </c>
      <c r="C699" s="34">
        <v>99.168800000000005</v>
      </c>
      <c r="D699" s="34">
        <v>100</v>
      </c>
      <c r="E699" s="34" t="s">
        <v>11</v>
      </c>
      <c r="F699" s="34" t="s">
        <v>11</v>
      </c>
      <c r="G699" s="34" t="e">
        <f t="shared" ca="1" si="10"/>
        <v>#N/A</v>
      </c>
    </row>
    <row r="700" spans="1:7" ht="15" x14ac:dyDescent="0.15">
      <c r="A700" s="17">
        <v>40471</v>
      </c>
      <c r="B700" s="34">
        <v>103.65</v>
      </c>
      <c r="C700" s="34">
        <v>100.001</v>
      </c>
      <c r="D700" s="34">
        <v>99.804299999999998</v>
      </c>
      <c r="E700" s="34" t="s">
        <v>11</v>
      </c>
      <c r="F700" s="34" t="s">
        <v>11</v>
      </c>
      <c r="G700" s="34" t="e">
        <f t="shared" ca="1" si="10"/>
        <v>#N/A</v>
      </c>
    </row>
    <row r="701" spans="1:7" ht="15" x14ac:dyDescent="0.15">
      <c r="A701" s="17">
        <v>40472</v>
      </c>
      <c r="B701" s="34">
        <v>103.65</v>
      </c>
      <c r="C701" s="34">
        <v>99.3</v>
      </c>
      <c r="D701" s="34">
        <v>97.559799999999996</v>
      </c>
      <c r="E701" s="34" t="s">
        <v>11</v>
      </c>
      <c r="F701" s="34" t="s">
        <v>11</v>
      </c>
      <c r="G701" s="34" t="e">
        <f t="shared" ca="1" si="10"/>
        <v>#N/A</v>
      </c>
    </row>
    <row r="702" spans="1:7" ht="15" x14ac:dyDescent="0.15">
      <c r="A702" s="17">
        <v>40473</v>
      </c>
      <c r="B702" s="34">
        <v>103.65</v>
      </c>
      <c r="C702" s="34">
        <v>97.858400000000003</v>
      </c>
      <c r="D702" s="34">
        <v>97.8626</v>
      </c>
      <c r="E702" s="34" t="s">
        <v>11</v>
      </c>
      <c r="F702" s="34" t="s">
        <v>11</v>
      </c>
      <c r="G702" s="34" t="e">
        <f t="shared" ca="1" si="10"/>
        <v>#N/A</v>
      </c>
    </row>
    <row r="703" spans="1:7" ht="15" x14ac:dyDescent="0.15">
      <c r="A703" s="17">
        <v>40476</v>
      </c>
      <c r="B703" s="34">
        <v>103.65</v>
      </c>
      <c r="C703" s="34">
        <v>99.351500000000001</v>
      </c>
      <c r="D703" s="34">
        <v>98.043999999999997</v>
      </c>
      <c r="E703" s="34" t="s">
        <v>11</v>
      </c>
      <c r="F703" s="34" t="s">
        <v>11</v>
      </c>
      <c r="G703" s="34" t="e">
        <f t="shared" ca="1" si="10"/>
        <v>#N/A</v>
      </c>
    </row>
    <row r="704" spans="1:7" ht="15" x14ac:dyDescent="0.15">
      <c r="A704" s="17">
        <v>40477</v>
      </c>
      <c r="B704" s="34">
        <v>103.65</v>
      </c>
      <c r="C704" s="34">
        <v>99.349199999999996</v>
      </c>
      <c r="D704" s="34">
        <v>98.981700000000004</v>
      </c>
      <c r="E704" s="34" t="s">
        <v>11</v>
      </c>
      <c r="F704" s="34" t="s">
        <v>11</v>
      </c>
      <c r="G704" s="34" t="e">
        <f t="shared" ca="1" si="10"/>
        <v>#N/A</v>
      </c>
    </row>
    <row r="705" spans="1:7" ht="15" x14ac:dyDescent="0.15">
      <c r="A705" s="17">
        <v>40478</v>
      </c>
      <c r="B705" s="34">
        <v>103.65</v>
      </c>
      <c r="C705" s="34">
        <v>97.565200000000004</v>
      </c>
      <c r="D705" s="34">
        <v>98.977900000000005</v>
      </c>
      <c r="E705" s="34" t="s">
        <v>11</v>
      </c>
      <c r="F705" s="34" t="s">
        <v>11</v>
      </c>
      <c r="G705" s="34" t="e">
        <f t="shared" ca="1" si="10"/>
        <v>#N/A</v>
      </c>
    </row>
    <row r="706" spans="1:7" ht="15" x14ac:dyDescent="0.15">
      <c r="A706" s="17">
        <v>40479</v>
      </c>
      <c r="B706" s="34">
        <v>103.65</v>
      </c>
      <c r="C706" s="34">
        <v>97.566400000000002</v>
      </c>
      <c r="D706" s="34">
        <v>99.285600000000002</v>
      </c>
      <c r="E706" s="34" t="s">
        <v>11</v>
      </c>
      <c r="F706" s="34" t="s">
        <v>11</v>
      </c>
      <c r="G706" s="34" t="e">
        <f t="shared" ca="1" si="10"/>
        <v>#N/A</v>
      </c>
    </row>
    <row r="707" spans="1:7" ht="15" x14ac:dyDescent="0.15">
      <c r="A707" s="17">
        <v>40480</v>
      </c>
      <c r="B707" s="34">
        <v>103.65</v>
      </c>
      <c r="C707" s="34">
        <v>99.193399999999997</v>
      </c>
      <c r="D707" s="34">
        <v>98.969099999999997</v>
      </c>
      <c r="E707" s="34" t="s">
        <v>11</v>
      </c>
      <c r="F707" s="34" t="s">
        <v>11</v>
      </c>
      <c r="G707" s="34" t="e">
        <f t="shared" ref="G707:G770" ca="1" si="11">VLOOKUP(A707,$K$1:$M$128,2,FALSE)</f>
        <v>#N/A</v>
      </c>
    </row>
    <row r="708" spans="1:7" ht="15" x14ac:dyDescent="0.15">
      <c r="A708" s="17">
        <v>40483</v>
      </c>
      <c r="B708" s="34">
        <v>103.65</v>
      </c>
      <c r="C708" s="34">
        <v>99.193399999999997</v>
      </c>
      <c r="D708" s="34">
        <v>98.969099999999997</v>
      </c>
      <c r="E708" s="34" t="s">
        <v>11</v>
      </c>
      <c r="F708" s="34" t="s">
        <v>11</v>
      </c>
      <c r="G708" s="34" t="e">
        <f t="shared" ca="1" si="11"/>
        <v>#N/A</v>
      </c>
    </row>
    <row r="709" spans="1:7" ht="15" x14ac:dyDescent="0.15">
      <c r="A709" s="17">
        <v>40484</v>
      </c>
      <c r="B709" s="34">
        <v>103.65</v>
      </c>
      <c r="C709" s="34">
        <v>97.269400000000005</v>
      </c>
      <c r="D709" s="34">
        <v>97.661600000000007</v>
      </c>
      <c r="E709" s="34" t="s">
        <v>11</v>
      </c>
      <c r="F709" s="34" t="s">
        <v>11</v>
      </c>
      <c r="G709" s="34" t="e">
        <f t="shared" ca="1" si="11"/>
        <v>#N/A</v>
      </c>
    </row>
    <row r="710" spans="1:7" ht="15" x14ac:dyDescent="0.15">
      <c r="A710" s="17">
        <v>40485</v>
      </c>
      <c r="B710" s="34">
        <v>103.65</v>
      </c>
      <c r="C710" s="34">
        <v>96.838499999999996</v>
      </c>
      <c r="D710" s="34">
        <v>97.657899999999998</v>
      </c>
      <c r="E710" s="34" t="s">
        <v>11</v>
      </c>
      <c r="F710" s="34" t="s">
        <v>11</v>
      </c>
      <c r="G710" s="34" t="e">
        <f t="shared" ca="1" si="11"/>
        <v>#N/A</v>
      </c>
    </row>
    <row r="711" spans="1:7" ht="15" x14ac:dyDescent="0.15">
      <c r="A711" s="17">
        <v>40486</v>
      </c>
      <c r="B711" s="34">
        <v>103.65</v>
      </c>
      <c r="C711" s="34">
        <v>96.413600000000002</v>
      </c>
      <c r="D711" s="34">
        <v>96.530299999999997</v>
      </c>
      <c r="E711" s="34" t="s">
        <v>11</v>
      </c>
      <c r="F711" s="34" t="s">
        <v>11</v>
      </c>
      <c r="G711" s="34" t="e">
        <f t="shared" ca="1" si="11"/>
        <v>#N/A</v>
      </c>
    </row>
    <row r="712" spans="1:7" ht="15" x14ac:dyDescent="0.15">
      <c r="A712" s="17">
        <v>40487</v>
      </c>
      <c r="B712" s="34">
        <v>103.65</v>
      </c>
      <c r="C712" s="34">
        <v>96.418999999999997</v>
      </c>
      <c r="D712" s="34">
        <v>97.642799999999994</v>
      </c>
      <c r="E712" s="34" t="s">
        <v>11</v>
      </c>
      <c r="F712" s="34" t="s">
        <v>11</v>
      </c>
      <c r="G712" s="34" t="e">
        <f t="shared" ca="1" si="11"/>
        <v>#N/A</v>
      </c>
    </row>
    <row r="713" spans="1:7" ht="15" x14ac:dyDescent="0.15">
      <c r="A713" s="17">
        <v>40490</v>
      </c>
      <c r="B713" s="34">
        <v>103.65</v>
      </c>
      <c r="C713" s="34">
        <v>99.185900000000004</v>
      </c>
      <c r="D713" s="34">
        <v>98.951499999999996</v>
      </c>
      <c r="E713" s="34" t="s">
        <v>11</v>
      </c>
      <c r="F713" s="34" t="s">
        <v>11</v>
      </c>
      <c r="G713" s="34" t="e">
        <f t="shared" ca="1" si="11"/>
        <v>#N/A</v>
      </c>
    </row>
    <row r="714" spans="1:7" ht="15" x14ac:dyDescent="0.15">
      <c r="A714" s="17">
        <v>40491</v>
      </c>
      <c r="B714" s="34">
        <v>103.65</v>
      </c>
      <c r="C714" s="34">
        <v>97.860399999999998</v>
      </c>
      <c r="D714" s="34">
        <v>97.7547</v>
      </c>
      <c r="E714" s="34" t="s">
        <v>11</v>
      </c>
      <c r="F714" s="34" t="s">
        <v>11</v>
      </c>
      <c r="G714" s="34" t="e">
        <f t="shared" ca="1" si="11"/>
        <v>#N/A</v>
      </c>
    </row>
    <row r="715" spans="1:7" ht="15" x14ac:dyDescent="0.15">
      <c r="A715" s="17">
        <v>40492</v>
      </c>
      <c r="B715" s="34">
        <v>103.65</v>
      </c>
      <c r="C715" s="34">
        <v>97.468400000000003</v>
      </c>
      <c r="D715" s="34">
        <v>97.334000000000003</v>
      </c>
      <c r="E715" s="34" t="s">
        <v>11</v>
      </c>
      <c r="F715" s="34" t="s">
        <v>11</v>
      </c>
      <c r="G715" s="34" t="e">
        <f t="shared" ca="1" si="11"/>
        <v>#N/A</v>
      </c>
    </row>
    <row r="716" spans="1:7" ht="15" x14ac:dyDescent="0.15">
      <c r="A716" s="17">
        <v>40493</v>
      </c>
      <c r="B716" s="34">
        <v>103.65</v>
      </c>
      <c r="C716" s="34">
        <v>97.468400000000003</v>
      </c>
      <c r="D716" s="34">
        <v>95.746899999999997</v>
      </c>
      <c r="E716" s="34" t="s">
        <v>11</v>
      </c>
      <c r="F716" s="34" t="s">
        <v>11</v>
      </c>
      <c r="G716" s="34" t="e">
        <f t="shared" ca="1" si="11"/>
        <v>#N/A</v>
      </c>
    </row>
    <row r="717" spans="1:7" ht="15" x14ac:dyDescent="0.15">
      <c r="A717" s="17">
        <v>40494</v>
      </c>
      <c r="B717" s="34">
        <v>103.65</v>
      </c>
      <c r="C717" s="34">
        <v>97.468400000000003</v>
      </c>
      <c r="D717" s="34">
        <v>95.746899999999997</v>
      </c>
      <c r="E717" s="34" t="s">
        <v>11</v>
      </c>
      <c r="F717" s="34" t="s">
        <v>11</v>
      </c>
      <c r="G717" s="34" t="e">
        <f t="shared" ca="1" si="11"/>
        <v>#N/A</v>
      </c>
    </row>
    <row r="718" spans="1:7" ht="15" x14ac:dyDescent="0.15">
      <c r="A718" s="17">
        <v>40497</v>
      </c>
      <c r="B718" s="34">
        <v>103.65</v>
      </c>
      <c r="C718" s="34">
        <v>95.2958</v>
      </c>
      <c r="D718" s="34">
        <v>95.746899999999997</v>
      </c>
      <c r="E718" s="34" t="s">
        <v>11</v>
      </c>
      <c r="F718" s="34" t="s">
        <v>11</v>
      </c>
      <c r="G718" s="34" t="e">
        <f t="shared" ca="1" si="11"/>
        <v>#N/A</v>
      </c>
    </row>
    <row r="719" spans="1:7" ht="15" x14ac:dyDescent="0.15">
      <c r="A719" s="17">
        <v>40498</v>
      </c>
      <c r="B719" s="34">
        <v>103.65</v>
      </c>
      <c r="C719" s="34">
        <v>97.331699999999998</v>
      </c>
      <c r="D719" s="34">
        <v>95.746899999999997</v>
      </c>
      <c r="E719" s="34" t="s">
        <v>11</v>
      </c>
      <c r="F719" s="34" t="s">
        <v>11</v>
      </c>
      <c r="G719" s="34" t="e">
        <f t="shared" ca="1" si="11"/>
        <v>#N/A</v>
      </c>
    </row>
    <row r="720" spans="1:7" ht="15" x14ac:dyDescent="0.15">
      <c r="A720" s="17">
        <v>40499</v>
      </c>
      <c r="B720" s="34">
        <v>103.65</v>
      </c>
      <c r="C720" s="34">
        <v>97.235299999999995</v>
      </c>
      <c r="D720" s="34">
        <v>97.445099999999996</v>
      </c>
      <c r="E720" s="34" t="s">
        <v>11</v>
      </c>
      <c r="F720" s="34" t="s">
        <v>11</v>
      </c>
      <c r="G720" s="34" t="e">
        <f t="shared" ca="1" si="11"/>
        <v>#N/A</v>
      </c>
    </row>
    <row r="721" spans="1:7" ht="15" x14ac:dyDescent="0.15">
      <c r="A721" s="17">
        <v>40500</v>
      </c>
      <c r="B721" s="34">
        <v>103.65</v>
      </c>
      <c r="C721" s="34">
        <v>97.246799999999993</v>
      </c>
      <c r="D721" s="34">
        <v>97.672399999999996</v>
      </c>
      <c r="E721" s="34" t="s">
        <v>11</v>
      </c>
      <c r="F721" s="34" t="s">
        <v>11</v>
      </c>
      <c r="G721" s="34" t="e">
        <f t="shared" ca="1" si="11"/>
        <v>#N/A</v>
      </c>
    </row>
    <row r="722" spans="1:7" ht="15" x14ac:dyDescent="0.15">
      <c r="A722" s="17">
        <v>40501</v>
      </c>
      <c r="B722" s="34">
        <v>103.65</v>
      </c>
      <c r="C722" s="34">
        <v>95.854200000000006</v>
      </c>
      <c r="D722" s="34">
        <v>98.053399999999996</v>
      </c>
      <c r="E722" s="34" t="s">
        <v>11</v>
      </c>
      <c r="F722" s="34" t="s">
        <v>11</v>
      </c>
      <c r="G722" s="34" t="e">
        <f t="shared" ca="1" si="11"/>
        <v>#N/A</v>
      </c>
    </row>
    <row r="723" spans="1:7" ht="15" x14ac:dyDescent="0.15">
      <c r="A723" s="17">
        <v>40504</v>
      </c>
      <c r="B723" s="34">
        <v>103.65</v>
      </c>
      <c r="C723" s="34">
        <v>97.712400000000002</v>
      </c>
      <c r="D723" s="34">
        <v>97.981300000000005</v>
      </c>
      <c r="E723" s="34" t="s">
        <v>11</v>
      </c>
      <c r="F723" s="34" t="s">
        <v>11</v>
      </c>
      <c r="G723" s="34" t="e">
        <f t="shared" ca="1" si="11"/>
        <v>#N/A</v>
      </c>
    </row>
    <row r="724" spans="1:7" ht="15" x14ac:dyDescent="0.15">
      <c r="A724" s="17">
        <v>40505</v>
      </c>
      <c r="B724" s="34">
        <v>103.65</v>
      </c>
      <c r="C724" s="34">
        <v>97.505600000000001</v>
      </c>
      <c r="D724" s="34">
        <v>97.555800000000005</v>
      </c>
      <c r="E724" s="34" t="s">
        <v>11</v>
      </c>
      <c r="F724" s="34" t="s">
        <v>11</v>
      </c>
      <c r="G724" s="34" t="e">
        <f t="shared" ca="1" si="11"/>
        <v>#N/A</v>
      </c>
    </row>
    <row r="725" spans="1:7" ht="15" x14ac:dyDescent="0.15">
      <c r="A725" s="17">
        <v>40506</v>
      </c>
      <c r="B725" s="34">
        <v>103.65</v>
      </c>
      <c r="C725" s="34">
        <v>95.358999999999995</v>
      </c>
      <c r="D725" s="34">
        <v>97.084800000000001</v>
      </c>
      <c r="E725" s="34" t="s">
        <v>11</v>
      </c>
      <c r="F725" s="34" t="s">
        <v>11</v>
      </c>
      <c r="G725" s="34" t="e">
        <f t="shared" ca="1" si="11"/>
        <v>#N/A</v>
      </c>
    </row>
    <row r="726" spans="1:7" ht="15" x14ac:dyDescent="0.15">
      <c r="A726" s="17">
        <v>40507</v>
      </c>
      <c r="B726" s="34">
        <v>103.65</v>
      </c>
      <c r="C726" s="34">
        <v>96.957300000000004</v>
      </c>
      <c r="D726" s="34">
        <v>97.024299999999997</v>
      </c>
      <c r="E726" s="34" t="s">
        <v>11</v>
      </c>
      <c r="F726" s="34" t="s">
        <v>11</v>
      </c>
      <c r="G726" s="34" t="e">
        <f t="shared" ca="1" si="11"/>
        <v>#N/A</v>
      </c>
    </row>
    <row r="727" spans="1:7" ht="15" x14ac:dyDescent="0.15">
      <c r="A727" s="17">
        <v>40508</v>
      </c>
      <c r="B727" s="34">
        <v>103.65</v>
      </c>
      <c r="C727" s="34">
        <v>96.816400000000002</v>
      </c>
      <c r="D727" s="34">
        <v>97.042100000000005</v>
      </c>
      <c r="E727" s="34" t="s">
        <v>11</v>
      </c>
      <c r="F727" s="34" t="s">
        <v>11</v>
      </c>
      <c r="G727" s="34" t="e">
        <f t="shared" ca="1" si="11"/>
        <v>#N/A</v>
      </c>
    </row>
    <row r="728" spans="1:7" ht="15" x14ac:dyDescent="0.15">
      <c r="A728" s="17">
        <v>40511</v>
      </c>
      <c r="B728" s="34">
        <v>103.65</v>
      </c>
      <c r="C728" s="34">
        <v>95.999099999999999</v>
      </c>
      <c r="D728" s="34">
        <v>96.897499999999994</v>
      </c>
      <c r="E728" s="34" t="s">
        <v>11</v>
      </c>
      <c r="F728" s="34" t="s">
        <v>11</v>
      </c>
      <c r="G728" s="34" t="e">
        <f t="shared" ca="1" si="11"/>
        <v>#N/A</v>
      </c>
    </row>
    <row r="729" spans="1:7" ht="15" x14ac:dyDescent="0.15">
      <c r="A729" s="17">
        <v>40512</v>
      </c>
      <c r="B729" s="34">
        <v>103.65</v>
      </c>
      <c r="C729" s="34">
        <v>96.73</v>
      </c>
      <c r="D729" s="34">
        <v>96.74</v>
      </c>
      <c r="E729" s="34" t="s">
        <v>11</v>
      </c>
      <c r="F729" s="34" t="s">
        <v>11</v>
      </c>
      <c r="G729" s="34" t="e">
        <f t="shared" ca="1" si="11"/>
        <v>#N/A</v>
      </c>
    </row>
    <row r="730" spans="1:7" ht="15" x14ac:dyDescent="0.15">
      <c r="A730" s="17">
        <v>40513</v>
      </c>
      <c r="B730" s="34">
        <v>103.65</v>
      </c>
      <c r="C730" s="34">
        <v>95.2928</v>
      </c>
      <c r="D730" s="34">
        <v>96.74</v>
      </c>
      <c r="E730" s="34" t="s">
        <v>11</v>
      </c>
      <c r="F730" s="34" t="s">
        <v>11</v>
      </c>
      <c r="G730" s="34" t="e">
        <f t="shared" ca="1" si="11"/>
        <v>#N/A</v>
      </c>
    </row>
    <row r="731" spans="1:7" ht="15" x14ac:dyDescent="0.15">
      <c r="A731" s="17">
        <v>40514</v>
      </c>
      <c r="B731" s="34">
        <v>103.65</v>
      </c>
      <c r="C731" s="34">
        <v>95.2928</v>
      </c>
      <c r="D731" s="34">
        <v>96.74</v>
      </c>
      <c r="E731" s="34" t="s">
        <v>11</v>
      </c>
      <c r="F731" s="34" t="s">
        <v>11</v>
      </c>
      <c r="G731" s="34" t="e">
        <f t="shared" ca="1" si="11"/>
        <v>#N/A</v>
      </c>
    </row>
    <row r="732" spans="1:7" ht="15" x14ac:dyDescent="0.15">
      <c r="A732" s="17">
        <v>40515</v>
      </c>
      <c r="B732" s="34">
        <v>103.65</v>
      </c>
      <c r="C732" s="34">
        <v>95.2928</v>
      </c>
      <c r="D732" s="34">
        <v>96.74</v>
      </c>
      <c r="E732" s="34" t="s">
        <v>11</v>
      </c>
      <c r="F732" s="34" t="s">
        <v>11</v>
      </c>
      <c r="G732" s="34" t="e">
        <f t="shared" ca="1" si="11"/>
        <v>#N/A</v>
      </c>
    </row>
    <row r="733" spans="1:7" ht="15" x14ac:dyDescent="0.15">
      <c r="A733" s="17">
        <v>40518</v>
      </c>
      <c r="B733" s="34">
        <v>103.65</v>
      </c>
      <c r="C733" s="34">
        <v>96.736599999999996</v>
      </c>
      <c r="D733" s="34">
        <v>96.736400000000003</v>
      </c>
      <c r="E733" s="34" t="s">
        <v>11</v>
      </c>
      <c r="F733" s="34" t="s">
        <v>11</v>
      </c>
      <c r="G733" s="34" t="e">
        <f t="shared" ca="1" si="11"/>
        <v>#N/A</v>
      </c>
    </row>
    <row r="734" spans="1:7" ht="15" x14ac:dyDescent="0.15">
      <c r="A734" s="17">
        <v>40519</v>
      </c>
      <c r="B734" s="34">
        <v>103.65</v>
      </c>
      <c r="C734" s="34">
        <v>96.735399999999998</v>
      </c>
      <c r="D734" s="34">
        <v>96.733800000000002</v>
      </c>
      <c r="E734" s="34" t="s">
        <v>11</v>
      </c>
      <c r="F734" s="34" t="s">
        <v>11</v>
      </c>
      <c r="G734" s="34" t="e">
        <f t="shared" ca="1" si="11"/>
        <v>#N/A</v>
      </c>
    </row>
    <row r="735" spans="1:7" ht="15" x14ac:dyDescent="0.15">
      <c r="A735" s="17">
        <v>40520</v>
      </c>
      <c r="B735" s="34">
        <v>103.65</v>
      </c>
      <c r="C735" s="34">
        <v>97.299099999999996</v>
      </c>
      <c r="D735" s="34">
        <v>96.897599999999997</v>
      </c>
      <c r="E735" s="34" t="s">
        <v>11</v>
      </c>
      <c r="F735" s="34" t="s">
        <v>11</v>
      </c>
      <c r="G735" s="34" t="e">
        <f t="shared" ca="1" si="11"/>
        <v>#N/A</v>
      </c>
    </row>
    <row r="736" spans="1:7" ht="15" x14ac:dyDescent="0.15">
      <c r="A736" s="17">
        <v>40521</v>
      </c>
      <c r="B736" s="34">
        <v>103.65</v>
      </c>
      <c r="C736" s="34">
        <v>97.298199999999994</v>
      </c>
      <c r="D736" s="34">
        <v>96.895200000000003</v>
      </c>
      <c r="E736" s="34" t="s">
        <v>11</v>
      </c>
      <c r="F736" s="34" t="s">
        <v>11</v>
      </c>
      <c r="G736" s="34" t="e">
        <f t="shared" ca="1" si="11"/>
        <v>#N/A</v>
      </c>
    </row>
    <row r="737" spans="1:7" ht="15" x14ac:dyDescent="0.15">
      <c r="A737" s="17">
        <v>40522</v>
      </c>
      <c r="B737" s="34">
        <v>103.65</v>
      </c>
      <c r="C737" s="34">
        <v>97.295599999999993</v>
      </c>
      <c r="D737" s="34">
        <v>96.888099999999994</v>
      </c>
      <c r="E737" s="34" t="s">
        <v>11</v>
      </c>
      <c r="F737" s="34" t="s">
        <v>11</v>
      </c>
      <c r="G737" s="34" t="e">
        <f t="shared" ca="1" si="11"/>
        <v>#N/A</v>
      </c>
    </row>
    <row r="738" spans="1:7" ht="15" x14ac:dyDescent="0.15">
      <c r="A738" s="17">
        <v>40525</v>
      </c>
      <c r="B738" s="34">
        <v>103.65</v>
      </c>
      <c r="C738" s="34">
        <v>96.808999999999997</v>
      </c>
      <c r="D738" s="34">
        <v>97.165899999999993</v>
      </c>
      <c r="E738" s="34" t="s">
        <v>11</v>
      </c>
      <c r="F738" s="34" t="s">
        <v>11</v>
      </c>
      <c r="G738" s="34" t="e">
        <f t="shared" ca="1" si="11"/>
        <v>#N/A</v>
      </c>
    </row>
    <row r="739" spans="1:7" ht="15" x14ac:dyDescent="0.15">
      <c r="A739" s="17">
        <v>40526</v>
      </c>
      <c r="B739" s="34">
        <v>103.65</v>
      </c>
      <c r="C739" s="34">
        <v>96.808099999999996</v>
      </c>
      <c r="D739" s="34">
        <v>97.697400000000002</v>
      </c>
      <c r="E739" s="34" t="s">
        <v>11</v>
      </c>
      <c r="F739" s="34" t="s">
        <v>11</v>
      </c>
      <c r="G739" s="34" t="e">
        <f t="shared" ca="1" si="11"/>
        <v>#N/A</v>
      </c>
    </row>
    <row r="740" spans="1:7" ht="15" x14ac:dyDescent="0.15">
      <c r="A740" s="17">
        <v>40527</v>
      </c>
      <c r="B740" s="34">
        <v>98.54</v>
      </c>
      <c r="C740" s="34">
        <v>96.809399999999997</v>
      </c>
      <c r="D740" s="34">
        <v>97.907499999999999</v>
      </c>
      <c r="E740" s="34" t="s">
        <v>11</v>
      </c>
      <c r="F740" s="34" t="s">
        <v>11</v>
      </c>
      <c r="G740" s="34" t="e">
        <f t="shared" ca="1" si="11"/>
        <v>#N/A</v>
      </c>
    </row>
    <row r="741" spans="1:7" ht="15" x14ac:dyDescent="0.15">
      <c r="A741" s="17">
        <v>40528</v>
      </c>
      <c r="B741" s="34">
        <v>98.54</v>
      </c>
      <c r="C741" s="34">
        <v>97.029399999999995</v>
      </c>
      <c r="D741" s="34">
        <v>98.007499999999993</v>
      </c>
      <c r="E741" s="34" t="s">
        <v>11</v>
      </c>
      <c r="F741" s="34" t="s">
        <v>11</v>
      </c>
      <c r="G741" s="34" t="e">
        <f t="shared" ca="1" si="11"/>
        <v>#N/A</v>
      </c>
    </row>
    <row r="742" spans="1:7" ht="15" x14ac:dyDescent="0.15">
      <c r="A742" s="17">
        <v>40529</v>
      </c>
      <c r="B742" s="34">
        <v>98.54</v>
      </c>
      <c r="C742" s="34">
        <v>97.027500000000003</v>
      </c>
      <c r="D742" s="34">
        <v>97.999799999999993</v>
      </c>
      <c r="E742" s="34" t="s">
        <v>11</v>
      </c>
      <c r="F742" s="34" t="s">
        <v>11</v>
      </c>
      <c r="G742" s="34" t="e">
        <f t="shared" ca="1" si="11"/>
        <v>#N/A</v>
      </c>
    </row>
    <row r="743" spans="1:7" ht="15" x14ac:dyDescent="0.15">
      <c r="A743" s="17">
        <v>40532</v>
      </c>
      <c r="B743" s="34">
        <v>98.54</v>
      </c>
      <c r="C743" s="34">
        <v>97.058700000000002</v>
      </c>
      <c r="D743" s="34">
        <v>97.651899999999998</v>
      </c>
      <c r="E743" s="34" t="s">
        <v>11</v>
      </c>
      <c r="F743" s="34" t="s">
        <v>11</v>
      </c>
      <c r="G743" s="34" t="e">
        <f t="shared" ca="1" si="11"/>
        <v>#N/A</v>
      </c>
    </row>
    <row r="744" spans="1:7" ht="15" x14ac:dyDescent="0.15">
      <c r="A744" s="17">
        <v>40533</v>
      </c>
      <c r="B744" s="34">
        <v>98.54</v>
      </c>
      <c r="C744" s="34">
        <v>97.058899999999994</v>
      </c>
      <c r="D744" s="34">
        <v>97.650800000000004</v>
      </c>
      <c r="E744" s="34" t="s">
        <v>11</v>
      </c>
      <c r="F744" s="34" t="s">
        <v>11</v>
      </c>
      <c r="G744" s="34" t="e">
        <f t="shared" ca="1" si="11"/>
        <v>#N/A</v>
      </c>
    </row>
    <row r="745" spans="1:7" ht="15" x14ac:dyDescent="0.15">
      <c r="A745" s="17">
        <v>40534</v>
      </c>
      <c r="B745" s="34">
        <v>98.54</v>
      </c>
      <c r="C745" s="34">
        <v>97.059600000000003</v>
      </c>
      <c r="D745" s="34">
        <v>97.650099999999995</v>
      </c>
      <c r="E745" s="34" t="s">
        <v>11</v>
      </c>
      <c r="F745" s="34" t="s">
        <v>11</v>
      </c>
      <c r="G745" s="34" t="e">
        <f t="shared" ca="1" si="11"/>
        <v>#N/A</v>
      </c>
    </row>
    <row r="746" spans="1:7" ht="15" x14ac:dyDescent="0.15">
      <c r="A746" s="17">
        <v>40535</v>
      </c>
      <c r="B746" s="34">
        <v>98.54</v>
      </c>
      <c r="C746" s="34">
        <v>95.951999999999998</v>
      </c>
      <c r="D746" s="34">
        <v>97.651300000000006</v>
      </c>
      <c r="E746" s="34" t="s">
        <v>11</v>
      </c>
      <c r="F746" s="34" t="s">
        <v>11</v>
      </c>
      <c r="G746" s="34" t="e">
        <f t="shared" ca="1" si="11"/>
        <v>#N/A</v>
      </c>
    </row>
    <row r="747" spans="1:7" ht="15" x14ac:dyDescent="0.15">
      <c r="A747" s="17">
        <v>40536</v>
      </c>
      <c r="B747" s="34">
        <v>98.54</v>
      </c>
      <c r="C747" s="34">
        <v>97.075900000000004</v>
      </c>
      <c r="D747" s="34">
        <v>97.660899999999998</v>
      </c>
      <c r="E747" s="34" t="s">
        <v>11</v>
      </c>
      <c r="F747" s="34" t="s">
        <v>11</v>
      </c>
      <c r="G747" s="34" t="e">
        <f t="shared" ca="1" si="11"/>
        <v>#N/A</v>
      </c>
    </row>
    <row r="748" spans="1:7" ht="15" x14ac:dyDescent="0.15">
      <c r="A748" s="17">
        <v>40539</v>
      </c>
      <c r="B748" s="34">
        <v>98.54</v>
      </c>
      <c r="C748" s="34">
        <v>97.080399999999997</v>
      </c>
      <c r="D748" s="34">
        <v>97.664000000000001</v>
      </c>
      <c r="E748" s="34" t="s">
        <v>11</v>
      </c>
      <c r="F748" s="34" t="s">
        <v>11</v>
      </c>
      <c r="G748" s="34" t="e">
        <f t="shared" ca="1" si="11"/>
        <v>#N/A</v>
      </c>
    </row>
    <row r="749" spans="1:7" ht="15" x14ac:dyDescent="0.15">
      <c r="A749" s="17">
        <v>40540</v>
      </c>
      <c r="B749" s="34">
        <v>98.54</v>
      </c>
      <c r="C749" s="34">
        <v>97.080399999999997</v>
      </c>
      <c r="D749" s="34">
        <v>97.664000000000001</v>
      </c>
      <c r="E749" s="34" t="s">
        <v>11</v>
      </c>
      <c r="F749" s="34" t="s">
        <v>11</v>
      </c>
      <c r="G749" s="34" t="e">
        <f t="shared" ca="1" si="11"/>
        <v>#N/A</v>
      </c>
    </row>
    <row r="750" spans="1:7" ht="15" x14ac:dyDescent="0.15">
      <c r="A750" s="17">
        <v>40541</v>
      </c>
      <c r="B750" s="34">
        <v>98.54</v>
      </c>
      <c r="C750" s="34">
        <v>95.686700000000002</v>
      </c>
      <c r="D750" s="34">
        <v>97.664000000000001</v>
      </c>
      <c r="E750" s="34" t="s">
        <v>11</v>
      </c>
      <c r="F750" s="34" t="s">
        <v>11</v>
      </c>
      <c r="G750" s="34" t="e">
        <f t="shared" ca="1" si="11"/>
        <v>#N/A</v>
      </c>
    </row>
    <row r="751" spans="1:7" ht="15" x14ac:dyDescent="0.15">
      <c r="A751" s="17">
        <v>40542</v>
      </c>
      <c r="B751" s="34">
        <v>98.54</v>
      </c>
      <c r="C751" s="34">
        <v>95.686700000000002</v>
      </c>
      <c r="D751" s="34">
        <v>96.158600000000007</v>
      </c>
      <c r="E751" s="34" t="s">
        <v>11</v>
      </c>
      <c r="F751" s="34" t="s">
        <v>11</v>
      </c>
      <c r="G751" s="34" t="e">
        <f t="shared" ca="1" si="11"/>
        <v>#N/A</v>
      </c>
    </row>
    <row r="752" spans="1:7" ht="15" x14ac:dyDescent="0.15">
      <c r="A752" s="17">
        <v>40543</v>
      </c>
      <c r="B752" s="34">
        <v>98.54</v>
      </c>
      <c r="C752" s="34">
        <v>95.49</v>
      </c>
      <c r="D752" s="34">
        <v>96.158600000000007</v>
      </c>
      <c r="E752" s="34" t="s">
        <v>11</v>
      </c>
      <c r="F752" s="34" t="s">
        <v>11</v>
      </c>
      <c r="G752" s="34" t="e">
        <f t="shared" ca="1" si="11"/>
        <v>#N/A</v>
      </c>
    </row>
    <row r="753" spans="1:7" ht="15" x14ac:dyDescent="0.15">
      <c r="A753" s="17">
        <v>40547</v>
      </c>
      <c r="B753" s="34">
        <v>98.54</v>
      </c>
      <c r="C753" s="34">
        <v>96.973100000000002</v>
      </c>
      <c r="D753" s="34">
        <v>96.158600000000007</v>
      </c>
      <c r="E753" s="34" t="s">
        <v>11</v>
      </c>
      <c r="F753" s="34" t="s">
        <v>11</v>
      </c>
      <c r="G753" s="34" t="e">
        <f t="shared" ca="1" si="11"/>
        <v>#N/A</v>
      </c>
    </row>
    <row r="754" spans="1:7" ht="15" x14ac:dyDescent="0.15">
      <c r="A754" s="17">
        <v>40548</v>
      </c>
      <c r="B754" s="34">
        <v>98.54</v>
      </c>
      <c r="C754" s="34">
        <v>95.766900000000007</v>
      </c>
      <c r="D754" s="34">
        <v>96.158600000000007</v>
      </c>
      <c r="E754" s="34" t="s">
        <v>11</v>
      </c>
      <c r="F754" s="34" t="s">
        <v>11</v>
      </c>
      <c r="G754" s="34" t="e">
        <f t="shared" ca="1" si="11"/>
        <v>#N/A</v>
      </c>
    </row>
    <row r="755" spans="1:7" ht="15" x14ac:dyDescent="0.15">
      <c r="A755" s="17">
        <v>40549</v>
      </c>
      <c r="B755" s="34">
        <v>98.54</v>
      </c>
      <c r="C755" s="34">
        <v>96.527299999999997</v>
      </c>
      <c r="D755" s="34">
        <v>96.232200000000006</v>
      </c>
      <c r="E755" s="34" t="s">
        <v>11</v>
      </c>
      <c r="F755" s="34" t="s">
        <v>11</v>
      </c>
      <c r="G755" s="34" t="e">
        <f t="shared" ca="1" si="11"/>
        <v>#N/A</v>
      </c>
    </row>
    <row r="756" spans="1:7" ht="15" x14ac:dyDescent="0.15">
      <c r="A756" s="17">
        <v>40550</v>
      </c>
      <c r="B756" s="34">
        <v>98.54</v>
      </c>
      <c r="C756" s="34">
        <v>96.6173</v>
      </c>
      <c r="D756" s="34">
        <v>98.553700000000006</v>
      </c>
      <c r="E756" s="34" t="s">
        <v>11</v>
      </c>
      <c r="F756" s="34" t="s">
        <v>11</v>
      </c>
      <c r="G756" s="34" t="e">
        <f t="shared" ca="1" si="11"/>
        <v>#N/A</v>
      </c>
    </row>
    <row r="757" spans="1:7" ht="15" x14ac:dyDescent="0.15">
      <c r="A757" s="17">
        <v>40553</v>
      </c>
      <c r="B757" s="34">
        <v>98.54</v>
      </c>
      <c r="C757" s="34">
        <v>96.6173</v>
      </c>
      <c r="D757" s="34">
        <v>98.748099999999994</v>
      </c>
      <c r="E757" s="34" t="s">
        <v>11</v>
      </c>
      <c r="F757" s="34" t="s">
        <v>11</v>
      </c>
      <c r="G757" s="34" t="e">
        <f t="shared" ca="1" si="11"/>
        <v>#N/A</v>
      </c>
    </row>
    <row r="758" spans="1:7" ht="15" x14ac:dyDescent="0.15">
      <c r="A758" s="17">
        <v>40554</v>
      </c>
      <c r="B758" s="34">
        <v>98.54</v>
      </c>
      <c r="C758" s="34">
        <v>96.6173</v>
      </c>
      <c r="D758" s="34">
        <v>98.746099999999998</v>
      </c>
      <c r="E758" s="34" t="s">
        <v>11</v>
      </c>
      <c r="F758" s="34" t="s">
        <v>11</v>
      </c>
      <c r="G758" s="34" t="e">
        <f t="shared" ca="1" si="11"/>
        <v>#N/A</v>
      </c>
    </row>
    <row r="759" spans="1:7" ht="15" x14ac:dyDescent="0.15">
      <c r="A759" s="17">
        <v>40555</v>
      </c>
      <c r="B759" s="34">
        <v>98.54</v>
      </c>
      <c r="C759" s="34">
        <v>96.540300000000002</v>
      </c>
      <c r="D759" s="34">
        <v>98.548000000000002</v>
      </c>
      <c r="E759" s="34" t="s">
        <v>11</v>
      </c>
      <c r="F759" s="34" t="s">
        <v>11</v>
      </c>
      <c r="G759" s="34" t="e">
        <f t="shared" ca="1" si="11"/>
        <v>#N/A</v>
      </c>
    </row>
    <row r="760" spans="1:7" ht="15" x14ac:dyDescent="0.15">
      <c r="A760" s="17">
        <v>40556</v>
      </c>
      <c r="B760" s="34">
        <v>98.54</v>
      </c>
      <c r="C760" s="34">
        <v>96.540300000000002</v>
      </c>
      <c r="D760" s="34">
        <v>98.545500000000004</v>
      </c>
      <c r="E760" s="34" t="s">
        <v>11</v>
      </c>
      <c r="F760" s="34" t="s">
        <v>11</v>
      </c>
      <c r="G760" s="34" t="e">
        <f t="shared" ca="1" si="11"/>
        <v>#N/A</v>
      </c>
    </row>
    <row r="761" spans="1:7" ht="15" x14ac:dyDescent="0.15">
      <c r="A761" s="17">
        <v>40557</v>
      </c>
      <c r="B761" s="34">
        <v>98.54</v>
      </c>
      <c r="C761" s="34">
        <v>96.540300000000002</v>
      </c>
      <c r="D761" s="34">
        <v>98.440799999999996</v>
      </c>
      <c r="E761" s="34" t="s">
        <v>11</v>
      </c>
      <c r="F761" s="34" t="s">
        <v>11</v>
      </c>
      <c r="G761" s="34" t="e">
        <f t="shared" ca="1" si="11"/>
        <v>#N/A</v>
      </c>
    </row>
    <row r="762" spans="1:7" ht="15" x14ac:dyDescent="0.15">
      <c r="A762" s="17">
        <v>40560</v>
      </c>
      <c r="B762" s="34">
        <v>98.54</v>
      </c>
      <c r="C762" s="34">
        <v>96.540300000000002</v>
      </c>
      <c r="D762" s="34">
        <v>98.046899999999994</v>
      </c>
      <c r="E762" s="34" t="s">
        <v>11</v>
      </c>
      <c r="F762" s="34" t="s">
        <v>11</v>
      </c>
      <c r="G762" s="34" t="e">
        <f t="shared" ca="1" si="11"/>
        <v>#N/A</v>
      </c>
    </row>
    <row r="763" spans="1:7" ht="15" x14ac:dyDescent="0.15">
      <c r="A763" s="17">
        <v>40561</v>
      </c>
      <c r="B763" s="34">
        <v>98.54</v>
      </c>
      <c r="C763" s="34">
        <v>96.540300000000002</v>
      </c>
      <c r="D763" s="34">
        <v>97.846900000000005</v>
      </c>
      <c r="E763" s="34" t="s">
        <v>11</v>
      </c>
      <c r="F763" s="34" t="s">
        <v>11</v>
      </c>
      <c r="G763" s="34" t="e">
        <f t="shared" ca="1" si="11"/>
        <v>#N/A</v>
      </c>
    </row>
    <row r="764" spans="1:7" ht="15" x14ac:dyDescent="0.15">
      <c r="A764" s="17">
        <v>40562</v>
      </c>
      <c r="B764" s="34">
        <v>98.54</v>
      </c>
      <c r="C764" s="34">
        <v>96.540300000000002</v>
      </c>
      <c r="D764" s="34">
        <v>97.398799999999994</v>
      </c>
      <c r="E764" s="34" t="s">
        <v>11</v>
      </c>
      <c r="F764" s="34" t="s">
        <v>11</v>
      </c>
      <c r="G764" s="34" t="e">
        <f t="shared" ca="1" si="11"/>
        <v>#N/A</v>
      </c>
    </row>
    <row r="765" spans="1:7" ht="15" x14ac:dyDescent="0.15">
      <c r="A765" s="17">
        <v>40563</v>
      </c>
      <c r="B765" s="34">
        <v>98.54</v>
      </c>
      <c r="C765" s="34">
        <v>96.540300000000002</v>
      </c>
      <c r="D765" s="34">
        <v>97.304900000000004</v>
      </c>
      <c r="E765" s="34" t="s">
        <v>11</v>
      </c>
      <c r="F765" s="34" t="s">
        <v>11</v>
      </c>
      <c r="G765" s="34" t="e">
        <f t="shared" ca="1" si="11"/>
        <v>#N/A</v>
      </c>
    </row>
    <row r="766" spans="1:7" ht="15" x14ac:dyDescent="0.15">
      <c r="A766" s="17">
        <v>40564</v>
      </c>
      <c r="B766" s="34">
        <v>98.54</v>
      </c>
      <c r="C766" s="34">
        <v>96.540300000000002</v>
      </c>
      <c r="D766" s="34">
        <v>97.366500000000002</v>
      </c>
      <c r="E766" s="34" t="s">
        <v>11</v>
      </c>
      <c r="F766" s="34" t="s">
        <v>11</v>
      </c>
      <c r="G766" s="34" t="e">
        <f t="shared" ca="1" si="11"/>
        <v>#N/A</v>
      </c>
    </row>
    <row r="767" spans="1:7" ht="15" x14ac:dyDescent="0.15">
      <c r="A767" s="17">
        <v>40567</v>
      </c>
      <c r="B767" s="34">
        <v>98.54</v>
      </c>
      <c r="C767" s="34">
        <v>96.540300000000002</v>
      </c>
      <c r="D767" s="34">
        <v>97.556100000000001</v>
      </c>
      <c r="E767" s="34" t="s">
        <v>11</v>
      </c>
      <c r="F767" s="34" t="s">
        <v>11</v>
      </c>
      <c r="G767" s="34" t="e">
        <f t="shared" ca="1" si="11"/>
        <v>#N/A</v>
      </c>
    </row>
    <row r="768" spans="1:7" ht="15" x14ac:dyDescent="0.15">
      <c r="A768" s="17">
        <v>40568</v>
      </c>
      <c r="B768" s="34">
        <v>98.54</v>
      </c>
      <c r="C768" s="34">
        <v>96.540300000000002</v>
      </c>
      <c r="D768" s="34">
        <v>97.566500000000005</v>
      </c>
      <c r="E768" s="34" t="s">
        <v>11</v>
      </c>
      <c r="F768" s="34" t="s">
        <v>11</v>
      </c>
      <c r="G768" s="34" t="e">
        <f t="shared" ca="1" si="11"/>
        <v>#N/A</v>
      </c>
    </row>
    <row r="769" spans="1:7" ht="15" x14ac:dyDescent="0.15">
      <c r="A769" s="17">
        <v>40569</v>
      </c>
      <c r="B769" s="34">
        <v>98.54</v>
      </c>
      <c r="C769" s="34">
        <v>96.540300000000002</v>
      </c>
      <c r="D769" s="34">
        <v>97.512299999999996</v>
      </c>
      <c r="E769" s="34" t="s">
        <v>11</v>
      </c>
      <c r="F769" s="34" t="s">
        <v>11</v>
      </c>
      <c r="G769" s="34" t="e">
        <f t="shared" ca="1" si="11"/>
        <v>#N/A</v>
      </c>
    </row>
    <row r="770" spans="1:7" ht="15" x14ac:dyDescent="0.15">
      <c r="A770" s="17">
        <v>40570</v>
      </c>
      <c r="B770" s="34">
        <v>98.54</v>
      </c>
      <c r="C770" s="34">
        <v>94.61</v>
      </c>
      <c r="D770" s="34">
        <v>97.513099999999994</v>
      </c>
      <c r="E770" s="34" t="s">
        <v>11</v>
      </c>
      <c r="F770" s="34" t="s">
        <v>11</v>
      </c>
      <c r="G770" s="34" t="e">
        <f t="shared" ca="1" si="11"/>
        <v>#N/A</v>
      </c>
    </row>
    <row r="771" spans="1:7" ht="15" x14ac:dyDescent="0.15">
      <c r="A771" s="17">
        <v>40571</v>
      </c>
      <c r="B771" s="34">
        <v>98.54</v>
      </c>
      <c r="C771" s="34">
        <v>94.61</v>
      </c>
      <c r="D771" s="34">
        <v>97.511600000000001</v>
      </c>
      <c r="E771" s="34" t="s">
        <v>11</v>
      </c>
      <c r="F771" s="34" t="s">
        <v>11</v>
      </c>
      <c r="G771" s="34" t="e">
        <f t="shared" ref="G771:G834" ca="1" si="12">VLOOKUP(A771,$K$1:$M$128,2,FALSE)</f>
        <v>#N/A</v>
      </c>
    </row>
    <row r="772" spans="1:7" ht="15" x14ac:dyDescent="0.15">
      <c r="A772" s="17">
        <v>40573</v>
      </c>
      <c r="B772" s="34">
        <v>98.54</v>
      </c>
      <c r="C772" s="34">
        <v>94.61</v>
      </c>
      <c r="D772" s="34">
        <v>97.511600000000001</v>
      </c>
      <c r="E772" s="34" t="s">
        <v>11</v>
      </c>
      <c r="F772" s="34" t="s">
        <v>11</v>
      </c>
      <c r="G772" s="34" t="e">
        <f t="shared" ca="1" si="12"/>
        <v>#N/A</v>
      </c>
    </row>
    <row r="773" spans="1:7" ht="15" x14ac:dyDescent="0.15">
      <c r="A773" s="17">
        <v>40574</v>
      </c>
      <c r="B773" s="34">
        <v>98.54</v>
      </c>
      <c r="C773" s="34">
        <v>94.61</v>
      </c>
      <c r="D773" s="34">
        <v>97.511600000000001</v>
      </c>
      <c r="E773" s="34" t="s">
        <v>11</v>
      </c>
      <c r="F773" s="34" t="s">
        <v>11</v>
      </c>
      <c r="G773" s="34" t="e">
        <f t="shared" ca="1" si="12"/>
        <v>#N/A</v>
      </c>
    </row>
    <row r="774" spans="1:7" ht="15" x14ac:dyDescent="0.15">
      <c r="A774" s="17">
        <v>40575</v>
      </c>
      <c r="B774" s="34">
        <v>98.54</v>
      </c>
      <c r="C774" s="34">
        <v>94.61</v>
      </c>
      <c r="D774" s="34">
        <v>97.511600000000001</v>
      </c>
      <c r="E774" s="34" t="s">
        <v>11</v>
      </c>
      <c r="F774" s="34" t="s">
        <v>11</v>
      </c>
      <c r="G774" s="34" t="e">
        <f t="shared" ca="1" si="12"/>
        <v>#N/A</v>
      </c>
    </row>
    <row r="775" spans="1:7" ht="15" x14ac:dyDescent="0.15">
      <c r="A775" s="17">
        <v>40583</v>
      </c>
      <c r="B775" s="34">
        <v>98.54</v>
      </c>
      <c r="C775" s="34">
        <v>94.61</v>
      </c>
      <c r="D775" s="34">
        <v>97.511600000000001</v>
      </c>
      <c r="E775" s="34" t="s">
        <v>11</v>
      </c>
      <c r="F775" s="34" t="s">
        <v>11</v>
      </c>
      <c r="G775" s="34" t="e">
        <f t="shared" ca="1" si="12"/>
        <v>#N/A</v>
      </c>
    </row>
    <row r="776" spans="1:7" ht="15" x14ac:dyDescent="0.15">
      <c r="A776" s="17">
        <v>40584</v>
      </c>
      <c r="B776" s="34">
        <v>98.54</v>
      </c>
      <c r="C776" s="34">
        <v>95.548000000000002</v>
      </c>
      <c r="D776" s="34">
        <v>97.511600000000001</v>
      </c>
      <c r="E776" s="34" t="s">
        <v>11</v>
      </c>
      <c r="F776" s="34" t="s">
        <v>11</v>
      </c>
      <c r="G776" s="34" t="e">
        <f t="shared" ca="1" si="12"/>
        <v>#N/A</v>
      </c>
    </row>
    <row r="777" spans="1:7" ht="15" x14ac:dyDescent="0.15">
      <c r="A777" s="17">
        <v>40585</v>
      </c>
      <c r="B777" s="34">
        <v>98.54</v>
      </c>
      <c r="C777" s="34">
        <v>95.548000000000002</v>
      </c>
      <c r="D777" s="34">
        <v>97.511600000000001</v>
      </c>
      <c r="E777" s="34" t="s">
        <v>11</v>
      </c>
      <c r="F777" s="34" t="s">
        <v>11</v>
      </c>
      <c r="G777" s="34" t="e">
        <f t="shared" ca="1" si="12"/>
        <v>#N/A</v>
      </c>
    </row>
    <row r="778" spans="1:7" ht="15" x14ac:dyDescent="0.15">
      <c r="A778" s="17">
        <v>40586</v>
      </c>
      <c r="B778" s="34">
        <v>98.54</v>
      </c>
      <c r="C778" s="34">
        <v>95.548000000000002</v>
      </c>
      <c r="D778" s="34">
        <v>97.511600000000001</v>
      </c>
      <c r="E778" s="34" t="s">
        <v>11</v>
      </c>
      <c r="F778" s="34" t="s">
        <v>11</v>
      </c>
      <c r="G778" s="34" t="e">
        <f t="shared" ca="1" si="12"/>
        <v>#N/A</v>
      </c>
    </row>
    <row r="779" spans="1:7" ht="15" x14ac:dyDescent="0.15">
      <c r="A779" s="17">
        <v>40588</v>
      </c>
      <c r="B779" s="34">
        <v>98.54</v>
      </c>
      <c r="C779" s="34">
        <v>95.548000000000002</v>
      </c>
      <c r="D779" s="34">
        <v>97.245000000000005</v>
      </c>
      <c r="E779" s="34" t="s">
        <v>11</v>
      </c>
      <c r="F779" s="34" t="s">
        <v>11</v>
      </c>
      <c r="G779" s="34" t="e">
        <f t="shared" ca="1" si="12"/>
        <v>#N/A</v>
      </c>
    </row>
    <row r="780" spans="1:7" ht="15" x14ac:dyDescent="0.15">
      <c r="A780" s="17">
        <v>40589</v>
      </c>
      <c r="B780" s="34">
        <v>98.54</v>
      </c>
      <c r="C780" s="34">
        <v>95.548000000000002</v>
      </c>
      <c r="D780" s="34">
        <v>97.297399999999996</v>
      </c>
      <c r="E780" s="34" t="s">
        <v>11</v>
      </c>
      <c r="F780" s="34" t="s">
        <v>11</v>
      </c>
      <c r="G780" s="34" t="e">
        <f t="shared" ca="1" si="12"/>
        <v>#N/A</v>
      </c>
    </row>
    <row r="781" spans="1:7" ht="15" x14ac:dyDescent="0.15">
      <c r="A781" s="17">
        <v>40590</v>
      </c>
      <c r="B781" s="34">
        <v>98.54</v>
      </c>
      <c r="C781" s="34">
        <v>95.548000000000002</v>
      </c>
      <c r="D781" s="34">
        <v>97.247399999999999</v>
      </c>
      <c r="E781" s="34" t="s">
        <v>11</v>
      </c>
      <c r="F781" s="34" t="s">
        <v>11</v>
      </c>
      <c r="G781" s="34" t="e">
        <f t="shared" ca="1" si="12"/>
        <v>#N/A</v>
      </c>
    </row>
    <row r="782" spans="1:7" ht="15" x14ac:dyDescent="0.15">
      <c r="A782" s="17">
        <v>40591</v>
      </c>
      <c r="B782" s="34">
        <v>98.54</v>
      </c>
      <c r="C782" s="34">
        <v>95.548000000000002</v>
      </c>
      <c r="D782" s="34">
        <v>97.147400000000005</v>
      </c>
      <c r="E782" s="34" t="s">
        <v>11</v>
      </c>
      <c r="F782" s="34" t="s">
        <v>11</v>
      </c>
      <c r="G782" s="34" t="e">
        <f t="shared" ca="1" si="12"/>
        <v>#N/A</v>
      </c>
    </row>
    <row r="783" spans="1:7" ht="15" x14ac:dyDescent="0.15">
      <c r="A783" s="17">
        <v>40592</v>
      </c>
      <c r="B783" s="34">
        <v>98.54</v>
      </c>
      <c r="C783" s="34">
        <v>95.548000000000002</v>
      </c>
      <c r="D783" s="34">
        <v>97.244699999999995</v>
      </c>
      <c r="E783" s="34" t="s">
        <v>11</v>
      </c>
      <c r="F783" s="34" t="s">
        <v>11</v>
      </c>
      <c r="G783" s="34" t="e">
        <f t="shared" ca="1" si="12"/>
        <v>#N/A</v>
      </c>
    </row>
    <row r="784" spans="1:7" ht="15" x14ac:dyDescent="0.15">
      <c r="A784" s="17">
        <v>40595</v>
      </c>
      <c r="B784" s="34">
        <v>98.54</v>
      </c>
      <c r="C784" s="34">
        <v>97.391800000000003</v>
      </c>
      <c r="D784" s="34">
        <v>97.197400000000002</v>
      </c>
      <c r="E784" s="34" t="s">
        <v>11</v>
      </c>
      <c r="F784" s="34" t="s">
        <v>11</v>
      </c>
      <c r="G784" s="34" t="e">
        <f t="shared" ca="1" si="12"/>
        <v>#N/A</v>
      </c>
    </row>
    <row r="785" spans="1:7" ht="15" x14ac:dyDescent="0.15">
      <c r="A785" s="17">
        <v>40596</v>
      </c>
      <c r="B785" s="34">
        <v>98.54</v>
      </c>
      <c r="C785" s="34">
        <v>97.391800000000003</v>
      </c>
      <c r="D785" s="34">
        <v>97.047399999999996</v>
      </c>
      <c r="E785" s="34" t="s">
        <v>11</v>
      </c>
      <c r="F785" s="34" t="s">
        <v>11</v>
      </c>
      <c r="G785" s="34" t="e">
        <f t="shared" ca="1" si="12"/>
        <v>#N/A</v>
      </c>
    </row>
    <row r="786" spans="1:7" ht="15" x14ac:dyDescent="0.15">
      <c r="A786" s="17">
        <v>40597</v>
      </c>
      <c r="B786" s="34">
        <v>98.54</v>
      </c>
      <c r="C786" s="34">
        <v>97.391800000000003</v>
      </c>
      <c r="D786" s="34">
        <v>96.997399999999999</v>
      </c>
      <c r="E786" s="34" t="s">
        <v>11</v>
      </c>
      <c r="F786" s="34" t="s">
        <v>11</v>
      </c>
      <c r="G786" s="34" t="e">
        <f t="shared" ca="1" si="12"/>
        <v>#N/A</v>
      </c>
    </row>
    <row r="787" spans="1:7" ht="15" x14ac:dyDescent="0.15">
      <c r="A787" s="17">
        <v>40598</v>
      </c>
      <c r="B787" s="34">
        <v>98.54</v>
      </c>
      <c r="C787" s="34">
        <v>97.391800000000003</v>
      </c>
      <c r="D787" s="34">
        <v>97.397400000000005</v>
      </c>
      <c r="E787" s="34" t="s">
        <v>11</v>
      </c>
      <c r="F787" s="34" t="s">
        <v>11</v>
      </c>
      <c r="G787" s="34" t="e">
        <f t="shared" ca="1" si="12"/>
        <v>#N/A</v>
      </c>
    </row>
    <row r="788" spans="1:7" ht="15" x14ac:dyDescent="0.15">
      <c r="A788" s="17">
        <v>40599</v>
      </c>
      <c r="B788" s="34">
        <v>98.54</v>
      </c>
      <c r="C788" s="34">
        <v>97.391800000000003</v>
      </c>
      <c r="D788" s="34">
        <v>97.543199999999999</v>
      </c>
      <c r="E788" s="34" t="s">
        <v>11</v>
      </c>
      <c r="F788" s="34" t="s">
        <v>11</v>
      </c>
      <c r="G788" s="34" t="e">
        <f t="shared" ca="1" si="12"/>
        <v>#N/A</v>
      </c>
    </row>
    <row r="789" spans="1:7" ht="15" x14ac:dyDescent="0.15">
      <c r="A789" s="17">
        <v>40602</v>
      </c>
      <c r="B789" s="34">
        <v>98.54</v>
      </c>
      <c r="C789" s="34">
        <v>97.463399999999993</v>
      </c>
      <c r="D789" s="34">
        <v>97.448300000000003</v>
      </c>
      <c r="E789" s="34" t="s">
        <v>11</v>
      </c>
      <c r="F789" s="34" t="s">
        <v>11</v>
      </c>
      <c r="G789" s="34" t="e">
        <f t="shared" ca="1" si="12"/>
        <v>#N/A</v>
      </c>
    </row>
    <row r="790" spans="1:7" ht="15" x14ac:dyDescent="0.15">
      <c r="A790" s="17">
        <v>40603</v>
      </c>
      <c r="B790" s="34">
        <v>98.54</v>
      </c>
      <c r="C790" s="34">
        <v>97.463399999999993</v>
      </c>
      <c r="D790" s="34">
        <v>97.397999999999996</v>
      </c>
      <c r="E790" s="34" t="s">
        <v>11</v>
      </c>
      <c r="F790" s="34" t="s">
        <v>11</v>
      </c>
      <c r="G790" s="34" t="e">
        <f t="shared" ca="1" si="12"/>
        <v>#N/A</v>
      </c>
    </row>
    <row r="791" spans="1:7" ht="15" x14ac:dyDescent="0.15">
      <c r="A791" s="17">
        <v>40604</v>
      </c>
      <c r="B791" s="34">
        <v>98.54</v>
      </c>
      <c r="C791" s="34">
        <v>97.463399999999993</v>
      </c>
      <c r="D791" s="34">
        <v>97.447500000000005</v>
      </c>
      <c r="E791" s="34" t="s">
        <v>11</v>
      </c>
      <c r="F791" s="34" t="s">
        <v>11</v>
      </c>
      <c r="G791" s="34" t="e">
        <f t="shared" ca="1" si="12"/>
        <v>#N/A</v>
      </c>
    </row>
    <row r="792" spans="1:7" ht="15" x14ac:dyDescent="0.15">
      <c r="A792" s="17">
        <v>40605</v>
      </c>
      <c r="B792" s="34">
        <v>98.54</v>
      </c>
      <c r="C792" s="34">
        <v>97.463399999999993</v>
      </c>
      <c r="D792" s="34">
        <v>97.447299999999998</v>
      </c>
      <c r="E792" s="34" t="s">
        <v>11</v>
      </c>
      <c r="F792" s="34" t="s">
        <v>11</v>
      </c>
      <c r="G792" s="34" t="e">
        <f t="shared" ca="1" si="12"/>
        <v>#N/A</v>
      </c>
    </row>
    <row r="793" spans="1:7" ht="15" x14ac:dyDescent="0.15">
      <c r="A793" s="17">
        <v>40606</v>
      </c>
      <c r="B793" s="34">
        <v>98.54</v>
      </c>
      <c r="C793" s="34">
        <v>95.918700000000001</v>
      </c>
      <c r="D793" s="34">
        <v>97.441500000000005</v>
      </c>
      <c r="E793" s="34" t="s">
        <v>11</v>
      </c>
      <c r="F793" s="34" t="s">
        <v>11</v>
      </c>
      <c r="G793" s="34" t="e">
        <f t="shared" ca="1" si="12"/>
        <v>#N/A</v>
      </c>
    </row>
    <row r="794" spans="1:7" ht="15" x14ac:dyDescent="0.15">
      <c r="A794" s="17">
        <v>40609</v>
      </c>
      <c r="B794" s="34">
        <v>98.54</v>
      </c>
      <c r="C794" s="34">
        <v>95.918700000000001</v>
      </c>
      <c r="D794" s="34">
        <v>97.446899999999999</v>
      </c>
      <c r="E794" s="34" t="s">
        <v>11</v>
      </c>
      <c r="F794" s="34" t="s">
        <v>11</v>
      </c>
      <c r="G794" s="34" t="e">
        <f t="shared" ca="1" si="12"/>
        <v>#N/A</v>
      </c>
    </row>
    <row r="795" spans="1:7" ht="15" x14ac:dyDescent="0.15">
      <c r="A795" s="17">
        <v>40610</v>
      </c>
      <c r="B795" s="34">
        <v>98.54</v>
      </c>
      <c r="C795" s="34">
        <v>96.086799999999997</v>
      </c>
      <c r="D795" s="34">
        <v>97.496600000000001</v>
      </c>
      <c r="E795" s="34" t="s">
        <v>11</v>
      </c>
      <c r="F795" s="34" t="s">
        <v>11</v>
      </c>
      <c r="G795" s="34" t="e">
        <f t="shared" ca="1" si="12"/>
        <v>#N/A</v>
      </c>
    </row>
    <row r="796" spans="1:7" ht="15" x14ac:dyDescent="0.15">
      <c r="A796" s="17">
        <v>40611</v>
      </c>
      <c r="B796" s="34">
        <v>98.54</v>
      </c>
      <c r="C796" s="34">
        <v>96.086799999999997</v>
      </c>
      <c r="D796" s="34">
        <v>96.248699999999999</v>
      </c>
      <c r="E796" s="34" t="s">
        <v>11</v>
      </c>
      <c r="F796" s="34" t="s">
        <v>11</v>
      </c>
      <c r="G796" s="34" t="e">
        <f t="shared" ca="1" si="12"/>
        <v>#N/A</v>
      </c>
    </row>
    <row r="797" spans="1:7" ht="15" x14ac:dyDescent="0.15">
      <c r="A797" s="17">
        <v>40612</v>
      </c>
      <c r="B797" s="34">
        <v>98.54</v>
      </c>
      <c r="C797" s="34">
        <v>96.388900000000007</v>
      </c>
      <c r="D797" s="34">
        <v>97.596500000000006</v>
      </c>
      <c r="E797" s="34" t="s">
        <v>11</v>
      </c>
      <c r="F797" s="34" t="s">
        <v>11</v>
      </c>
      <c r="G797" s="34" t="e">
        <f t="shared" ca="1" si="12"/>
        <v>#N/A</v>
      </c>
    </row>
    <row r="798" spans="1:7" ht="15" x14ac:dyDescent="0.15">
      <c r="A798" s="17">
        <v>40613</v>
      </c>
      <c r="B798" s="34">
        <v>98.54</v>
      </c>
      <c r="C798" s="34">
        <v>96.408900000000003</v>
      </c>
      <c r="D798" s="34">
        <v>97.589600000000004</v>
      </c>
      <c r="E798" s="34" t="s">
        <v>11</v>
      </c>
      <c r="F798" s="34" t="s">
        <v>11</v>
      </c>
      <c r="G798" s="34" t="e">
        <f t="shared" ca="1" si="12"/>
        <v>#N/A</v>
      </c>
    </row>
    <row r="799" spans="1:7" ht="15" x14ac:dyDescent="0.15">
      <c r="A799" s="17">
        <v>40616</v>
      </c>
      <c r="B799" s="34">
        <v>98.54</v>
      </c>
      <c r="C799" s="34">
        <v>96.060599999999994</v>
      </c>
      <c r="D799" s="34">
        <v>97.496499999999997</v>
      </c>
      <c r="E799" s="34" t="s">
        <v>11</v>
      </c>
      <c r="F799" s="34" t="s">
        <v>11</v>
      </c>
      <c r="G799" s="34" t="e">
        <f t="shared" ca="1" si="12"/>
        <v>#N/A</v>
      </c>
    </row>
    <row r="800" spans="1:7" ht="15" x14ac:dyDescent="0.15">
      <c r="A800" s="17">
        <v>40617</v>
      </c>
      <c r="B800" s="34">
        <v>98.54</v>
      </c>
      <c r="C800" s="34">
        <v>96.060599999999994</v>
      </c>
      <c r="D800" s="34">
        <v>97.606499999999997</v>
      </c>
      <c r="E800" s="34" t="s">
        <v>11</v>
      </c>
      <c r="F800" s="34" t="s">
        <v>11</v>
      </c>
      <c r="G800" s="34" t="e">
        <f t="shared" ca="1" si="12"/>
        <v>#N/A</v>
      </c>
    </row>
    <row r="801" spans="1:7" ht="15" x14ac:dyDescent="0.15">
      <c r="A801" s="17">
        <v>40618</v>
      </c>
      <c r="B801" s="34">
        <v>98.54</v>
      </c>
      <c r="C801" s="34">
        <v>96.421199999999999</v>
      </c>
      <c r="D801" s="34">
        <v>97.706500000000005</v>
      </c>
      <c r="E801" s="34" t="s">
        <v>11</v>
      </c>
      <c r="F801" s="34" t="s">
        <v>11</v>
      </c>
      <c r="G801" s="34" t="e">
        <f t="shared" ca="1" si="12"/>
        <v>#N/A</v>
      </c>
    </row>
    <row r="802" spans="1:7" ht="15" x14ac:dyDescent="0.15">
      <c r="A802" s="17">
        <v>40619</v>
      </c>
      <c r="B802" s="34">
        <v>98.54</v>
      </c>
      <c r="C802" s="34">
        <v>96.421199999999999</v>
      </c>
      <c r="D802" s="34">
        <v>97.706500000000005</v>
      </c>
      <c r="E802" s="34" t="s">
        <v>11</v>
      </c>
      <c r="F802" s="34" t="s">
        <v>11</v>
      </c>
      <c r="G802" s="34" t="e">
        <f t="shared" ca="1" si="12"/>
        <v>#N/A</v>
      </c>
    </row>
    <row r="803" spans="1:7" ht="15" x14ac:dyDescent="0.15">
      <c r="A803" s="17">
        <v>40620</v>
      </c>
      <c r="B803" s="34">
        <v>98.54</v>
      </c>
      <c r="C803" s="34">
        <v>96.421199999999999</v>
      </c>
      <c r="D803" s="34">
        <v>97.839600000000004</v>
      </c>
      <c r="E803" s="34" t="s">
        <v>11</v>
      </c>
      <c r="F803" s="34" t="s">
        <v>11</v>
      </c>
      <c r="G803" s="34" t="e">
        <f t="shared" ca="1" si="12"/>
        <v>#N/A</v>
      </c>
    </row>
    <row r="804" spans="1:7" ht="15" x14ac:dyDescent="0.15">
      <c r="A804" s="17">
        <v>40623</v>
      </c>
      <c r="B804" s="34">
        <v>98.54</v>
      </c>
      <c r="C804" s="34">
        <v>96.421199999999999</v>
      </c>
      <c r="D804" s="34">
        <v>97.896500000000003</v>
      </c>
      <c r="E804" s="34" t="s">
        <v>11</v>
      </c>
      <c r="F804" s="34" t="s">
        <v>11</v>
      </c>
      <c r="G804" s="34" t="e">
        <f t="shared" ca="1" si="12"/>
        <v>#N/A</v>
      </c>
    </row>
    <row r="805" spans="1:7" ht="15" x14ac:dyDescent="0.15">
      <c r="A805" s="17">
        <v>40624</v>
      </c>
      <c r="B805" s="34">
        <v>98.54</v>
      </c>
      <c r="C805" s="34">
        <v>96.421199999999999</v>
      </c>
      <c r="D805" s="34">
        <v>97.697500000000005</v>
      </c>
      <c r="E805" s="34" t="s">
        <v>11</v>
      </c>
      <c r="F805" s="34" t="s">
        <v>11</v>
      </c>
      <c r="G805" s="34" t="e">
        <f t="shared" ca="1" si="12"/>
        <v>#N/A</v>
      </c>
    </row>
    <row r="806" spans="1:7" ht="15" x14ac:dyDescent="0.15">
      <c r="A806" s="17">
        <v>40625</v>
      </c>
      <c r="B806" s="34">
        <v>98.54</v>
      </c>
      <c r="C806" s="34">
        <v>96.396100000000004</v>
      </c>
      <c r="D806" s="34">
        <v>97.697500000000005</v>
      </c>
      <c r="E806" s="34" t="s">
        <v>11</v>
      </c>
      <c r="F806" s="34" t="s">
        <v>11</v>
      </c>
      <c r="G806" s="34" t="e">
        <f t="shared" ca="1" si="12"/>
        <v>#N/A</v>
      </c>
    </row>
    <row r="807" spans="1:7" ht="15" x14ac:dyDescent="0.15">
      <c r="A807" s="17">
        <v>40626</v>
      </c>
      <c r="B807" s="34">
        <v>98.54</v>
      </c>
      <c r="C807" s="34">
        <v>96.396100000000004</v>
      </c>
      <c r="D807" s="34">
        <v>97.697500000000005</v>
      </c>
      <c r="E807" s="34" t="s">
        <v>11</v>
      </c>
      <c r="F807" s="34" t="s">
        <v>11</v>
      </c>
      <c r="G807" s="34" t="e">
        <f t="shared" ca="1" si="12"/>
        <v>#N/A</v>
      </c>
    </row>
    <row r="808" spans="1:7" ht="15" x14ac:dyDescent="0.15">
      <c r="A808" s="17">
        <v>40627</v>
      </c>
      <c r="B808" s="34">
        <v>98.54</v>
      </c>
      <c r="C808" s="34">
        <v>96.364999999999995</v>
      </c>
      <c r="D808" s="34">
        <v>97.592399999999998</v>
      </c>
      <c r="E808" s="34" t="s">
        <v>11</v>
      </c>
      <c r="F808" s="34" t="s">
        <v>11</v>
      </c>
      <c r="G808" s="34" t="e">
        <f t="shared" ca="1" si="12"/>
        <v>#N/A</v>
      </c>
    </row>
    <row r="809" spans="1:7" ht="15" x14ac:dyDescent="0.15">
      <c r="A809" s="17">
        <v>40630</v>
      </c>
      <c r="B809" s="34">
        <v>98.54</v>
      </c>
      <c r="C809" s="34">
        <v>96.364999999999995</v>
      </c>
      <c r="D809" s="34">
        <v>97.596699999999998</v>
      </c>
      <c r="E809" s="34" t="s">
        <v>11</v>
      </c>
      <c r="F809" s="34" t="s">
        <v>11</v>
      </c>
      <c r="G809" s="34" t="e">
        <f t="shared" ca="1" si="12"/>
        <v>#N/A</v>
      </c>
    </row>
    <row r="810" spans="1:7" ht="15" x14ac:dyDescent="0.15">
      <c r="A810" s="17">
        <v>40631</v>
      </c>
      <c r="B810" s="34">
        <v>98.54</v>
      </c>
      <c r="C810" s="34">
        <v>96.094399999999993</v>
      </c>
      <c r="D810" s="34">
        <v>97.596699999999998</v>
      </c>
      <c r="E810" s="34" t="s">
        <v>11</v>
      </c>
      <c r="F810" s="34" t="s">
        <v>11</v>
      </c>
      <c r="G810" s="34" t="e">
        <f t="shared" ca="1" si="12"/>
        <v>#N/A</v>
      </c>
    </row>
    <row r="811" spans="1:7" ht="15" x14ac:dyDescent="0.15">
      <c r="A811" s="17">
        <v>40632</v>
      </c>
      <c r="B811" s="34">
        <v>98.54</v>
      </c>
      <c r="C811" s="34">
        <v>96.094700000000003</v>
      </c>
      <c r="D811" s="34">
        <v>97.6</v>
      </c>
      <c r="E811" s="34" t="s">
        <v>11</v>
      </c>
      <c r="F811" s="34" t="s">
        <v>11</v>
      </c>
      <c r="G811" s="34" t="e">
        <f t="shared" ca="1" si="12"/>
        <v>#N/A</v>
      </c>
    </row>
    <row r="812" spans="1:7" ht="15" x14ac:dyDescent="0.15">
      <c r="A812" s="17">
        <v>40633</v>
      </c>
      <c r="B812" s="34">
        <v>98.54</v>
      </c>
      <c r="C812" s="34">
        <v>96.094700000000003</v>
      </c>
      <c r="D812" s="34">
        <v>97.597499999999997</v>
      </c>
      <c r="E812" s="34" t="s">
        <v>11</v>
      </c>
      <c r="F812" s="34" t="s">
        <v>11</v>
      </c>
      <c r="G812" s="34" t="e">
        <f t="shared" ca="1" si="12"/>
        <v>#N/A</v>
      </c>
    </row>
    <row r="813" spans="1:7" ht="15" x14ac:dyDescent="0.15">
      <c r="A813" s="17">
        <v>40634</v>
      </c>
      <c r="B813" s="34">
        <v>98.54</v>
      </c>
      <c r="C813" s="34">
        <v>96.094700000000003</v>
      </c>
      <c r="D813" s="34">
        <v>97.596699999999998</v>
      </c>
      <c r="E813" s="34" t="s">
        <v>11</v>
      </c>
      <c r="F813" s="34" t="s">
        <v>11</v>
      </c>
      <c r="G813" s="34" t="e">
        <f t="shared" ca="1" si="12"/>
        <v>#N/A</v>
      </c>
    </row>
    <row r="814" spans="1:7" ht="15" x14ac:dyDescent="0.15">
      <c r="A814" s="17">
        <v>40635</v>
      </c>
      <c r="B814" s="34">
        <v>98.54</v>
      </c>
      <c r="C814" s="34">
        <v>96.094700000000003</v>
      </c>
      <c r="D814" s="34">
        <v>97.586500000000001</v>
      </c>
      <c r="E814" s="34" t="s">
        <v>11</v>
      </c>
      <c r="F814" s="34" t="s">
        <v>11</v>
      </c>
      <c r="G814" s="34" t="e">
        <f t="shared" ca="1" si="12"/>
        <v>#N/A</v>
      </c>
    </row>
    <row r="815" spans="1:7" ht="15" x14ac:dyDescent="0.15">
      <c r="A815" s="17">
        <v>40639</v>
      </c>
      <c r="B815" s="34">
        <v>98.54</v>
      </c>
      <c r="C815" s="34">
        <v>96.094700000000003</v>
      </c>
      <c r="D815" s="34">
        <v>97.496700000000004</v>
      </c>
      <c r="E815" s="34" t="s">
        <v>11</v>
      </c>
      <c r="F815" s="34" t="s">
        <v>11</v>
      </c>
      <c r="G815" s="34" t="e">
        <f t="shared" ca="1" si="12"/>
        <v>#N/A</v>
      </c>
    </row>
    <row r="816" spans="1:7" ht="15" x14ac:dyDescent="0.15">
      <c r="A816" s="17">
        <v>40640</v>
      </c>
      <c r="B816" s="34">
        <v>98.54</v>
      </c>
      <c r="C816" s="34">
        <v>96.094700000000003</v>
      </c>
      <c r="D816" s="34">
        <v>97.496700000000004</v>
      </c>
      <c r="E816" s="34" t="s">
        <v>11</v>
      </c>
      <c r="F816" s="34" t="s">
        <v>11</v>
      </c>
      <c r="G816" s="34" t="e">
        <f t="shared" ca="1" si="12"/>
        <v>#N/A</v>
      </c>
    </row>
    <row r="817" spans="1:7" ht="15" x14ac:dyDescent="0.15">
      <c r="A817" s="17">
        <v>40641</v>
      </c>
      <c r="B817" s="34">
        <v>98.54</v>
      </c>
      <c r="C817" s="34">
        <v>96.094700000000003</v>
      </c>
      <c r="D817" s="34">
        <v>97.489800000000002</v>
      </c>
      <c r="E817" s="34" t="s">
        <v>11</v>
      </c>
      <c r="F817" s="34" t="s">
        <v>11</v>
      </c>
      <c r="G817" s="34" t="e">
        <f t="shared" ca="1" si="12"/>
        <v>#N/A</v>
      </c>
    </row>
    <row r="818" spans="1:7" ht="15" x14ac:dyDescent="0.15">
      <c r="A818" s="17">
        <v>40644</v>
      </c>
      <c r="B818" s="34">
        <v>98.54</v>
      </c>
      <c r="C818" s="34">
        <v>96.094700000000003</v>
      </c>
      <c r="D818" s="34">
        <v>97.496600000000001</v>
      </c>
      <c r="E818" s="34" t="s">
        <v>11</v>
      </c>
      <c r="F818" s="34" t="s">
        <v>11</v>
      </c>
      <c r="G818" s="34" t="e">
        <f t="shared" ca="1" si="12"/>
        <v>#N/A</v>
      </c>
    </row>
    <row r="819" spans="1:7" ht="15" x14ac:dyDescent="0.15">
      <c r="A819" s="17">
        <v>40645</v>
      </c>
      <c r="B819" s="34">
        <v>98.54</v>
      </c>
      <c r="C819" s="34">
        <v>96.094700000000003</v>
      </c>
      <c r="D819" s="34">
        <v>97.448599999999999</v>
      </c>
      <c r="E819" s="34" t="s">
        <v>11</v>
      </c>
      <c r="F819" s="34" t="s">
        <v>11</v>
      </c>
      <c r="G819" s="34" t="e">
        <f t="shared" ca="1" si="12"/>
        <v>#N/A</v>
      </c>
    </row>
    <row r="820" spans="1:7" ht="15" x14ac:dyDescent="0.15">
      <c r="A820" s="17">
        <v>40646</v>
      </c>
      <c r="B820" s="34">
        <v>98.54</v>
      </c>
      <c r="C820" s="34">
        <v>96.094700000000003</v>
      </c>
      <c r="D820" s="34">
        <v>97.595500000000001</v>
      </c>
      <c r="E820" s="34" t="s">
        <v>11</v>
      </c>
      <c r="F820" s="34" t="s">
        <v>11</v>
      </c>
      <c r="G820" s="34" t="e">
        <f t="shared" ca="1" si="12"/>
        <v>#N/A</v>
      </c>
    </row>
    <row r="821" spans="1:7" ht="15" x14ac:dyDescent="0.15">
      <c r="A821" s="17">
        <v>40647</v>
      </c>
      <c r="B821" s="34">
        <v>98.54</v>
      </c>
      <c r="C821" s="34">
        <v>96.094700000000003</v>
      </c>
      <c r="D821" s="34">
        <v>97.595500000000001</v>
      </c>
      <c r="E821" s="34" t="s">
        <v>11</v>
      </c>
      <c r="F821" s="34" t="s">
        <v>11</v>
      </c>
      <c r="G821" s="34" t="e">
        <f t="shared" ca="1" si="12"/>
        <v>#N/A</v>
      </c>
    </row>
    <row r="822" spans="1:7" ht="15" x14ac:dyDescent="0.15">
      <c r="A822" s="17">
        <v>40648</v>
      </c>
      <c r="B822" s="34">
        <v>98.54</v>
      </c>
      <c r="C822" s="34">
        <v>96.094700000000003</v>
      </c>
      <c r="D822" s="34">
        <v>97.609499999999997</v>
      </c>
      <c r="E822" s="34" t="s">
        <v>11</v>
      </c>
      <c r="F822" s="34" t="s">
        <v>11</v>
      </c>
      <c r="G822" s="34" t="e">
        <f t="shared" ca="1" si="12"/>
        <v>#N/A</v>
      </c>
    </row>
    <row r="823" spans="1:7" ht="15" x14ac:dyDescent="0.15">
      <c r="A823" s="17">
        <v>40651</v>
      </c>
      <c r="B823" s="34">
        <v>98.54</v>
      </c>
      <c r="C823" s="34">
        <v>96.094700000000003</v>
      </c>
      <c r="D823" s="34">
        <v>97.721400000000003</v>
      </c>
      <c r="E823" s="34" t="s">
        <v>11</v>
      </c>
      <c r="F823" s="34" t="s">
        <v>11</v>
      </c>
      <c r="G823" s="34" t="e">
        <f t="shared" ca="1" si="12"/>
        <v>#N/A</v>
      </c>
    </row>
    <row r="824" spans="1:7" ht="15" x14ac:dyDescent="0.15">
      <c r="A824" s="17">
        <v>40652</v>
      </c>
      <c r="B824" s="34">
        <v>98.54</v>
      </c>
      <c r="C824" s="34">
        <v>96.094700000000003</v>
      </c>
      <c r="D824" s="34">
        <v>97.721800000000002</v>
      </c>
      <c r="E824" s="34" t="s">
        <v>11</v>
      </c>
      <c r="F824" s="34" t="s">
        <v>11</v>
      </c>
      <c r="G824" s="34" t="e">
        <f t="shared" ca="1" si="12"/>
        <v>#N/A</v>
      </c>
    </row>
    <row r="825" spans="1:7" ht="15" x14ac:dyDescent="0.15">
      <c r="A825" s="17">
        <v>40653</v>
      </c>
      <c r="B825" s="34">
        <v>98.54</v>
      </c>
      <c r="C825" s="34">
        <v>97.477199999999996</v>
      </c>
      <c r="D825" s="34">
        <v>97.746499999999997</v>
      </c>
      <c r="E825" s="34" t="s">
        <v>11</v>
      </c>
      <c r="F825" s="34" t="s">
        <v>11</v>
      </c>
      <c r="G825" s="34" t="e">
        <f t="shared" ca="1" si="12"/>
        <v>#N/A</v>
      </c>
    </row>
    <row r="826" spans="1:7" ht="15" x14ac:dyDescent="0.15">
      <c r="A826" s="17">
        <v>40654</v>
      </c>
      <c r="B826" s="34">
        <v>98.54</v>
      </c>
      <c r="C826" s="34">
        <v>96.703599999999994</v>
      </c>
      <c r="D826" s="34">
        <v>98.151499999999999</v>
      </c>
      <c r="E826" s="34" t="s">
        <v>11</v>
      </c>
      <c r="F826" s="34" t="s">
        <v>11</v>
      </c>
      <c r="G826" s="34" t="e">
        <f t="shared" ca="1" si="12"/>
        <v>#N/A</v>
      </c>
    </row>
    <row r="827" spans="1:7" ht="15" x14ac:dyDescent="0.15">
      <c r="A827" s="17">
        <v>40655</v>
      </c>
      <c r="B827" s="34">
        <v>98.54</v>
      </c>
      <c r="C827" s="34">
        <v>96.706000000000003</v>
      </c>
      <c r="D827" s="34">
        <v>98.152100000000004</v>
      </c>
      <c r="E827" s="34" t="s">
        <v>11</v>
      </c>
      <c r="F827" s="34" t="s">
        <v>11</v>
      </c>
      <c r="G827" s="34" t="e">
        <f t="shared" ca="1" si="12"/>
        <v>#N/A</v>
      </c>
    </row>
    <row r="828" spans="1:7" ht="15" x14ac:dyDescent="0.15">
      <c r="A828" s="17">
        <v>40658</v>
      </c>
      <c r="B828" s="34">
        <v>98.54</v>
      </c>
      <c r="C828" s="34">
        <v>96.700800000000001</v>
      </c>
      <c r="D828" s="34">
        <v>98.299599999999998</v>
      </c>
      <c r="E828" s="34" t="s">
        <v>11</v>
      </c>
      <c r="F828" s="34" t="s">
        <v>11</v>
      </c>
      <c r="G828" s="34" t="e">
        <f t="shared" ca="1" si="12"/>
        <v>#N/A</v>
      </c>
    </row>
    <row r="829" spans="1:7" ht="15" x14ac:dyDescent="0.15">
      <c r="A829" s="17">
        <v>40659</v>
      </c>
      <c r="B829" s="34">
        <v>98.54</v>
      </c>
      <c r="C829" s="34">
        <v>96.721100000000007</v>
      </c>
      <c r="D829" s="34">
        <v>98.089799999999997</v>
      </c>
      <c r="E829" s="34" t="s">
        <v>11</v>
      </c>
      <c r="F829" s="34" t="s">
        <v>11</v>
      </c>
      <c r="G829" s="34" t="e">
        <f t="shared" ca="1" si="12"/>
        <v>#N/A</v>
      </c>
    </row>
    <row r="830" spans="1:7" ht="15" x14ac:dyDescent="0.15">
      <c r="A830" s="17">
        <v>40660</v>
      </c>
      <c r="B830" s="34">
        <v>98.54</v>
      </c>
      <c r="C830" s="34">
        <v>96.719499999999996</v>
      </c>
      <c r="D830" s="34">
        <v>98.088200000000001</v>
      </c>
      <c r="E830" s="34" t="s">
        <v>11</v>
      </c>
      <c r="F830" s="34" t="s">
        <v>11</v>
      </c>
      <c r="G830" s="34" t="e">
        <f t="shared" ca="1" si="12"/>
        <v>#N/A</v>
      </c>
    </row>
    <row r="831" spans="1:7" ht="15" x14ac:dyDescent="0.15">
      <c r="A831" s="17">
        <v>40661</v>
      </c>
      <c r="B831" s="34">
        <v>98.54</v>
      </c>
      <c r="C831" s="34">
        <v>96.6995</v>
      </c>
      <c r="D831" s="34">
        <v>98.088200000000001</v>
      </c>
      <c r="E831" s="34" t="s">
        <v>11</v>
      </c>
      <c r="F831" s="34" t="s">
        <v>11</v>
      </c>
      <c r="G831" s="34" t="e">
        <f t="shared" ca="1" si="12"/>
        <v>#N/A</v>
      </c>
    </row>
    <row r="832" spans="1:7" ht="15" x14ac:dyDescent="0.15">
      <c r="A832" s="17">
        <v>40662</v>
      </c>
      <c r="B832" s="34">
        <v>98.54</v>
      </c>
      <c r="C832" s="34">
        <v>96.773300000000006</v>
      </c>
      <c r="D832" s="34">
        <v>98.087699999999998</v>
      </c>
      <c r="E832" s="34" t="s">
        <v>11</v>
      </c>
      <c r="F832" s="34" t="s">
        <v>11</v>
      </c>
      <c r="G832" s="34" t="e">
        <f t="shared" ca="1" si="12"/>
        <v>#N/A</v>
      </c>
    </row>
    <row r="833" spans="1:7" ht="15" x14ac:dyDescent="0.15">
      <c r="A833" s="17">
        <v>40666</v>
      </c>
      <c r="B833" s="34">
        <v>98.54</v>
      </c>
      <c r="C833" s="34">
        <v>96.750900000000001</v>
      </c>
      <c r="D833" s="34">
        <v>97.999799999999993</v>
      </c>
      <c r="E833" s="34" t="s">
        <v>11</v>
      </c>
      <c r="F833" s="34" t="s">
        <v>11</v>
      </c>
      <c r="G833" s="34" t="e">
        <f t="shared" ca="1" si="12"/>
        <v>#N/A</v>
      </c>
    </row>
    <row r="834" spans="1:7" ht="15" x14ac:dyDescent="0.15">
      <c r="A834" s="17">
        <v>40667</v>
      </c>
      <c r="B834" s="34">
        <v>98.54</v>
      </c>
      <c r="C834" s="34">
        <v>96.561300000000003</v>
      </c>
      <c r="D834" s="34">
        <v>97.949600000000004</v>
      </c>
      <c r="E834" s="34" t="s">
        <v>11</v>
      </c>
      <c r="F834" s="34" t="s">
        <v>11</v>
      </c>
      <c r="G834" s="34" t="e">
        <f t="shared" ca="1" si="12"/>
        <v>#N/A</v>
      </c>
    </row>
    <row r="835" spans="1:7" ht="15" x14ac:dyDescent="0.15">
      <c r="A835" s="17">
        <v>40668</v>
      </c>
      <c r="B835" s="34">
        <v>98.54</v>
      </c>
      <c r="C835" s="34">
        <v>96.8095</v>
      </c>
      <c r="D835" s="34">
        <v>97.948099999999997</v>
      </c>
      <c r="E835" s="34" t="s">
        <v>11</v>
      </c>
      <c r="F835" s="34" t="s">
        <v>11</v>
      </c>
      <c r="G835" s="34" t="e">
        <f t="shared" ref="G835:G898" ca="1" si="13">VLOOKUP(A835,$K$1:$M$128,2,FALSE)</f>
        <v>#N/A</v>
      </c>
    </row>
    <row r="836" spans="1:7" ht="15" x14ac:dyDescent="0.15">
      <c r="A836" s="17">
        <v>40669</v>
      </c>
      <c r="B836" s="34">
        <v>98.54</v>
      </c>
      <c r="C836" s="34">
        <v>96.798299999999998</v>
      </c>
      <c r="D836" s="34">
        <v>97.894300000000001</v>
      </c>
      <c r="E836" s="34" t="s">
        <v>11</v>
      </c>
      <c r="F836" s="34" t="s">
        <v>11</v>
      </c>
      <c r="G836" s="34" t="e">
        <f t="shared" ca="1" si="13"/>
        <v>#N/A</v>
      </c>
    </row>
    <row r="837" spans="1:7" ht="15" x14ac:dyDescent="0.15">
      <c r="A837" s="17">
        <v>40672</v>
      </c>
      <c r="B837" s="34">
        <v>98.54</v>
      </c>
      <c r="C837" s="34">
        <v>96.799800000000005</v>
      </c>
      <c r="D837" s="34">
        <v>97.998500000000007</v>
      </c>
      <c r="E837" s="34" t="s">
        <v>11</v>
      </c>
      <c r="F837" s="34" t="s">
        <v>11</v>
      </c>
      <c r="G837" s="34" t="e">
        <f t="shared" ca="1" si="13"/>
        <v>#N/A</v>
      </c>
    </row>
    <row r="838" spans="1:7" ht="15" x14ac:dyDescent="0.15">
      <c r="A838" s="17">
        <v>40673</v>
      </c>
      <c r="B838" s="34">
        <v>98.54</v>
      </c>
      <c r="C838" s="34">
        <v>96.819800000000001</v>
      </c>
      <c r="D838" s="34">
        <v>98.057699999999997</v>
      </c>
      <c r="E838" s="34" t="s">
        <v>11</v>
      </c>
      <c r="F838" s="34" t="s">
        <v>11</v>
      </c>
      <c r="G838" s="34" t="e">
        <f t="shared" ca="1" si="13"/>
        <v>#N/A</v>
      </c>
    </row>
    <row r="839" spans="1:7" ht="15" x14ac:dyDescent="0.15">
      <c r="A839" s="17">
        <v>40674</v>
      </c>
      <c r="B839" s="34">
        <v>98.54</v>
      </c>
      <c r="C839" s="34">
        <v>96.652699999999996</v>
      </c>
      <c r="D839" s="34">
        <v>98.237700000000004</v>
      </c>
      <c r="E839" s="34" t="s">
        <v>11</v>
      </c>
      <c r="F839" s="34" t="s">
        <v>11</v>
      </c>
      <c r="G839" s="34" t="e">
        <f t="shared" ca="1" si="13"/>
        <v>#N/A</v>
      </c>
    </row>
    <row r="840" spans="1:7" ht="15" x14ac:dyDescent="0.15">
      <c r="A840" s="17">
        <v>40675</v>
      </c>
      <c r="B840" s="34">
        <v>98.54</v>
      </c>
      <c r="C840" s="34">
        <v>96.819699999999997</v>
      </c>
      <c r="D840" s="34">
        <v>98.387600000000006</v>
      </c>
      <c r="E840" s="34" t="s">
        <v>11</v>
      </c>
      <c r="F840" s="34" t="s">
        <v>11</v>
      </c>
      <c r="G840" s="34" t="e">
        <f t="shared" ca="1" si="13"/>
        <v>#N/A</v>
      </c>
    </row>
    <row r="841" spans="1:7" ht="15" x14ac:dyDescent="0.15">
      <c r="A841" s="17">
        <v>40676</v>
      </c>
      <c r="B841" s="34">
        <v>98.54</v>
      </c>
      <c r="C841" s="34">
        <v>96.829099999999997</v>
      </c>
      <c r="D841" s="34">
        <v>98.372799999999998</v>
      </c>
      <c r="E841" s="34" t="s">
        <v>11</v>
      </c>
      <c r="F841" s="34" t="s">
        <v>11</v>
      </c>
      <c r="G841" s="34" t="e">
        <f t="shared" ca="1" si="13"/>
        <v>#N/A</v>
      </c>
    </row>
    <row r="842" spans="1:7" ht="15" x14ac:dyDescent="0.15">
      <c r="A842" s="17">
        <v>40679</v>
      </c>
      <c r="B842" s="34">
        <v>98.54</v>
      </c>
      <c r="C842" s="34">
        <v>96.778000000000006</v>
      </c>
      <c r="D842" s="34">
        <v>98.337599999999995</v>
      </c>
      <c r="E842" s="34" t="s">
        <v>11</v>
      </c>
      <c r="F842" s="34" t="s">
        <v>11</v>
      </c>
      <c r="G842" s="34" t="e">
        <f t="shared" ca="1" si="13"/>
        <v>#N/A</v>
      </c>
    </row>
    <row r="843" spans="1:7" ht="15" x14ac:dyDescent="0.15">
      <c r="A843" s="17">
        <v>40680</v>
      </c>
      <c r="B843" s="34">
        <v>98.54</v>
      </c>
      <c r="C843" s="34">
        <v>96.799800000000005</v>
      </c>
      <c r="D843" s="34">
        <v>98.307599999999994</v>
      </c>
      <c r="E843" s="34" t="s">
        <v>11</v>
      </c>
      <c r="F843" s="34" t="s">
        <v>11</v>
      </c>
      <c r="G843" s="34" t="e">
        <f t="shared" ca="1" si="13"/>
        <v>#N/A</v>
      </c>
    </row>
    <row r="844" spans="1:7" ht="15" x14ac:dyDescent="0.15">
      <c r="A844" s="17">
        <v>40681</v>
      </c>
      <c r="B844" s="34">
        <v>98.54</v>
      </c>
      <c r="C844" s="34">
        <v>96.814300000000003</v>
      </c>
      <c r="D844" s="34">
        <v>96.856300000000005</v>
      </c>
      <c r="E844" s="34" t="s">
        <v>11</v>
      </c>
      <c r="F844" s="34" t="s">
        <v>11</v>
      </c>
      <c r="G844" s="34" t="e">
        <f t="shared" ca="1" si="13"/>
        <v>#N/A</v>
      </c>
    </row>
    <row r="845" spans="1:7" ht="15" x14ac:dyDescent="0.15">
      <c r="A845" s="17">
        <v>40682</v>
      </c>
      <c r="B845" s="34">
        <v>98.54</v>
      </c>
      <c r="C845" s="34">
        <v>96.821100000000001</v>
      </c>
      <c r="D845" s="34">
        <v>96.859300000000005</v>
      </c>
      <c r="E845" s="34" t="s">
        <v>11</v>
      </c>
      <c r="F845" s="34" t="s">
        <v>11</v>
      </c>
      <c r="G845" s="34" t="e">
        <f t="shared" ca="1" si="13"/>
        <v>#N/A</v>
      </c>
    </row>
    <row r="846" spans="1:7" ht="15" x14ac:dyDescent="0.15">
      <c r="A846" s="17">
        <v>40683</v>
      </c>
      <c r="B846" s="34">
        <v>98.54</v>
      </c>
      <c r="C846" s="34">
        <v>96.832899999999995</v>
      </c>
      <c r="D846" s="34">
        <v>98.350800000000007</v>
      </c>
      <c r="E846" s="34" t="s">
        <v>11</v>
      </c>
      <c r="F846" s="34" t="s">
        <v>11</v>
      </c>
      <c r="G846" s="34" t="e">
        <f t="shared" ca="1" si="13"/>
        <v>#N/A</v>
      </c>
    </row>
    <row r="847" spans="1:7" ht="15" x14ac:dyDescent="0.15">
      <c r="A847" s="17">
        <v>40686</v>
      </c>
      <c r="B847" s="34">
        <v>98.54</v>
      </c>
      <c r="C847" s="34">
        <v>96.638900000000007</v>
      </c>
      <c r="D847" s="34">
        <v>98.343699999999998</v>
      </c>
      <c r="E847" s="34" t="s">
        <v>11</v>
      </c>
      <c r="F847" s="34" t="s">
        <v>11</v>
      </c>
      <c r="G847" s="34" t="e">
        <f t="shared" ca="1" si="13"/>
        <v>#N/A</v>
      </c>
    </row>
    <row r="848" spans="1:7" ht="15" x14ac:dyDescent="0.15">
      <c r="A848" s="17">
        <v>40687</v>
      </c>
      <c r="B848" s="34">
        <v>98.54</v>
      </c>
      <c r="C848" s="34">
        <v>96.806100000000001</v>
      </c>
      <c r="D848" s="34">
        <v>98.355000000000004</v>
      </c>
      <c r="E848" s="34" t="s">
        <v>11</v>
      </c>
      <c r="F848" s="34" t="s">
        <v>11</v>
      </c>
      <c r="G848" s="34" t="e">
        <f t="shared" ca="1" si="13"/>
        <v>#N/A</v>
      </c>
    </row>
    <row r="849" spans="1:7" ht="15" x14ac:dyDescent="0.15">
      <c r="A849" s="17">
        <v>40688</v>
      </c>
      <c r="B849" s="34">
        <v>98.54</v>
      </c>
      <c r="C849" s="34">
        <v>96.488500000000002</v>
      </c>
      <c r="D849" s="34">
        <v>98.376400000000004</v>
      </c>
      <c r="E849" s="34" t="s">
        <v>11</v>
      </c>
      <c r="F849" s="34" t="s">
        <v>11</v>
      </c>
      <c r="G849" s="34" t="e">
        <f t="shared" ca="1" si="13"/>
        <v>#N/A</v>
      </c>
    </row>
    <row r="850" spans="1:7" ht="15" x14ac:dyDescent="0.15">
      <c r="A850" s="17">
        <v>40689</v>
      </c>
      <c r="B850" s="34">
        <v>98.54</v>
      </c>
      <c r="C850" s="34">
        <v>96.907200000000003</v>
      </c>
      <c r="D850" s="34">
        <v>98.376099999999994</v>
      </c>
      <c r="E850" s="34" t="s">
        <v>11</v>
      </c>
      <c r="F850" s="34" t="s">
        <v>11</v>
      </c>
      <c r="G850" s="34" t="e">
        <f t="shared" ca="1" si="13"/>
        <v>#N/A</v>
      </c>
    </row>
    <row r="851" spans="1:7" ht="15" x14ac:dyDescent="0.15">
      <c r="A851" s="17">
        <v>40690</v>
      </c>
      <c r="B851" s="34">
        <v>98.54</v>
      </c>
      <c r="C851" s="34">
        <v>97.005200000000002</v>
      </c>
      <c r="D851" s="34">
        <v>98.4114</v>
      </c>
      <c r="E851" s="34" t="s">
        <v>11</v>
      </c>
      <c r="F851" s="34" t="s">
        <v>11</v>
      </c>
      <c r="G851" s="34" t="e">
        <f t="shared" ca="1" si="13"/>
        <v>#N/A</v>
      </c>
    </row>
    <row r="852" spans="1:7" ht="15" x14ac:dyDescent="0.15">
      <c r="A852" s="17">
        <v>40693</v>
      </c>
      <c r="B852" s="34">
        <v>98.54</v>
      </c>
      <c r="C852" s="34">
        <v>97.001000000000005</v>
      </c>
      <c r="D852" s="34">
        <v>98.429699999999997</v>
      </c>
      <c r="E852" s="34" t="s">
        <v>11</v>
      </c>
      <c r="F852" s="34" t="s">
        <v>11</v>
      </c>
      <c r="G852" s="34" t="e">
        <f t="shared" ca="1" si="13"/>
        <v>#N/A</v>
      </c>
    </row>
    <row r="853" spans="1:7" ht="15" x14ac:dyDescent="0.15">
      <c r="A853" s="17">
        <v>40694</v>
      </c>
      <c r="B853" s="34">
        <v>98.54</v>
      </c>
      <c r="C853" s="34">
        <v>97.004300000000001</v>
      </c>
      <c r="D853" s="34">
        <v>98.433199999999999</v>
      </c>
      <c r="E853" s="34" t="s">
        <v>11</v>
      </c>
      <c r="F853" s="34" t="s">
        <v>11</v>
      </c>
      <c r="G853" s="34" t="e">
        <f t="shared" ca="1" si="13"/>
        <v>#N/A</v>
      </c>
    </row>
    <row r="854" spans="1:7" ht="15" x14ac:dyDescent="0.15">
      <c r="A854" s="17">
        <v>40695</v>
      </c>
      <c r="B854" s="34">
        <v>98.54</v>
      </c>
      <c r="C854" s="34">
        <v>97.002600000000001</v>
      </c>
      <c r="D854" s="34">
        <v>98.351299999999995</v>
      </c>
      <c r="E854" s="34" t="s">
        <v>11</v>
      </c>
      <c r="F854" s="34" t="s">
        <v>11</v>
      </c>
      <c r="G854" s="34" t="e">
        <f t="shared" ca="1" si="13"/>
        <v>#N/A</v>
      </c>
    </row>
    <row r="855" spans="1:7" ht="15" x14ac:dyDescent="0.15">
      <c r="A855" s="17">
        <v>40696</v>
      </c>
      <c r="B855" s="34">
        <v>98.54</v>
      </c>
      <c r="C855" s="34">
        <v>96.901700000000005</v>
      </c>
      <c r="D855" s="34">
        <v>98.350499999999997</v>
      </c>
      <c r="E855" s="34" t="s">
        <v>11</v>
      </c>
      <c r="F855" s="34" t="s">
        <v>11</v>
      </c>
      <c r="G855" s="34" t="e">
        <f t="shared" ca="1" si="13"/>
        <v>#N/A</v>
      </c>
    </row>
    <row r="856" spans="1:7" ht="15" x14ac:dyDescent="0.15">
      <c r="A856" s="17">
        <v>40697</v>
      </c>
      <c r="B856" s="34">
        <v>98.54</v>
      </c>
      <c r="C856" s="34">
        <v>96.803600000000003</v>
      </c>
      <c r="D856" s="34">
        <v>98.348299999999995</v>
      </c>
      <c r="E856" s="34" t="s">
        <v>11</v>
      </c>
      <c r="F856" s="34" t="s">
        <v>11</v>
      </c>
      <c r="G856" s="34" t="e">
        <f t="shared" ca="1" si="13"/>
        <v>#N/A</v>
      </c>
    </row>
    <row r="857" spans="1:7" ht="15" x14ac:dyDescent="0.15">
      <c r="A857" s="17">
        <v>40701</v>
      </c>
      <c r="B857" s="34">
        <v>98.54</v>
      </c>
      <c r="C857" s="34">
        <v>97.002200000000002</v>
      </c>
      <c r="D857" s="34">
        <v>98.350899999999996</v>
      </c>
      <c r="E857" s="34" t="s">
        <v>11</v>
      </c>
      <c r="F857" s="34" t="s">
        <v>11</v>
      </c>
      <c r="G857" s="34" t="e">
        <f t="shared" ca="1" si="13"/>
        <v>#N/A</v>
      </c>
    </row>
    <row r="858" spans="1:7" ht="15" x14ac:dyDescent="0.15">
      <c r="A858" s="17">
        <v>40702</v>
      </c>
      <c r="B858" s="34">
        <v>98.54</v>
      </c>
      <c r="C858" s="34">
        <v>100.0047</v>
      </c>
      <c r="D858" s="34">
        <v>98.292699999999996</v>
      </c>
      <c r="E858" s="34" t="s">
        <v>11</v>
      </c>
      <c r="F858" s="34" t="s">
        <v>11</v>
      </c>
      <c r="G858" s="34" t="e">
        <f t="shared" ca="1" si="13"/>
        <v>#N/A</v>
      </c>
    </row>
    <row r="859" spans="1:7" ht="15" x14ac:dyDescent="0.15">
      <c r="A859" s="17">
        <v>40703</v>
      </c>
      <c r="B859" s="34">
        <v>98.54</v>
      </c>
      <c r="C859" s="34">
        <v>96.804299999999998</v>
      </c>
      <c r="D859" s="34">
        <v>98.253100000000003</v>
      </c>
      <c r="E859" s="34" t="s">
        <v>11</v>
      </c>
      <c r="F859" s="34" t="s">
        <v>11</v>
      </c>
      <c r="G859" s="34" t="e">
        <f t="shared" ca="1" si="13"/>
        <v>#N/A</v>
      </c>
    </row>
    <row r="860" spans="1:7" ht="15" x14ac:dyDescent="0.15">
      <c r="A860" s="17">
        <v>40704</v>
      </c>
      <c r="B860" s="34">
        <v>98.54</v>
      </c>
      <c r="C860" s="34">
        <v>96.813199999999995</v>
      </c>
      <c r="D860" s="34">
        <v>98.219300000000004</v>
      </c>
      <c r="E860" s="34" t="s">
        <v>11</v>
      </c>
      <c r="F860" s="34" t="s">
        <v>11</v>
      </c>
      <c r="G860" s="34" t="e">
        <f t="shared" ca="1" si="13"/>
        <v>#N/A</v>
      </c>
    </row>
    <row r="861" spans="1:7" ht="15" x14ac:dyDescent="0.15">
      <c r="A861" s="17">
        <v>40707</v>
      </c>
      <c r="B861" s="34">
        <v>98.54</v>
      </c>
      <c r="C861" s="34">
        <v>96.804400000000001</v>
      </c>
      <c r="D861" s="34">
        <v>98.1631</v>
      </c>
      <c r="E861" s="34" t="s">
        <v>11</v>
      </c>
      <c r="F861" s="34" t="s">
        <v>11</v>
      </c>
      <c r="G861" s="34" t="e">
        <f t="shared" ca="1" si="13"/>
        <v>#N/A</v>
      </c>
    </row>
    <row r="862" spans="1:7" ht="15" x14ac:dyDescent="0.15">
      <c r="A862" s="17">
        <v>40708</v>
      </c>
      <c r="B862" s="34">
        <v>98.54</v>
      </c>
      <c r="C862" s="34">
        <v>96.928899999999999</v>
      </c>
      <c r="D862" s="34">
        <v>98.022300000000001</v>
      </c>
      <c r="E862" s="34" t="s">
        <v>11</v>
      </c>
      <c r="F862" s="34" t="s">
        <v>11</v>
      </c>
      <c r="G862" s="34" t="e">
        <f t="shared" ca="1" si="13"/>
        <v>#N/A</v>
      </c>
    </row>
    <row r="863" spans="1:7" ht="15" x14ac:dyDescent="0.15">
      <c r="A863" s="17">
        <v>40709</v>
      </c>
      <c r="B863" s="34">
        <v>98.54</v>
      </c>
      <c r="C863" s="34">
        <v>96.5047</v>
      </c>
      <c r="D863" s="34">
        <v>97.903599999999997</v>
      </c>
      <c r="E863" s="34" t="s">
        <v>11</v>
      </c>
      <c r="F863" s="34" t="s">
        <v>11</v>
      </c>
      <c r="G863" s="34" t="e">
        <f t="shared" ca="1" si="13"/>
        <v>#N/A</v>
      </c>
    </row>
    <row r="864" spans="1:7" ht="15" x14ac:dyDescent="0.15">
      <c r="A864" s="17">
        <v>40710</v>
      </c>
      <c r="B864" s="34">
        <v>98.54</v>
      </c>
      <c r="C864" s="34">
        <v>96.214500000000001</v>
      </c>
      <c r="D864" s="34">
        <v>97.683599999999998</v>
      </c>
      <c r="E864" s="34" t="s">
        <v>11</v>
      </c>
      <c r="F864" s="34" t="s">
        <v>11</v>
      </c>
      <c r="G864" s="34" t="e">
        <f t="shared" ca="1" si="13"/>
        <v>#N/A</v>
      </c>
    </row>
    <row r="865" spans="1:7" ht="15" x14ac:dyDescent="0.15">
      <c r="A865" s="17">
        <v>40711</v>
      </c>
      <c r="B865" s="34">
        <v>98.54</v>
      </c>
      <c r="C865" s="34">
        <v>96.514399999999995</v>
      </c>
      <c r="D865" s="34">
        <v>97.690600000000003</v>
      </c>
      <c r="E865" s="34" t="s">
        <v>11</v>
      </c>
      <c r="F865" s="34" t="s">
        <v>11</v>
      </c>
      <c r="G865" s="34" t="e">
        <f t="shared" ca="1" si="13"/>
        <v>#N/A</v>
      </c>
    </row>
    <row r="866" spans="1:7" ht="15" x14ac:dyDescent="0.15">
      <c r="A866" s="17">
        <v>40714</v>
      </c>
      <c r="B866" s="34">
        <v>98.54</v>
      </c>
      <c r="C866" s="34">
        <v>96.513400000000004</v>
      </c>
      <c r="D866" s="34">
        <v>97.611400000000003</v>
      </c>
      <c r="E866" s="34" t="s">
        <v>11</v>
      </c>
      <c r="F866" s="34" t="s">
        <v>11</v>
      </c>
      <c r="G866" s="34" t="e">
        <f t="shared" ca="1" si="13"/>
        <v>#N/A</v>
      </c>
    </row>
    <row r="867" spans="1:7" ht="15" x14ac:dyDescent="0.15">
      <c r="A867" s="17">
        <v>40715</v>
      </c>
      <c r="B867" s="34">
        <v>98.54</v>
      </c>
      <c r="C867" s="34">
        <v>96.671099999999996</v>
      </c>
      <c r="D867" s="34">
        <v>97.831999999999994</v>
      </c>
      <c r="E867" s="34" t="s">
        <v>11</v>
      </c>
      <c r="F867" s="34" t="s">
        <v>11</v>
      </c>
      <c r="G867" s="34" t="e">
        <f t="shared" ca="1" si="13"/>
        <v>#N/A</v>
      </c>
    </row>
    <row r="868" spans="1:7" ht="15" x14ac:dyDescent="0.15">
      <c r="A868" s="17">
        <v>40716</v>
      </c>
      <c r="B868" s="34">
        <v>98.54</v>
      </c>
      <c r="C868" s="34">
        <v>96.514700000000005</v>
      </c>
      <c r="D868" s="34">
        <v>97.813599999999994</v>
      </c>
      <c r="E868" s="34" t="s">
        <v>11</v>
      </c>
      <c r="F868" s="34" t="s">
        <v>11</v>
      </c>
      <c r="G868" s="34" t="e">
        <f t="shared" ca="1" si="13"/>
        <v>#N/A</v>
      </c>
    </row>
    <row r="869" spans="1:7" ht="15" x14ac:dyDescent="0.15">
      <c r="A869" s="17">
        <v>40717</v>
      </c>
      <c r="B869" s="34">
        <v>98.54</v>
      </c>
      <c r="C869" s="34">
        <v>97.270300000000006</v>
      </c>
      <c r="D869" s="34">
        <v>97.812700000000007</v>
      </c>
      <c r="E869" s="34" t="s">
        <v>11</v>
      </c>
      <c r="F869" s="34" t="s">
        <v>11</v>
      </c>
      <c r="G869" s="34" t="e">
        <f t="shared" ca="1" si="13"/>
        <v>#N/A</v>
      </c>
    </row>
    <row r="870" spans="1:7" ht="15" x14ac:dyDescent="0.15">
      <c r="A870" s="17">
        <v>40718</v>
      </c>
      <c r="B870" s="34">
        <v>98.54</v>
      </c>
      <c r="C870" s="34">
        <v>96.039000000000001</v>
      </c>
      <c r="D870" s="34">
        <v>97.885900000000007</v>
      </c>
      <c r="E870" s="34" t="s">
        <v>11</v>
      </c>
      <c r="F870" s="34" t="s">
        <v>11</v>
      </c>
      <c r="G870" s="34" t="e">
        <f t="shared" ca="1" si="13"/>
        <v>#N/A</v>
      </c>
    </row>
    <row r="871" spans="1:7" ht="15" x14ac:dyDescent="0.15">
      <c r="A871" s="17">
        <v>40721</v>
      </c>
      <c r="B871" s="34">
        <v>98.54</v>
      </c>
      <c r="C871" s="34">
        <v>96.010499999999993</v>
      </c>
      <c r="D871" s="34">
        <v>98.129400000000004</v>
      </c>
      <c r="E871" s="34" t="s">
        <v>11</v>
      </c>
      <c r="F871" s="34" t="s">
        <v>11</v>
      </c>
      <c r="G871" s="34" t="e">
        <f t="shared" ca="1" si="13"/>
        <v>#N/A</v>
      </c>
    </row>
    <row r="872" spans="1:7" ht="15" x14ac:dyDescent="0.15">
      <c r="A872" s="17">
        <v>40722</v>
      </c>
      <c r="B872" s="34">
        <v>98.54</v>
      </c>
      <c r="C872" s="34">
        <v>96.818100000000001</v>
      </c>
      <c r="D872" s="34">
        <v>98.186400000000006</v>
      </c>
      <c r="E872" s="34" t="s">
        <v>11</v>
      </c>
      <c r="F872" s="34" t="s">
        <v>11</v>
      </c>
      <c r="G872" s="34" t="e">
        <f t="shared" ca="1" si="13"/>
        <v>#N/A</v>
      </c>
    </row>
    <row r="873" spans="1:7" ht="15" x14ac:dyDescent="0.15">
      <c r="A873" s="17">
        <v>40723</v>
      </c>
      <c r="B873" s="34">
        <v>98.54</v>
      </c>
      <c r="C873" s="34">
        <v>96.5077</v>
      </c>
      <c r="D873" s="34">
        <v>98.186599999999999</v>
      </c>
      <c r="E873" s="34" t="s">
        <v>11</v>
      </c>
      <c r="F873" s="34" t="s">
        <v>11</v>
      </c>
      <c r="G873" s="34" t="e">
        <f t="shared" ca="1" si="13"/>
        <v>#N/A</v>
      </c>
    </row>
    <row r="874" spans="1:7" ht="15" x14ac:dyDescent="0.15">
      <c r="A874" s="17">
        <v>40724</v>
      </c>
      <c r="B874" s="34">
        <v>98.54</v>
      </c>
      <c r="C874" s="34">
        <v>96.507599999999996</v>
      </c>
      <c r="D874" s="34">
        <v>98.186400000000006</v>
      </c>
      <c r="E874" s="34" t="s">
        <v>11</v>
      </c>
      <c r="F874" s="34" t="s">
        <v>11</v>
      </c>
      <c r="G874" s="34" t="e">
        <f t="shared" ca="1" si="13"/>
        <v>#N/A</v>
      </c>
    </row>
    <row r="875" spans="1:7" ht="15" x14ac:dyDescent="0.15">
      <c r="A875" s="17">
        <v>40725</v>
      </c>
      <c r="B875" s="34">
        <v>98.54</v>
      </c>
      <c r="C875" s="34">
        <v>96.520499999999998</v>
      </c>
      <c r="D875" s="34">
        <v>98.126900000000006</v>
      </c>
      <c r="E875" s="34" t="s">
        <v>11</v>
      </c>
      <c r="F875" s="34" t="s">
        <v>11</v>
      </c>
      <c r="G875" s="34" t="e">
        <f t="shared" ca="1" si="13"/>
        <v>#N/A</v>
      </c>
    </row>
    <row r="876" spans="1:7" ht="15" x14ac:dyDescent="0.15">
      <c r="A876" s="17">
        <v>40728</v>
      </c>
      <c r="B876" s="34">
        <v>98.54</v>
      </c>
      <c r="C876" s="34">
        <v>96.501800000000003</v>
      </c>
      <c r="D876" s="34">
        <v>98.110500000000002</v>
      </c>
      <c r="E876" s="34" t="s">
        <v>11</v>
      </c>
      <c r="F876" s="34" t="s">
        <v>11</v>
      </c>
      <c r="G876" s="34" t="e">
        <f t="shared" ca="1" si="13"/>
        <v>#N/A</v>
      </c>
    </row>
    <row r="877" spans="1:7" ht="15" x14ac:dyDescent="0.15">
      <c r="A877" s="17">
        <v>40729</v>
      </c>
      <c r="B877" s="34">
        <v>98.54</v>
      </c>
      <c r="C877" s="34">
        <v>96.5</v>
      </c>
      <c r="D877" s="34">
        <v>98.128799999999998</v>
      </c>
      <c r="E877" s="34" t="s">
        <v>11</v>
      </c>
      <c r="F877" s="34" t="s">
        <v>11</v>
      </c>
      <c r="G877" s="34" t="e">
        <f t="shared" ca="1" si="13"/>
        <v>#N/A</v>
      </c>
    </row>
    <row r="878" spans="1:7" ht="15" x14ac:dyDescent="0.15">
      <c r="A878" s="17">
        <v>40730</v>
      </c>
      <c r="B878" s="34">
        <v>98.54</v>
      </c>
      <c r="C878" s="34">
        <v>96.509100000000004</v>
      </c>
      <c r="D878" s="34">
        <v>98.137900000000002</v>
      </c>
      <c r="E878" s="34" t="s">
        <v>11</v>
      </c>
      <c r="F878" s="34" t="s">
        <v>11</v>
      </c>
      <c r="G878" s="34" t="e">
        <f t="shared" ca="1" si="13"/>
        <v>#N/A</v>
      </c>
    </row>
    <row r="879" spans="1:7" ht="15" x14ac:dyDescent="0.15">
      <c r="A879" s="17">
        <v>40731</v>
      </c>
      <c r="B879" s="34">
        <v>98.54</v>
      </c>
      <c r="C879" s="34">
        <v>96.507099999999994</v>
      </c>
      <c r="D879" s="34">
        <v>98.135900000000007</v>
      </c>
      <c r="E879" s="34" t="s">
        <v>11</v>
      </c>
      <c r="F879" s="34" t="s">
        <v>11</v>
      </c>
      <c r="G879" s="34" t="e">
        <f t="shared" ca="1" si="13"/>
        <v>#N/A</v>
      </c>
    </row>
    <row r="880" spans="1:7" ht="15" x14ac:dyDescent="0.15">
      <c r="A880" s="17">
        <v>40732</v>
      </c>
      <c r="B880" s="34">
        <v>98.54</v>
      </c>
      <c r="C880" s="34">
        <v>96.5</v>
      </c>
      <c r="D880" s="34">
        <v>98.119299999999996</v>
      </c>
      <c r="E880" s="34" t="s">
        <v>11</v>
      </c>
      <c r="F880" s="34" t="s">
        <v>11</v>
      </c>
      <c r="G880" s="34" t="e">
        <f t="shared" ca="1" si="13"/>
        <v>#N/A</v>
      </c>
    </row>
    <row r="881" spans="1:7" ht="15" x14ac:dyDescent="0.15">
      <c r="A881" s="17">
        <v>40735</v>
      </c>
      <c r="B881" s="34">
        <v>98.54</v>
      </c>
      <c r="C881" s="34">
        <v>96.504999999999995</v>
      </c>
      <c r="D881" s="34">
        <v>97.903700000000001</v>
      </c>
      <c r="E881" s="34" t="s">
        <v>11</v>
      </c>
      <c r="F881" s="34" t="s">
        <v>11</v>
      </c>
      <c r="G881" s="34" t="e">
        <f t="shared" ca="1" si="13"/>
        <v>#N/A</v>
      </c>
    </row>
    <row r="882" spans="1:7" ht="15" x14ac:dyDescent="0.15">
      <c r="A882" s="17">
        <v>40736</v>
      </c>
      <c r="B882" s="34">
        <v>98.54</v>
      </c>
      <c r="C882" s="34">
        <v>96.442499999999995</v>
      </c>
      <c r="D882" s="34">
        <v>97.599299999999999</v>
      </c>
      <c r="E882" s="34" t="s">
        <v>11</v>
      </c>
      <c r="F882" s="34" t="s">
        <v>11</v>
      </c>
      <c r="G882" s="34" t="e">
        <f t="shared" ca="1" si="13"/>
        <v>#N/A</v>
      </c>
    </row>
    <row r="883" spans="1:7" ht="15" x14ac:dyDescent="0.15">
      <c r="A883" s="17">
        <v>40737</v>
      </c>
      <c r="B883" s="34">
        <v>98.54</v>
      </c>
      <c r="C883" s="34">
        <v>96.445300000000003</v>
      </c>
      <c r="D883" s="34">
        <v>97.552099999999996</v>
      </c>
      <c r="E883" s="34" t="s">
        <v>11</v>
      </c>
      <c r="F883" s="34" t="s">
        <v>11</v>
      </c>
      <c r="G883" s="34" t="e">
        <f t="shared" ca="1" si="13"/>
        <v>#N/A</v>
      </c>
    </row>
    <row r="884" spans="1:7" ht="15" x14ac:dyDescent="0.15">
      <c r="A884" s="17">
        <v>40738</v>
      </c>
      <c r="B884" s="34">
        <v>98.54</v>
      </c>
      <c r="C884" s="34">
        <v>96.505600000000001</v>
      </c>
      <c r="D884" s="34">
        <v>97.503900000000002</v>
      </c>
      <c r="E884" s="34" t="s">
        <v>11</v>
      </c>
      <c r="F884" s="34" t="s">
        <v>11</v>
      </c>
      <c r="G884" s="34" t="e">
        <f t="shared" ca="1" si="13"/>
        <v>#N/A</v>
      </c>
    </row>
    <row r="885" spans="1:7" ht="15" x14ac:dyDescent="0.15">
      <c r="A885" s="17">
        <v>40739</v>
      </c>
      <c r="B885" s="34">
        <v>98.54</v>
      </c>
      <c r="C885" s="34">
        <v>96.513499999999993</v>
      </c>
      <c r="D885" s="34">
        <v>97.479500000000002</v>
      </c>
      <c r="E885" s="34" t="s">
        <v>11</v>
      </c>
      <c r="F885" s="34" t="s">
        <v>11</v>
      </c>
      <c r="G885" s="34" t="e">
        <f t="shared" ca="1" si="13"/>
        <v>#N/A</v>
      </c>
    </row>
    <row r="886" spans="1:7" ht="15" x14ac:dyDescent="0.15">
      <c r="A886" s="17">
        <v>40742</v>
      </c>
      <c r="B886" s="34">
        <v>98.54</v>
      </c>
      <c r="C886" s="34">
        <v>96.303799999999995</v>
      </c>
      <c r="D886" s="34">
        <v>97.472499999999997</v>
      </c>
      <c r="E886" s="34" t="s">
        <v>11</v>
      </c>
      <c r="F886" s="34" t="s">
        <v>11</v>
      </c>
      <c r="G886" s="34" t="e">
        <f t="shared" ca="1" si="13"/>
        <v>#N/A</v>
      </c>
    </row>
    <row r="887" spans="1:7" ht="15" x14ac:dyDescent="0.15">
      <c r="A887" s="17">
        <v>40743</v>
      </c>
      <c r="B887" s="34">
        <v>98.54</v>
      </c>
      <c r="C887" s="34">
        <v>96.305800000000005</v>
      </c>
      <c r="D887" s="34">
        <v>97.424499999999995</v>
      </c>
      <c r="E887" s="34" t="s">
        <v>11</v>
      </c>
      <c r="F887" s="34" t="s">
        <v>11</v>
      </c>
      <c r="G887" s="34" t="e">
        <f t="shared" ca="1" si="13"/>
        <v>#N/A</v>
      </c>
    </row>
    <row r="888" spans="1:7" ht="15" x14ac:dyDescent="0.15">
      <c r="A888" s="17">
        <v>40744</v>
      </c>
      <c r="B888" s="34">
        <v>98.54</v>
      </c>
      <c r="C888" s="34">
        <v>97.471400000000003</v>
      </c>
      <c r="D888" s="34">
        <v>97.205399999999997</v>
      </c>
      <c r="E888" s="34" t="s">
        <v>11</v>
      </c>
      <c r="F888" s="34" t="s">
        <v>11</v>
      </c>
      <c r="G888" s="34" t="e">
        <f t="shared" ca="1" si="13"/>
        <v>#N/A</v>
      </c>
    </row>
    <row r="889" spans="1:7" ht="15" x14ac:dyDescent="0.15">
      <c r="A889" s="17">
        <v>40745</v>
      </c>
      <c r="B889" s="34">
        <v>98.54</v>
      </c>
      <c r="C889" s="34">
        <v>96.308599999999998</v>
      </c>
      <c r="D889" s="34">
        <v>96.707300000000004</v>
      </c>
      <c r="E889" s="34" t="s">
        <v>11</v>
      </c>
      <c r="F889" s="34" t="s">
        <v>11</v>
      </c>
      <c r="G889" s="34" t="e">
        <f t="shared" ca="1" si="13"/>
        <v>#N/A</v>
      </c>
    </row>
    <row r="890" spans="1:7" ht="15" x14ac:dyDescent="0.15">
      <c r="A890" s="17">
        <v>40746</v>
      </c>
      <c r="B890" s="34">
        <v>98.54</v>
      </c>
      <c r="C890" s="34">
        <v>96.324600000000004</v>
      </c>
      <c r="D890" s="34">
        <v>96.420400000000001</v>
      </c>
      <c r="E890" s="34" t="s">
        <v>11</v>
      </c>
      <c r="F890" s="34" t="s">
        <v>11</v>
      </c>
      <c r="G890" s="34" t="e">
        <f t="shared" ca="1" si="13"/>
        <v>#N/A</v>
      </c>
    </row>
    <row r="891" spans="1:7" ht="15" x14ac:dyDescent="0.15">
      <c r="A891" s="17">
        <v>40749</v>
      </c>
      <c r="B891" s="34">
        <v>98.54</v>
      </c>
      <c r="C891" s="34">
        <v>95.507800000000003</v>
      </c>
      <c r="D891" s="34">
        <v>96.406499999999994</v>
      </c>
      <c r="E891" s="34" t="s">
        <v>11</v>
      </c>
      <c r="F891" s="34" t="s">
        <v>11</v>
      </c>
      <c r="G891" s="34" t="e">
        <f t="shared" ca="1" si="13"/>
        <v>#N/A</v>
      </c>
    </row>
    <row r="892" spans="1:7" ht="15" x14ac:dyDescent="0.15">
      <c r="A892" s="17">
        <v>40750</v>
      </c>
      <c r="B892" s="34">
        <v>98.54</v>
      </c>
      <c r="C892" s="34">
        <v>95.506399999999999</v>
      </c>
      <c r="D892" s="34">
        <v>96.804599999999994</v>
      </c>
      <c r="E892" s="34" t="s">
        <v>11</v>
      </c>
      <c r="F892" s="34" t="s">
        <v>11</v>
      </c>
      <c r="G892" s="34" t="e">
        <f t="shared" ca="1" si="13"/>
        <v>#N/A</v>
      </c>
    </row>
    <row r="893" spans="1:7" ht="15" x14ac:dyDescent="0.15">
      <c r="A893" s="17">
        <v>40751</v>
      </c>
      <c r="B893" s="34">
        <v>98.54</v>
      </c>
      <c r="C893" s="34">
        <v>95.505200000000002</v>
      </c>
      <c r="D893" s="34">
        <v>96.803399999999996</v>
      </c>
      <c r="E893" s="34" t="s">
        <v>11</v>
      </c>
      <c r="F893" s="34" t="s">
        <v>11</v>
      </c>
      <c r="G893" s="34" t="e">
        <f t="shared" ca="1" si="13"/>
        <v>#N/A</v>
      </c>
    </row>
    <row r="894" spans="1:7" ht="15" x14ac:dyDescent="0.15">
      <c r="A894" s="17">
        <v>40752</v>
      </c>
      <c r="B894" s="34">
        <v>98.54</v>
      </c>
      <c r="C894" s="34">
        <v>95.503799999999998</v>
      </c>
      <c r="D894" s="34">
        <v>96.902000000000001</v>
      </c>
      <c r="E894" s="34" t="s">
        <v>11</v>
      </c>
      <c r="F894" s="34" t="s">
        <v>11</v>
      </c>
      <c r="G894" s="34" t="e">
        <f t="shared" ca="1" si="13"/>
        <v>#N/A</v>
      </c>
    </row>
    <row r="895" spans="1:7" ht="15" x14ac:dyDescent="0.15">
      <c r="A895" s="17">
        <v>40753</v>
      </c>
      <c r="B895" s="34">
        <v>98.54</v>
      </c>
      <c r="C895" s="34">
        <v>95.510400000000004</v>
      </c>
      <c r="D895" s="34">
        <v>96.904700000000005</v>
      </c>
      <c r="E895" s="34" t="s">
        <v>11</v>
      </c>
      <c r="F895" s="34" t="s">
        <v>11</v>
      </c>
      <c r="G895" s="34" t="e">
        <f t="shared" ca="1" si="13"/>
        <v>#N/A</v>
      </c>
    </row>
    <row r="896" spans="1:7" ht="15" x14ac:dyDescent="0.15">
      <c r="A896" s="17">
        <v>40756</v>
      </c>
      <c r="B896" s="34">
        <v>98.54</v>
      </c>
      <c r="C896" s="34">
        <v>95.602199999999996</v>
      </c>
      <c r="D896" s="34">
        <v>95.500799999999998</v>
      </c>
      <c r="E896" s="34" t="s">
        <v>11</v>
      </c>
      <c r="F896" s="34" t="s">
        <v>11</v>
      </c>
      <c r="G896" s="34" t="e">
        <f t="shared" ca="1" si="13"/>
        <v>#N/A</v>
      </c>
    </row>
    <row r="897" spans="1:7" ht="15" x14ac:dyDescent="0.15">
      <c r="A897" s="17">
        <v>40757</v>
      </c>
      <c r="B897" s="34">
        <v>98.54</v>
      </c>
      <c r="C897" s="34">
        <v>95.912499999999994</v>
      </c>
      <c r="D897" s="34">
        <v>96.999799999999993</v>
      </c>
      <c r="E897" s="34" t="s">
        <v>11</v>
      </c>
      <c r="F897" s="34" t="s">
        <v>11</v>
      </c>
      <c r="G897" s="34" t="e">
        <f t="shared" ca="1" si="13"/>
        <v>#N/A</v>
      </c>
    </row>
    <row r="898" spans="1:7" ht="15" x14ac:dyDescent="0.15">
      <c r="A898" s="17">
        <v>40758</v>
      </c>
      <c r="B898" s="34">
        <v>98.54</v>
      </c>
      <c r="C898" s="34">
        <v>96.658299999999997</v>
      </c>
      <c r="D898" s="34">
        <v>97.099699999999999</v>
      </c>
      <c r="E898" s="34" t="s">
        <v>11</v>
      </c>
      <c r="F898" s="34" t="s">
        <v>11</v>
      </c>
      <c r="G898" s="34" t="e">
        <f t="shared" ca="1" si="13"/>
        <v>#N/A</v>
      </c>
    </row>
    <row r="899" spans="1:7" ht="15" x14ac:dyDescent="0.15">
      <c r="A899" s="17">
        <v>40759</v>
      </c>
      <c r="B899" s="34">
        <v>98.54</v>
      </c>
      <c r="C899" s="34">
        <v>96.6601</v>
      </c>
      <c r="D899" s="34">
        <v>96.649799999999999</v>
      </c>
      <c r="E899" s="34" t="s">
        <v>11</v>
      </c>
      <c r="F899" s="34" t="s">
        <v>11</v>
      </c>
      <c r="G899" s="34" t="e">
        <f t="shared" ref="G899:G962" ca="1" si="14">VLOOKUP(A899,$K$1:$M$128,2,FALSE)</f>
        <v>#N/A</v>
      </c>
    </row>
    <row r="900" spans="1:7" ht="15" x14ac:dyDescent="0.15">
      <c r="A900" s="17">
        <v>40760</v>
      </c>
      <c r="B900" s="34">
        <v>98.54</v>
      </c>
      <c r="C900" s="34">
        <v>96.665499999999994</v>
      </c>
      <c r="D900" s="34">
        <v>96.649199999999993</v>
      </c>
      <c r="E900" s="34" t="s">
        <v>11</v>
      </c>
      <c r="F900" s="34" t="s">
        <v>11</v>
      </c>
      <c r="G900" s="34" t="e">
        <f t="shared" ca="1" si="14"/>
        <v>#N/A</v>
      </c>
    </row>
    <row r="901" spans="1:7" ht="15" x14ac:dyDescent="0.15">
      <c r="A901" s="17">
        <v>40763</v>
      </c>
      <c r="B901" s="34">
        <v>98.54</v>
      </c>
      <c r="C901" s="34">
        <v>96.667100000000005</v>
      </c>
      <c r="D901" s="34">
        <v>96.899500000000003</v>
      </c>
      <c r="E901" s="34" t="s">
        <v>11</v>
      </c>
      <c r="F901" s="34" t="s">
        <v>11</v>
      </c>
      <c r="G901" s="34" t="e">
        <f t="shared" ca="1" si="14"/>
        <v>#N/A</v>
      </c>
    </row>
    <row r="902" spans="1:7" ht="15" x14ac:dyDescent="0.15">
      <c r="A902" s="17">
        <v>40764</v>
      </c>
      <c r="B902" s="34">
        <v>98.54</v>
      </c>
      <c r="C902" s="34">
        <v>96.668700000000001</v>
      </c>
      <c r="D902" s="34">
        <v>96.899500000000003</v>
      </c>
      <c r="E902" s="34" t="s">
        <v>11</v>
      </c>
      <c r="F902" s="34" t="s">
        <v>11</v>
      </c>
      <c r="G902" s="34" t="e">
        <f t="shared" ca="1" si="14"/>
        <v>#N/A</v>
      </c>
    </row>
    <row r="903" spans="1:7" ht="15" x14ac:dyDescent="0.15">
      <c r="A903" s="17">
        <v>40765</v>
      </c>
      <c r="B903" s="34">
        <v>98.54</v>
      </c>
      <c r="C903" s="34">
        <v>96.671099999999996</v>
      </c>
      <c r="D903" s="34">
        <v>96.900400000000005</v>
      </c>
      <c r="E903" s="34" t="s">
        <v>11</v>
      </c>
      <c r="F903" s="34" t="s">
        <v>11</v>
      </c>
      <c r="G903" s="34" t="e">
        <f t="shared" ca="1" si="14"/>
        <v>#N/A</v>
      </c>
    </row>
    <row r="904" spans="1:7" ht="15" x14ac:dyDescent="0.15">
      <c r="A904" s="17">
        <v>40766</v>
      </c>
      <c r="B904" s="34">
        <v>98.54</v>
      </c>
      <c r="C904" s="34">
        <v>96.672799999999995</v>
      </c>
      <c r="D904" s="34">
        <v>96.699600000000004</v>
      </c>
      <c r="E904" s="34" t="s">
        <v>11</v>
      </c>
      <c r="F904" s="34" t="s">
        <v>11</v>
      </c>
      <c r="G904" s="34" t="e">
        <f t="shared" ca="1" si="14"/>
        <v>#N/A</v>
      </c>
    </row>
    <row r="905" spans="1:7" ht="15" x14ac:dyDescent="0.15">
      <c r="A905" s="17">
        <v>40767</v>
      </c>
      <c r="B905" s="34">
        <v>98.54</v>
      </c>
      <c r="C905" s="34">
        <v>96.678100000000001</v>
      </c>
      <c r="D905" s="34">
        <v>96.899100000000004</v>
      </c>
      <c r="E905" s="34" t="s">
        <v>11</v>
      </c>
      <c r="F905" s="34" t="s">
        <v>11</v>
      </c>
      <c r="G905" s="34" t="e">
        <f t="shared" ca="1" si="14"/>
        <v>#N/A</v>
      </c>
    </row>
    <row r="906" spans="1:7" ht="15" x14ac:dyDescent="0.15">
      <c r="A906" s="17">
        <v>40770</v>
      </c>
      <c r="B906" s="34">
        <v>98.54</v>
      </c>
      <c r="C906" s="34">
        <v>96.678100000000001</v>
      </c>
      <c r="D906" s="34">
        <v>97.149900000000002</v>
      </c>
      <c r="E906" s="34" t="s">
        <v>11</v>
      </c>
      <c r="F906" s="34" t="s">
        <v>11</v>
      </c>
      <c r="G906" s="34" t="e">
        <f t="shared" ca="1" si="14"/>
        <v>#N/A</v>
      </c>
    </row>
    <row r="907" spans="1:7" ht="15" x14ac:dyDescent="0.15">
      <c r="A907" s="17">
        <v>40771</v>
      </c>
      <c r="B907" s="34">
        <v>98.54</v>
      </c>
      <c r="C907" s="34">
        <v>96.68</v>
      </c>
      <c r="D907" s="34">
        <v>97.150199999999998</v>
      </c>
      <c r="E907" s="34" t="s">
        <v>11</v>
      </c>
      <c r="F907" s="34" t="s">
        <v>11</v>
      </c>
      <c r="G907" s="34" t="e">
        <f t="shared" ca="1" si="14"/>
        <v>#N/A</v>
      </c>
    </row>
    <row r="908" spans="1:7" ht="15" x14ac:dyDescent="0.15">
      <c r="A908" s="17">
        <v>40772</v>
      </c>
      <c r="B908" s="34">
        <v>98.54</v>
      </c>
      <c r="C908" s="34">
        <v>96.684600000000003</v>
      </c>
      <c r="D908" s="34">
        <v>97.100800000000007</v>
      </c>
      <c r="E908" s="34" t="s">
        <v>11</v>
      </c>
      <c r="F908" s="34" t="s">
        <v>11</v>
      </c>
      <c r="G908" s="34" t="e">
        <f t="shared" ca="1" si="14"/>
        <v>#N/A</v>
      </c>
    </row>
    <row r="909" spans="1:7" ht="15" x14ac:dyDescent="0.15">
      <c r="A909" s="17">
        <v>40773</v>
      </c>
      <c r="B909" s="34">
        <v>98.54</v>
      </c>
      <c r="C909" s="34">
        <v>96.753699999999995</v>
      </c>
      <c r="D909" s="34">
        <v>97.201499999999996</v>
      </c>
      <c r="E909" s="34" t="s">
        <v>11</v>
      </c>
      <c r="F909" s="34" t="s">
        <v>11</v>
      </c>
      <c r="G909" s="34" t="e">
        <f t="shared" ca="1" si="14"/>
        <v>#N/A</v>
      </c>
    </row>
    <row r="910" spans="1:7" ht="15" x14ac:dyDescent="0.15">
      <c r="A910" s="17">
        <v>40774</v>
      </c>
      <c r="B910" s="34">
        <v>98.54</v>
      </c>
      <c r="C910" s="34">
        <v>96.763900000000007</v>
      </c>
      <c r="D910" s="34">
        <v>97.206000000000003</v>
      </c>
      <c r="E910" s="34" t="s">
        <v>11</v>
      </c>
      <c r="F910" s="34" t="s">
        <v>11</v>
      </c>
      <c r="G910" s="34" t="e">
        <f t="shared" ca="1" si="14"/>
        <v>#N/A</v>
      </c>
    </row>
    <row r="911" spans="1:7" ht="15" x14ac:dyDescent="0.15">
      <c r="A911" s="17">
        <v>40777</v>
      </c>
      <c r="B911" s="34">
        <v>98.54</v>
      </c>
      <c r="C911" s="34">
        <v>96.768199999999993</v>
      </c>
      <c r="D911" s="34">
        <v>97.203500000000005</v>
      </c>
      <c r="E911" s="34" t="s">
        <v>11</v>
      </c>
      <c r="F911" s="34" t="s">
        <v>11</v>
      </c>
      <c r="G911" s="34" t="e">
        <f t="shared" ca="1" si="14"/>
        <v>#N/A</v>
      </c>
    </row>
    <row r="912" spans="1:7" ht="15" x14ac:dyDescent="0.15">
      <c r="A912" s="17">
        <v>40778</v>
      </c>
      <c r="B912" s="34">
        <v>98.54</v>
      </c>
      <c r="C912" s="34">
        <v>96.773099999999999</v>
      </c>
      <c r="D912" s="34">
        <v>97.203699999999998</v>
      </c>
      <c r="E912" s="34" t="s">
        <v>11</v>
      </c>
      <c r="F912" s="34" t="s">
        <v>11</v>
      </c>
      <c r="G912" s="34" t="e">
        <f t="shared" ca="1" si="14"/>
        <v>#N/A</v>
      </c>
    </row>
    <row r="913" spans="1:7" ht="15" x14ac:dyDescent="0.15">
      <c r="A913" s="17">
        <v>40779</v>
      </c>
      <c r="B913" s="34">
        <v>98.54</v>
      </c>
      <c r="C913" s="34">
        <v>96.776700000000005</v>
      </c>
      <c r="D913" s="34">
        <v>97.202399999999997</v>
      </c>
      <c r="E913" s="34" t="s">
        <v>11</v>
      </c>
      <c r="F913" s="34" t="s">
        <v>11</v>
      </c>
      <c r="G913" s="34" t="e">
        <f t="shared" ca="1" si="14"/>
        <v>#N/A</v>
      </c>
    </row>
    <row r="914" spans="1:7" ht="15" x14ac:dyDescent="0.15">
      <c r="A914" s="17">
        <v>40780</v>
      </c>
      <c r="B914" s="34">
        <v>98.54</v>
      </c>
      <c r="C914" s="34">
        <v>96.003100000000003</v>
      </c>
      <c r="D914" s="34">
        <v>97.201800000000006</v>
      </c>
      <c r="E914" s="34" t="s">
        <v>11</v>
      </c>
      <c r="F914" s="34" t="s">
        <v>11</v>
      </c>
      <c r="G914" s="34" t="e">
        <f t="shared" ca="1" si="14"/>
        <v>#N/A</v>
      </c>
    </row>
    <row r="915" spans="1:7" ht="15" x14ac:dyDescent="0.15">
      <c r="A915" s="17">
        <v>40781</v>
      </c>
      <c r="B915" s="34">
        <v>98.54</v>
      </c>
      <c r="C915" s="34">
        <v>96.0107</v>
      </c>
      <c r="D915" s="34">
        <v>97.154399999999995</v>
      </c>
      <c r="E915" s="34" t="s">
        <v>11</v>
      </c>
      <c r="F915" s="34" t="s">
        <v>11</v>
      </c>
      <c r="G915" s="34" t="e">
        <f t="shared" ca="1" si="14"/>
        <v>#N/A</v>
      </c>
    </row>
    <row r="916" spans="1:7" ht="15" x14ac:dyDescent="0.15">
      <c r="A916" s="17">
        <v>40784</v>
      </c>
      <c r="B916" s="34">
        <v>98.54</v>
      </c>
      <c r="C916" s="34">
        <v>95.902299999999997</v>
      </c>
      <c r="D916" s="34">
        <v>97.101299999999995</v>
      </c>
      <c r="E916" s="34" t="s">
        <v>11</v>
      </c>
      <c r="F916" s="34" t="s">
        <v>11</v>
      </c>
      <c r="G916" s="34" t="e">
        <f t="shared" ca="1" si="14"/>
        <v>#N/A</v>
      </c>
    </row>
    <row r="917" spans="1:7" ht="15" x14ac:dyDescent="0.15">
      <c r="A917" s="17">
        <v>40785</v>
      </c>
      <c r="B917" s="34">
        <v>98.54</v>
      </c>
      <c r="C917" s="34">
        <v>95.503</v>
      </c>
      <c r="D917" s="34">
        <v>96.501400000000004</v>
      </c>
      <c r="E917" s="34" t="s">
        <v>11</v>
      </c>
      <c r="F917" s="34" t="s">
        <v>11</v>
      </c>
      <c r="G917" s="34" t="e">
        <f t="shared" ca="1" si="14"/>
        <v>#N/A</v>
      </c>
    </row>
    <row r="918" spans="1:7" ht="15" x14ac:dyDescent="0.15">
      <c r="A918" s="17">
        <v>40786</v>
      </c>
      <c r="B918" s="34">
        <v>98.54</v>
      </c>
      <c r="C918" s="34">
        <v>95.2</v>
      </c>
      <c r="D918" s="34">
        <v>96.301199999999994</v>
      </c>
      <c r="E918" s="34" t="s">
        <v>11</v>
      </c>
      <c r="F918" s="34" t="s">
        <v>11</v>
      </c>
      <c r="G918" s="34" t="e">
        <f t="shared" ca="1" si="14"/>
        <v>#N/A</v>
      </c>
    </row>
    <row r="919" spans="1:7" ht="15" x14ac:dyDescent="0.15">
      <c r="A919" s="17">
        <v>40787</v>
      </c>
      <c r="B919" s="34">
        <v>98.54</v>
      </c>
      <c r="C919" s="34">
        <v>95.202799999999996</v>
      </c>
      <c r="D919" s="34">
        <v>96.301599999999993</v>
      </c>
      <c r="E919" s="34" t="s">
        <v>11</v>
      </c>
      <c r="F919" s="34" t="s">
        <v>11</v>
      </c>
      <c r="G919" s="34" t="e">
        <f t="shared" ca="1" si="14"/>
        <v>#N/A</v>
      </c>
    </row>
    <row r="920" spans="1:7" ht="15" x14ac:dyDescent="0.15">
      <c r="A920" s="17">
        <v>40788</v>
      </c>
      <c r="B920" s="34">
        <v>98.54</v>
      </c>
      <c r="C920" s="34">
        <v>95.202799999999996</v>
      </c>
      <c r="D920" s="34">
        <v>96.404899999999998</v>
      </c>
      <c r="E920" s="34" t="s">
        <v>11</v>
      </c>
      <c r="F920" s="34" t="s">
        <v>11</v>
      </c>
      <c r="G920" s="34" t="e">
        <f t="shared" ca="1" si="14"/>
        <v>#N/A</v>
      </c>
    </row>
    <row r="921" spans="1:7" ht="15" x14ac:dyDescent="0.15">
      <c r="A921" s="17">
        <v>40791</v>
      </c>
      <c r="B921" s="34">
        <v>98.54</v>
      </c>
      <c r="C921" s="34">
        <v>95.202799999999996</v>
      </c>
      <c r="D921" s="34">
        <v>96.402799999999999</v>
      </c>
      <c r="E921" s="34" t="s">
        <v>11</v>
      </c>
      <c r="F921" s="34" t="s">
        <v>11</v>
      </c>
      <c r="G921" s="34" t="e">
        <f t="shared" ca="1" si="14"/>
        <v>#N/A</v>
      </c>
    </row>
    <row r="922" spans="1:7" ht="15" x14ac:dyDescent="0.15">
      <c r="A922" s="17">
        <v>40792</v>
      </c>
      <c r="B922" s="34">
        <v>98.54</v>
      </c>
      <c r="C922" s="34">
        <v>96.817400000000006</v>
      </c>
      <c r="D922" s="34">
        <v>96.500399999999999</v>
      </c>
      <c r="E922" s="34" t="s">
        <v>11</v>
      </c>
      <c r="F922" s="34" t="s">
        <v>11</v>
      </c>
      <c r="G922" s="34" t="e">
        <f t="shared" ca="1" si="14"/>
        <v>#N/A</v>
      </c>
    </row>
    <row r="923" spans="1:7" ht="15" x14ac:dyDescent="0.15">
      <c r="A923" s="17">
        <v>40793</v>
      </c>
      <c r="B923" s="34">
        <v>98.54</v>
      </c>
      <c r="C923" s="34">
        <v>96.313500000000005</v>
      </c>
      <c r="D923" s="34">
        <v>96.5505</v>
      </c>
      <c r="E923" s="34" t="s">
        <v>11</v>
      </c>
      <c r="F923" s="34" t="s">
        <v>11</v>
      </c>
      <c r="G923" s="34" t="e">
        <f t="shared" ca="1" si="14"/>
        <v>#N/A</v>
      </c>
    </row>
    <row r="924" spans="1:7" ht="15" x14ac:dyDescent="0.15">
      <c r="A924" s="17">
        <v>40794</v>
      </c>
      <c r="B924" s="34">
        <v>98.54</v>
      </c>
      <c r="C924" s="34">
        <v>96.313500000000005</v>
      </c>
      <c r="D924" s="34">
        <v>96.500900000000001</v>
      </c>
      <c r="E924" s="34" t="s">
        <v>11</v>
      </c>
      <c r="F924" s="34" t="s">
        <v>11</v>
      </c>
      <c r="G924" s="34" t="e">
        <f t="shared" ca="1" si="14"/>
        <v>#N/A</v>
      </c>
    </row>
    <row r="925" spans="1:7" ht="15" x14ac:dyDescent="0.15">
      <c r="A925" s="17">
        <v>40795</v>
      </c>
      <c r="B925" s="34">
        <v>98.54</v>
      </c>
      <c r="C925" s="34">
        <v>96.313500000000005</v>
      </c>
      <c r="D925" s="34">
        <v>96.501999999999995</v>
      </c>
      <c r="E925" s="34" t="s">
        <v>11</v>
      </c>
      <c r="F925" s="34" t="s">
        <v>11</v>
      </c>
      <c r="G925" s="34" t="e">
        <f t="shared" ca="1" si="14"/>
        <v>#N/A</v>
      </c>
    </row>
    <row r="926" spans="1:7" ht="15" x14ac:dyDescent="0.15">
      <c r="A926" s="17">
        <v>40799</v>
      </c>
      <c r="B926" s="34">
        <v>98.54</v>
      </c>
      <c r="C926" s="34">
        <v>96.313500000000005</v>
      </c>
      <c r="D926" s="34">
        <v>96.500299999999996</v>
      </c>
      <c r="E926" s="34" t="s">
        <v>11</v>
      </c>
      <c r="F926" s="34" t="s">
        <v>11</v>
      </c>
      <c r="G926" s="34" t="e">
        <f t="shared" ca="1" si="14"/>
        <v>#N/A</v>
      </c>
    </row>
    <row r="927" spans="1:7" ht="15" x14ac:dyDescent="0.15">
      <c r="A927" s="17">
        <v>40800</v>
      </c>
      <c r="B927" s="34">
        <v>98.54</v>
      </c>
      <c r="C927" s="34">
        <v>96.313500000000005</v>
      </c>
      <c r="D927" s="34">
        <v>96.650300000000001</v>
      </c>
      <c r="E927" s="34" t="s">
        <v>11</v>
      </c>
      <c r="F927" s="34" t="s">
        <v>11</v>
      </c>
      <c r="G927" s="34" t="e">
        <f t="shared" ca="1" si="14"/>
        <v>#N/A</v>
      </c>
    </row>
    <row r="928" spans="1:7" ht="15" x14ac:dyDescent="0.15">
      <c r="A928" s="17">
        <v>40801</v>
      </c>
      <c r="B928" s="34">
        <v>98.54</v>
      </c>
      <c r="C928" s="34">
        <v>96.313500000000005</v>
      </c>
      <c r="D928" s="34">
        <v>96.6511</v>
      </c>
      <c r="E928" s="34" t="s">
        <v>11</v>
      </c>
      <c r="F928" s="34" t="s">
        <v>11</v>
      </c>
      <c r="G928" s="34" t="e">
        <f t="shared" ca="1" si="14"/>
        <v>#N/A</v>
      </c>
    </row>
    <row r="929" spans="1:7" ht="15" x14ac:dyDescent="0.15">
      <c r="A929" s="17">
        <v>40802</v>
      </c>
      <c r="B929" s="34">
        <v>98.54</v>
      </c>
      <c r="C929" s="34">
        <v>96.313500000000005</v>
      </c>
      <c r="D929" s="34">
        <v>96.653199999999998</v>
      </c>
      <c r="E929" s="34" t="s">
        <v>11</v>
      </c>
      <c r="F929" s="34" t="s">
        <v>11</v>
      </c>
      <c r="G929" s="34" t="e">
        <f t="shared" ca="1" si="14"/>
        <v>#N/A</v>
      </c>
    </row>
    <row r="930" spans="1:7" ht="15" x14ac:dyDescent="0.15">
      <c r="A930" s="17">
        <v>40805</v>
      </c>
      <c r="B930" s="34">
        <v>98.54</v>
      </c>
      <c r="C930" s="34">
        <v>96.313500000000005</v>
      </c>
      <c r="D930" s="34">
        <v>96.501800000000003</v>
      </c>
      <c r="E930" s="34" t="s">
        <v>11</v>
      </c>
      <c r="F930" s="34" t="s">
        <v>11</v>
      </c>
      <c r="G930" s="34" t="e">
        <f t="shared" ca="1" si="14"/>
        <v>#N/A</v>
      </c>
    </row>
    <row r="931" spans="1:7" ht="15" x14ac:dyDescent="0.15">
      <c r="A931" s="17">
        <v>40806</v>
      </c>
      <c r="B931" s="34">
        <v>98.54</v>
      </c>
      <c r="C931" s="34">
        <v>96.313500000000005</v>
      </c>
      <c r="D931" s="34">
        <v>96.502700000000004</v>
      </c>
      <c r="E931" s="34" t="s">
        <v>11</v>
      </c>
      <c r="F931" s="34" t="s">
        <v>11</v>
      </c>
      <c r="G931" s="34" t="e">
        <f t="shared" ca="1" si="14"/>
        <v>#N/A</v>
      </c>
    </row>
    <row r="932" spans="1:7" ht="15" x14ac:dyDescent="0.15">
      <c r="A932" s="17">
        <v>40807</v>
      </c>
      <c r="B932" s="34">
        <v>98.54</v>
      </c>
      <c r="C932" s="34">
        <v>96.384799999999998</v>
      </c>
      <c r="D932" s="34">
        <v>96.502499999999998</v>
      </c>
      <c r="E932" s="34" t="s">
        <v>11</v>
      </c>
      <c r="F932" s="34" t="s">
        <v>11</v>
      </c>
      <c r="G932" s="34" t="e">
        <f t="shared" ca="1" si="14"/>
        <v>#N/A</v>
      </c>
    </row>
    <row r="933" spans="1:7" ht="15" x14ac:dyDescent="0.15">
      <c r="A933" s="17">
        <v>40808</v>
      </c>
      <c r="B933" s="34">
        <v>98.54</v>
      </c>
      <c r="C933" s="34">
        <v>96.384799999999998</v>
      </c>
      <c r="D933" s="34">
        <v>96.55</v>
      </c>
      <c r="E933" s="34" t="s">
        <v>11</v>
      </c>
      <c r="F933" s="34" t="s">
        <v>11</v>
      </c>
      <c r="G933" s="34" t="e">
        <f t="shared" ca="1" si="14"/>
        <v>#N/A</v>
      </c>
    </row>
    <row r="934" spans="1:7" ht="15" x14ac:dyDescent="0.15">
      <c r="A934" s="17">
        <v>40809</v>
      </c>
      <c r="B934" s="34">
        <v>98.54</v>
      </c>
      <c r="C934" s="34">
        <v>96.384799999999998</v>
      </c>
      <c r="D934" s="34">
        <v>96.7</v>
      </c>
      <c r="E934" s="34" t="s">
        <v>11</v>
      </c>
      <c r="F934" s="34" t="s">
        <v>11</v>
      </c>
      <c r="G934" s="34" t="e">
        <f t="shared" ca="1" si="14"/>
        <v>#N/A</v>
      </c>
    </row>
    <row r="935" spans="1:7" ht="15" x14ac:dyDescent="0.15">
      <c r="A935" s="17">
        <v>40812</v>
      </c>
      <c r="B935" s="34">
        <v>98.54</v>
      </c>
      <c r="C935" s="34">
        <v>96.384799999999998</v>
      </c>
      <c r="D935" s="34">
        <v>97.100899999999996</v>
      </c>
      <c r="E935" s="34" t="s">
        <v>11</v>
      </c>
      <c r="F935" s="34" t="s">
        <v>11</v>
      </c>
      <c r="G935" s="34" t="e">
        <f t="shared" ca="1" si="14"/>
        <v>#N/A</v>
      </c>
    </row>
    <row r="936" spans="1:7" ht="15" x14ac:dyDescent="0.15">
      <c r="A936" s="17">
        <v>40813</v>
      </c>
      <c r="B936" s="34">
        <v>98.54</v>
      </c>
      <c r="C936" s="34">
        <v>96.384799999999998</v>
      </c>
      <c r="D936" s="34">
        <v>97.003500000000003</v>
      </c>
      <c r="E936" s="34" t="s">
        <v>11</v>
      </c>
      <c r="F936" s="34" t="s">
        <v>11</v>
      </c>
      <c r="G936" s="34" t="e">
        <f t="shared" ca="1" si="14"/>
        <v>#N/A</v>
      </c>
    </row>
    <row r="937" spans="1:7" ht="15" x14ac:dyDescent="0.15">
      <c r="A937" s="17">
        <v>40814</v>
      </c>
      <c r="B937" s="34">
        <v>98.54</v>
      </c>
      <c r="C937" s="34">
        <v>96.384799999999998</v>
      </c>
      <c r="D937" s="34">
        <v>97.003299999999996</v>
      </c>
      <c r="E937" s="34" t="s">
        <v>11</v>
      </c>
      <c r="F937" s="34" t="s">
        <v>11</v>
      </c>
      <c r="G937" s="34" t="e">
        <f t="shared" ca="1" si="14"/>
        <v>#N/A</v>
      </c>
    </row>
    <row r="938" spans="1:7" ht="15" x14ac:dyDescent="0.15">
      <c r="A938" s="17">
        <v>40815</v>
      </c>
      <c r="B938" s="34">
        <v>98.54</v>
      </c>
      <c r="C938" s="34">
        <v>96.384799999999998</v>
      </c>
      <c r="D938" s="34">
        <v>97.002899999999997</v>
      </c>
      <c r="E938" s="34" t="s">
        <v>11</v>
      </c>
      <c r="F938" s="34" t="s">
        <v>11</v>
      </c>
      <c r="G938" s="34" t="e">
        <f t="shared" ca="1" si="14"/>
        <v>#N/A</v>
      </c>
    </row>
    <row r="939" spans="1:7" ht="15" x14ac:dyDescent="0.15">
      <c r="A939" s="17">
        <v>40816</v>
      </c>
      <c r="B939" s="34">
        <v>98.54</v>
      </c>
      <c r="C939" s="34">
        <v>96.384799999999998</v>
      </c>
      <c r="D939" s="34">
        <v>97.145700000000005</v>
      </c>
      <c r="E939" s="34" t="s">
        <v>11</v>
      </c>
      <c r="F939" s="34" t="s">
        <v>11</v>
      </c>
      <c r="G939" s="34" t="e">
        <f t="shared" ca="1" si="14"/>
        <v>#N/A</v>
      </c>
    </row>
    <row r="940" spans="1:7" ht="15" x14ac:dyDescent="0.15">
      <c r="A940" s="17">
        <v>40824</v>
      </c>
      <c r="B940" s="34">
        <v>98.54</v>
      </c>
      <c r="C940" s="34">
        <v>96.384799999999998</v>
      </c>
      <c r="D940" s="34">
        <v>97.305700000000002</v>
      </c>
      <c r="E940" s="34" t="s">
        <v>11</v>
      </c>
      <c r="F940" s="34" t="s">
        <v>11</v>
      </c>
      <c r="G940" s="34" t="e">
        <f t="shared" ca="1" si="14"/>
        <v>#N/A</v>
      </c>
    </row>
    <row r="941" spans="1:7" ht="15" x14ac:dyDescent="0.15">
      <c r="A941" s="17">
        <v>40825</v>
      </c>
      <c r="B941" s="34">
        <v>98.54</v>
      </c>
      <c r="C941" s="34">
        <v>96.384799999999998</v>
      </c>
      <c r="D941" s="34">
        <v>97.304900000000004</v>
      </c>
      <c r="E941" s="34" t="s">
        <v>11</v>
      </c>
      <c r="F941" s="34" t="s">
        <v>11</v>
      </c>
      <c r="G941" s="34" t="e">
        <f t="shared" ca="1" si="14"/>
        <v>#N/A</v>
      </c>
    </row>
    <row r="942" spans="1:7" ht="15" x14ac:dyDescent="0.15">
      <c r="A942" s="17">
        <v>40826</v>
      </c>
      <c r="B942" s="34">
        <v>98.54</v>
      </c>
      <c r="C942" s="34">
        <v>96.384799999999998</v>
      </c>
      <c r="D942" s="34">
        <v>97.652900000000002</v>
      </c>
      <c r="E942" s="34" t="s">
        <v>11</v>
      </c>
      <c r="F942" s="34" t="s">
        <v>11</v>
      </c>
      <c r="G942" s="34" t="e">
        <f t="shared" ca="1" si="14"/>
        <v>#N/A</v>
      </c>
    </row>
    <row r="943" spans="1:7" ht="15" x14ac:dyDescent="0.15">
      <c r="A943" s="17">
        <v>40827</v>
      </c>
      <c r="B943" s="34">
        <v>98.54</v>
      </c>
      <c r="C943" s="34">
        <v>96.384799999999998</v>
      </c>
      <c r="D943" s="34">
        <v>98.001900000000006</v>
      </c>
      <c r="E943" s="34" t="s">
        <v>11</v>
      </c>
      <c r="F943" s="34" t="s">
        <v>11</v>
      </c>
      <c r="G943" s="34" t="e">
        <f t="shared" ca="1" si="14"/>
        <v>#N/A</v>
      </c>
    </row>
    <row r="944" spans="1:7" ht="15" x14ac:dyDescent="0.15">
      <c r="A944" s="17">
        <v>40828</v>
      </c>
      <c r="B944" s="34">
        <v>98.54</v>
      </c>
      <c r="C944" s="34">
        <v>96.384799999999998</v>
      </c>
      <c r="D944" s="34">
        <v>98.100700000000003</v>
      </c>
      <c r="E944" s="34" t="s">
        <v>11</v>
      </c>
      <c r="F944" s="34" t="s">
        <v>11</v>
      </c>
      <c r="G944" s="34" t="e">
        <f t="shared" ca="1" si="14"/>
        <v>#N/A</v>
      </c>
    </row>
    <row r="945" spans="1:7" ht="15" x14ac:dyDescent="0.15">
      <c r="A945" s="17">
        <v>40829</v>
      </c>
      <c r="B945" s="34">
        <v>98.54</v>
      </c>
      <c r="C945" s="34">
        <v>96.384799999999998</v>
      </c>
      <c r="D945" s="34">
        <v>97.900599999999997</v>
      </c>
      <c r="E945" s="34" t="s">
        <v>11</v>
      </c>
      <c r="F945" s="34" t="s">
        <v>11</v>
      </c>
      <c r="G945" s="34" t="e">
        <f t="shared" ca="1" si="14"/>
        <v>#N/A</v>
      </c>
    </row>
    <row r="946" spans="1:7" ht="15" x14ac:dyDescent="0.15">
      <c r="A946" s="17">
        <v>40830</v>
      </c>
      <c r="B946" s="34">
        <v>98.54</v>
      </c>
      <c r="C946" s="34">
        <v>96.384799999999998</v>
      </c>
      <c r="D946" s="34">
        <v>97.800200000000004</v>
      </c>
      <c r="E946" s="34" t="s">
        <v>11</v>
      </c>
      <c r="F946" s="34" t="s">
        <v>11</v>
      </c>
      <c r="G946" s="34" t="e">
        <f t="shared" ca="1" si="14"/>
        <v>#N/A</v>
      </c>
    </row>
    <row r="947" spans="1:7" ht="15" x14ac:dyDescent="0.15">
      <c r="A947" s="17">
        <v>40833</v>
      </c>
      <c r="B947" s="34">
        <v>98.54</v>
      </c>
      <c r="C947" s="34">
        <v>96.384799999999998</v>
      </c>
      <c r="D947" s="34">
        <v>97.800200000000004</v>
      </c>
      <c r="E947" s="34" t="s">
        <v>11</v>
      </c>
      <c r="F947" s="34" t="s">
        <v>11</v>
      </c>
      <c r="G947" s="34" t="e">
        <f t="shared" ca="1" si="14"/>
        <v>#N/A</v>
      </c>
    </row>
    <row r="948" spans="1:7" ht="15" x14ac:dyDescent="0.15">
      <c r="A948" s="17">
        <v>40834</v>
      </c>
      <c r="B948" s="34">
        <v>98.54</v>
      </c>
      <c r="C948" s="34">
        <v>96.384799999999998</v>
      </c>
      <c r="D948" s="34">
        <v>97.800200000000004</v>
      </c>
      <c r="E948" s="34" t="s">
        <v>11</v>
      </c>
      <c r="F948" s="34">
        <v>100</v>
      </c>
      <c r="G948" s="34" t="e">
        <f t="shared" ca="1" si="14"/>
        <v>#N/A</v>
      </c>
    </row>
    <row r="949" spans="1:7" ht="15" x14ac:dyDescent="0.15">
      <c r="A949" s="17">
        <v>40835</v>
      </c>
      <c r="B949" s="34">
        <v>98.54</v>
      </c>
      <c r="C949" s="34">
        <v>96.384799999999998</v>
      </c>
      <c r="D949" s="34">
        <v>97.800200000000004</v>
      </c>
      <c r="E949" s="34" t="s">
        <v>11</v>
      </c>
      <c r="F949" s="34">
        <v>99.756500000000003</v>
      </c>
      <c r="G949" s="34" t="e">
        <f t="shared" ca="1" si="14"/>
        <v>#N/A</v>
      </c>
    </row>
    <row r="950" spans="1:7" ht="15" x14ac:dyDescent="0.15">
      <c r="A950" s="17">
        <v>40836</v>
      </c>
      <c r="B950" s="34">
        <v>98.54</v>
      </c>
      <c r="C950" s="34">
        <v>96.384799999999998</v>
      </c>
      <c r="D950" s="34">
        <v>97.800200000000004</v>
      </c>
      <c r="E950" s="34" t="s">
        <v>11</v>
      </c>
      <c r="F950" s="34">
        <v>99.816900000000004</v>
      </c>
      <c r="G950" s="34" t="e">
        <f t="shared" ca="1" si="14"/>
        <v>#N/A</v>
      </c>
    </row>
    <row r="951" spans="1:7" ht="15" x14ac:dyDescent="0.15">
      <c r="A951" s="17">
        <v>40837</v>
      </c>
      <c r="B951" s="34">
        <v>98.54</v>
      </c>
      <c r="C951" s="34">
        <v>96.384799999999998</v>
      </c>
      <c r="D951" s="34">
        <v>97.800200000000004</v>
      </c>
      <c r="E951" s="34" t="s">
        <v>11</v>
      </c>
      <c r="F951" s="34">
        <v>99.786299999999997</v>
      </c>
      <c r="G951" s="34" t="e">
        <f t="shared" ca="1" si="14"/>
        <v>#N/A</v>
      </c>
    </row>
    <row r="952" spans="1:7" ht="15" x14ac:dyDescent="0.15">
      <c r="A952" s="17">
        <v>40840</v>
      </c>
      <c r="B952" s="34">
        <v>98.54</v>
      </c>
      <c r="C952" s="34">
        <v>96.536600000000007</v>
      </c>
      <c r="D952" s="34">
        <v>97.800200000000004</v>
      </c>
      <c r="E952" s="34" t="s">
        <v>11</v>
      </c>
      <c r="F952" s="34">
        <v>99.605199999999996</v>
      </c>
      <c r="G952" s="34" t="e">
        <f t="shared" ca="1" si="14"/>
        <v>#N/A</v>
      </c>
    </row>
    <row r="953" spans="1:7" ht="15" x14ac:dyDescent="0.15">
      <c r="A953" s="17">
        <v>40841</v>
      </c>
      <c r="B953" s="34">
        <v>98.54</v>
      </c>
      <c r="C953" s="34">
        <v>96.503600000000006</v>
      </c>
      <c r="D953" s="34">
        <v>97.800200000000004</v>
      </c>
      <c r="E953" s="34" t="s">
        <v>11</v>
      </c>
      <c r="F953" s="34">
        <v>99.514899999999997</v>
      </c>
      <c r="G953" s="34" t="e">
        <f t="shared" ca="1" si="14"/>
        <v>#N/A</v>
      </c>
    </row>
    <row r="954" spans="1:7" ht="15" x14ac:dyDescent="0.15">
      <c r="A954" s="17">
        <v>40842</v>
      </c>
      <c r="B954" s="34">
        <v>98.54</v>
      </c>
      <c r="C954" s="34">
        <v>96.504800000000003</v>
      </c>
      <c r="D954" s="34">
        <v>97.800200000000004</v>
      </c>
      <c r="E954" s="34" t="s">
        <v>11</v>
      </c>
      <c r="F954" s="34">
        <v>99.454800000000006</v>
      </c>
      <c r="G954" s="34" t="e">
        <f t="shared" ca="1" si="14"/>
        <v>#N/A</v>
      </c>
    </row>
    <row r="955" spans="1:7" ht="15" x14ac:dyDescent="0.15">
      <c r="A955" s="17">
        <v>40843</v>
      </c>
      <c r="B955" s="34">
        <v>98.54</v>
      </c>
      <c r="C955" s="34">
        <v>96.505099999999999</v>
      </c>
      <c r="D955" s="34">
        <v>97.800200000000004</v>
      </c>
      <c r="E955" s="34" t="s">
        <v>11</v>
      </c>
      <c r="F955" s="34">
        <v>99.8232</v>
      </c>
      <c r="G955" s="34" t="e">
        <f t="shared" ca="1" si="14"/>
        <v>#N/A</v>
      </c>
    </row>
    <row r="956" spans="1:7" ht="15" x14ac:dyDescent="0.15">
      <c r="A956" s="17">
        <v>40844</v>
      </c>
      <c r="B956" s="34">
        <v>98.54</v>
      </c>
      <c r="C956" s="34">
        <v>96.521299999999997</v>
      </c>
      <c r="D956" s="34">
        <v>97.800200000000004</v>
      </c>
      <c r="E956" s="34" t="s">
        <v>11</v>
      </c>
      <c r="F956" s="34">
        <v>99.575000000000003</v>
      </c>
      <c r="G956" s="34" t="e">
        <f t="shared" ca="1" si="14"/>
        <v>#N/A</v>
      </c>
    </row>
    <row r="957" spans="1:7" ht="15" x14ac:dyDescent="0.15">
      <c r="A957" s="17">
        <v>40847</v>
      </c>
      <c r="B957" s="34">
        <v>98.54</v>
      </c>
      <c r="C957" s="34">
        <v>96.406499999999994</v>
      </c>
      <c r="D957" s="34">
        <v>97.800200000000004</v>
      </c>
      <c r="E957" s="34" t="s">
        <v>11</v>
      </c>
      <c r="F957" s="34">
        <v>99.755499999999998</v>
      </c>
      <c r="G957" s="34" t="e">
        <f t="shared" ca="1" si="14"/>
        <v>#N/A</v>
      </c>
    </row>
    <row r="958" spans="1:7" ht="15" x14ac:dyDescent="0.15">
      <c r="A958" s="17">
        <v>40848</v>
      </c>
      <c r="B958" s="34">
        <v>98.54</v>
      </c>
      <c r="C958" s="34">
        <v>96.402799999999999</v>
      </c>
      <c r="D958" s="34">
        <v>97.800200000000004</v>
      </c>
      <c r="E958" s="34" t="s">
        <v>11</v>
      </c>
      <c r="F958" s="34">
        <v>99.996600000000001</v>
      </c>
      <c r="G958" s="34" t="e">
        <f t="shared" ca="1" si="14"/>
        <v>#N/A</v>
      </c>
    </row>
    <row r="959" spans="1:7" ht="15" x14ac:dyDescent="0.15">
      <c r="A959" s="17">
        <v>40849</v>
      </c>
      <c r="B959" s="34">
        <v>98.54</v>
      </c>
      <c r="C959" s="34">
        <v>96.402299999999997</v>
      </c>
      <c r="D959" s="34">
        <v>97.800200000000004</v>
      </c>
      <c r="E959" s="34" t="s">
        <v>11</v>
      </c>
      <c r="F959" s="34">
        <v>100.0569</v>
      </c>
      <c r="G959" s="34" t="e">
        <f t="shared" ca="1" si="14"/>
        <v>#N/A</v>
      </c>
    </row>
    <row r="960" spans="1:7" ht="15" x14ac:dyDescent="0.15">
      <c r="A960" s="17">
        <v>40850</v>
      </c>
      <c r="B960" s="34">
        <v>98.54</v>
      </c>
      <c r="C960" s="34">
        <v>96.402299999999997</v>
      </c>
      <c r="D960" s="34">
        <v>97.800200000000004</v>
      </c>
      <c r="E960" s="34" t="s">
        <v>11</v>
      </c>
      <c r="F960" s="34">
        <v>100.0869</v>
      </c>
      <c r="G960" s="34" t="e">
        <f t="shared" ca="1" si="14"/>
        <v>#N/A</v>
      </c>
    </row>
    <row r="961" spans="1:7" ht="15" x14ac:dyDescent="0.15">
      <c r="A961" s="17">
        <v>40851</v>
      </c>
      <c r="B961" s="34">
        <v>98.54</v>
      </c>
      <c r="C961" s="34">
        <v>96.406800000000004</v>
      </c>
      <c r="D961" s="34">
        <v>97.800200000000004</v>
      </c>
      <c r="E961" s="34" t="s">
        <v>11</v>
      </c>
      <c r="F961" s="34">
        <v>100.1467</v>
      </c>
      <c r="G961" s="34" t="e">
        <f t="shared" ca="1" si="14"/>
        <v>#N/A</v>
      </c>
    </row>
    <row r="962" spans="1:7" ht="15" x14ac:dyDescent="0.15">
      <c r="A962" s="17">
        <v>40854</v>
      </c>
      <c r="B962" s="34">
        <v>98.54</v>
      </c>
      <c r="C962" s="34">
        <v>96.902299999999997</v>
      </c>
      <c r="D962" s="34">
        <v>97.800200000000004</v>
      </c>
      <c r="E962" s="34" t="s">
        <v>11</v>
      </c>
      <c r="F962" s="34">
        <v>100.056</v>
      </c>
      <c r="G962" s="34" t="e">
        <f t="shared" ca="1" si="14"/>
        <v>#N/A</v>
      </c>
    </row>
    <row r="963" spans="1:7" ht="15" x14ac:dyDescent="0.15">
      <c r="A963" s="17">
        <v>40855</v>
      </c>
      <c r="B963" s="34">
        <v>98.54</v>
      </c>
      <c r="C963" s="34">
        <v>96.878399999999999</v>
      </c>
      <c r="D963" s="34">
        <v>97.800200000000004</v>
      </c>
      <c r="E963" s="34" t="s">
        <v>11</v>
      </c>
      <c r="F963" s="34">
        <v>100.3276</v>
      </c>
      <c r="G963" s="34" t="e">
        <f t="shared" ref="G963:G1026" ca="1" si="15">VLOOKUP(A963,$K$1:$M$128,2,FALSE)</f>
        <v>#N/A</v>
      </c>
    </row>
    <row r="964" spans="1:7" ht="15" x14ac:dyDescent="0.15">
      <c r="A964" s="17">
        <v>40856</v>
      </c>
      <c r="B964" s="34">
        <v>98.54</v>
      </c>
      <c r="C964" s="34">
        <v>96.9024</v>
      </c>
      <c r="D964" s="34">
        <v>97.800200000000004</v>
      </c>
      <c r="E964" s="34" t="s">
        <v>11</v>
      </c>
      <c r="F964" s="34">
        <v>100.59990000000001</v>
      </c>
      <c r="G964" s="34" t="e">
        <f t="shared" ca="1" si="15"/>
        <v>#N/A</v>
      </c>
    </row>
    <row r="965" spans="1:7" ht="15" x14ac:dyDescent="0.15">
      <c r="A965" s="17">
        <v>40857</v>
      </c>
      <c r="B965" s="34">
        <v>98.54</v>
      </c>
      <c r="C965" s="34">
        <v>96.9024</v>
      </c>
      <c r="D965" s="34">
        <v>97.800200000000004</v>
      </c>
      <c r="E965" s="34" t="s">
        <v>11</v>
      </c>
      <c r="F965" s="34">
        <v>101.0663</v>
      </c>
      <c r="G965" s="34" t="e">
        <f t="shared" ca="1" si="15"/>
        <v>#N/A</v>
      </c>
    </row>
    <row r="966" spans="1:7" ht="15" x14ac:dyDescent="0.15">
      <c r="A966" s="17">
        <v>40858</v>
      </c>
      <c r="B966" s="34">
        <v>98.54</v>
      </c>
      <c r="C966" s="34">
        <v>96.904799999999994</v>
      </c>
      <c r="D966" s="34">
        <v>97.800200000000004</v>
      </c>
      <c r="E966" s="34" t="s">
        <v>11</v>
      </c>
      <c r="F966" s="34">
        <v>100.902</v>
      </c>
      <c r="G966" s="34" t="e">
        <f t="shared" ca="1" si="15"/>
        <v>#N/A</v>
      </c>
    </row>
    <row r="967" spans="1:7" ht="15" x14ac:dyDescent="0.15">
      <c r="A967" s="17">
        <v>40861</v>
      </c>
      <c r="B967" s="34">
        <v>98.54</v>
      </c>
      <c r="C967" s="34">
        <v>97.701899999999995</v>
      </c>
      <c r="D967" s="34">
        <v>97.800200000000004</v>
      </c>
      <c r="E967" s="34" t="s">
        <v>11</v>
      </c>
      <c r="F967" s="34">
        <v>100.902</v>
      </c>
      <c r="G967" s="34" t="e">
        <f t="shared" ca="1" si="15"/>
        <v>#N/A</v>
      </c>
    </row>
    <row r="968" spans="1:7" ht="15" x14ac:dyDescent="0.15">
      <c r="A968" s="17">
        <v>40862</v>
      </c>
      <c r="B968" s="34">
        <v>98.54</v>
      </c>
      <c r="C968" s="34">
        <v>97.701999999999998</v>
      </c>
      <c r="D968" s="34">
        <v>97.800200000000004</v>
      </c>
      <c r="E968" s="34" t="s">
        <v>11</v>
      </c>
      <c r="F968" s="34">
        <v>100.5373</v>
      </c>
      <c r="G968" s="34" t="e">
        <f t="shared" ca="1" si="15"/>
        <v>#N/A</v>
      </c>
    </row>
    <row r="969" spans="1:7" ht="15" x14ac:dyDescent="0.15">
      <c r="A969" s="17">
        <v>40863</v>
      </c>
      <c r="B969" s="34">
        <v>98.54</v>
      </c>
      <c r="C969" s="34">
        <v>97.701999999999998</v>
      </c>
      <c r="D969" s="34">
        <v>97.800200000000004</v>
      </c>
      <c r="E969" s="34" t="s">
        <v>11</v>
      </c>
      <c r="F969" s="34">
        <v>100.5975</v>
      </c>
      <c r="G969" s="34" t="e">
        <f t="shared" ca="1" si="15"/>
        <v>#N/A</v>
      </c>
    </row>
    <row r="970" spans="1:7" ht="15" x14ac:dyDescent="0.15">
      <c r="A970" s="17">
        <v>40864</v>
      </c>
      <c r="B970" s="34">
        <v>98.54</v>
      </c>
      <c r="C970" s="34">
        <v>97.702799999999996</v>
      </c>
      <c r="D970" s="34">
        <v>97.800200000000004</v>
      </c>
      <c r="E970" s="34" t="s">
        <v>11</v>
      </c>
      <c r="F970" s="34">
        <v>100.6576</v>
      </c>
      <c r="G970" s="34" t="e">
        <f t="shared" ca="1" si="15"/>
        <v>#N/A</v>
      </c>
    </row>
    <row r="971" spans="1:7" ht="15" x14ac:dyDescent="0.15">
      <c r="A971" s="17">
        <v>40865</v>
      </c>
      <c r="B971" s="34">
        <v>98.54</v>
      </c>
      <c r="C971" s="34">
        <v>97.71</v>
      </c>
      <c r="D971" s="34">
        <v>97.800200000000004</v>
      </c>
      <c r="E971" s="34" t="s">
        <v>11</v>
      </c>
      <c r="F971" s="34">
        <v>100.5356</v>
      </c>
      <c r="G971" s="34" t="e">
        <f t="shared" ca="1" si="15"/>
        <v>#N/A</v>
      </c>
    </row>
    <row r="972" spans="1:7" ht="15" x14ac:dyDescent="0.15">
      <c r="A972" s="17">
        <v>40868</v>
      </c>
      <c r="B972" s="34">
        <v>98.54</v>
      </c>
      <c r="C972" s="34">
        <v>97.503900000000002</v>
      </c>
      <c r="D972" s="34">
        <v>97.800200000000004</v>
      </c>
      <c r="E972" s="34" t="s">
        <v>11</v>
      </c>
      <c r="F972" s="34">
        <v>100.47499999999999</v>
      </c>
      <c r="G972" s="34" t="e">
        <f t="shared" ca="1" si="15"/>
        <v>#N/A</v>
      </c>
    </row>
    <row r="973" spans="1:7" ht="15" x14ac:dyDescent="0.15">
      <c r="A973" s="17">
        <v>40869</v>
      </c>
      <c r="B973" s="34">
        <v>98.54</v>
      </c>
      <c r="C973" s="34">
        <v>97.504499999999993</v>
      </c>
      <c r="D973" s="34">
        <v>97.800200000000004</v>
      </c>
      <c r="E973" s="34" t="s">
        <v>11</v>
      </c>
      <c r="F973" s="34">
        <v>100.6558</v>
      </c>
      <c r="G973" s="34" t="e">
        <f t="shared" ca="1" si="15"/>
        <v>#N/A</v>
      </c>
    </row>
    <row r="974" spans="1:7" ht="15" x14ac:dyDescent="0.15">
      <c r="A974" s="17">
        <v>40870</v>
      </c>
      <c r="B974" s="34">
        <v>99.7</v>
      </c>
      <c r="C974" s="34">
        <v>97.504499999999993</v>
      </c>
      <c r="D974" s="34">
        <v>97.800200000000004</v>
      </c>
      <c r="E974" s="34" t="s">
        <v>11</v>
      </c>
      <c r="F974" s="34">
        <v>100.6558</v>
      </c>
      <c r="G974" s="34" t="e">
        <f t="shared" ca="1" si="15"/>
        <v>#N/A</v>
      </c>
    </row>
    <row r="975" spans="1:7" ht="15" x14ac:dyDescent="0.15">
      <c r="A975" s="17">
        <v>40871</v>
      </c>
      <c r="B975" s="34">
        <v>99.6</v>
      </c>
      <c r="C975" s="34">
        <v>97.490300000000005</v>
      </c>
      <c r="D975" s="34">
        <v>97.800200000000004</v>
      </c>
      <c r="E975" s="34" t="s">
        <v>11</v>
      </c>
      <c r="F975" s="34">
        <v>100.89709999999999</v>
      </c>
      <c r="G975" s="34" t="e">
        <f t="shared" ca="1" si="15"/>
        <v>#N/A</v>
      </c>
    </row>
    <row r="976" spans="1:7" ht="15" x14ac:dyDescent="0.15">
      <c r="A976" s="17">
        <v>40872</v>
      </c>
      <c r="B976" s="34">
        <v>99.6</v>
      </c>
      <c r="C976" s="34">
        <v>97.490300000000005</v>
      </c>
      <c r="D976" s="34">
        <v>97.800200000000004</v>
      </c>
      <c r="E976" s="34" t="s">
        <v>11</v>
      </c>
      <c r="F976" s="34">
        <v>100.8352</v>
      </c>
      <c r="G976" s="34" t="e">
        <f t="shared" ca="1" si="15"/>
        <v>#N/A</v>
      </c>
    </row>
    <row r="977" spans="1:7" ht="15" x14ac:dyDescent="0.15">
      <c r="A977" s="17">
        <v>40875</v>
      </c>
      <c r="B977" s="34">
        <v>99.6</v>
      </c>
      <c r="C977" s="34">
        <v>97.490300000000005</v>
      </c>
      <c r="D977" s="34">
        <v>97.800200000000004</v>
      </c>
      <c r="E977" s="34" t="s">
        <v>11</v>
      </c>
      <c r="F977" s="34">
        <v>100.7744</v>
      </c>
      <c r="G977" s="34" t="e">
        <f t="shared" ca="1" si="15"/>
        <v>#N/A</v>
      </c>
    </row>
    <row r="978" spans="1:7" ht="15" x14ac:dyDescent="0.15">
      <c r="A978" s="17">
        <v>40876</v>
      </c>
      <c r="B978" s="34">
        <v>99.6</v>
      </c>
      <c r="C978" s="34">
        <v>97.3964</v>
      </c>
      <c r="D978" s="34">
        <v>98.351399999999998</v>
      </c>
      <c r="E978" s="34" t="s">
        <v>11</v>
      </c>
      <c r="F978" s="34">
        <v>100.68340000000001</v>
      </c>
      <c r="G978" s="34" t="e">
        <f t="shared" ca="1" si="15"/>
        <v>#N/A</v>
      </c>
    </row>
    <row r="979" spans="1:7" ht="15" x14ac:dyDescent="0.15">
      <c r="A979" s="17">
        <v>40877</v>
      </c>
      <c r="B979" s="34">
        <v>99.6</v>
      </c>
      <c r="C979" s="34">
        <v>100</v>
      </c>
      <c r="D979" s="34">
        <v>98.351399999999998</v>
      </c>
      <c r="E979" s="34" t="s">
        <v>11</v>
      </c>
      <c r="F979" s="34">
        <v>100.8339</v>
      </c>
      <c r="G979" s="34" t="e">
        <f t="shared" ca="1" si="15"/>
        <v>#N/A</v>
      </c>
    </row>
    <row r="980" spans="1:7" ht="15" x14ac:dyDescent="0.15">
      <c r="A980" s="17">
        <v>40878</v>
      </c>
      <c r="B980" s="34">
        <v>99.6</v>
      </c>
      <c r="C980" s="34">
        <v>100</v>
      </c>
      <c r="D980" s="34">
        <v>98.526399999999995</v>
      </c>
      <c r="E980" s="34" t="s">
        <v>11</v>
      </c>
      <c r="F980" s="34">
        <v>100.6224</v>
      </c>
      <c r="G980" s="34" t="e">
        <f t="shared" ca="1" si="15"/>
        <v>#N/A</v>
      </c>
    </row>
    <row r="981" spans="1:7" ht="15" x14ac:dyDescent="0.15">
      <c r="A981" s="17">
        <v>40879</v>
      </c>
      <c r="B981" s="34">
        <v>99.6</v>
      </c>
      <c r="C981" s="34">
        <v>98.205699999999993</v>
      </c>
      <c r="D981" s="34">
        <v>98.801100000000005</v>
      </c>
      <c r="E981" s="34" t="s">
        <v>11</v>
      </c>
      <c r="F981" s="34">
        <v>101.5594</v>
      </c>
      <c r="G981" s="34" t="e">
        <f t="shared" ca="1" si="15"/>
        <v>#N/A</v>
      </c>
    </row>
    <row r="982" spans="1:7" ht="15" x14ac:dyDescent="0.15">
      <c r="A982" s="17">
        <v>40882</v>
      </c>
      <c r="B982" s="34">
        <v>99.6</v>
      </c>
      <c r="C982" s="34">
        <v>98.205699999999993</v>
      </c>
      <c r="D982" s="34">
        <v>99.1</v>
      </c>
      <c r="E982" s="34" t="s">
        <v>11</v>
      </c>
      <c r="F982" s="34">
        <v>101.7415</v>
      </c>
      <c r="G982" s="34" t="e">
        <f t="shared" ca="1" si="15"/>
        <v>#N/A</v>
      </c>
    </row>
    <row r="983" spans="1:7" ht="15" x14ac:dyDescent="0.15">
      <c r="A983" s="17">
        <v>40883</v>
      </c>
      <c r="B983" s="34">
        <v>99.6</v>
      </c>
      <c r="C983" s="34">
        <v>98.205699999999993</v>
      </c>
      <c r="D983" s="34">
        <v>99.15</v>
      </c>
      <c r="E983" s="34" t="s">
        <v>11</v>
      </c>
      <c r="F983" s="34">
        <v>101.77119999999999</v>
      </c>
      <c r="G983" s="34" t="e">
        <f t="shared" ca="1" si="15"/>
        <v>#N/A</v>
      </c>
    </row>
    <row r="984" spans="1:7" ht="15" x14ac:dyDescent="0.15">
      <c r="A984" s="17">
        <v>40884</v>
      </c>
      <c r="B984" s="34">
        <v>99.6</v>
      </c>
      <c r="C984" s="34">
        <v>98.205699999999993</v>
      </c>
      <c r="D984" s="34">
        <v>99.15</v>
      </c>
      <c r="E984" s="34" t="s">
        <v>11</v>
      </c>
      <c r="F984" s="34">
        <v>101.67910000000001</v>
      </c>
      <c r="G984" s="34" t="e">
        <f t="shared" ca="1" si="15"/>
        <v>#N/A</v>
      </c>
    </row>
    <row r="985" spans="1:7" ht="15" x14ac:dyDescent="0.15">
      <c r="A985" s="17">
        <v>40885</v>
      </c>
      <c r="B985" s="34">
        <v>99.6</v>
      </c>
      <c r="C985" s="34">
        <v>98.205699999999993</v>
      </c>
      <c r="D985" s="34">
        <v>99.000100000000003</v>
      </c>
      <c r="E985" s="34" t="s">
        <v>11</v>
      </c>
      <c r="F985" s="34">
        <v>101.67910000000001</v>
      </c>
      <c r="G985" s="34" t="e">
        <f t="shared" ca="1" si="15"/>
        <v>#N/A</v>
      </c>
    </row>
    <row r="986" spans="1:7" ht="15" x14ac:dyDescent="0.15">
      <c r="A986" s="17">
        <v>40886</v>
      </c>
      <c r="B986" s="34">
        <v>99.6</v>
      </c>
      <c r="C986" s="34">
        <v>98.205699999999993</v>
      </c>
      <c r="D986" s="34">
        <v>99.000299999999996</v>
      </c>
      <c r="E986" s="34" t="s">
        <v>11</v>
      </c>
      <c r="F986" s="34">
        <v>101.6155</v>
      </c>
      <c r="G986" s="34" t="e">
        <f t="shared" ca="1" si="15"/>
        <v>#N/A</v>
      </c>
    </row>
    <row r="987" spans="1:7" ht="15" x14ac:dyDescent="0.15">
      <c r="A987" s="17">
        <v>40889</v>
      </c>
      <c r="B987" s="34">
        <v>99.6</v>
      </c>
      <c r="C987" s="34">
        <v>98.165000000000006</v>
      </c>
      <c r="D987" s="34">
        <v>99.100300000000004</v>
      </c>
      <c r="E987" s="34" t="s">
        <v>11</v>
      </c>
      <c r="F987" s="34">
        <v>101.55410000000001</v>
      </c>
      <c r="G987" s="34" t="e">
        <f t="shared" ca="1" si="15"/>
        <v>#N/A</v>
      </c>
    </row>
    <row r="988" spans="1:7" ht="15" x14ac:dyDescent="0.15">
      <c r="A988" s="17">
        <v>40890</v>
      </c>
      <c r="B988" s="34">
        <v>99.6</v>
      </c>
      <c r="C988" s="34">
        <v>98.165000000000006</v>
      </c>
      <c r="D988" s="34">
        <v>99.000299999999996</v>
      </c>
      <c r="E988" s="34" t="s">
        <v>11</v>
      </c>
      <c r="F988" s="34">
        <v>101.5534</v>
      </c>
      <c r="G988" s="34" t="e">
        <f t="shared" ca="1" si="15"/>
        <v>#N/A</v>
      </c>
    </row>
    <row r="989" spans="1:7" ht="15" x14ac:dyDescent="0.15">
      <c r="A989" s="17">
        <v>40891</v>
      </c>
      <c r="B989" s="34">
        <v>99.6</v>
      </c>
      <c r="C989" s="34">
        <v>98.165000000000006</v>
      </c>
      <c r="D989" s="34">
        <v>99.000200000000007</v>
      </c>
      <c r="E989" s="34" t="s">
        <v>11</v>
      </c>
      <c r="F989" s="34">
        <v>99.75</v>
      </c>
      <c r="G989" s="34" t="e">
        <f t="shared" ca="1" si="15"/>
        <v>#N/A</v>
      </c>
    </row>
    <row r="990" spans="1:7" ht="15" x14ac:dyDescent="0.15">
      <c r="A990" s="17">
        <v>40892</v>
      </c>
      <c r="B990" s="34">
        <v>99.6</v>
      </c>
      <c r="C990" s="34">
        <v>98.165000000000006</v>
      </c>
      <c r="D990" s="34">
        <v>99.000299999999996</v>
      </c>
      <c r="E990" s="34" t="s">
        <v>11</v>
      </c>
      <c r="F990" s="34">
        <v>101.6127</v>
      </c>
      <c r="G990" s="34" t="e">
        <f t="shared" ca="1" si="15"/>
        <v>#N/A</v>
      </c>
    </row>
    <row r="991" spans="1:7" ht="15" x14ac:dyDescent="0.15">
      <c r="A991" s="17">
        <v>40893</v>
      </c>
      <c r="B991" s="34">
        <v>99.6</v>
      </c>
      <c r="C991" s="34">
        <v>98.165000000000006</v>
      </c>
      <c r="D991" s="34">
        <v>99.000200000000007</v>
      </c>
      <c r="E991" s="34" t="s">
        <v>11</v>
      </c>
      <c r="F991" s="34">
        <v>101.6713</v>
      </c>
      <c r="G991" s="34" t="e">
        <f t="shared" ca="1" si="15"/>
        <v>#N/A</v>
      </c>
    </row>
    <row r="992" spans="1:7" ht="15" x14ac:dyDescent="0.15">
      <c r="A992" s="17">
        <v>40896</v>
      </c>
      <c r="B992" s="34">
        <v>99.6</v>
      </c>
      <c r="C992" s="34">
        <v>98.165000000000006</v>
      </c>
      <c r="D992" s="34">
        <v>99.000100000000003</v>
      </c>
      <c r="E992" s="34" t="s">
        <v>11</v>
      </c>
      <c r="F992" s="34">
        <v>101.7312</v>
      </c>
      <c r="G992" s="34" t="e">
        <f t="shared" ca="1" si="15"/>
        <v>#N/A</v>
      </c>
    </row>
    <row r="993" spans="1:7" ht="15" x14ac:dyDescent="0.15">
      <c r="A993" s="17">
        <v>40897</v>
      </c>
      <c r="B993" s="34">
        <v>99.6</v>
      </c>
      <c r="C993" s="34">
        <v>98.165000000000006</v>
      </c>
      <c r="D993" s="34">
        <v>99</v>
      </c>
      <c r="E993" s="34" t="s">
        <v>11</v>
      </c>
      <c r="F993" s="34">
        <v>101.6699</v>
      </c>
      <c r="G993" s="34" t="e">
        <f t="shared" ca="1" si="15"/>
        <v>#N/A</v>
      </c>
    </row>
    <row r="994" spans="1:7" ht="15" x14ac:dyDescent="0.15">
      <c r="A994" s="17">
        <v>40898</v>
      </c>
      <c r="B994" s="34">
        <v>99.6</v>
      </c>
      <c r="C994" s="34">
        <v>98.165000000000006</v>
      </c>
      <c r="D994" s="34">
        <v>99.000100000000003</v>
      </c>
      <c r="E994" s="34" t="s">
        <v>11</v>
      </c>
      <c r="F994" s="34">
        <v>101.6995</v>
      </c>
      <c r="G994" s="34" t="e">
        <f t="shared" ca="1" si="15"/>
        <v>#N/A</v>
      </c>
    </row>
    <row r="995" spans="1:7" ht="15" x14ac:dyDescent="0.15">
      <c r="A995" s="17">
        <v>40899</v>
      </c>
      <c r="B995" s="34">
        <v>99.6</v>
      </c>
      <c r="C995" s="34">
        <v>98.165000000000006</v>
      </c>
      <c r="D995" s="34">
        <v>99.000200000000007</v>
      </c>
      <c r="E995" s="34" t="s">
        <v>11</v>
      </c>
      <c r="F995" s="34">
        <v>101.6079</v>
      </c>
      <c r="G995" s="34" t="e">
        <f t="shared" ca="1" si="15"/>
        <v>#N/A</v>
      </c>
    </row>
    <row r="996" spans="1:7" ht="15" x14ac:dyDescent="0.15">
      <c r="A996" s="17">
        <v>40900</v>
      </c>
      <c r="B996" s="34">
        <v>99.6</v>
      </c>
      <c r="C996" s="34">
        <v>98.165000000000006</v>
      </c>
      <c r="D996" s="34">
        <v>99.000799999999998</v>
      </c>
      <c r="E996" s="34" t="s">
        <v>11</v>
      </c>
      <c r="F996" s="34">
        <v>101.60590000000001</v>
      </c>
      <c r="G996" s="34" t="e">
        <f t="shared" ca="1" si="15"/>
        <v>#N/A</v>
      </c>
    </row>
    <row r="997" spans="1:7" ht="15" x14ac:dyDescent="0.15">
      <c r="A997" s="17">
        <v>40903</v>
      </c>
      <c r="B997" s="34">
        <v>99.6</v>
      </c>
      <c r="C997" s="34">
        <v>98.165000000000006</v>
      </c>
      <c r="D997" s="34">
        <v>98.900300000000001</v>
      </c>
      <c r="E997" s="34" t="s">
        <v>11</v>
      </c>
      <c r="F997" s="34">
        <v>101.6052</v>
      </c>
      <c r="G997" s="34" t="e">
        <f t="shared" ca="1" si="15"/>
        <v>#N/A</v>
      </c>
    </row>
    <row r="998" spans="1:7" ht="15" x14ac:dyDescent="0.15">
      <c r="A998" s="17">
        <v>40904</v>
      </c>
      <c r="B998" s="34">
        <v>99.6</v>
      </c>
      <c r="C998" s="34">
        <v>98.165000000000006</v>
      </c>
      <c r="D998" s="34">
        <v>98.900300000000001</v>
      </c>
      <c r="E998" s="34" t="s">
        <v>11</v>
      </c>
      <c r="F998" s="34">
        <v>101.66500000000001</v>
      </c>
      <c r="G998" s="34" t="e">
        <f t="shared" ca="1" si="15"/>
        <v>#N/A</v>
      </c>
    </row>
    <row r="999" spans="1:7" ht="15" x14ac:dyDescent="0.15">
      <c r="A999" s="17">
        <v>40905</v>
      </c>
      <c r="B999" s="34">
        <v>99.6</v>
      </c>
      <c r="C999" s="34">
        <v>98.165000000000006</v>
      </c>
      <c r="D999" s="34">
        <v>98.900300000000001</v>
      </c>
      <c r="E999" s="34" t="s">
        <v>11</v>
      </c>
      <c r="F999" s="34">
        <v>101.69450000000001</v>
      </c>
      <c r="G999" s="34" t="e">
        <f t="shared" ca="1" si="15"/>
        <v>#N/A</v>
      </c>
    </row>
    <row r="1000" spans="1:7" ht="15" x14ac:dyDescent="0.15">
      <c r="A1000" s="17">
        <v>40906</v>
      </c>
      <c r="B1000" s="34">
        <v>99.6</v>
      </c>
      <c r="C1000" s="34">
        <v>98.165000000000006</v>
      </c>
      <c r="D1000" s="34">
        <v>98.900300000000001</v>
      </c>
      <c r="E1000" s="34" t="s">
        <v>11</v>
      </c>
      <c r="F1000" s="34">
        <v>101.845</v>
      </c>
      <c r="G1000" s="34" t="e">
        <f t="shared" ca="1" si="15"/>
        <v>#N/A</v>
      </c>
    </row>
    <row r="1001" spans="1:7" ht="15" x14ac:dyDescent="0.15">
      <c r="A1001" s="17">
        <v>40907</v>
      </c>
      <c r="B1001" s="34">
        <v>99.6</v>
      </c>
      <c r="C1001" s="34">
        <v>98.165000000000006</v>
      </c>
      <c r="D1001" s="34">
        <v>98.900300000000001</v>
      </c>
      <c r="E1001" s="34" t="s">
        <v>11</v>
      </c>
      <c r="F1001" s="34">
        <v>102.0261</v>
      </c>
      <c r="G1001" s="34" t="e">
        <f t="shared" ca="1" si="15"/>
        <v>#N/A</v>
      </c>
    </row>
    <row r="1002" spans="1:7" ht="15" x14ac:dyDescent="0.15">
      <c r="A1002" s="17">
        <v>40908</v>
      </c>
      <c r="B1002" s="34">
        <v>99.6</v>
      </c>
      <c r="C1002" s="34">
        <v>98.165000000000006</v>
      </c>
      <c r="D1002" s="34">
        <v>98.900300000000001</v>
      </c>
      <c r="E1002" s="34" t="s">
        <v>11</v>
      </c>
      <c r="F1002" s="34">
        <v>102.0261</v>
      </c>
      <c r="G1002" s="34" t="e">
        <f t="shared" ca="1" si="15"/>
        <v>#N/A</v>
      </c>
    </row>
    <row r="1003" spans="1:7" ht="15" x14ac:dyDescent="0.15">
      <c r="A1003" s="17">
        <v>40912</v>
      </c>
      <c r="B1003" s="34">
        <v>99.6</v>
      </c>
      <c r="C1003" s="34">
        <v>98.165000000000006</v>
      </c>
      <c r="D1003" s="34">
        <v>98.900300000000001</v>
      </c>
      <c r="E1003" s="34" t="s">
        <v>11</v>
      </c>
      <c r="F1003" s="34">
        <v>101.84050000000001</v>
      </c>
      <c r="G1003" s="34" t="e">
        <f t="shared" ca="1" si="15"/>
        <v>#N/A</v>
      </c>
    </row>
    <row r="1004" spans="1:7" ht="15" x14ac:dyDescent="0.15">
      <c r="A1004" s="17">
        <v>40913</v>
      </c>
      <c r="B1004" s="34">
        <v>99.6</v>
      </c>
      <c r="C1004" s="34">
        <v>98.165000000000006</v>
      </c>
      <c r="D1004" s="34">
        <v>98.900300000000001</v>
      </c>
      <c r="E1004" s="34" t="s">
        <v>11</v>
      </c>
      <c r="F1004" s="34">
        <v>101.83969999999999</v>
      </c>
      <c r="G1004" s="34" t="e">
        <f t="shared" ca="1" si="15"/>
        <v>#N/A</v>
      </c>
    </row>
    <row r="1005" spans="1:7" ht="15" x14ac:dyDescent="0.15">
      <c r="A1005" s="17">
        <v>40914</v>
      </c>
      <c r="B1005" s="34">
        <v>99.6</v>
      </c>
      <c r="C1005" s="34">
        <v>98.165000000000006</v>
      </c>
      <c r="D1005" s="34">
        <v>98.900300000000001</v>
      </c>
      <c r="E1005" s="34" t="s">
        <v>11</v>
      </c>
      <c r="F1005" s="34">
        <v>102.0791</v>
      </c>
      <c r="G1005" s="34" t="e">
        <f t="shared" ca="1" si="15"/>
        <v>#N/A</v>
      </c>
    </row>
    <row r="1006" spans="1:7" ht="15" x14ac:dyDescent="0.15">
      <c r="A1006" s="17">
        <v>40917</v>
      </c>
      <c r="B1006" s="34">
        <v>99.6</v>
      </c>
      <c r="C1006" s="34">
        <v>98.165000000000006</v>
      </c>
      <c r="D1006" s="34">
        <v>98.900300000000001</v>
      </c>
      <c r="E1006" s="34" t="s">
        <v>11</v>
      </c>
      <c r="F1006" s="34">
        <v>102.1388</v>
      </c>
      <c r="G1006" s="34" t="e">
        <f t="shared" ca="1" si="15"/>
        <v>#N/A</v>
      </c>
    </row>
    <row r="1007" spans="1:7" ht="15" x14ac:dyDescent="0.15">
      <c r="A1007" s="17">
        <v>40918</v>
      </c>
      <c r="B1007" s="34">
        <v>99.6</v>
      </c>
      <c r="C1007" s="34">
        <v>98.165000000000006</v>
      </c>
      <c r="D1007" s="34">
        <v>98.900300000000001</v>
      </c>
      <c r="E1007" s="34" t="s">
        <v>11</v>
      </c>
      <c r="F1007" s="34">
        <v>102.0775</v>
      </c>
      <c r="G1007" s="34" t="e">
        <f t="shared" ca="1" si="15"/>
        <v>#N/A</v>
      </c>
    </row>
    <row r="1008" spans="1:7" ht="15" x14ac:dyDescent="0.15">
      <c r="A1008" s="17">
        <v>40919</v>
      </c>
      <c r="B1008" s="34">
        <v>99.6</v>
      </c>
      <c r="C1008" s="34">
        <v>98.165000000000006</v>
      </c>
      <c r="D1008" s="34">
        <v>98.900300000000001</v>
      </c>
      <c r="E1008" s="34" t="s">
        <v>11</v>
      </c>
      <c r="F1008" s="34">
        <v>102.131</v>
      </c>
      <c r="G1008" s="34" t="e">
        <f t="shared" ca="1" si="15"/>
        <v>#N/A</v>
      </c>
    </row>
    <row r="1009" spans="1:7" ht="15" x14ac:dyDescent="0.15">
      <c r="A1009" s="17">
        <v>40920</v>
      </c>
      <c r="B1009" s="34">
        <v>99.6</v>
      </c>
      <c r="C1009" s="34">
        <v>98.165000000000006</v>
      </c>
      <c r="D1009" s="34">
        <v>98.900300000000001</v>
      </c>
      <c r="E1009" s="34" t="s">
        <v>11</v>
      </c>
      <c r="F1009" s="34">
        <v>102.1362</v>
      </c>
      <c r="G1009" s="34" t="e">
        <f t="shared" ca="1" si="15"/>
        <v>#N/A</v>
      </c>
    </row>
    <row r="1010" spans="1:7" ht="15" x14ac:dyDescent="0.15">
      <c r="A1010" s="17">
        <v>40921</v>
      </c>
      <c r="B1010" s="34">
        <v>99.6</v>
      </c>
      <c r="C1010" s="34">
        <v>98.820300000000003</v>
      </c>
      <c r="D1010" s="34">
        <v>98.900300000000001</v>
      </c>
      <c r="E1010" s="34" t="s">
        <v>11</v>
      </c>
      <c r="F1010" s="34">
        <v>102.0848</v>
      </c>
      <c r="G1010" s="34" t="e">
        <f t="shared" ca="1" si="15"/>
        <v>#N/A</v>
      </c>
    </row>
    <row r="1011" spans="1:7" ht="15" x14ac:dyDescent="0.15">
      <c r="A1011" s="17">
        <v>40924</v>
      </c>
      <c r="B1011" s="34">
        <v>99.6</v>
      </c>
      <c r="C1011" s="34">
        <v>98.758899999999997</v>
      </c>
      <c r="D1011" s="34">
        <v>98.900300000000001</v>
      </c>
      <c r="E1011" s="34" t="s">
        <v>11</v>
      </c>
      <c r="F1011" s="34">
        <v>102.07250000000001</v>
      </c>
      <c r="G1011" s="34" t="e">
        <f t="shared" ca="1" si="15"/>
        <v>#N/A</v>
      </c>
    </row>
    <row r="1012" spans="1:7" ht="15" x14ac:dyDescent="0.15">
      <c r="A1012" s="17">
        <v>40925</v>
      </c>
      <c r="B1012" s="34">
        <v>101.43</v>
      </c>
      <c r="C1012" s="34">
        <v>98.724100000000007</v>
      </c>
      <c r="D1012" s="34">
        <v>99.012500000000003</v>
      </c>
      <c r="E1012" s="34" t="s">
        <v>11</v>
      </c>
      <c r="F1012" s="34">
        <v>102.0851</v>
      </c>
      <c r="G1012" s="34" t="e">
        <f t="shared" ca="1" si="15"/>
        <v>#N/A</v>
      </c>
    </row>
    <row r="1013" spans="1:7" ht="15" x14ac:dyDescent="0.15">
      <c r="A1013" s="17">
        <v>40926</v>
      </c>
      <c r="B1013" s="34">
        <v>101.43</v>
      </c>
      <c r="C1013" s="34">
        <v>98.715900000000005</v>
      </c>
      <c r="D1013" s="34">
        <v>99.012500000000003</v>
      </c>
      <c r="E1013" s="34" t="s">
        <v>11</v>
      </c>
      <c r="F1013" s="34">
        <v>102.1311</v>
      </c>
      <c r="G1013" s="34" t="e">
        <f t="shared" ca="1" si="15"/>
        <v>#N/A</v>
      </c>
    </row>
    <row r="1014" spans="1:7" ht="15" x14ac:dyDescent="0.15">
      <c r="A1014" s="17">
        <v>40927</v>
      </c>
      <c r="B1014" s="34">
        <v>101.43</v>
      </c>
      <c r="C1014" s="34">
        <v>98.611800000000002</v>
      </c>
      <c r="D1014" s="34">
        <v>99.012500000000003</v>
      </c>
      <c r="E1014" s="34" t="s">
        <v>11</v>
      </c>
      <c r="F1014" s="34">
        <v>102.2509</v>
      </c>
      <c r="G1014" s="34" t="e">
        <f t="shared" ca="1" si="15"/>
        <v>#N/A</v>
      </c>
    </row>
    <row r="1015" spans="1:7" ht="15" x14ac:dyDescent="0.15">
      <c r="A1015" s="17">
        <v>40928</v>
      </c>
      <c r="B1015" s="34">
        <v>101.43</v>
      </c>
      <c r="C1015" s="34">
        <v>98.603499999999997</v>
      </c>
      <c r="D1015" s="34">
        <v>99.012500000000003</v>
      </c>
      <c r="E1015" s="34" t="s">
        <v>11</v>
      </c>
      <c r="F1015" s="34">
        <v>102.2509</v>
      </c>
      <c r="G1015" s="34" t="e">
        <f t="shared" ca="1" si="15"/>
        <v>#N/A</v>
      </c>
    </row>
    <row r="1016" spans="1:7" ht="15" x14ac:dyDescent="0.15">
      <c r="A1016" s="17">
        <v>40929</v>
      </c>
      <c r="B1016" s="34">
        <v>101.43</v>
      </c>
      <c r="C1016" s="34">
        <v>98.628799999999998</v>
      </c>
      <c r="D1016" s="34">
        <v>99.012500000000003</v>
      </c>
      <c r="E1016" s="34" t="s">
        <v>11</v>
      </c>
      <c r="F1016" s="34">
        <v>102.2509</v>
      </c>
      <c r="G1016" s="34" t="e">
        <f t="shared" ca="1" si="15"/>
        <v>#N/A</v>
      </c>
    </row>
    <row r="1017" spans="1:7" ht="15" x14ac:dyDescent="0.15">
      <c r="A1017" s="17">
        <v>40937</v>
      </c>
      <c r="B1017" s="34">
        <v>101.43</v>
      </c>
      <c r="C1017" s="34">
        <v>98.603099999999998</v>
      </c>
      <c r="D1017" s="34">
        <v>99.012500000000003</v>
      </c>
      <c r="E1017" s="34" t="s">
        <v>11</v>
      </c>
      <c r="F1017" s="34">
        <v>102.2509</v>
      </c>
      <c r="G1017" s="34" t="e">
        <f t="shared" ca="1" si="15"/>
        <v>#N/A</v>
      </c>
    </row>
    <row r="1018" spans="1:7" ht="15" x14ac:dyDescent="0.15">
      <c r="A1018" s="17">
        <v>40938</v>
      </c>
      <c r="B1018" s="34">
        <v>101.43</v>
      </c>
      <c r="C1018" s="34">
        <v>98.601900000000001</v>
      </c>
      <c r="D1018" s="34">
        <v>99.012500000000003</v>
      </c>
      <c r="E1018" s="34" t="s">
        <v>11</v>
      </c>
      <c r="F1018" s="34">
        <v>102.2111</v>
      </c>
      <c r="G1018" s="34" t="e">
        <f t="shared" ca="1" si="15"/>
        <v>#N/A</v>
      </c>
    </row>
    <row r="1019" spans="1:7" ht="15" x14ac:dyDescent="0.15">
      <c r="A1019" s="17">
        <v>40939</v>
      </c>
      <c r="B1019" s="34">
        <v>101.43</v>
      </c>
      <c r="C1019" s="34">
        <v>98.602199999999996</v>
      </c>
      <c r="D1019" s="34">
        <v>99.012500000000003</v>
      </c>
      <c r="E1019" s="34" t="s">
        <v>11</v>
      </c>
      <c r="F1019" s="34">
        <v>102.1801</v>
      </c>
      <c r="G1019" s="34" t="e">
        <f t="shared" ca="1" si="15"/>
        <v>#N/A</v>
      </c>
    </row>
    <row r="1020" spans="1:7" ht="15" x14ac:dyDescent="0.15">
      <c r="A1020" s="17">
        <v>40940</v>
      </c>
      <c r="B1020" s="34">
        <v>101.43</v>
      </c>
      <c r="C1020" s="34">
        <v>98.702299999999994</v>
      </c>
      <c r="D1020" s="34">
        <v>99.012500000000003</v>
      </c>
      <c r="E1020" s="34" t="s">
        <v>11</v>
      </c>
      <c r="F1020" s="34">
        <v>101.8197</v>
      </c>
      <c r="G1020" s="34" t="e">
        <f t="shared" ca="1" si="15"/>
        <v>#N/A</v>
      </c>
    </row>
    <row r="1021" spans="1:7" ht="15" x14ac:dyDescent="0.15">
      <c r="A1021" s="17">
        <v>40941</v>
      </c>
      <c r="B1021" s="34">
        <v>101.43</v>
      </c>
      <c r="C1021" s="34">
        <v>98.702299999999994</v>
      </c>
      <c r="D1021" s="34">
        <v>99.012500000000003</v>
      </c>
      <c r="E1021" s="34" t="s">
        <v>11</v>
      </c>
      <c r="F1021" s="34">
        <v>101.789</v>
      </c>
      <c r="G1021" s="34" t="e">
        <f t="shared" ca="1" si="15"/>
        <v>#N/A</v>
      </c>
    </row>
    <row r="1022" spans="1:7" ht="15" x14ac:dyDescent="0.15">
      <c r="A1022" s="17">
        <v>40942</v>
      </c>
      <c r="B1022" s="34">
        <v>101.43</v>
      </c>
      <c r="C1022" s="34">
        <v>98.706400000000002</v>
      </c>
      <c r="D1022" s="34">
        <v>99.012500000000003</v>
      </c>
      <c r="E1022" s="34" t="s">
        <v>11</v>
      </c>
      <c r="F1022" s="34">
        <v>101.75700000000001</v>
      </c>
      <c r="G1022" s="34" t="e">
        <f t="shared" ca="1" si="15"/>
        <v>#N/A</v>
      </c>
    </row>
    <row r="1023" spans="1:7" ht="15" x14ac:dyDescent="0.15">
      <c r="A1023" s="17">
        <v>40945</v>
      </c>
      <c r="B1023" s="34">
        <v>101.43</v>
      </c>
      <c r="C1023" s="34">
        <v>98.701700000000002</v>
      </c>
      <c r="D1023" s="34">
        <v>99.012500000000003</v>
      </c>
      <c r="E1023" s="34" t="s">
        <v>11</v>
      </c>
      <c r="F1023" s="34">
        <v>101.6073</v>
      </c>
      <c r="G1023" s="34" t="e">
        <f t="shared" ca="1" si="15"/>
        <v>#N/A</v>
      </c>
    </row>
    <row r="1024" spans="1:7" ht="15" x14ac:dyDescent="0.15">
      <c r="A1024" s="17">
        <v>40946</v>
      </c>
      <c r="B1024" s="34">
        <v>101.43</v>
      </c>
      <c r="C1024" s="34">
        <v>98.701700000000002</v>
      </c>
      <c r="D1024" s="34">
        <v>99.012500000000003</v>
      </c>
      <c r="E1024" s="34" t="s">
        <v>11</v>
      </c>
      <c r="F1024" s="34">
        <v>101.6067</v>
      </c>
      <c r="G1024" s="34" t="e">
        <f t="shared" ca="1" si="15"/>
        <v>#N/A</v>
      </c>
    </row>
    <row r="1025" spans="1:7" ht="15" x14ac:dyDescent="0.15">
      <c r="A1025" s="17">
        <v>40947</v>
      </c>
      <c r="B1025" s="34">
        <v>101.43</v>
      </c>
      <c r="C1025" s="34">
        <v>98.701700000000002</v>
      </c>
      <c r="D1025" s="34">
        <v>99.012500000000003</v>
      </c>
      <c r="E1025" s="34" t="s">
        <v>11</v>
      </c>
      <c r="F1025" s="34">
        <v>101.4474</v>
      </c>
      <c r="G1025" s="34" t="e">
        <f t="shared" ca="1" si="15"/>
        <v>#N/A</v>
      </c>
    </row>
    <row r="1026" spans="1:7" ht="15" x14ac:dyDescent="0.15">
      <c r="A1026" s="17">
        <v>40948</v>
      </c>
      <c r="B1026" s="34">
        <v>101.43</v>
      </c>
      <c r="C1026" s="34">
        <v>98.701400000000007</v>
      </c>
      <c r="D1026" s="34">
        <v>99.012500000000003</v>
      </c>
      <c r="E1026" s="34" t="s">
        <v>11</v>
      </c>
      <c r="F1026" s="34">
        <v>101.88809999999999</v>
      </c>
      <c r="G1026" s="34" t="e">
        <f t="shared" ca="1" si="15"/>
        <v>#N/A</v>
      </c>
    </row>
    <row r="1027" spans="1:7" ht="15" x14ac:dyDescent="0.15">
      <c r="A1027" s="17">
        <v>40949</v>
      </c>
      <c r="B1027" s="34">
        <v>101.43</v>
      </c>
      <c r="C1027" s="34">
        <v>98.704499999999996</v>
      </c>
      <c r="D1027" s="34">
        <v>99.012500000000003</v>
      </c>
      <c r="E1027" s="34" t="s">
        <v>11</v>
      </c>
      <c r="F1027" s="34">
        <v>101.39570000000001</v>
      </c>
      <c r="G1027" s="34" t="e">
        <f t="shared" ref="G1027:G1090" ca="1" si="16">VLOOKUP(A1027,$K$1:$M$128,2,FALSE)</f>
        <v>#N/A</v>
      </c>
    </row>
    <row r="1028" spans="1:7" ht="15" x14ac:dyDescent="0.15">
      <c r="A1028" s="17">
        <v>40952</v>
      </c>
      <c r="B1028" s="34">
        <v>101.43</v>
      </c>
      <c r="C1028" s="34">
        <v>98.301500000000004</v>
      </c>
      <c r="D1028" s="34">
        <v>99.012500000000003</v>
      </c>
      <c r="E1028" s="34" t="s">
        <v>11</v>
      </c>
      <c r="F1028" s="34">
        <v>101.5731</v>
      </c>
      <c r="G1028" s="34" t="e">
        <f t="shared" ca="1" si="16"/>
        <v>#N/A</v>
      </c>
    </row>
    <row r="1029" spans="1:7" ht="15" x14ac:dyDescent="0.15">
      <c r="A1029" s="17">
        <v>40953</v>
      </c>
      <c r="B1029" s="34">
        <v>101.43</v>
      </c>
      <c r="C1029" s="34">
        <v>98.302300000000002</v>
      </c>
      <c r="D1029" s="34">
        <v>99.012500000000003</v>
      </c>
      <c r="E1029" s="34" t="s">
        <v>11</v>
      </c>
      <c r="F1029" s="34">
        <v>101.57250000000001</v>
      </c>
      <c r="G1029" s="34">
        <f t="shared" ca="1" si="16"/>
        <v>98.11</v>
      </c>
    </row>
    <row r="1030" spans="1:7" ht="15" x14ac:dyDescent="0.15">
      <c r="A1030" s="17">
        <v>40954</v>
      </c>
      <c r="B1030" s="34">
        <v>101.43</v>
      </c>
      <c r="C1030" s="34">
        <v>98.278899999999993</v>
      </c>
      <c r="D1030" s="34">
        <v>99.012500000000003</v>
      </c>
      <c r="E1030" s="34" t="s">
        <v>11</v>
      </c>
      <c r="F1030" s="34">
        <v>101.4532</v>
      </c>
      <c r="G1030" s="34">
        <f t="shared" ca="1" si="16"/>
        <v>98.1</v>
      </c>
    </row>
    <row r="1031" spans="1:7" ht="15" x14ac:dyDescent="0.15">
      <c r="A1031" s="17">
        <v>40955</v>
      </c>
      <c r="B1031" s="34">
        <v>101.43</v>
      </c>
      <c r="C1031" s="34">
        <v>98.303700000000006</v>
      </c>
      <c r="D1031" s="34">
        <v>99.012500000000003</v>
      </c>
      <c r="E1031" s="34" t="s">
        <v>11</v>
      </c>
      <c r="F1031" s="34">
        <v>101.2752</v>
      </c>
      <c r="G1031" s="34">
        <f t="shared" ca="1" si="16"/>
        <v>98.03</v>
      </c>
    </row>
    <row r="1032" spans="1:7" ht="15" x14ac:dyDescent="0.15">
      <c r="A1032" s="17">
        <v>40956</v>
      </c>
      <c r="B1032" s="34">
        <v>101.43</v>
      </c>
      <c r="C1032" s="34">
        <v>98.319100000000006</v>
      </c>
      <c r="D1032" s="34">
        <v>99.012500000000003</v>
      </c>
      <c r="E1032" s="34" t="s">
        <v>11</v>
      </c>
      <c r="F1032" s="34">
        <v>101.2736</v>
      </c>
      <c r="G1032" s="34">
        <f t="shared" ca="1" si="16"/>
        <v>98.1</v>
      </c>
    </row>
    <row r="1033" spans="1:7" ht="15" x14ac:dyDescent="0.15">
      <c r="A1033" s="17">
        <v>40959</v>
      </c>
      <c r="B1033" s="34">
        <v>101.43</v>
      </c>
      <c r="C1033" s="34">
        <v>98.2072</v>
      </c>
      <c r="D1033" s="34">
        <v>99.005799999999994</v>
      </c>
      <c r="E1033" s="34" t="s">
        <v>11</v>
      </c>
      <c r="F1033" s="34">
        <v>101.2409</v>
      </c>
      <c r="G1033" s="34">
        <f t="shared" ca="1" si="16"/>
        <v>98.18</v>
      </c>
    </row>
    <row r="1034" spans="1:7" ht="15" x14ac:dyDescent="0.15">
      <c r="A1034" s="17">
        <v>40960</v>
      </c>
      <c r="B1034" s="34">
        <v>101.43</v>
      </c>
      <c r="C1034" s="34">
        <v>98.307400000000001</v>
      </c>
      <c r="D1034" s="34">
        <v>99.006299999999996</v>
      </c>
      <c r="E1034" s="34" t="s">
        <v>11</v>
      </c>
      <c r="F1034" s="34">
        <v>101.25660000000001</v>
      </c>
      <c r="G1034" s="34">
        <f t="shared" ca="1" si="16"/>
        <v>98.07</v>
      </c>
    </row>
    <row r="1035" spans="1:7" ht="15" x14ac:dyDescent="0.15">
      <c r="A1035" s="17">
        <v>40961</v>
      </c>
      <c r="B1035" s="34">
        <v>101.43</v>
      </c>
      <c r="C1035" s="34">
        <v>98.3078</v>
      </c>
      <c r="D1035" s="34">
        <v>99.105900000000005</v>
      </c>
      <c r="E1035" s="34" t="s">
        <v>11</v>
      </c>
      <c r="F1035" s="34">
        <v>101.3901</v>
      </c>
      <c r="G1035" s="34">
        <f t="shared" ca="1" si="16"/>
        <v>97.94</v>
      </c>
    </row>
    <row r="1036" spans="1:7" ht="15" x14ac:dyDescent="0.15">
      <c r="A1036" s="17">
        <v>40962</v>
      </c>
      <c r="B1036" s="34">
        <v>100.67</v>
      </c>
      <c r="C1036" s="34">
        <v>98.308199999999999</v>
      </c>
      <c r="D1036" s="34">
        <v>99.107299999999995</v>
      </c>
      <c r="E1036" s="34" t="s">
        <v>11</v>
      </c>
      <c r="F1036" s="34">
        <v>101.27679999999999</v>
      </c>
      <c r="G1036" s="34">
        <f t="shared" ca="1" si="16"/>
        <v>97.85</v>
      </c>
    </row>
    <row r="1037" spans="1:7" ht="15" x14ac:dyDescent="0.15">
      <c r="A1037" s="17">
        <v>40963</v>
      </c>
      <c r="B1037" s="34">
        <v>100.67</v>
      </c>
      <c r="C1037" s="34">
        <v>98.3202</v>
      </c>
      <c r="D1037" s="34">
        <v>99.115300000000005</v>
      </c>
      <c r="E1037" s="34" t="s">
        <v>11</v>
      </c>
      <c r="F1037" s="34">
        <v>101.2916</v>
      </c>
      <c r="G1037" s="34">
        <f t="shared" ca="1" si="16"/>
        <v>97.82</v>
      </c>
    </row>
    <row r="1038" spans="1:7" ht="15" x14ac:dyDescent="0.15">
      <c r="A1038" s="17">
        <v>40966</v>
      </c>
      <c r="B1038" s="34">
        <v>100.67</v>
      </c>
      <c r="C1038" s="34">
        <v>98.302300000000002</v>
      </c>
      <c r="D1038" s="34">
        <v>99.100700000000003</v>
      </c>
      <c r="E1038" s="34" t="s">
        <v>11</v>
      </c>
      <c r="F1038" s="34">
        <v>101.2106</v>
      </c>
      <c r="G1038" s="34">
        <f t="shared" ca="1" si="16"/>
        <v>97.84</v>
      </c>
    </row>
    <row r="1039" spans="1:7" ht="15" x14ac:dyDescent="0.15">
      <c r="A1039" s="17">
        <v>40967</v>
      </c>
      <c r="B1039" s="34">
        <v>100.67</v>
      </c>
      <c r="C1039" s="34">
        <v>98.301500000000004</v>
      </c>
      <c r="D1039" s="34">
        <v>99.099800000000002</v>
      </c>
      <c r="E1039" s="34" t="s">
        <v>11</v>
      </c>
      <c r="F1039" s="34">
        <v>101.39619999999999</v>
      </c>
      <c r="G1039" s="34">
        <f t="shared" ca="1" si="16"/>
        <v>98.19</v>
      </c>
    </row>
    <row r="1040" spans="1:7" ht="15" x14ac:dyDescent="0.15">
      <c r="A1040" s="17">
        <v>40968</v>
      </c>
      <c r="B1040" s="34">
        <v>100.67</v>
      </c>
      <c r="C1040" s="34">
        <v>98.301199999999994</v>
      </c>
      <c r="D1040" s="34">
        <v>99.099500000000006</v>
      </c>
      <c r="E1040" s="34" t="s">
        <v>11</v>
      </c>
      <c r="F1040" s="34">
        <v>101.2684</v>
      </c>
      <c r="G1040" s="34">
        <f t="shared" ca="1" si="16"/>
        <v>97.91</v>
      </c>
    </row>
    <row r="1041" spans="1:7" ht="15" x14ac:dyDescent="0.15">
      <c r="A1041" s="17">
        <v>40969</v>
      </c>
      <c r="B1041" s="34">
        <v>100.67</v>
      </c>
      <c r="C1041" s="34">
        <v>98.300899999999999</v>
      </c>
      <c r="D1041" s="34">
        <v>99.099500000000006</v>
      </c>
      <c r="E1041" s="34" t="s">
        <v>11</v>
      </c>
      <c r="F1041" s="34">
        <v>101.2679</v>
      </c>
      <c r="G1041" s="34">
        <f t="shared" ca="1" si="16"/>
        <v>97.91</v>
      </c>
    </row>
    <row r="1042" spans="1:7" ht="15" x14ac:dyDescent="0.15">
      <c r="A1042" s="17">
        <v>40970</v>
      </c>
      <c r="B1042" s="34">
        <v>100.67</v>
      </c>
      <c r="C1042" s="34">
        <v>98.303100000000001</v>
      </c>
      <c r="D1042" s="34">
        <v>99.099500000000006</v>
      </c>
      <c r="E1042" s="34" t="s">
        <v>11</v>
      </c>
      <c r="F1042" s="34">
        <v>101.0611</v>
      </c>
      <c r="G1042" s="34">
        <f t="shared" ca="1" si="16"/>
        <v>97.89</v>
      </c>
    </row>
    <row r="1043" spans="1:7" ht="15" x14ac:dyDescent="0.15">
      <c r="A1043" s="17">
        <v>40973</v>
      </c>
      <c r="B1043" s="34">
        <v>100.67</v>
      </c>
      <c r="C1043" s="34">
        <v>98.300700000000006</v>
      </c>
      <c r="D1043" s="34">
        <v>98.929199999999994</v>
      </c>
      <c r="E1043" s="34" t="s">
        <v>11</v>
      </c>
      <c r="F1043" s="34">
        <v>101.09</v>
      </c>
      <c r="G1043" s="34">
        <f t="shared" ca="1" si="16"/>
        <v>97.93</v>
      </c>
    </row>
    <row r="1044" spans="1:7" ht="15" x14ac:dyDescent="0.15">
      <c r="A1044" s="17">
        <v>40974</v>
      </c>
      <c r="B1044" s="34">
        <v>100.67</v>
      </c>
      <c r="C1044" s="34">
        <v>98.159800000000004</v>
      </c>
      <c r="D1044" s="34">
        <v>98.929199999999994</v>
      </c>
      <c r="E1044" s="34" t="s">
        <v>11</v>
      </c>
      <c r="F1044" s="34">
        <v>101.236</v>
      </c>
      <c r="G1044" s="34">
        <f t="shared" ca="1" si="16"/>
        <v>97.95</v>
      </c>
    </row>
    <row r="1045" spans="1:7" ht="15" x14ac:dyDescent="0.15">
      <c r="A1045" s="17">
        <v>40975</v>
      </c>
      <c r="B1045" s="34">
        <v>100.67</v>
      </c>
      <c r="C1045" s="34">
        <v>98.300399999999996</v>
      </c>
      <c r="D1045" s="34">
        <v>98.929199999999994</v>
      </c>
      <c r="E1045" s="34" t="s">
        <v>11</v>
      </c>
      <c r="F1045" s="34">
        <v>101.3823</v>
      </c>
      <c r="G1045" s="34">
        <f t="shared" ca="1" si="16"/>
        <v>98.01</v>
      </c>
    </row>
    <row r="1046" spans="1:7" ht="15" x14ac:dyDescent="0.15">
      <c r="A1046" s="17">
        <v>40976</v>
      </c>
      <c r="B1046" s="34">
        <v>100.67</v>
      </c>
      <c r="C1046" s="34">
        <v>98.300399999999996</v>
      </c>
      <c r="D1046" s="34">
        <v>98.929199999999994</v>
      </c>
      <c r="E1046" s="34" t="s">
        <v>11</v>
      </c>
      <c r="F1046" s="34">
        <v>101.30110000000001</v>
      </c>
      <c r="G1046" s="34">
        <f t="shared" ca="1" si="16"/>
        <v>98.03</v>
      </c>
    </row>
    <row r="1047" spans="1:7" ht="15" x14ac:dyDescent="0.15">
      <c r="A1047" s="17">
        <v>40977</v>
      </c>
      <c r="B1047" s="34">
        <v>100.67</v>
      </c>
      <c r="C1047" s="34">
        <v>98.301100000000005</v>
      </c>
      <c r="D1047" s="34">
        <v>98.929199999999994</v>
      </c>
      <c r="E1047" s="34" t="s">
        <v>11</v>
      </c>
      <c r="F1047" s="34">
        <v>101.2963</v>
      </c>
      <c r="G1047" s="34">
        <f t="shared" ca="1" si="16"/>
        <v>98.11</v>
      </c>
    </row>
    <row r="1048" spans="1:7" ht="15" x14ac:dyDescent="0.15">
      <c r="A1048" s="17">
        <v>40980</v>
      </c>
      <c r="B1048" s="34">
        <v>100.67</v>
      </c>
      <c r="C1048" s="34">
        <v>98.300399999999996</v>
      </c>
      <c r="D1048" s="34">
        <v>98.929199999999994</v>
      </c>
      <c r="E1048" s="34">
        <v>100</v>
      </c>
      <c r="F1048" s="34">
        <v>101.4675</v>
      </c>
      <c r="G1048" s="34">
        <f t="shared" ca="1" si="16"/>
        <v>98.08</v>
      </c>
    </row>
    <row r="1049" spans="1:7" ht="15" x14ac:dyDescent="0.15">
      <c r="A1049" s="17">
        <v>40981</v>
      </c>
      <c r="B1049" s="34">
        <v>100.67</v>
      </c>
      <c r="C1049" s="34">
        <v>98.300399999999996</v>
      </c>
      <c r="D1049" s="34">
        <v>98.929199999999994</v>
      </c>
      <c r="E1049" s="34">
        <v>100</v>
      </c>
      <c r="F1049" s="34">
        <v>101.4083</v>
      </c>
      <c r="G1049" s="34">
        <f t="shared" ca="1" si="16"/>
        <v>97.94</v>
      </c>
    </row>
    <row r="1050" spans="1:7" ht="15" x14ac:dyDescent="0.15">
      <c r="A1050" s="17">
        <v>40982</v>
      </c>
      <c r="B1050" s="34">
        <v>100.67</v>
      </c>
      <c r="C1050" s="34">
        <v>98.300399999999996</v>
      </c>
      <c r="D1050" s="34">
        <v>98.929199999999994</v>
      </c>
      <c r="E1050" s="34">
        <v>99.754499999999993</v>
      </c>
      <c r="F1050" s="34">
        <v>103.05</v>
      </c>
      <c r="G1050" s="34">
        <f t="shared" ca="1" si="16"/>
        <v>97.91</v>
      </c>
    </row>
    <row r="1051" spans="1:7" ht="15" x14ac:dyDescent="0.15">
      <c r="A1051" s="17">
        <v>40983</v>
      </c>
      <c r="B1051" s="34">
        <v>100.67</v>
      </c>
      <c r="C1051" s="34">
        <v>98.3005</v>
      </c>
      <c r="D1051" s="34">
        <v>98.929199999999994</v>
      </c>
      <c r="E1051" s="34">
        <v>99.722099999999998</v>
      </c>
      <c r="F1051" s="34">
        <v>101.298</v>
      </c>
      <c r="G1051" s="34">
        <f t="shared" ca="1" si="16"/>
        <v>97.91</v>
      </c>
    </row>
    <row r="1052" spans="1:7" ht="15" x14ac:dyDescent="0.15">
      <c r="A1052" s="17">
        <v>40984</v>
      </c>
      <c r="B1052" s="34">
        <v>100.67</v>
      </c>
      <c r="C1052" s="34">
        <v>98.3018</v>
      </c>
      <c r="D1052" s="34">
        <v>99.034800000000004</v>
      </c>
      <c r="E1052" s="34">
        <v>99.784700000000001</v>
      </c>
      <c r="F1052" s="34">
        <v>101.31780000000001</v>
      </c>
      <c r="G1052" s="34">
        <f t="shared" ca="1" si="16"/>
        <v>97.88</v>
      </c>
    </row>
    <row r="1053" spans="1:7" ht="15" x14ac:dyDescent="0.15">
      <c r="A1053" s="17">
        <v>40987</v>
      </c>
      <c r="B1053" s="34">
        <v>100.67</v>
      </c>
      <c r="C1053" s="34">
        <v>98.300600000000003</v>
      </c>
      <c r="D1053" s="34">
        <v>99.034800000000004</v>
      </c>
      <c r="E1053" s="34">
        <v>99.815100000000001</v>
      </c>
      <c r="F1053" s="34">
        <v>101.2589</v>
      </c>
      <c r="G1053" s="34" t="str">
        <f t="shared" ca="1" si="16"/>
        <v>-</v>
      </c>
    </row>
    <row r="1054" spans="1:7" ht="15" x14ac:dyDescent="0.15">
      <c r="A1054" s="17">
        <v>40988</v>
      </c>
      <c r="B1054" s="34">
        <v>100.67</v>
      </c>
      <c r="C1054" s="34">
        <v>98.300899999999999</v>
      </c>
      <c r="D1054" s="34">
        <v>99.034800000000004</v>
      </c>
      <c r="E1054" s="34">
        <v>100</v>
      </c>
      <c r="F1054" s="34">
        <v>101.22920000000001</v>
      </c>
      <c r="G1054" s="34">
        <f t="shared" ca="1" si="16"/>
        <v>97.89</v>
      </c>
    </row>
    <row r="1055" spans="1:7" ht="15" x14ac:dyDescent="0.15">
      <c r="A1055" s="17">
        <v>40989</v>
      </c>
      <c r="B1055" s="34">
        <v>100.67</v>
      </c>
      <c r="C1055" s="34">
        <v>98.481099999999998</v>
      </c>
      <c r="D1055" s="34">
        <v>99.034800000000004</v>
      </c>
      <c r="E1055" s="34">
        <v>99.777600000000007</v>
      </c>
      <c r="F1055" s="34">
        <v>101.1995</v>
      </c>
      <c r="G1055" s="34">
        <f t="shared" ca="1" si="16"/>
        <v>97.88</v>
      </c>
    </row>
    <row r="1056" spans="1:7" ht="15" x14ac:dyDescent="0.15">
      <c r="A1056" s="17">
        <v>40990</v>
      </c>
      <c r="B1056" s="34">
        <v>100.67</v>
      </c>
      <c r="C1056" s="34">
        <v>98.301500000000004</v>
      </c>
      <c r="D1056" s="34">
        <v>99.034800000000004</v>
      </c>
      <c r="E1056" s="34">
        <v>100</v>
      </c>
      <c r="F1056" s="34">
        <v>101.2282</v>
      </c>
      <c r="G1056" s="34">
        <f t="shared" ca="1" si="16"/>
        <v>97.91</v>
      </c>
    </row>
    <row r="1057" spans="1:7" ht="15" x14ac:dyDescent="0.15">
      <c r="A1057" s="17">
        <v>40991</v>
      </c>
      <c r="B1057" s="34">
        <v>100.67</v>
      </c>
      <c r="C1057" s="34">
        <v>98.304500000000004</v>
      </c>
      <c r="D1057" s="34">
        <v>99.034800000000004</v>
      </c>
      <c r="E1057" s="34">
        <v>99.905900000000003</v>
      </c>
      <c r="F1057" s="34">
        <v>101.3725</v>
      </c>
      <c r="G1057" s="34">
        <f t="shared" ca="1" si="16"/>
        <v>97.91</v>
      </c>
    </row>
    <row r="1058" spans="1:7" ht="15" x14ac:dyDescent="0.15">
      <c r="A1058" s="17">
        <v>40994</v>
      </c>
      <c r="B1058" s="34">
        <v>100.67</v>
      </c>
      <c r="C1058" s="34">
        <v>98.537899999999993</v>
      </c>
      <c r="D1058" s="34">
        <v>99.034800000000004</v>
      </c>
      <c r="E1058" s="34">
        <v>99.905799999999999</v>
      </c>
      <c r="F1058" s="34">
        <v>101.4012</v>
      </c>
      <c r="G1058" s="34">
        <f t="shared" ca="1" si="16"/>
        <v>97.91</v>
      </c>
    </row>
    <row r="1059" spans="1:7" ht="15" x14ac:dyDescent="0.15">
      <c r="A1059" s="17">
        <v>40995</v>
      </c>
      <c r="B1059" s="34">
        <v>100.67</v>
      </c>
      <c r="C1059" s="34">
        <v>98.537599999999998</v>
      </c>
      <c r="D1059" s="34">
        <v>99.034800000000004</v>
      </c>
      <c r="E1059" s="34">
        <v>99.905699999999996</v>
      </c>
      <c r="F1059" s="34">
        <v>101.3115</v>
      </c>
      <c r="G1059" s="34">
        <f t="shared" ca="1" si="16"/>
        <v>98.01</v>
      </c>
    </row>
    <row r="1060" spans="1:7" ht="15" x14ac:dyDescent="0.15">
      <c r="A1060" s="17">
        <v>40996</v>
      </c>
      <c r="B1060" s="34">
        <v>100.67</v>
      </c>
      <c r="C1060" s="34">
        <v>98.537800000000004</v>
      </c>
      <c r="D1060" s="34">
        <v>99.034800000000004</v>
      </c>
      <c r="E1060" s="34">
        <v>99.936000000000007</v>
      </c>
      <c r="F1060" s="34">
        <v>101.3126</v>
      </c>
      <c r="G1060" s="34">
        <f t="shared" ca="1" si="16"/>
        <v>98.02</v>
      </c>
    </row>
    <row r="1061" spans="1:7" ht="15" x14ac:dyDescent="0.15">
      <c r="A1061" s="17">
        <v>40997</v>
      </c>
      <c r="B1061" s="34">
        <v>100.67</v>
      </c>
      <c r="C1061" s="34">
        <v>98.301199999999994</v>
      </c>
      <c r="D1061" s="34">
        <v>99.034800000000004</v>
      </c>
      <c r="E1061" s="34">
        <v>99.864400000000003</v>
      </c>
      <c r="F1061" s="34">
        <v>101.3043</v>
      </c>
      <c r="G1061" s="34">
        <f t="shared" ca="1" si="16"/>
        <v>98.04</v>
      </c>
    </row>
    <row r="1062" spans="1:7" ht="15" x14ac:dyDescent="0.15">
      <c r="A1062" s="17">
        <v>40998</v>
      </c>
      <c r="B1062" s="34">
        <v>100.67</v>
      </c>
      <c r="C1062" s="34">
        <v>98.301400000000001</v>
      </c>
      <c r="D1062" s="34">
        <v>99.034800000000004</v>
      </c>
      <c r="E1062" s="34">
        <v>99.998400000000004</v>
      </c>
      <c r="F1062" s="34">
        <v>101.3022</v>
      </c>
      <c r="G1062" s="34">
        <f t="shared" ca="1" si="16"/>
        <v>98.06</v>
      </c>
    </row>
    <row r="1063" spans="1:7" ht="15" x14ac:dyDescent="0.15">
      <c r="A1063" s="17">
        <v>40999</v>
      </c>
      <c r="B1063" s="34">
        <v>100.67</v>
      </c>
      <c r="C1063" s="34">
        <v>98.301400000000001</v>
      </c>
      <c r="D1063" s="34">
        <v>99.034800000000004</v>
      </c>
      <c r="E1063" s="34">
        <v>99.998400000000004</v>
      </c>
      <c r="F1063" s="34">
        <v>101.30029999999999</v>
      </c>
      <c r="G1063" s="34" t="e">
        <f t="shared" ca="1" si="16"/>
        <v>#N/A</v>
      </c>
    </row>
    <row r="1064" spans="1:7" ht="15" x14ac:dyDescent="0.15">
      <c r="A1064" s="17">
        <v>41000</v>
      </c>
      <c r="B1064" s="34">
        <v>100.67</v>
      </c>
      <c r="C1064" s="34">
        <v>98.305400000000006</v>
      </c>
      <c r="D1064" s="34">
        <v>99.034800000000004</v>
      </c>
      <c r="E1064" s="34">
        <v>99.993300000000005</v>
      </c>
      <c r="F1064" s="34">
        <v>101.31180000000001</v>
      </c>
      <c r="G1064" s="34" t="e">
        <f t="shared" ca="1" si="16"/>
        <v>#N/A</v>
      </c>
    </row>
    <row r="1065" spans="1:7" ht="15" x14ac:dyDescent="0.15">
      <c r="A1065" s="17">
        <v>41004</v>
      </c>
      <c r="B1065" s="34">
        <v>100.67</v>
      </c>
      <c r="C1065" s="34">
        <v>98.669899999999998</v>
      </c>
      <c r="D1065" s="34">
        <v>99.034800000000004</v>
      </c>
      <c r="E1065" s="34">
        <v>99.999300000000005</v>
      </c>
      <c r="F1065" s="34">
        <v>101.31180000000001</v>
      </c>
      <c r="G1065" s="34">
        <f t="shared" ca="1" si="16"/>
        <v>98.03</v>
      </c>
    </row>
    <row r="1066" spans="1:7" ht="15" x14ac:dyDescent="0.15">
      <c r="A1066" s="17">
        <v>41005</v>
      </c>
      <c r="B1066" s="34">
        <v>100.67</v>
      </c>
      <c r="C1066" s="34">
        <v>98.308899999999994</v>
      </c>
      <c r="D1066" s="34">
        <v>99.034800000000004</v>
      </c>
      <c r="E1066" s="34">
        <v>99.934799999999996</v>
      </c>
      <c r="F1066" s="34">
        <v>101.31180000000001</v>
      </c>
      <c r="G1066" s="34">
        <f t="shared" ca="1" si="16"/>
        <v>98.04</v>
      </c>
    </row>
    <row r="1067" spans="1:7" ht="15" x14ac:dyDescent="0.15">
      <c r="A1067" s="17">
        <v>41008</v>
      </c>
      <c r="B1067" s="34">
        <v>100.67</v>
      </c>
      <c r="C1067" s="34">
        <v>98.302000000000007</v>
      </c>
      <c r="D1067" s="34">
        <v>99.034800000000004</v>
      </c>
      <c r="E1067" s="34">
        <v>99.998999999999995</v>
      </c>
      <c r="F1067" s="34">
        <v>101.3066</v>
      </c>
      <c r="G1067" s="34">
        <f t="shared" ca="1" si="16"/>
        <v>97.99</v>
      </c>
    </row>
    <row r="1068" spans="1:7" ht="15" x14ac:dyDescent="0.15">
      <c r="A1068" s="17">
        <v>41009</v>
      </c>
      <c r="B1068" s="34">
        <v>100.67</v>
      </c>
      <c r="C1068" s="34">
        <v>98.302300000000002</v>
      </c>
      <c r="D1068" s="34">
        <v>99.034800000000004</v>
      </c>
      <c r="E1068" s="34">
        <v>99.934600000000003</v>
      </c>
      <c r="F1068" s="34">
        <v>101.3351</v>
      </c>
      <c r="G1068" s="34">
        <f t="shared" ca="1" si="16"/>
        <v>97.96</v>
      </c>
    </row>
    <row r="1069" spans="1:7" ht="15" x14ac:dyDescent="0.15">
      <c r="A1069" s="17">
        <v>41010</v>
      </c>
      <c r="B1069" s="34">
        <v>100.67</v>
      </c>
      <c r="C1069" s="34">
        <v>98.302300000000002</v>
      </c>
      <c r="D1069" s="34">
        <v>99.034800000000004</v>
      </c>
      <c r="E1069" s="34">
        <v>99.934600000000003</v>
      </c>
      <c r="F1069" s="34">
        <v>101.4216</v>
      </c>
      <c r="G1069" s="34">
        <f t="shared" ca="1" si="16"/>
        <v>97.8</v>
      </c>
    </row>
    <row r="1070" spans="1:7" ht="15" x14ac:dyDescent="0.15">
      <c r="A1070" s="17">
        <v>41011</v>
      </c>
      <c r="B1070" s="34">
        <v>100.67</v>
      </c>
      <c r="C1070" s="34">
        <v>98.302499999999995</v>
      </c>
      <c r="D1070" s="34">
        <v>99.034800000000004</v>
      </c>
      <c r="E1070" s="34">
        <v>99.934399999999997</v>
      </c>
      <c r="F1070" s="34">
        <v>101.2761</v>
      </c>
      <c r="G1070" s="34">
        <f t="shared" ca="1" si="16"/>
        <v>97.93</v>
      </c>
    </row>
    <row r="1071" spans="1:7" ht="15" x14ac:dyDescent="0.15">
      <c r="A1071" s="17">
        <v>41012</v>
      </c>
      <c r="B1071" s="34">
        <v>100.67</v>
      </c>
      <c r="C1071" s="34">
        <v>98.310900000000004</v>
      </c>
      <c r="D1071" s="34">
        <v>99.034800000000004</v>
      </c>
      <c r="E1071" s="34">
        <v>99.908100000000005</v>
      </c>
      <c r="F1071" s="34">
        <v>101.36150000000001</v>
      </c>
      <c r="G1071" s="34">
        <f t="shared" ca="1" si="16"/>
        <v>97.88</v>
      </c>
    </row>
    <row r="1072" spans="1:7" ht="15" x14ac:dyDescent="0.15">
      <c r="A1072" s="17">
        <v>41015</v>
      </c>
      <c r="B1072" s="34">
        <v>100.67</v>
      </c>
      <c r="C1072" s="34">
        <v>98.699600000000004</v>
      </c>
      <c r="D1072" s="34">
        <v>99.034800000000004</v>
      </c>
      <c r="E1072" s="34">
        <v>99.994399999999999</v>
      </c>
      <c r="F1072" s="34">
        <v>101.3899</v>
      </c>
      <c r="G1072" s="34">
        <f t="shared" ca="1" si="16"/>
        <v>97.88</v>
      </c>
    </row>
    <row r="1073" spans="1:7" ht="15" x14ac:dyDescent="0.15">
      <c r="A1073" s="17">
        <v>41016</v>
      </c>
      <c r="B1073" s="34">
        <v>100.67</v>
      </c>
      <c r="C1073" s="34">
        <v>98.302300000000002</v>
      </c>
      <c r="D1073" s="34">
        <v>99.034800000000004</v>
      </c>
      <c r="E1073" s="34">
        <v>99.873599999999996</v>
      </c>
      <c r="F1073" s="34">
        <v>101.3899</v>
      </c>
      <c r="G1073" s="34">
        <f t="shared" ca="1" si="16"/>
        <v>97.83</v>
      </c>
    </row>
    <row r="1074" spans="1:7" ht="15" x14ac:dyDescent="0.15">
      <c r="A1074" s="17">
        <v>41017</v>
      </c>
      <c r="B1074" s="34">
        <v>100.67</v>
      </c>
      <c r="C1074" s="34">
        <v>98.662400000000005</v>
      </c>
      <c r="D1074" s="34">
        <v>99.034800000000004</v>
      </c>
      <c r="E1074" s="34">
        <v>99.903499999999994</v>
      </c>
      <c r="F1074" s="34">
        <v>101.2732</v>
      </c>
      <c r="G1074" s="34">
        <f t="shared" ca="1" si="16"/>
        <v>97.77</v>
      </c>
    </row>
    <row r="1075" spans="1:7" ht="15" x14ac:dyDescent="0.15">
      <c r="A1075" s="17">
        <v>41018</v>
      </c>
      <c r="B1075" s="34">
        <v>100.67</v>
      </c>
      <c r="C1075" s="34">
        <v>98.662999999999997</v>
      </c>
      <c r="D1075" s="34">
        <v>99.034800000000004</v>
      </c>
      <c r="E1075" s="34">
        <v>99.919300000000007</v>
      </c>
      <c r="F1075" s="34">
        <v>101.4046</v>
      </c>
      <c r="G1075" s="34">
        <f t="shared" ca="1" si="16"/>
        <v>97.83</v>
      </c>
    </row>
    <row r="1076" spans="1:7" ht="15" x14ac:dyDescent="0.15">
      <c r="A1076" s="17">
        <v>41019</v>
      </c>
      <c r="B1076" s="34">
        <v>100.67</v>
      </c>
      <c r="C1076" s="34">
        <v>98.670299999999997</v>
      </c>
      <c r="D1076" s="34">
        <v>99.034800000000004</v>
      </c>
      <c r="E1076" s="34">
        <v>99.8767</v>
      </c>
      <c r="F1076" s="34">
        <v>101.38679999999999</v>
      </c>
      <c r="G1076" s="34">
        <f t="shared" ca="1" si="16"/>
        <v>97.8</v>
      </c>
    </row>
    <row r="1077" spans="1:7" ht="15" x14ac:dyDescent="0.15">
      <c r="A1077" s="17">
        <v>41022</v>
      </c>
      <c r="B1077" s="34">
        <v>100.67</v>
      </c>
      <c r="C1077" s="34">
        <v>98.149299999999997</v>
      </c>
      <c r="D1077" s="34">
        <v>99.034800000000004</v>
      </c>
      <c r="E1077" s="34">
        <v>99.933300000000003</v>
      </c>
      <c r="F1077" s="34">
        <v>101.32850000000001</v>
      </c>
      <c r="G1077" s="34">
        <f t="shared" ca="1" si="16"/>
        <v>97.82</v>
      </c>
    </row>
    <row r="1078" spans="1:7" ht="15" x14ac:dyDescent="0.15">
      <c r="A1078" s="17">
        <v>41023</v>
      </c>
      <c r="B1078" s="34">
        <v>100.67</v>
      </c>
      <c r="C1078" s="34">
        <v>98.302999999999997</v>
      </c>
      <c r="D1078" s="34">
        <v>99.034800000000004</v>
      </c>
      <c r="E1078" s="34">
        <v>99.993499999999997</v>
      </c>
      <c r="F1078" s="34">
        <v>101.3857</v>
      </c>
      <c r="G1078" s="34">
        <f t="shared" ca="1" si="16"/>
        <v>97.86</v>
      </c>
    </row>
    <row r="1079" spans="1:7" ht="15" x14ac:dyDescent="0.15">
      <c r="A1079" s="17">
        <v>41024</v>
      </c>
      <c r="B1079" s="34">
        <v>100.67</v>
      </c>
      <c r="C1079" s="34">
        <v>98.303600000000003</v>
      </c>
      <c r="D1079" s="34">
        <v>99.034800000000004</v>
      </c>
      <c r="E1079" s="34">
        <v>99.902900000000002</v>
      </c>
      <c r="F1079" s="34">
        <v>101.2987</v>
      </c>
      <c r="G1079" s="34">
        <f t="shared" ca="1" si="16"/>
        <v>97.88</v>
      </c>
    </row>
    <row r="1080" spans="1:7" ht="15" x14ac:dyDescent="0.15">
      <c r="A1080" s="17">
        <v>41025</v>
      </c>
      <c r="B1080" s="34">
        <v>100.67</v>
      </c>
      <c r="C1080" s="34">
        <v>98.3035</v>
      </c>
      <c r="D1080" s="34">
        <v>99.034800000000004</v>
      </c>
      <c r="E1080" s="34">
        <v>99.902900000000002</v>
      </c>
      <c r="F1080" s="34">
        <v>101.3847</v>
      </c>
      <c r="G1080" s="34">
        <f t="shared" ca="1" si="16"/>
        <v>97.87</v>
      </c>
    </row>
    <row r="1081" spans="1:7" ht="15" x14ac:dyDescent="0.15">
      <c r="A1081" s="17">
        <v>41026</v>
      </c>
      <c r="B1081" s="34">
        <v>100.67</v>
      </c>
      <c r="C1081" s="34">
        <v>98.695899999999995</v>
      </c>
      <c r="D1081" s="34">
        <v>99.034800000000004</v>
      </c>
      <c r="E1081" s="34">
        <v>99.962999999999994</v>
      </c>
      <c r="F1081" s="34">
        <v>101.3847</v>
      </c>
      <c r="G1081" s="34">
        <f t="shared" ca="1" si="16"/>
        <v>97.88</v>
      </c>
    </row>
    <row r="1082" spans="1:7" ht="15" x14ac:dyDescent="0.15">
      <c r="A1082" s="17">
        <v>41027</v>
      </c>
      <c r="B1082" s="34">
        <v>100.67</v>
      </c>
      <c r="C1082" s="34">
        <v>98.6999</v>
      </c>
      <c r="D1082" s="34">
        <v>99.034800000000004</v>
      </c>
      <c r="E1082" s="34">
        <v>99.962999999999994</v>
      </c>
      <c r="F1082" s="34">
        <v>101.3847</v>
      </c>
      <c r="G1082" s="34" t="e">
        <f t="shared" ca="1" si="16"/>
        <v>#N/A</v>
      </c>
    </row>
    <row r="1083" spans="1:7" ht="15" x14ac:dyDescent="0.15">
      <c r="A1083" s="17">
        <v>41031</v>
      </c>
      <c r="B1083" s="34">
        <v>100.67</v>
      </c>
      <c r="C1083" s="34">
        <v>98.207300000000004</v>
      </c>
      <c r="D1083" s="34">
        <v>99.034800000000004</v>
      </c>
      <c r="E1083" s="34">
        <v>100.0528</v>
      </c>
      <c r="F1083" s="34">
        <v>101.2037</v>
      </c>
      <c r="G1083" s="34">
        <f t="shared" ca="1" si="16"/>
        <v>97.88</v>
      </c>
    </row>
    <row r="1084" spans="1:7" ht="15" x14ac:dyDescent="0.15">
      <c r="A1084" s="17">
        <v>41032</v>
      </c>
      <c r="B1084" s="34">
        <v>100.67</v>
      </c>
      <c r="C1084" s="34">
        <v>98.633099999999999</v>
      </c>
      <c r="D1084" s="34">
        <v>99.034800000000004</v>
      </c>
      <c r="E1084" s="34">
        <v>100.0528</v>
      </c>
      <c r="F1084" s="34">
        <v>101.206</v>
      </c>
      <c r="G1084" s="34">
        <f t="shared" ca="1" si="16"/>
        <v>97.9</v>
      </c>
    </row>
    <row r="1085" spans="1:7" ht="15" x14ac:dyDescent="0.15">
      <c r="A1085" s="17">
        <v>41033</v>
      </c>
      <c r="B1085" s="34">
        <v>100.67</v>
      </c>
      <c r="C1085" s="34">
        <v>98.637500000000003</v>
      </c>
      <c r="D1085" s="34">
        <v>99.034800000000004</v>
      </c>
      <c r="E1085" s="34">
        <v>99.932100000000005</v>
      </c>
      <c r="F1085" s="34">
        <v>101.2067</v>
      </c>
      <c r="G1085" s="34">
        <f t="shared" ca="1" si="16"/>
        <v>97.91</v>
      </c>
    </row>
    <row r="1086" spans="1:7" ht="15" x14ac:dyDescent="0.15">
      <c r="A1086" s="17">
        <v>41036</v>
      </c>
      <c r="B1086" s="34">
        <v>100.67</v>
      </c>
      <c r="C1086" s="34">
        <v>98.571200000000005</v>
      </c>
      <c r="D1086" s="34">
        <v>99.034800000000004</v>
      </c>
      <c r="E1086" s="34">
        <v>99.902000000000001</v>
      </c>
      <c r="F1086" s="34">
        <v>101.20910000000001</v>
      </c>
      <c r="G1086" s="34" t="str">
        <f t="shared" ca="1" si="16"/>
        <v>-</v>
      </c>
    </row>
    <row r="1087" spans="1:7" ht="15" x14ac:dyDescent="0.15">
      <c r="A1087" s="17">
        <v>41037</v>
      </c>
      <c r="B1087" s="34">
        <v>100.67</v>
      </c>
      <c r="C1087" s="34">
        <v>98.569800000000001</v>
      </c>
      <c r="D1087" s="34">
        <v>99.034800000000004</v>
      </c>
      <c r="E1087" s="34">
        <v>99.75</v>
      </c>
      <c r="F1087" s="34">
        <v>101.3498</v>
      </c>
      <c r="G1087" s="34">
        <f t="shared" ca="1" si="16"/>
        <v>97.94</v>
      </c>
    </row>
    <row r="1088" spans="1:7" ht="15" x14ac:dyDescent="0.15">
      <c r="A1088" s="17">
        <v>41038</v>
      </c>
      <c r="B1088" s="34">
        <v>100.67</v>
      </c>
      <c r="C1088" s="34">
        <v>98.569699999999997</v>
      </c>
      <c r="D1088" s="34">
        <v>99.034800000000004</v>
      </c>
      <c r="E1088" s="34">
        <v>99.75</v>
      </c>
      <c r="F1088" s="34">
        <v>101.378</v>
      </c>
      <c r="G1088" s="34">
        <f t="shared" ca="1" si="16"/>
        <v>97.98</v>
      </c>
    </row>
    <row r="1089" spans="1:7" ht="15" x14ac:dyDescent="0.15">
      <c r="A1089" s="17">
        <v>41039</v>
      </c>
      <c r="B1089" s="34">
        <v>100.67</v>
      </c>
      <c r="C1089" s="34">
        <v>98.569599999999994</v>
      </c>
      <c r="D1089" s="34">
        <v>99.034800000000004</v>
      </c>
      <c r="E1089" s="34">
        <v>100.0518</v>
      </c>
      <c r="F1089" s="34">
        <v>101.4062</v>
      </c>
      <c r="G1089" s="34">
        <f t="shared" ca="1" si="16"/>
        <v>98.04</v>
      </c>
    </row>
    <row r="1090" spans="1:7" ht="15" x14ac:dyDescent="0.15">
      <c r="A1090" s="17">
        <v>41040</v>
      </c>
      <c r="B1090" s="34">
        <v>100.67</v>
      </c>
      <c r="C1090" s="34">
        <v>98.570099999999996</v>
      </c>
      <c r="D1090" s="34">
        <v>99.034800000000004</v>
      </c>
      <c r="E1090" s="34">
        <v>100.29170000000001</v>
      </c>
      <c r="F1090" s="34">
        <v>101.6917</v>
      </c>
      <c r="G1090" s="34">
        <f t="shared" ca="1" si="16"/>
        <v>98.19</v>
      </c>
    </row>
    <row r="1091" spans="1:7" ht="15" x14ac:dyDescent="0.15">
      <c r="A1091" s="17">
        <v>41043</v>
      </c>
      <c r="B1091" s="34">
        <v>100.67</v>
      </c>
      <c r="C1091" s="34">
        <v>98.854299999999995</v>
      </c>
      <c r="D1091" s="34">
        <v>99.034800000000004</v>
      </c>
      <c r="E1091" s="34">
        <v>100.3818</v>
      </c>
      <c r="F1091" s="34">
        <v>101.8926</v>
      </c>
      <c r="G1091" s="34">
        <f t="shared" ref="G1091:G1154" ca="1" si="17">VLOOKUP(A1091,$K$1:$M$128,2,FALSE)</f>
        <v>98.33</v>
      </c>
    </row>
    <row r="1092" spans="1:7" ht="15" x14ac:dyDescent="0.15">
      <c r="A1092" s="17">
        <v>41044</v>
      </c>
      <c r="B1092" s="34">
        <v>100.67</v>
      </c>
      <c r="C1092" s="34">
        <v>98.854100000000003</v>
      </c>
      <c r="D1092" s="34">
        <v>99.034800000000004</v>
      </c>
      <c r="E1092" s="34">
        <v>101.0159</v>
      </c>
      <c r="F1092" s="34">
        <v>102.383</v>
      </c>
      <c r="G1092" s="34">
        <f t="shared" ca="1" si="17"/>
        <v>98.35</v>
      </c>
    </row>
    <row r="1093" spans="1:7" ht="15" x14ac:dyDescent="0.15">
      <c r="A1093" s="17">
        <v>41045</v>
      </c>
      <c r="B1093" s="34">
        <v>100.67</v>
      </c>
      <c r="C1093" s="34">
        <v>98.853999999999999</v>
      </c>
      <c r="D1093" s="34">
        <v>99.303100000000001</v>
      </c>
      <c r="E1093" s="34">
        <v>99.9559</v>
      </c>
      <c r="F1093" s="34">
        <v>102.3733</v>
      </c>
      <c r="G1093" s="34">
        <f t="shared" ca="1" si="17"/>
        <v>98.53</v>
      </c>
    </row>
    <row r="1094" spans="1:7" ht="15" x14ac:dyDescent="0.15">
      <c r="A1094" s="17">
        <v>41046</v>
      </c>
      <c r="B1094" s="34">
        <v>100.67</v>
      </c>
      <c r="C1094" s="34">
        <v>99.896900000000002</v>
      </c>
      <c r="D1094" s="34">
        <v>99.303100000000001</v>
      </c>
      <c r="E1094" s="34">
        <v>100.2312</v>
      </c>
      <c r="F1094" s="34">
        <v>102.6812</v>
      </c>
      <c r="G1094" s="34">
        <f t="shared" ca="1" si="17"/>
        <v>98.6</v>
      </c>
    </row>
    <row r="1095" spans="1:7" ht="15" x14ac:dyDescent="0.15">
      <c r="A1095" s="17">
        <v>41047</v>
      </c>
      <c r="B1095" s="34">
        <v>100.67</v>
      </c>
      <c r="C1095" s="34">
        <v>99.587699999999998</v>
      </c>
      <c r="D1095" s="34">
        <v>99.303100000000001</v>
      </c>
      <c r="E1095" s="34">
        <v>101.3169</v>
      </c>
      <c r="F1095" s="34">
        <v>102.52330000000001</v>
      </c>
      <c r="G1095" s="34">
        <f t="shared" ca="1" si="17"/>
        <v>98.71</v>
      </c>
    </row>
    <row r="1096" spans="1:7" ht="15" x14ac:dyDescent="0.15">
      <c r="A1096" s="17">
        <v>41050</v>
      </c>
      <c r="B1096" s="34">
        <v>100.67</v>
      </c>
      <c r="C1096" s="34">
        <v>99.742000000000004</v>
      </c>
      <c r="D1096" s="34">
        <v>99.303100000000001</v>
      </c>
      <c r="E1096" s="34">
        <v>101.2556</v>
      </c>
      <c r="F1096" s="34">
        <v>102.4644</v>
      </c>
      <c r="G1096" s="34">
        <f t="shared" ca="1" si="17"/>
        <v>98.9</v>
      </c>
    </row>
    <row r="1097" spans="1:7" ht="15" x14ac:dyDescent="0.15">
      <c r="A1097" s="17">
        <v>41051</v>
      </c>
      <c r="B1097" s="34">
        <v>100.67</v>
      </c>
      <c r="C1097" s="34">
        <v>99.679400000000001</v>
      </c>
      <c r="D1097" s="34">
        <v>99.303100000000001</v>
      </c>
      <c r="E1097" s="34">
        <v>100.24339999999999</v>
      </c>
      <c r="F1097" s="34">
        <v>102.49250000000001</v>
      </c>
      <c r="G1097" s="34">
        <f t="shared" ca="1" si="17"/>
        <v>98.75</v>
      </c>
    </row>
    <row r="1098" spans="1:7" ht="15" x14ac:dyDescent="0.15">
      <c r="A1098" s="17">
        <v>41052</v>
      </c>
      <c r="B1098" s="34">
        <v>100.67</v>
      </c>
      <c r="C1098" s="34">
        <v>99.741799999999998</v>
      </c>
      <c r="D1098" s="34">
        <v>99.303100000000001</v>
      </c>
      <c r="E1098" s="34">
        <v>101.13379999999999</v>
      </c>
      <c r="F1098" s="34">
        <v>102.4915</v>
      </c>
      <c r="G1098" s="34">
        <f t="shared" ca="1" si="17"/>
        <v>98.84</v>
      </c>
    </row>
    <row r="1099" spans="1:7" ht="15" x14ac:dyDescent="0.15">
      <c r="A1099" s="17">
        <v>41053</v>
      </c>
      <c r="B1099" s="34">
        <v>100.67</v>
      </c>
      <c r="C1099" s="34">
        <v>99.729699999999994</v>
      </c>
      <c r="D1099" s="34">
        <v>99.303100000000001</v>
      </c>
      <c r="E1099" s="34">
        <v>101.5273</v>
      </c>
      <c r="F1099" s="34">
        <v>102.7222</v>
      </c>
      <c r="G1099" s="34">
        <f t="shared" ca="1" si="17"/>
        <v>98.91</v>
      </c>
    </row>
    <row r="1100" spans="1:7" ht="15" x14ac:dyDescent="0.15">
      <c r="A1100" s="17">
        <v>41054</v>
      </c>
      <c r="B1100" s="34">
        <v>100.67</v>
      </c>
      <c r="C1100" s="34">
        <v>100.1592</v>
      </c>
      <c r="D1100" s="34">
        <v>99.303100000000001</v>
      </c>
      <c r="E1100" s="34">
        <v>101.8603</v>
      </c>
      <c r="F1100" s="34">
        <v>102.9512</v>
      </c>
      <c r="G1100" s="34">
        <f t="shared" ca="1" si="17"/>
        <v>99.05</v>
      </c>
    </row>
    <row r="1101" spans="1:7" ht="15" x14ac:dyDescent="0.15">
      <c r="A1101" s="17">
        <v>41057</v>
      </c>
      <c r="B1101" s="34">
        <v>100.67</v>
      </c>
      <c r="C1101" s="34">
        <v>100.2985</v>
      </c>
      <c r="D1101" s="34">
        <v>99.303100000000001</v>
      </c>
      <c r="E1101" s="34">
        <v>101.5551</v>
      </c>
      <c r="F1101" s="34">
        <v>103.0081</v>
      </c>
      <c r="G1101" s="34">
        <f t="shared" ca="1" si="17"/>
        <v>99</v>
      </c>
    </row>
    <row r="1102" spans="1:7" ht="15" x14ac:dyDescent="0.15">
      <c r="A1102" s="17">
        <v>41058</v>
      </c>
      <c r="B1102" s="34">
        <v>100.67</v>
      </c>
      <c r="C1102" s="34">
        <v>100.27849999999999</v>
      </c>
      <c r="D1102" s="34">
        <v>99.303100000000001</v>
      </c>
      <c r="E1102" s="34">
        <v>101.4331</v>
      </c>
      <c r="F1102" s="34">
        <v>102.77500000000001</v>
      </c>
      <c r="G1102" s="34">
        <f t="shared" ca="1" si="17"/>
        <v>98.85</v>
      </c>
    </row>
    <row r="1103" spans="1:7" ht="15" x14ac:dyDescent="0.15">
      <c r="A1103" s="17">
        <v>41059</v>
      </c>
      <c r="B1103" s="34">
        <v>100.67</v>
      </c>
      <c r="C1103" s="34">
        <v>100.2675</v>
      </c>
      <c r="D1103" s="34">
        <v>99.303100000000001</v>
      </c>
      <c r="E1103" s="34">
        <v>101.3719</v>
      </c>
      <c r="F1103" s="34">
        <v>102.80289999999999</v>
      </c>
      <c r="G1103" s="34">
        <f t="shared" ca="1" si="17"/>
        <v>98.79</v>
      </c>
    </row>
    <row r="1104" spans="1:7" ht="15" x14ac:dyDescent="0.15">
      <c r="A1104" s="17">
        <v>41060</v>
      </c>
      <c r="B1104" s="34">
        <v>100.67</v>
      </c>
      <c r="C1104" s="34">
        <v>100.0984</v>
      </c>
      <c r="D1104" s="34">
        <v>99.303100000000001</v>
      </c>
      <c r="E1104" s="34">
        <v>101.6443</v>
      </c>
      <c r="F1104" s="34">
        <v>103.0047</v>
      </c>
      <c r="G1104" s="34">
        <f t="shared" ca="1" si="17"/>
        <v>98.9</v>
      </c>
    </row>
    <row r="1105" spans="1:7" ht="15" x14ac:dyDescent="0.15">
      <c r="A1105" s="17">
        <v>41061</v>
      </c>
      <c r="B1105" s="34">
        <v>100.67</v>
      </c>
      <c r="C1105" s="34">
        <v>100.2869</v>
      </c>
      <c r="D1105" s="34">
        <v>99.303100000000001</v>
      </c>
      <c r="E1105" s="34">
        <v>101.703</v>
      </c>
      <c r="F1105" s="34">
        <v>103.0013</v>
      </c>
      <c r="G1105" s="34">
        <f t="shared" ca="1" si="17"/>
        <v>98.94</v>
      </c>
    </row>
    <row r="1106" spans="1:7" ht="15" x14ac:dyDescent="0.15">
      <c r="A1106" s="17">
        <v>41064</v>
      </c>
      <c r="B1106" s="34">
        <v>100.67</v>
      </c>
      <c r="C1106" s="34">
        <v>100.3873</v>
      </c>
      <c r="D1106" s="34">
        <v>99.303100000000001</v>
      </c>
      <c r="E1106" s="34">
        <v>100.4962</v>
      </c>
      <c r="F1106" s="34">
        <v>102.97320000000001</v>
      </c>
      <c r="G1106" s="34">
        <f t="shared" ca="1" si="17"/>
        <v>98.96</v>
      </c>
    </row>
    <row r="1107" spans="1:7" ht="15" x14ac:dyDescent="0.15">
      <c r="A1107" s="17">
        <v>41065</v>
      </c>
      <c r="B1107" s="34">
        <v>100.67</v>
      </c>
      <c r="C1107" s="34">
        <v>100.3797</v>
      </c>
      <c r="D1107" s="34">
        <v>99.303100000000001</v>
      </c>
      <c r="E1107" s="34">
        <v>101.4894</v>
      </c>
      <c r="F1107" s="34">
        <v>101.4791</v>
      </c>
      <c r="G1107" s="34">
        <f t="shared" ca="1" si="17"/>
        <v>98.89</v>
      </c>
    </row>
    <row r="1108" spans="1:7" ht="15" x14ac:dyDescent="0.15">
      <c r="A1108" s="17">
        <v>41066</v>
      </c>
      <c r="B1108" s="34">
        <v>100.67</v>
      </c>
      <c r="C1108" s="34">
        <v>100.28740000000001</v>
      </c>
      <c r="D1108" s="34">
        <v>99.303100000000001</v>
      </c>
      <c r="E1108" s="34">
        <v>100.5</v>
      </c>
      <c r="F1108" s="34">
        <v>102.79559999999999</v>
      </c>
      <c r="G1108" s="34">
        <f t="shared" ca="1" si="17"/>
        <v>98.89</v>
      </c>
    </row>
    <row r="1109" spans="1:7" ht="15" x14ac:dyDescent="0.15">
      <c r="A1109" s="17">
        <v>41067</v>
      </c>
      <c r="B1109" s="34">
        <v>100.67</v>
      </c>
      <c r="C1109" s="34">
        <v>100.27500000000001</v>
      </c>
      <c r="D1109" s="34">
        <v>99.303100000000001</v>
      </c>
      <c r="E1109" s="34">
        <v>101.4277</v>
      </c>
      <c r="F1109" s="34">
        <v>102.82340000000001</v>
      </c>
      <c r="G1109" s="34">
        <f t="shared" ca="1" si="17"/>
        <v>98.84</v>
      </c>
    </row>
    <row r="1110" spans="1:7" ht="15" x14ac:dyDescent="0.15">
      <c r="A1110" s="17">
        <v>41068</v>
      </c>
      <c r="B1110" s="34">
        <v>100.67</v>
      </c>
      <c r="C1110" s="34">
        <v>100.26090000000001</v>
      </c>
      <c r="D1110" s="34">
        <v>99.303100000000001</v>
      </c>
      <c r="E1110" s="34">
        <v>101.72839999999999</v>
      </c>
      <c r="F1110" s="34">
        <v>103.1091</v>
      </c>
      <c r="G1110" s="34">
        <f t="shared" ca="1" si="17"/>
        <v>99.1</v>
      </c>
    </row>
    <row r="1111" spans="1:7" ht="15" x14ac:dyDescent="0.15">
      <c r="A1111" s="17">
        <v>41071</v>
      </c>
      <c r="B1111" s="34">
        <v>100.67</v>
      </c>
      <c r="C1111" s="34">
        <v>100.46469999999999</v>
      </c>
      <c r="D1111" s="34">
        <v>99.303100000000001</v>
      </c>
      <c r="E1111" s="34">
        <v>101.4255</v>
      </c>
      <c r="F1111" s="34">
        <v>102.8192</v>
      </c>
      <c r="G1111" s="34">
        <f t="shared" ca="1" si="17"/>
        <v>98.95</v>
      </c>
    </row>
    <row r="1112" spans="1:7" ht="15" x14ac:dyDescent="0.15">
      <c r="A1112" s="17">
        <v>41072</v>
      </c>
      <c r="B1112" s="34">
        <v>100.67</v>
      </c>
      <c r="C1112" s="34">
        <v>100.4648</v>
      </c>
      <c r="D1112" s="34">
        <v>99.303100000000001</v>
      </c>
      <c r="E1112" s="34">
        <v>101.4851</v>
      </c>
      <c r="F1112" s="34">
        <v>102.8181</v>
      </c>
      <c r="G1112" s="34">
        <f t="shared" ca="1" si="17"/>
        <v>98.95</v>
      </c>
    </row>
    <row r="1113" spans="1:7" ht="15" x14ac:dyDescent="0.15">
      <c r="A1113" s="17">
        <v>41073</v>
      </c>
      <c r="B1113" s="34">
        <v>100.67</v>
      </c>
      <c r="C1113" s="34">
        <v>100.20229999999999</v>
      </c>
      <c r="D1113" s="34">
        <v>99.303100000000001</v>
      </c>
      <c r="E1113" s="34">
        <v>101.2734</v>
      </c>
      <c r="F1113" s="34">
        <v>102.70189999999999</v>
      </c>
      <c r="G1113" s="34">
        <f t="shared" ca="1" si="17"/>
        <v>98.88</v>
      </c>
    </row>
    <row r="1114" spans="1:7" ht="15" x14ac:dyDescent="0.15">
      <c r="A1114" s="17">
        <v>41074</v>
      </c>
      <c r="B1114" s="34">
        <v>100.67</v>
      </c>
      <c r="C1114" s="34">
        <v>100.0441</v>
      </c>
      <c r="D1114" s="34">
        <v>99.303100000000001</v>
      </c>
      <c r="E1114" s="34">
        <v>100.49809999999999</v>
      </c>
      <c r="F1114" s="34">
        <v>101.482</v>
      </c>
      <c r="G1114" s="34">
        <f t="shared" ca="1" si="17"/>
        <v>98.87</v>
      </c>
    </row>
    <row r="1115" spans="1:7" ht="15" x14ac:dyDescent="0.15">
      <c r="A1115" s="17">
        <v>41075</v>
      </c>
      <c r="B1115" s="34">
        <v>101.94</v>
      </c>
      <c r="C1115" s="34">
        <v>99.938999999999993</v>
      </c>
      <c r="D1115" s="34">
        <v>99.303100000000001</v>
      </c>
      <c r="E1115" s="34">
        <v>101.3856</v>
      </c>
      <c r="F1115" s="34">
        <v>101.4795</v>
      </c>
      <c r="G1115" s="34">
        <f t="shared" ca="1" si="17"/>
        <v>98.87</v>
      </c>
    </row>
    <row r="1116" spans="1:7" ht="15" x14ac:dyDescent="0.15">
      <c r="A1116" s="17">
        <v>41078</v>
      </c>
      <c r="B1116" s="34">
        <v>102.18</v>
      </c>
      <c r="C1116" s="34">
        <v>99.973399999999998</v>
      </c>
      <c r="D1116" s="34">
        <v>99.303100000000001</v>
      </c>
      <c r="E1116" s="34">
        <v>101.1506</v>
      </c>
      <c r="F1116" s="34">
        <v>101.4806</v>
      </c>
      <c r="G1116" s="34">
        <f t="shared" ca="1" si="17"/>
        <v>98.864000000000004</v>
      </c>
    </row>
    <row r="1117" spans="1:7" ht="15" x14ac:dyDescent="0.15">
      <c r="A1117" s="17">
        <v>41079</v>
      </c>
      <c r="B1117" s="34">
        <v>101.8</v>
      </c>
      <c r="C1117" s="34">
        <v>99.846800000000002</v>
      </c>
      <c r="D1117" s="34">
        <v>99.303100000000001</v>
      </c>
      <c r="E1117" s="34">
        <v>101.30029999999999</v>
      </c>
      <c r="F1117" s="34">
        <v>102.5812</v>
      </c>
      <c r="G1117" s="34">
        <f t="shared" ca="1" si="17"/>
        <v>98.85</v>
      </c>
    </row>
    <row r="1118" spans="1:7" ht="15" x14ac:dyDescent="0.15">
      <c r="A1118" s="17">
        <v>41080</v>
      </c>
      <c r="B1118" s="34">
        <v>101.81</v>
      </c>
      <c r="C1118" s="34">
        <v>99.740600000000001</v>
      </c>
      <c r="D1118" s="34">
        <v>99.303100000000001</v>
      </c>
      <c r="E1118" s="34">
        <v>101.2397</v>
      </c>
      <c r="F1118" s="34">
        <v>101.4854</v>
      </c>
      <c r="G1118" s="34">
        <f t="shared" ca="1" si="17"/>
        <v>98.78</v>
      </c>
    </row>
    <row r="1119" spans="1:7" ht="15" x14ac:dyDescent="0.15">
      <c r="A1119" s="17">
        <v>41081</v>
      </c>
      <c r="B1119" s="34">
        <v>101.82</v>
      </c>
      <c r="C1119" s="34">
        <v>99.678700000000006</v>
      </c>
      <c r="D1119" s="34">
        <v>99.303100000000001</v>
      </c>
      <c r="E1119" s="34">
        <v>100.5033</v>
      </c>
      <c r="F1119" s="34">
        <v>102.6909</v>
      </c>
      <c r="G1119" s="34">
        <f t="shared" ca="1" si="17"/>
        <v>98.92</v>
      </c>
    </row>
    <row r="1120" spans="1:7" ht="15" x14ac:dyDescent="0.15">
      <c r="A1120" s="17">
        <v>41085</v>
      </c>
      <c r="B1120" s="34">
        <v>101.94</v>
      </c>
      <c r="C1120" s="34">
        <v>99.773700000000005</v>
      </c>
      <c r="D1120" s="34">
        <v>99.303100000000001</v>
      </c>
      <c r="E1120" s="34">
        <v>101.5072</v>
      </c>
      <c r="F1120" s="34">
        <v>102.74720000000001</v>
      </c>
      <c r="G1120" s="34">
        <f t="shared" ca="1" si="17"/>
        <v>98.926000000000002</v>
      </c>
    </row>
    <row r="1121" spans="1:17" ht="15" x14ac:dyDescent="0.15">
      <c r="A1121" s="17">
        <v>41086</v>
      </c>
      <c r="B1121" s="34">
        <v>102.07</v>
      </c>
      <c r="C1121" s="34">
        <v>99.748500000000007</v>
      </c>
      <c r="D1121" s="34">
        <v>99.303100000000001</v>
      </c>
      <c r="E1121" s="34">
        <v>101.59739999999999</v>
      </c>
      <c r="F1121" s="34">
        <v>102.8321</v>
      </c>
      <c r="G1121" s="34">
        <f t="shared" ca="1" si="17"/>
        <v>98.97</v>
      </c>
    </row>
    <row r="1122" spans="1:17" ht="15" x14ac:dyDescent="0.15">
      <c r="A1122" s="17">
        <v>41087</v>
      </c>
      <c r="B1122" s="34">
        <v>102.22</v>
      </c>
      <c r="C1122" s="34">
        <v>99.850999999999999</v>
      </c>
      <c r="D1122" s="34">
        <v>99.303100000000001</v>
      </c>
      <c r="E1122" s="34">
        <v>101.7466</v>
      </c>
      <c r="F1122" s="34">
        <v>103.03189999999999</v>
      </c>
      <c r="G1122" s="34">
        <f t="shared" ca="1" si="17"/>
        <v>99.013999999999996</v>
      </c>
    </row>
    <row r="1123" spans="1:17" ht="15" x14ac:dyDescent="0.15">
      <c r="A1123" s="17">
        <v>41088</v>
      </c>
      <c r="B1123" s="34">
        <v>102.37</v>
      </c>
      <c r="C1123" s="34">
        <v>100.0047</v>
      </c>
      <c r="D1123" s="34">
        <v>99.303100000000001</v>
      </c>
      <c r="E1123" s="34">
        <v>101.7761</v>
      </c>
      <c r="F1123" s="34">
        <v>102.2234</v>
      </c>
      <c r="G1123" s="34">
        <f t="shared" ca="1" si="17"/>
        <v>99.07</v>
      </c>
    </row>
    <row r="1124" spans="1:17" ht="15" x14ac:dyDescent="0.15">
      <c r="A1124" s="17">
        <v>41089</v>
      </c>
      <c r="B1124" s="34">
        <v>102.48</v>
      </c>
      <c r="C1124" s="34">
        <v>100.0909</v>
      </c>
      <c r="D1124" s="34">
        <v>100.6567</v>
      </c>
      <c r="E1124" s="34">
        <v>101.83410000000001</v>
      </c>
      <c r="F1124" s="34">
        <v>103.0273</v>
      </c>
      <c r="G1124" s="34">
        <f t="shared" ca="1" si="17"/>
        <v>99.164000000000001</v>
      </c>
      <c r="I1124" s="9">
        <v>5</v>
      </c>
      <c r="J1124" s="8">
        <v>5</v>
      </c>
      <c r="K1124" s="8">
        <v>10</v>
      </c>
      <c r="L1124" s="8">
        <v>15</v>
      </c>
      <c r="M1124" s="10">
        <v>2</v>
      </c>
    </row>
    <row r="1125" spans="1:17" ht="15" x14ac:dyDescent="0.15">
      <c r="A1125" s="17">
        <v>41092</v>
      </c>
      <c r="B1125" s="34">
        <v>102.45</v>
      </c>
      <c r="C1125" s="34">
        <v>100.0972</v>
      </c>
      <c r="D1125" s="34">
        <v>100.6523</v>
      </c>
      <c r="E1125" s="34">
        <v>101.7732</v>
      </c>
      <c r="F1125" s="34">
        <v>102.2475</v>
      </c>
      <c r="G1125" s="34">
        <f t="shared" ca="1" si="17"/>
        <v>99.19</v>
      </c>
    </row>
    <row r="1126" spans="1:17" ht="15" x14ac:dyDescent="0.15">
      <c r="A1126" s="17">
        <v>41093</v>
      </c>
      <c r="B1126" s="34">
        <v>102.35</v>
      </c>
      <c r="C1126" s="34">
        <v>100.08320000000001</v>
      </c>
      <c r="D1126" s="34">
        <v>100.65130000000001</v>
      </c>
      <c r="E1126" s="34">
        <v>101.77249999999999</v>
      </c>
      <c r="F1126" s="34">
        <v>103.1397</v>
      </c>
      <c r="G1126" s="34">
        <f t="shared" ca="1" si="17"/>
        <v>99.298000000000002</v>
      </c>
    </row>
    <row r="1127" spans="1:17" ht="15" x14ac:dyDescent="0.15">
      <c r="A1127" s="17">
        <v>41094</v>
      </c>
      <c r="B1127" s="34">
        <v>102.44</v>
      </c>
      <c r="C1127" s="34">
        <v>99.938100000000006</v>
      </c>
      <c r="D1127" s="34">
        <v>100.6495</v>
      </c>
      <c r="E1127" s="34">
        <v>101.86199999999999</v>
      </c>
      <c r="F1127" s="34">
        <v>102.25369999999999</v>
      </c>
      <c r="G1127" s="34">
        <f t="shared" ca="1" si="17"/>
        <v>99.457999999999998</v>
      </c>
    </row>
    <row r="1128" spans="1:17" s="65" customFormat="1" ht="15" x14ac:dyDescent="0.15">
      <c r="A1128" s="15">
        <v>41095</v>
      </c>
      <c r="B1128" s="16">
        <v>102.42</v>
      </c>
      <c r="C1128" s="34">
        <v>100.0227</v>
      </c>
      <c r="D1128" s="34">
        <v>100.59950000000001</v>
      </c>
      <c r="E1128" s="34">
        <v>101.8312</v>
      </c>
      <c r="F1128" s="34">
        <v>102.2551</v>
      </c>
      <c r="G1128" s="34">
        <f t="shared" ca="1" si="17"/>
        <v>99.658000000000001</v>
      </c>
      <c r="I1128" s="66">
        <f ca="1">I1124</f>
        <v>5</v>
      </c>
      <c r="J1128" s="65">
        <f t="shared" ref="J1128:M1128" ca="1" si="18">J1124</f>
        <v>5</v>
      </c>
      <c r="K1128" s="65">
        <f t="shared" ca="1" si="18"/>
        <v>10</v>
      </c>
      <c r="L1128" s="65">
        <f t="shared" ca="1" si="18"/>
        <v>15</v>
      </c>
      <c r="M1128" s="65">
        <f t="shared" ca="1" si="18"/>
        <v>2</v>
      </c>
      <c r="N1128" s="67">
        <v>-31</v>
      </c>
      <c r="P1128" s="65" t="s">
        <v>19</v>
      </c>
      <c r="Q1128" s="65" t="s">
        <v>18</v>
      </c>
    </row>
    <row r="1129" spans="1:17" ht="15" x14ac:dyDescent="0.15">
      <c r="A1129" s="17">
        <v>41096</v>
      </c>
      <c r="B1129" s="34">
        <v>102.48</v>
      </c>
      <c r="C1129" s="34">
        <v>100.0812</v>
      </c>
      <c r="D1129" s="34">
        <v>100.5963</v>
      </c>
      <c r="E1129" s="34">
        <v>102.0697</v>
      </c>
      <c r="F1129" s="34">
        <v>103.36320000000001</v>
      </c>
      <c r="G1129" s="34">
        <f t="shared" ca="1" si="17"/>
        <v>99.658000000000001</v>
      </c>
      <c r="I1129" s="68">
        <f ca="1">B1129-B1128</f>
        <v>6.0000000000002274E-2</v>
      </c>
      <c r="J1129" s="64">
        <f t="shared" ref="J1129:N1149" ca="1" si="19">C1129-C1128</f>
        <v>5.8499999999995111E-2</v>
      </c>
      <c r="K1129" s="64">
        <f t="shared" ca="1" si="19"/>
        <v>-3.200000000006753E-3</v>
      </c>
      <c r="L1129" s="64">
        <f t="shared" ca="1" si="19"/>
        <v>0.23850000000000193</v>
      </c>
      <c r="M1129" s="64">
        <f t="shared" ca="1" si="19"/>
        <v>1.1081000000000074</v>
      </c>
      <c r="N1129" s="64">
        <f t="shared" ca="1" si="19"/>
        <v>0</v>
      </c>
      <c r="P1129" s="69">
        <f ca="1">SUMPRODUCT($I$1128:$M$1128,I1129:M1129)/100</f>
        <v>6.3541999999999627E-2</v>
      </c>
      <c r="Q1129" s="69">
        <f ca="1">SUMPRODUCT(I1129:N1129,$I$1128:$N$1128)/100</f>
        <v>6.3541999999999627E-2</v>
      </c>
    </row>
    <row r="1130" spans="1:17" ht="15" x14ac:dyDescent="0.15">
      <c r="A1130" s="17">
        <v>41099</v>
      </c>
      <c r="B1130" s="34">
        <v>102.71</v>
      </c>
      <c r="C1130" s="34">
        <v>100.206</v>
      </c>
      <c r="D1130" s="34">
        <v>100.89870000000001</v>
      </c>
      <c r="E1130" s="34">
        <v>102.37050000000001</v>
      </c>
      <c r="F1130" s="34">
        <v>103.5919</v>
      </c>
      <c r="G1130" s="34">
        <f t="shared" ca="1" si="17"/>
        <v>99.61</v>
      </c>
      <c r="I1130" s="68">
        <f t="shared" ref="I1130:I1149" ca="1" si="20">B1130-B1129</f>
        <v>0.22999999999998977</v>
      </c>
      <c r="J1130" s="64">
        <f t="shared" ca="1" si="19"/>
        <v>0.12480000000000757</v>
      </c>
      <c r="K1130" s="64">
        <f t="shared" ca="1" si="19"/>
        <v>0.30240000000000578</v>
      </c>
      <c r="L1130" s="64">
        <f t="shared" ca="1" si="19"/>
        <v>0.3008000000000095</v>
      </c>
      <c r="M1130" s="64">
        <f t="shared" ca="1" si="19"/>
        <v>0.22869999999998925</v>
      </c>
      <c r="N1130" s="64">
        <f t="shared" ca="1" si="19"/>
        <v>-4.8000000000001819E-2</v>
      </c>
      <c r="P1130" s="69">
        <f ca="1">SUMPRODUCT($I$1128:$M$1128,I1130:M1130)/100+P1129</f>
        <v>0.16121600000000127</v>
      </c>
      <c r="Q1130" s="69">
        <f ca="1">SUMPRODUCT(I1130:N1130,$I$1128:$N$1128)/100+Q1129</f>
        <v>0.17609600000000186</v>
      </c>
    </row>
    <row r="1131" spans="1:17" ht="15" x14ac:dyDescent="0.15">
      <c r="A1131" s="17">
        <v>41100</v>
      </c>
      <c r="B1131" s="34">
        <v>102.84</v>
      </c>
      <c r="C1131" s="34">
        <v>100.25369999999999</v>
      </c>
      <c r="D1131" s="34">
        <v>100.89870000000001</v>
      </c>
      <c r="E1131" s="34">
        <v>102.4905</v>
      </c>
      <c r="F1131" s="34">
        <v>103.6193</v>
      </c>
      <c r="G1131" s="34">
        <f t="shared" ca="1" si="17"/>
        <v>99.7</v>
      </c>
      <c r="I1131" s="64">
        <f t="shared" ca="1" si="20"/>
        <v>0.13000000000000966</v>
      </c>
      <c r="J1131" s="64">
        <f t="shared" ca="1" si="19"/>
        <v>4.769999999999186E-2</v>
      </c>
      <c r="K1131" s="64">
        <f t="shared" ca="1" si="19"/>
        <v>0</v>
      </c>
      <c r="L1131" s="64">
        <f t="shared" ca="1" si="19"/>
        <v>0.11999999999999034</v>
      </c>
      <c r="M1131" s="64">
        <f t="shared" ca="1" si="19"/>
        <v>2.7400000000000091E-2</v>
      </c>
      <c r="N1131" s="64">
        <f t="shared" ca="1" si="19"/>
        <v>9.0000000000003411E-2</v>
      </c>
      <c r="P1131" s="69">
        <f t="shared" ref="P1131:P1149" ca="1" si="21">SUMPRODUCT($I$1128:$M$1128,I1131:M1131)/100+P1130</f>
        <v>0.1886489999999999</v>
      </c>
      <c r="Q1131" s="69">
        <f t="shared" ref="Q1131:Q1149" ca="1" si="22">SUMPRODUCT(I1131:N1131,$I$1128:$N$1128)/100+Q1130</f>
        <v>0.17562899999999942</v>
      </c>
    </row>
    <row r="1132" spans="1:17" ht="15" x14ac:dyDescent="0.15">
      <c r="A1132" s="17">
        <v>41101</v>
      </c>
      <c r="B1132" s="34">
        <v>102.9</v>
      </c>
      <c r="C1132" s="34">
        <v>100.3229</v>
      </c>
      <c r="D1132" s="34">
        <v>100.89870000000001</v>
      </c>
      <c r="E1132" s="34">
        <v>102.4593</v>
      </c>
      <c r="F1132" s="34">
        <v>103.7619</v>
      </c>
      <c r="G1132" s="34">
        <f t="shared" ca="1" si="17"/>
        <v>99.85</v>
      </c>
      <c r="I1132" s="64">
        <f t="shared" ca="1" si="20"/>
        <v>6.0000000000002274E-2</v>
      </c>
      <c r="J1132" s="64">
        <f t="shared" ca="1" si="19"/>
        <v>6.9200000000009254E-2</v>
      </c>
      <c r="K1132" s="64">
        <f t="shared" ca="1" si="19"/>
        <v>0</v>
      </c>
      <c r="L1132" s="64">
        <f t="shared" ca="1" si="19"/>
        <v>-3.119999999999834E-2</v>
      </c>
      <c r="M1132" s="64">
        <f t="shared" ca="1" si="19"/>
        <v>0.14260000000000161</v>
      </c>
      <c r="N1132" s="64">
        <f t="shared" ca="1" si="19"/>
        <v>0.14999999999999147</v>
      </c>
      <c r="P1132" s="69">
        <f t="shared" ca="1" si="21"/>
        <v>0.19328100000000076</v>
      </c>
      <c r="Q1132" s="69">
        <f t="shared" ca="1" si="22"/>
        <v>0.13376100000000293</v>
      </c>
    </row>
    <row r="1133" spans="1:17" ht="15" x14ac:dyDescent="0.15">
      <c r="A1133" s="17">
        <v>41102</v>
      </c>
      <c r="B1133" s="34">
        <v>102.96</v>
      </c>
      <c r="C1133" s="34">
        <v>100.39279999999999</v>
      </c>
      <c r="D1133" s="34">
        <v>100.8989</v>
      </c>
      <c r="E1133" s="34">
        <v>102.45829999999999</v>
      </c>
      <c r="F1133" s="34">
        <v>102.2542</v>
      </c>
      <c r="G1133" s="34">
        <f t="shared" ca="1" si="17"/>
        <v>99.97</v>
      </c>
      <c r="I1133" s="64">
        <f t="shared" ca="1" si="20"/>
        <v>5.9999999999988063E-2</v>
      </c>
      <c r="J1133" s="64">
        <f t="shared" ca="1" si="19"/>
        <v>6.9899999999989859E-2</v>
      </c>
      <c r="K1133" s="64">
        <f t="shared" ca="1" si="19"/>
        <v>1.9999999999242846E-4</v>
      </c>
      <c r="L1133" s="64">
        <f t="shared" ca="1" si="19"/>
        <v>-1.0000000000047748E-3</v>
      </c>
      <c r="M1133" s="64">
        <f t="shared" ca="1" si="19"/>
        <v>-1.5076999999999998</v>
      </c>
      <c r="N1133" s="64">
        <f t="shared" ca="1" si="19"/>
        <v>0.12000000000000455</v>
      </c>
      <c r="P1133" s="69">
        <f t="shared" ca="1" si="21"/>
        <v>0.1694919999999982</v>
      </c>
      <c r="Q1133" s="69">
        <f t="shared" ca="1" si="22"/>
        <v>7.2771999999998949E-2</v>
      </c>
    </row>
    <row r="1134" spans="1:17" ht="15" x14ac:dyDescent="0.15">
      <c r="A1134" s="17">
        <v>41103</v>
      </c>
      <c r="B1134" s="34">
        <v>103.04</v>
      </c>
      <c r="C1134" s="34">
        <v>100.4141</v>
      </c>
      <c r="D1134" s="34">
        <v>101.2975</v>
      </c>
      <c r="E1134" s="34">
        <v>102.3824</v>
      </c>
      <c r="F1134" s="34">
        <v>103.6412</v>
      </c>
      <c r="G1134" s="34">
        <f t="shared" ca="1" si="17"/>
        <v>99.89</v>
      </c>
      <c r="I1134" s="64">
        <f t="shared" ca="1" si="20"/>
        <v>8.0000000000012506E-2</v>
      </c>
      <c r="J1134" s="64">
        <f t="shared" ca="1" si="19"/>
        <v>2.1300000000010755E-2</v>
      </c>
      <c r="K1134" s="64">
        <f t="shared" ca="1" si="19"/>
        <v>0.39860000000000184</v>
      </c>
      <c r="L1134" s="64">
        <f t="shared" ca="1" si="19"/>
        <v>-7.5899999999990087E-2</v>
      </c>
      <c r="M1134" s="64">
        <f t="shared" ca="1" si="19"/>
        <v>1.3870000000000005</v>
      </c>
      <c r="N1134" s="64">
        <f t="shared" ca="1" si="19"/>
        <v>-7.9999999999998295E-2</v>
      </c>
      <c r="P1134" s="69">
        <f t="shared" ca="1" si="21"/>
        <v>0.23077200000000103</v>
      </c>
      <c r="Q1134" s="69">
        <f t="shared" ca="1" si="22"/>
        <v>0.15885200000000127</v>
      </c>
    </row>
    <row r="1135" spans="1:17" ht="15" x14ac:dyDescent="0.15">
      <c r="A1135" s="17">
        <v>41106</v>
      </c>
      <c r="B1135" s="34">
        <v>103.01</v>
      </c>
      <c r="C1135" s="34">
        <v>100.301</v>
      </c>
      <c r="D1135" s="34">
        <v>101.2991</v>
      </c>
      <c r="E1135" s="34">
        <v>102.2736</v>
      </c>
      <c r="F1135" s="34">
        <v>102.2518</v>
      </c>
      <c r="G1135" s="34">
        <f t="shared" ca="1" si="17"/>
        <v>99.835999999999999</v>
      </c>
      <c r="I1135" s="64">
        <f t="shared" ca="1" si="20"/>
        <v>-3.0000000000001137E-2</v>
      </c>
      <c r="J1135" s="64">
        <f t="shared" ca="1" si="19"/>
        <v>-0.11310000000000286</v>
      </c>
      <c r="K1135" s="64">
        <f t="shared" ca="1" si="19"/>
        <v>1.5999999999962711E-3</v>
      </c>
      <c r="L1135" s="64">
        <f t="shared" ca="1" si="19"/>
        <v>-0.10880000000000223</v>
      </c>
      <c r="M1135" s="64">
        <f t="shared" ca="1" si="19"/>
        <v>-1.3893999999999949</v>
      </c>
      <c r="N1135" s="64">
        <f t="shared" ca="1" si="19"/>
        <v>-5.4000000000002046E-2</v>
      </c>
      <c r="P1135" s="69">
        <f t="shared" ca="1" si="21"/>
        <v>0.17966900000000022</v>
      </c>
      <c r="Q1135" s="69">
        <f t="shared" ca="1" si="22"/>
        <v>0.1244890000000011</v>
      </c>
    </row>
    <row r="1136" spans="1:17" ht="15" x14ac:dyDescent="0.15">
      <c r="A1136" s="17">
        <v>41107</v>
      </c>
      <c r="B1136" s="34">
        <v>102.96</v>
      </c>
      <c r="C1136" s="34">
        <v>100.3403</v>
      </c>
      <c r="D1136" s="34">
        <v>101.1996</v>
      </c>
      <c r="E1136" s="34">
        <v>101.4982</v>
      </c>
      <c r="F1136" s="34">
        <v>103.46639999999999</v>
      </c>
      <c r="G1136" s="34">
        <f t="shared" ca="1" si="17"/>
        <v>99.798000000000002</v>
      </c>
      <c r="I1136" s="64">
        <f t="shared" ca="1" si="20"/>
        <v>-5.0000000000011369E-2</v>
      </c>
      <c r="J1136" s="64">
        <f t="shared" ca="1" si="19"/>
        <v>3.9299999999997226E-2</v>
      </c>
      <c r="K1136" s="64">
        <f t="shared" ca="1" si="19"/>
        <v>-9.9499999999991928E-2</v>
      </c>
      <c r="L1136" s="64">
        <f t="shared" ca="1" si="19"/>
        <v>-0.77540000000000475</v>
      </c>
      <c r="M1136" s="64">
        <f t="shared" ca="1" si="19"/>
        <v>1.2145999999999901</v>
      </c>
      <c r="N1136" s="64">
        <f t="shared" ca="1" si="19"/>
        <v>-3.7999999999996703E-2</v>
      </c>
      <c r="P1136" s="69">
        <f t="shared" ca="1" si="21"/>
        <v>7.7165999999999402E-2</v>
      </c>
      <c r="Q1136" s="69">
        <f t="shared" ca="1" si="22"/>
        <v>3.3765999999999269E-2</v>
      </c>
    </row>
    <row r="1137" spans="1:21" ht="15" x14ac:dyDescent="0.15">
      <c r="A1137" s="17">
        <v>41108</v>
      </c>
      <c r="B1137" s="34">
        <v>102.86</v>
      </c>
      <c r="C1137" s="34">
        <v>100.4958</v>
      </c>
      <c r="D1137" s="34">
        <v>101.10039999999999</v>
      </c>
      <c r="E1137" s="34">
        <v>102.3019</v>
      </c>
      <c r="F1137" s="34">
        <v>102.2534</v>
      </c>
      <c r="G1137" s="34">
        <f t="shared" ca="1" si="17"/>
        <v>99.77</v>
      </c>
      <c r="I1137" s="64">
        <f t="shared" ca="1" si="20"/>
        <v>-9.9999999999994316E-2</v>
      </c>
      <c r="J1137" s="64">
        <f t="shared" ca="1" si="19"/>
        <v>0.15550000000000352</v>
      </c>
      <c r="K1137" s="64">
        <f t="shared" ca="1" si="19"/>
        <v>-9.9200000000010391E-2</v>
      </c>
      <c r="L1137" s="64">
        <f t="shared" ca="1" si="19"/>
        <v>0.8037000000000063</v>
      </c>
      <c r="M1137" s="64">
        <f t="shared" ca="1" si="19"/>
        <v>-1.2129999999999939</v>
      </c>
      <c r="N1137" s="64">
        <f t="shared" ca="1" si="19"/>
        <v>-2.8000000000005798E-2</v>
      </c>
      <c r="P1137" s="69">
        <f t="shared" ca="1" si="21"/>
        <v>0.16631599999999991</v>
      </c>
      <c r="Q1137" s="69">
        <f t="shared" ca="1" si="22"/>
        <v>0.13159600000000155</v>
      </c>
    </row>
    <row r="1138" spans="1:21" ht="15" x14ac:dyDescent="0.15">
      <c r="A1138" s="17">
        <v>41109</v>
      </c>
      <c r="B1138" s="34">
        <v>102.82</v>
      </c>
      <c r="C1138" s="34">
        <v>100.49169999999999</v>
      </c>
      <c r="D1138" s="34">
        <v>101.1009</v>
      </c>
      <c r="E1138" s="34">
        <v>101.4992</v>
      </c>
      <c r="F1138" s="34">
        <v>102.25579999999999</v>
      </c>
      <c r="G1138" s="34">
        <f t="shared" ca="1" si="17"/>
        <v>99.757999999999996</v>
      </c>
      <c r="I1138" s="64">
        <f t="shared" ca="1" si="20"/>
        <v>-4.0000000000006253E-2</v>
      </c>
      <c r="J1138" s="64">
        <f t="shared" ca="1" si="19"/>
        <v>-4.1000000000082082E-3</v>
      </c>
      <c r="K1138" s="64">
        <f t="shared" ca="1" si="19"/>
        <v>5.0000000000238742E-4</v>
      </c>
      <c r="L1138" s="64">
        <f t="shared" ca="1" si="19"/>
        <v>-0.80270000000000152</v>
      </c>
      <c r="M1138" s="64">
        <f t="shared" ca="1" si="19"/>
        <v>2.3999999999944066E-3</v>
      </c>
      <c r="N1138" s="64">
        <f t="shared" ca="1" si="19"/>
        <v>-1.2000000000000455E-2</v>
      </c>
      <c r="P1138" s="69">
        <f t="shared" ca="1" si="21"/>
        <v>4.380399999999908E-2</v>
      </c>
      <c r="Q1138" s="69">
        <f t="shared" ca="1" si="22"/>
        <v>1.2804000000000856E-2</v>
      </c>
    </row>
    <row r="1139" spans="1:21" ht="15" x14ac:dyDescent="0.15">
      <c r="A1139" s="17">
        <v>41110</v>
      </c>
      <c r="B1139" s="34">
        <v>102.81</v>
      </c>
      <c r="C1139" s="34">
        <v>100.45569999999999</v>
      </c>
      <c r="D1139" s="34">
        <v>101.1044</v>
      </c>
      <c r="E1139" s="34">
        <v>101.4986</v>
      </c>
      <c r="F1139" s="34">
        <v>103.60290000000001</v>
      </c>
      <c r="G1139" s="34">
        <f t="shared" ca="1" si="17"/>
        <v>99.738</v>
      </c>
      <c r="I1139" s="64">
        <f t="shared" ca="1" si="20"/>
        <v>-9.9999999999909051E-3</v>
      </c>
      <c r="J1139" s="64">
        <f t="shared" ca="1" si="19"/>
        <v>-3.6000000000001364E-2</v>
      </c>
      <c r="K1139" s="64">
        <f t="shared" ca="1" si="19"/>
        <v>3.5000000000025011E-3</v>
      </c>
      <c r="L1139" s="64">
        <f t="shared" ca="1" si="19"/>
        <v>-6.0000000000570708E-4</v>
      </c>
      <c r="M1139" s="64">
        <f t="shared" ca="1" si="19"/>
        <v>1.3471000000000117</v>
      </c>
      <c r="N1139" s="64">
        <f t="shared" ca="1" si="19"/>
        <v>-1.9999999999996021E-2</v>
      </c>
      <c r="P1139" s="69">
        <f t="shared" ca="1" si="21"/>
        <v>6.8705999999999101E-2</v>
      </c>
      <c r="Q1139" s="69">
        <f t="shared" ca="1" si="22"/>
        <v>4.390599999999964E-2</v>
      </c>
    </row>
    <row r="1140" spans="1:21" ht="15" x14ac:dyDescent="0.15">
      <c r="A1140" s="17">
        <v>41113</v>
      </c>
      <c r="B1140" s="34">
        <v>102.8</v>
      </c>
      <c r="C1140" s="34">
        <v>100.5035</v>
      </c>
      <c r="D1140" s="34">
        <v>101.20189999999999</v>
      </c>
      <c r="E1140" s="34">
        <v>101.50020000000001</v>
      </c>
      <c r="F1140" s="34">
        <v>102.2689</v>
      </c>
      <c r="G1140" s="34">
        <f t="shared" ca="1" si="17"/>
        <v>99.768000000000001</v>
      </c>
      <c r="I1140" s="64">
        <f t="shared" ca="1" si="20"/>
        <v>-1.0000000000005116E-2</v>
      </c>
      <c r="J1140" s="64">
        <f t="shared" ca="1" si="19"/>
        <v>4.7800000000009391E-2</v>
      </c>
      <c r="K1140" s="64">
        <f t="shared" ca="1" si="19"/>
        <v>9.7499999999996589E-2</v>
      </c>
      <c r="L1140" s="64">
        <f t="shared" ca="1" si="19"/>
        <v>1.6000000000104819E-3</v>
      </c>
      <c r="M1140" s="64">
        <f t="shared" ca="1" si="19"/>
        <v>-1.3340000000000032</v>
      </c>
      <c r="N1140" s="64">
        <f t="shared" ca="1" si="19"/>
        <v>3.0000000000001137E-2</v>
      </c>
      <c r="P1140" s="69">
        <f t="shared" ca="1" si="21"/>
        <v>5.3906000000000481E-2</v>
      </c>
      <c r="Q1140" s="69">
        <f t="shared" ca="1" si="22"/>
        <v>1.980600000000067E-2</v>
      </c>
    </row>
    <row r="1141" spans="1:21" ht="15" x14ac:dyDescent="0.15">
      <c r="A1141" s="17">
        <v>41114</v>
      </c>
      <c r="B1141" s="34">
        <v>102.83</v>
      </c>
      <c r="C1141" s="34">
        <v>100.4735</v>
      </c>
      <c r="D1141" s="34">
        <v>101.1005</v>
      </c>
      <c r="E1141" s="34">
        <v>101.4991</v>
      </c>
      <c r="F1141" s="34">
        <v>102.2713</v>
      </c>
      <c r="G1141" s="34">
        <f t="shared" ca="1" si="17"/>
        <v>99.84</v>
      </c>
      <c r="I1141" s="64">
        <f t="shared" ca="1" si="20"/>
        <v>3.0000000000001137E-2</v>
      </c>
      <c r="J1141" s="64">
        <f t="shared" ca="1" si="19"/>
        <v>-3.0000000000001137E-2</v>
      </c>
      <c r="K1141" s="64">
        <f t="shared" ca="1" si="19"/>
        <v>-0.10139999999999816</v>
      </c>
      <c r="L1141" s="64">
        <f t="shared" ca="1" si="19"/>
        <v>-1.1000000000080945E-3</v>
      </c>
      <c r="M1141" s="64">
        <f t="shared" ca="1" si="19"/>
        <v>2.3999999999944066E-3</v>
      </c>
      <c r="N1141" s="64">
        <f t="shared" ca="1" si="19"/>
        <v>7.2000000000002728E-2</v>
      </c>
      <c r="P1141" s="69">
        <f t="shared" ca="1" si="21"/>
        <v>4.3648999999999341E-2</v>
      </c>
      <c r="Q1141" s="69">
        <f t="shared" ca="1" si="22"/>
        <v>-1.2771000000001316E-2</v>
      </c>
    </row>
    <row r="1142" spans="1:21" ht="15" x14ac:dyDescent="0.15">
      <c r="A1142" s="17">
        <v>41115</v>
      </c>
      <c r="B1142" s="34">
        <v>102.84</v>
      </c>
      <c r="C1142" s="34">
        <v>100.4957</v>
      </c>
      <c r="D1142" s="34">
        <v>101.0997</v>
      </c>
      <c r="E1142" s="34">
        <v>102.17570000000001</v>
      </c>
      <c r="F1142" s="34">
        <v>102.27290000000001</v>
      </c>
      <c r="G1142" s="34">
        <f t="shared" ca="1" si="17"/>
        <v>99.83</v>
      </c>
      <c r="I1142" s="64">
        <f t="shared" ca="1" si="20"/>
        <v>1.0000000000005116E-2</v>
      </c>
      <c r="J1142" s="64">
        <f t="shared" ca="1" si="19"/>
        <v>2.2199999999997999E-2</v>
      </c>
      <c r="K1142" s="64">
        <f t="shared" ca="1" si="19"/>
        <v>-7.9999999999813554E-4</v>
      </c>
      <c r="L1142" s="64">
        <f t="shared" ca="1" si="19"/>
        <v>0.67660000000000764</v>
      </c>
      <c r="M1142" s="64">
        <f t="shared" ca="1" si="19"/>
        <v>1.6000000000104819E-3</v>
      </c>
      <c r="N1142" s="64">
        <f t="shared" ca="1" si="19"/>
        <v>-1.0000000000005116E-2</v>
      </c>
      <c r="P1142" s="69">
        <f t="shared" ca="1" si="21"/>
        <v>0.14670100000000103</v>
      </c>
      <c r="Q1142" s="69">
        <f t="shared" ca="1" si="22"/>
        <v>9.3381000000001962E-2</v>
      </c>
    </row>
    <row r="1143" spans="1:21" ht="15" x14ac:dyDescent="0.15">
      <c r="A1143" s="17">
        <v>41116</v>
      </c>
      <c r="B1143" s="34">
        <v>102.81</v>
      </c>
      <c r="C1143" s="34">
        <v>100.4041</v>
      </c>
      <c r="D1143" s="34">
        <v>101.0997</v>
      </c>
      <c r="E1143" s="34">
        <v>101.4983</v>
      </c>
      <c r="F1143" s="34">
        <v>102.2745</v>
      </c>
      <c r="G1143" s="34">
        <f t="shared" ca="1" si="17"/>
        <v>99.82</v>
      </c>
      <c r="I1143" s="64">
        <f t="shared" ca="1" si="20"/>
        <v>-3.0000000000001137E-2</v>
      </c>
      <c r="J1143" s="64">
        <f t="shared" ca="1" si="19"/>
        <v>-9.1599999999999682E-2</v>
      </c>
      <c r="K1143" s="64">
        <f t="shared" ca="1" si="19"/>
        <v>0</v>
      </c>
      <c r="L1143" s="64">
        <f t="shared" ca="1" si="19"/>
        <v>-0.67740000000000578</v>
      </c>
      <c r="M1143" s="64">
        <f t="shared" ca="1" si="19"/>
        <v>1.5999999999962711E-3</v>
      </c>
      <c r="N1143" s="64">
        <f t="shared" ca="1" si="19"/>
        <v>-1.0000000000005116E-2</v>
      </c>
      <c r="P1143" s="69">
        <f t="shared" ca="1" si="21"/>
        <v>3.904300000000005E-2</v>
      </c>
      <c r="Q1143" s="69">
        <f t="shared" ca="1" si="22"/>
        <v>-1.1176999999997439E-2</v>
      </c>
    </row>
    <row r="1144" spans="1:21" ht="15" x14ac:dyDescent="0.15">
      <c r="A1144" s="17">
        <v>41117</v>
      </c>
      <c r="B1144" s="34">
        <v>102.87</v>
      </c>
      <c r="C1144" s="34">
        <v>100.4045</v>
      </c>
      <c r="D1144" s="34">
        <v>101.0985</v>
      </c>
      <c r="E1144" s="34">
        <v>101.5</v>
      </c>
      <c r="F1144" s="34">
        <v>102.2726</v>
      </c>
      <c r="G1144" s="34">
        <f t="shared" ca="1" si="17"/>
        <v>99.835999999999999</v>
      </c>
      <c r="I1144" s="64">
        <f t="shared" ca="1" si="20"/>
        <v>6.0000000000002274E-2</v>
      </c>
      <c r="J1144" s="64">
        <f t="shared" ca="1" si="19"/>
        <v>3.9999999999906777E-4</v>
      </c>
      <c r="K1144" s="64">
        <f t="shared" ca="1" si="19"/>
        <v>-1.1999999999972033E-3</v>
      </c>
      <c r="L1144" s="64">
        <f t="shared" ca="1" si="19"/>
        <v>1.6999999999995907E-3</v>
      </c>
      <c r="M1144" s="64">
        <f t="shared" ca="1" si="19"/>
        <v>-1.90000000000623E-3</v>
      </c>
      <c r="N1144" s="64">
        <f t="shared" ca="1" si="19"/>
        <v>1.6000000000005343E-2</v>
      </c>
      <c r="P1144" s="69">
        <f t="shared" ca="1" si="21"/>
        <v>4.2160000000000211E-2</v>
      </c>
      <c r="Q1144" s="69">
        <f t="shared" ca="1" si="22"/>
        <v>-1.3019999999998935E-2</v>
      </c>
    </row>
    <row r="1145" spans="1:21" ht="15" x14ac:dyDescent="0.15">
      <c r="A1145" s="17">
        <v>41120</v>
      </c>
      <c r="B1145" s="34">
        <v>102.77</v>
      </c>
      <c r="C1145" s="34">
        <v>99.901300000000006</v>
      </c>
      <c r="D1145" s="34">
        <v>100.99930000000001</v>
      </c>
      <c r="E1145" s="34">
        <v>102.1116</v>
      </c>
      <c r="F1145" s="34">
        <v>103.5064</v>
      </c>
      <c r="G1145" s="34">
        <f t="shared" ca="1" si="17"/>
        <v>99.88</v>
      </c>
      <c r="I1145" s="64">
        <f t="shared" ca="1" si="20"/>
        <v>-0.10000000000000853</v>
      </c>
      <c r="J1145" s="64">
        <f t="shared" ca="1" si="19"/>
        <v>-0.50319999999999254</v>
      </c>
      <c r="K1145" s="64">
        <f t="shared" ca="1" si="19"/>
        <v>-9.919999999999618E-2</v>
      </c>
      <c r="L1145" s="64">
        <f t="shared" ca="1" si="19"/>
        <v>0.6115999999999957</v>
      </c>
      <c r="M1145" s="64">
        <f t="shared" ca="1" si="19"/>
        <v>1.2338000000000022</v>
      </c>
      <c r="N1145" s="64">
        <f t="shared" ca="1" si="19"/>
        <v>4.399999999999693E-2</v>
      </c>
      <c r="P1145" s="69">
        <f t="shared" ca="1" si="21"/>
        <v>0.11849599999999993</v>
      </c>
      <c r="Q1145" s="69">
        <f t="shared" ca="1" si="22"/>
        <v>4.9676000000001747E-2</v>
      </c>
    </row>
    <row r="1146" spans="1:21" ht="15" x14ac:dyDescent="0.15">
      <c r="A1146" s="17">
        <v>41121</v>
      </c>
      <c r="B1146" s="34">
        <v>102.75</v>
      </c>
      <c r="C1146" s="34">
        <v>99.914900000000003</v>
      </c>
      <c r="D1146" s="34">
        <v>100.9995</v>
      </c>
      <c r="E1146" s="34">
        <v>101.9913</v>
      </c>
      <c r="F1146" s="34">
        <v>103.30589999999999</v>
      </c>
      <c r="G1146" s="34">
        <f t="shared" ca="1" si="17"/>
        <v>99.83</v>
      </c>
      <c r="I1146" s="64">
        <f t="shared" ca="1" si="20"/>
        <v>-1.9999999999996021E-2</v>
      </c>
      <c r="J1146" s="64">
        <f t="shared" ca="1" si="19"/>
        <v>1.3599999999996726E-2</v>
      </c>
      <c r="K1146" s="64">
        <f t="shared" ca="1" si="19"/>
        <v>1.9999999999242846E-4</v>
      </c>
      <c r="L1146" s="64">
        <f t="shared" ca="1" si="19"/>
        <v>-0.1203000000000003</v>
      </c>
      <c r="M1146" s="64">
        <f t="shared" ca="1" si="19"/>
        <v>-0.20050000000000523</v>
      </c>
      <c r="N1146" s="64">
        <f t="shared" ca="1" si="19"/>
        <v>-4.9999999999997158E-2</v>
      </c>
      <c r="P1146" s="69">
        <f t="shared" ca="1" si="21"/>
        <v>9.6140999999999061E-2</v>
      </c>
      <c r="Q1146" s="69">
        <f t="shared" ca="1" si="22"/>
        <v>4.2820999999999998E-2</v>
      </c>
    </row>
    <row r="1147" spans="1:21" ht="15" x14ac:dyDescent="0.15">
      <c r="A1147" s="17">
        <v>41122</v>
      </c>
      <c r="B1147" s="34">
        <v>102.68</v>
      </c>
      <c r="C1147" s="34">
        <v>99.854799999999997</v>
      </c>
      <c r="D1147" s="34">
        <v>100.8995</v>
      </c>
      <c r="E1147" s="34">
        <v>101.93089999999999</v>
      </c>
      <c r="F1147" s="34">
        <v>102.2826</v>
      </c>
      <c r="G1147" s="34">
        <f t="shared" ca="1" si="17"/>
        <v>99.74</v>
      </c>
      <c r="I1147" s="64">
        <f t="shared" ca="1" si="20"/>
        <v>-6.9999999999993179E-2</v>
      </c>
      <c r="J1147" s="64">
        <f t="shared" ca="1" si="19"/>
        <v>-6.0100000000005593E-2</v>
      </c>
      <c r="K1147" s="64">
        <f t="shared" ca="1" si="19"/>
        <v>-9.9999999999994316E-2</v>
      </c>
      <c r="L1147" s="64">
        <f t="shared" ca="1" si="19"/>
        <v>-6.0400000000001342E-2</v>
      </c>
      <c r="M1147" s="64">
        <f t="shared" ca="1" si="19"/>
        <v>-1.0232999999999919</v>
      </c>
      <c r="N1147" s="64">
        <f t="shared" ca="1" si="19"/>
        <v>-9.0000000000003411E-2</v>
      </c>
      <c r="P1147" s="69">
        <f t="shared" ca="1" si="21"/>
        <v>5.0109999999999655E-2</v>
      </c>
      <c r="Q1147" s="69">
        <f t="shared" ca="1" si="22"/>
        <v>2.4690000000001645E-2</v>
      </c>
    </row>
    <row r="1148" spans="1:21" ht="15" x14ac:dyDescent="0.15">
      <c r="A1148" s="17">
        <v>41123</v>
      </c>
      <c r="B1148" s="34">
        <v>102.67</v>
      </c>
      <c r="C1148" s="34">
        <v>99.877700000000004</v>
      </c>
      <c r="D1148" s="34">
        <v>100.8993</v>
      </c>
      <c r="E1148" s="34">
        <v>101.9003</v>
      </c>
      <c r="F1148" s="34">
        <v>103.27500000000001</v>
      </c>
      <c r="G1148" s="34">
        <f t="shared" ca="1" si="17"/>
        <v>99.688000000000002</v>
      </c>
      <c r="I1148" s="64">
        <f t="shared" ca="1" si="20"/>
        <v>-1.0000000000005116E-2</v>
      </c>
      <c r="J1148" s="64">
        <f t="shared" ca="1" si="19"/>
        <v>2.2900000000007026E-2</v>
      </c>
      <c r="K1148" s="64">
        <f t="shared" ca="1" si="19"/>
        <v>-2.0000000000663931E-4</v>
      </c>
      <c r="L1148" s="64">
        <f t="shared" ca="1" si="19"/>
        <v>-3.0599999999992633E-2</v>
      </c>
      <c r="M1148" s="64">
        <f t="shared" ca="1" si="19"/>
        <v>0.9924000000000035</v>
      </c>
      <c r="N1148" s="64">
        <f t="shared" ca="1" si="19"/>
        <v>-5.1999999999992497E-2</v>
      </c>
      <c r="P1148" s="69">
        <f t="shared" ca="1" si="21"/>
        <v>6.599300000000026E-2</v>
      </c>
      <c r="Q1148" s="69">
        <f t="shared" ca="1" si="22"/>
        <v>5.6692999999999924E-2</v>
      </c>
    </row>
    <row r="1149" spans="1:21" s="65" customFormat="1" ht="15" x14ac:dyDescent="0.15">
      <c r="A1149" s="15">
        <v>41124</v>
      </c>
      <c r="B1149" s="16">
        <v>102.7</v>
      </c>
      <c r="C1149" s="34">
        <v>99.866799999999998</v>
      </c>
      <c r="D1149" s="34">
        <v>100.8976</v>
      </c>
      <c r="E1149" s="34">
        <v>101.8683</v>
      </c>
      <c r="F1149" s="34">
        <v>103.30419999999999</v>
      </c>
      <c r="G1149" s="34">
        <f t="shared" ca="1" si="17"/>
        <v>99.73</v>
      </c>
      <c r="I1149" s="65">
        <f t="shared" ca="1" si="20"/>
        <v>3.0000000000001137E-2</v>
      </c>
      <c r="J1149" s="65">
        <f t="shared" ca="1" si="19"/>
        <v>-1.0900000000006571E-2</v>
      </c>
      <c r="K1149" s="65">
        <f t="shared" ca="1" si="19"/>
        <v>-1.6999999999995907E-3</v>
      </c>
      <c r="L1149" s="65">
        <f t="shared" ca="1" si="19"/>
        <v>-3.1999999999996476E-2</v>
      </c>
      <c r="M1149" s="65">
        <f t="shared" ca="1" si="19"/>
        <v>2.919999999998879E-2</v>
      </c>
      <c r="N1149" s="65">
        <f t="shared" ca="1" si="19"/>
        <v>4.2000000000001592E-2</v>
      </c>
      <c r="P1149" s="69">
        <f t="shared" ca="1" si="21"/>
        <v>6.256200000000034E-2</v>
      </c>
      <c r="Q1149" s="69">
        <f t="shared" ca="1" si="22"/>
        <v>4.02419999999995E-2</v>
      </c>
    </row>
    <row r="1150" spans="1:21" ht="15" x14ac:dyDescent="0.15">
      <c r="A1150" s="17">
        <v>41127</v>
      </c>
      <c r="B1150" s="34">
        <v>102.68</v>
      </c>
      <c r="C1150" s="34">
        <v>99.802300000000002</v>
      </c>
      <c r="D1150" s="34">
        <v>100.8991</v>
      </c>
      <c r="E1150" s="34">
        <v>101.77849999999999</v>
      </c>
      <c r="F1150" s="34">
        <v>103.267</v>
      </c>
      <c r="G1150" s="34">
        <f t="shared" ca="1" si="17"/>
        <v>99.697999999999993</v>
      </c>
      <c r="I1150" s="65">
        <f t="shared" ref="I1150:I1158" ca="1" si="23">B1150-B1149</f>
        <v>-1.9999999999996021E-2</v>
      </c>
      <c r="J1150" s="65">
        <f t="shared" ref="J1150:J1158" ca="1" si="24">C1150-C1149</f>
        <v>-6.4499999999995339E-2</v>
      </c>
      <c r="K1150" s="65">
        <f t="shared" ref="K1150:K1158" ca="1" si="25">D1150-D1149</f>
        <v>1.5000000000071623E-3</v>
      </c>
      <c r="L1150" s="65">
        <f t="shared" ref="L1150:L1158" ca="1" si="26">E1150-E1149</f>
        <v>-8.9800000000010982E-2</v>
      </c>
      <c r="M1150" s="65">
        <f t="shared" ref="M1150:M1158" ca="1" si="27">F1150-F1149</f>
        <v>-3.7199999999998568E-2</v>
      </c>
      <c r="N1150" s="65">
        <f t="shared" ref="N1150:N1158" ca="1" si="28">G1150-G1149</f>
        <v>-3.2000000000010687E-2</v>
      </c>
      <c r="P1150" s="69">
        <f t="shared" ref="P1150:P1158" ca="1" si="29">SUMPRODUCT($I$1128:$M$1128,I1150:M1150)/100+P1149</f>
        <v>4.4272999999999868E-2</v>
      </c>
      <c r="Q1150" s="69">
        <f t="shared" ref="Q1150:Q1158" ca="1" si="30">SUMPRODUCT(I1150:N1150,$I$1128:$N$1128)/100+Q1149</f>
        <v>3.1873000000002344E-2</v>
      </c>
    </row>
    <row r="1151" spans="1:21" ht="15" x14ac:dyDescent="0.15">
      <c r="A1151" s="17">
        <v>41128</v>
      </c>
      <c r="B1151" s="34">
        <v>102.48</v>
      </c>
      <c r="C1151" s="34">
        <v>99.761799999999994</v>
      </c>
      <c r="D1151" s="34">
        <v>100.7993</v>
      </c>
      <c r="E1151" s="34">
        <v>101.5406</v>
      </c>
      <c r="F1151" s="34">
        <v>103.12730000000001</v>
      </c>
      <c r="G1151" s="34">
        <f t="shared" ca="1" si="17"/>
        <v>99.658000000000001</v>
      </c>
      <c r="I1151" s="65">
        <f t="shared" ca="1" si="23"/>
        <v>-0.20000000000000284</v>
      </c>
      <c r="J1151" s="65">
        <f t="shared" ca="1" si="24"/>
        <v>-4.050000000000864E-2</v>
      </c>
      <c r="K1151" s="65">
        <f t="shared" ca="1" si="25"/>
        <v>-9.9800000000001887E-2</v>
      </c>
      <c r="L1151" s="65">
        <f t="shared" ca="1" si="26"/>
        <v>-0.23789999999999623</v>
      </c>
      <c r="M1151" s="65">
        <f t="shared" ca="1" si="27"/>
        <v>-0.13969999999999061</v>
      </c>
      <c r="N1151" s="65">
        <f t="shared" ca="1" si="28"/>
        <v>-3.9999999999992042E-2</v>
      </c>
      <c r="P1151" s="69">
        <f t="shared" ca="1" si="29"/>
        <v>-1.6211000000000142E-2</v>
      </c>
      <c r="Q1151" s="69">
        <f t="shared" ca="1" si="30"/>
        <v>-1.6211000000000135E-2</v>
      </c>
    </row>
    <row r="1152" spans="1:21" ht="15" x14ac:dyDescent="0.15">
      <c r="A1152" s="17">
        <v>41129</v>
      </c>
      <c r="B1152" s="34">
        <v>102.45</v>
      </c>
      <c r="C1152" s="34">
        <v>99.677000000000007</v>
      </c>
      <c r="D1152" s="34">
        <v>100.699</v>
      </c>
      <c r="E1152" s="34">
        <v>101.363</v>
      </c>
      <c r="F1152" s="34">
        <v>102.658</v>
      </c>
      <c r="G1152" s="34">
        <f t="shared" ca="1" si="17"/>
        <v>99.382000000000005</v>
      </c>
      <c r="I1152" s="65">
        <f t="shared" ca="1" si="23"/>
        <v>-3.0000000000001137E-2</v>
      </c>
      <c r="J1152" s="65">
        <f t="shared" ca="1" si="24"/>
        <v>-8.4799999999987108E-2</v>
      </c>
      <c r="K1152" s="65">
        <f t="shared" ca="1" si="25"/>
        <v>-0.10030000000000427</v>
      </c>
      <c r="L1152" s="65">
        <f t="shared" ca="1" si="26"/>
        <v>-0.1775999999999982</v>
      </c>
      <c r="M1152" s="65">
        <f t="shared" ca="1" si="27"/>
        <v>-0.46930000000000405</v>
      </c>
      <c r="N1152" s="65">
        <f t="shared" ca="1" si="28"/>
        <v>-0.27599999999999625</v>
      </c>
      <c r="O1152" s="52"/>
      <c r="P1152" s="69">
        <f t="shared" ca="1" si="29"/>
        <v>-6.800699999999979E-2</v>
      </c>
      <c r="Q1152" s="69">
        <f t="shared" ca="1" si="30"/>
        <v>1.7552999999999049E-2</v>
      </c>
      <c r="R1152" s="52"/>
      <c r="S1152" s="52"/>
      <c r="T1152" s="52"/>
      <c r="U1152" s="52"/>
    </row>
    <row r="1153" spans="1:26" ht="15" x14ac:dyDescent="0.15">
      <c r="A1153" s="17">
        <v>41130</v>
      </c>
      <c r="B1153" s="34">
        <v>102.33</v>
      </c>
      <c r="C1153" s="34">
        <v>99.600999999999999</v>
      </c>
      <c r="D1153" s="34">
        <v>100.399</v>
      </c>
      <c r="E1153" s="34">
        <v>101.51</v>
      </c>
      <c r="F1153" s="34">
        <v>102.81699999999999</v>
      </c>
      <c r="G1153" s="34">
        <f t="shared" ca="1" si="17"/>
        <v>99.4</v>
      </c>
      <c r="I1153" s="65">
        <f t="shared" ca="1" si="23"/>
        <v>-0.12000000000000455</v>
      </c>
      <c r="J1153" s="65">
        <f t="shared" ca="1" si="24"/>
        <v>-7.6000000000007617E-2</v>
      </c>
      <c r="K1153" s="65">
        <f t="shared" ca="1" si="25"/>
        <v>-0.29999999999999716</v>
      </c>
      <c r="L1153" s="65">
        <f t="shared" ca="1" si="26"/>
        <v>0.14700000000000557</v>
      </c>
      <c r="M1153" s="65">
        <f t="shared" ca="1" si="27"/>
        <v>0.15899999999999181</v>
      </c>
      <c r="N1153" s="65">
        <f t="shared" ca="1" si="28"/>
        <v>1.8000000000000682E-2</v>
      </c>
      <c r="O1153" s="46"/>
      <c r="P1153" s="69">
        <f t="shared" ca="1" si="29"/>
        <v>-8.2576999999999443E-2</v>
      </c>
      <c r="Q1153" s="69">
        <f t="shared" ca="1" si="30"/>
        <v>-2.5970000000008139E-3</v>
      </c>
      <c r="R1153" s="46"/>
      <c r="S1153" s="46"/>
      <c r="T1153" s="52"/>
      <c r="U1153" s="52"/>
    </row>
    <row r="1154" spans="1:26" ht="26.25" customHeight="1" x14ac:dyDescent="0.15">
      <c r="A1154" s="17">
        <v>41131</v>
      </c>
      <c r="B1154" s="34">
        <v>102.34</v>
      </c>
      <c r="C1154" s="34">
        <v>99.708399999999997</v>
      </c>
      <c r="D1154" s="34">
        <v>100.52679999999999</v>
      </c>
      <c r="E1154" s="34">
        <v>101.6854</v>
      </c>
      <c r="F1154" s="34">
        <v>103.0932</v>
      </c>
      <c r="G1154" s="34">
        <f t="shared" ca="1" si="17"/>
        <v>99.29</v>
      </c>
      <c r="I1154" s="65">
        <f t="shared" ca="1" si="23"/>
        <v>1.0000000000005116E-2</v>
      </c>
      <c r="J1154" s="65">
        <f t="shared" ca="1" si="24"/>
        <v>0.10739999999999839</v>
      </c>
      <c r="K1154" s="65">
        <f t="shared" ca="1" si="25"/>
        <v>0.12779999999999347</v>
      </c>
      <c r="L1154" s="65">
        <f t="shared" ca="1" si="26"/>
        <v>0.17539999999999623</v>
      </c>
      <c r="M1154" s="65">
        <f t="shared" ca="1" si="27"/>
        <v>0.27620000000000289</v>
      </c>
      <c r="N1154" s="65">
        <f t="shared" ca="1" si="28"/>
        <v>-0.10999999999999943</v>
      </c>
      <c r="P1154" s="69">
        <f t="shared" ca="1" si="29"/>
        <v>-3.2093000000000427E-2</v>
      </c>
      <c r="Q1154" s="69">
        <f t="shared" ca="1" si="30"/>
        <v>8.1986999999998034E-2</v>
      </c>
      <c r="R1154" s="46"/>
      <c r="S1154" s="46"/>
      <c r="T1154" s="52"/>
      <c r="U1154" s="52"/>
    </row>
    <row r="1155" spans="1:26" ht="33.75" customHeight="1" x14ac:dyDescent="0.15">
      <c r="A1155" s="17">
        <v>41134</v>
      </c>
      <c r="B1155" s="34">
        <v>102.37</v>
      </c>
      <c r="C1155" s="34">
        <v>99.767899999999997</v>
      </c>
      <c r="D1155" s="34">
        <v>100.55</v>
      </c>
      <c r="E1155" s="34">
        <v>101.4478</v>
      </c>
      <c r="F1155" s="34">
        <v>102.28570000000001</v>
      </c>
      <c r="G1155" s="34">
        <f t="shared" ref="G1155:G1159" ca="1" si="31">VLOOKUP(A1155,$K$1:$M$128,2,FALSE)</f>
        <v>99.236000000000004</v>
      </c>
      <c r="I1155" s="65">
        <f t="shared" ca="1" si="23"/>
        <v>3.0000000000001137E-2</v>
      </c>
      <c r="J1155" s="65">
        <f t="shared" ca="1" si="24"/>
        <v>5.9499999999999886E-2</v>
      </c>
      <c r="K1155" s="65">
        <f t="shared" ca="1" si="25"/>
        <v>2.3200000000002774E-2</v>
      </c>
      <c r="L1155" s="65">
        <f t="shared" ca="1" si="26"/>
        <v>-0.23760000000000048</v>
      </c>
      <c r="M1155" s="65">
        <f t="shared" ca="1" si="27"/>
        <v>-0.80749999999999034</v>
      </c>
      <c r="N1155" s="65">
        <f t="shared" ca="1" si="28"/>
        <v>-5.4000000000002046E-2</v>
      </c>
      <c r="P1155" s="69">
        <f t="shared" ca="1" si="29"/>
        <v>-7.7087999999999976E-2</v>
      </c>
      <c r="Q1155" s="69">
        <f t="shared" ca="1" si="30"/>
        <v>5.3731999999999114E-2</v>
      </c>
      <c r="R1155" s="46"/>
      <c r="S1155" s="46"/>
      <c r="T1155" s="52"/>
      <c r="U1155" s="52"/>
    </row>
    <row r="1156" spans="1:26" ht="19.5" customHeight="1" x14ac:dyDescent="0.15">
      <c r="A1156" s="17">
        <v>41135</v>
      </c>
      <c r="B1156" s="34">
        <v>102.33</v>
      </c>
      <c r="C1156" s="34">
        <v>99.601600000000005</v>
      </c>
      <c r="D1156" s="34">
        <v>100.4019</v>
      </c>
      <c r="E1156" s="34">
        <v>101.35939999999999</v>
      </c>
      <c r="F1156" s="34">
        <v>102.75320000000001</v>
      </c>
      <c r="G1156" s="34">
        <f t="shared" ca="1" si="31"/>
        <v>99.18</v>
      </c>
      <c r="I1156" s="65">
        <f t="shared" ca="1" si="23"/>
        <v>-4.0000000000006253E-2</v>
      </c>
      <c r="J1156" s="65">
        <f t="shared" ca="1" si="24"/>
        <v>-0.16629999999999256</v>
      </c>
      <c r="K1156" s="65">
        <f t="shared" ca="1" si="25"/>
        <v>-0.14809999999999945</v>
      </c>
      <c r="L1156" s="65">
        <f t="shared" ca="1" si="26"/>
        <v>-8.840000000000714E-2</v>
      </c>
      <c r="M1156" s="65">
        <f t="shared" ca="1" si="27"/>
        <v>0.46750000000000114</v>
      </c>
      <c r="N1156" s="65">
        <f t="shared" ca="1" si="28"/>
        <v>-5.5999999999997385E-2</v>
      </c>
      <c r="P1156" s="69">
        <f t="shared" ca="1" si="29"/>
        <v>-0.10612300000000091</v>
      </c>
      <c r="Q1156" s="69">
        <f t="shared" ca="1" si="30"/>
        <v>4.2056999999997367E-2</v>
      </c>
      <c r="R1156" s="46"/>
      <c r="S1156" s="46"/>
      <c r="T1156" s="52"/>
      <c r="U1156" s="52"/>
    </row>
    <row r="1157" spans="1:26" ht="15" x14ac:dyDescent="0.15">
      <c r="A1157" s="17">
        <v>41136</v>
      </c>
      <c r="B1157" s="34">
        <v>102.21</v>
      </c>
      <c r="C1157" s="34">
        <v>99.582999999999998</v>
      </c>
      <c r="D1157" s="34">
        <v>100.402</v>
      </c>
      <c r="E1157" s="34">
        <v>101.315</v>
      </c>
      <c r="F1157" s="34">
        <v>102.48699999999999</v>
      </c>
      <c r="G1157" s="34">
        <f t="shared" ca="1" si="31"/>
        <v>99.126000000000005</v>
      </c>
      <c r="I1157" s="65">
        <f t="shared" ca="1" si="23"/>
        <v>-0.12000000000000455</v>
      </c>
      <c r="J1157" s="65">
        <f t="shared" ca="1" si="24"/>
        <v>-1.8600000000006389E-2</v>
      </c>
      <c r="K1157" s="65">
        <f t="shared" ca="1" si="25"/>
        <v>1.0000000000331966E-4</v>
      </c>
      <c r="L1157" s="65">
        <f t="shared" ca="1" si="26"/>
        <v>-4.4399999999995998E-2</v>
      </c>
      <c r="M1157" s="65">
        <f t="shared" ca="1" si="27"/>
        <v>-0.26620000000001198</v>
      </c>
      <c r="N1157" s="65">
        <f t="shared" ca="1" si="28"/>
        <v>-5.4000000000002046E-2</v>
      </c>
      <c r="O1157" s="46"/>
      <c r="P1157" s="69">
        <f t="shared" ca="1" si="29"/>
        <v>-0.12502700000000078</v>
      </c>
      <c r="Q1157" s="69">
        <f t="shared" ca="1" si="30"/>
        <v>3.9892999999998145E-2</v>
      </c>
      <c r="R1157" s="46"/>
      <c r="S1157" s="46"/>
      <c r="T1157" s="52"/>
      <c r="U1157" s="52"/>
    </row>
    <row r="1158" spans="1:26" ht="15" x14ac:dyDescent="0.15">
      <c r="A1158" s="17">
        <v>41137</v>
      </c>
      <c r="B1158" s="34">
        <v>101.83</v>
      </c>
      <c r="C1158" s="34">
        <v>99.462000000000003</v>
      </c>
      <c r="D1158" s="34">
        <v>100.333</v>
      </c>
      <c r="E1158" s="34">
        <v>101.499</v>
      </c>
      <c r="F1158" s="34">
        <v>102.583</v>
      </c>
      <c r="G1158" s="34">
        <f t="shared" ca="1" si="31"/>
        <v>99.05</v>
      </c>
      <c r="I1158" s="65">
        <f t="shared" ca="1" si="23"/>
        <v>-0.37999999999999545</v>
      </c>
      <c r="J1158" s="65">
        <f t="shared" ca="1" si="24"/>
        <v>-0.12099999999999511</v>
      </c>
      <c r="K1158" s="65">
        <f t="shared" ca="1" si="25"/>
        <v>-6.9000000000002615E-2</v>
      </c>
      <c r="L1158" s="65">
        <f t="shared" ca="1" si="26"/>
        <v>0.1839999999999975</v>
      </c>
      <c r="M1158" s="65">
        <f t="shared" ca="1" si="27"/>
        <v>9.6000000000003638E-2</v>
      </c>
      <c r="N1158" s="65">
        <f t="shared" ca="1" si="28"/>
        <v>-7.6000000000007617E-2</v>
      </c>
      <c r="O1158" s="52"/>
      <c r="P1158" s="69">
        <f t="shared" ca="1" si="29"/>
        <v>-0.12745700000000088</v>
      </c>
      <c r="Q1158" s="69">
        <f t="shared" ca="1" si="30"/>
        <v>6.102300000000041E-2</v>
      </c>
      <c r="R1158" s="52"/>
      <c r="S1158" s="52"/>
      <c r="T1158" s="52"/>
      <c r="U1158" s="52"/>
    </row>
    <row r="1159" spans="1:26" ht="15" x14ac:dyDescent="0.15">
      <c r="A1159" s="17">
        <v>41138</v>
      </c>
      <c r="B1159" s="34">
        <v>101.95</v>
      </c>
      <c r="C1159" s="34">
        <v>99.418999999999997</v>
      </c>
      <c r="D1159" s="34">
        <v>100.06</v>
      </c>
      <c r="E1159" s="34">
        <v>101.21</v>
      </c>
      <c r="F1159" s="34">
        <v>102.55500000000001</v>
      </c>
      <c r="G1159" s="34">
        <f t="shared" ca="1" si="31"/>
        <v>98.95</v>
      </c>
    </row>
    <row r="1160" spans="1:26" ht="15" x14ac:dyDescent="0.15">
      <c r="B1160" s="34"/>
      <c r="C1160" s="34"/>
      <c r="D1160" s="34"/>
      <c r="E1160" s="34"/>
      <c r="F1160" s="34"/>
      <c r="G1160" s="34"/>
      <c r="P1160" s="64">
        <v>0</v>
      </c>
      <c r="Q1160" s="64">
        <v>-5</v>
      </c>
      <c r="R1160" s="64">
        <v>-10</v>
      </c>
      <c r="S1160" s="64">
        <v>-15</v>
      </c>
      <c r="T1160" s="64">
        <v>-20</v>
      </c>
      <c r="U1160" s="64">
        <v>-25</v>
      </c>
      <c r="V1160" s="64">
        <v>-30</v>
      </c>
      <c r="W1160" s="64">
        <v>-35</v>
      </c>
      <c r="X1160" s="64">
        <v>-40</v>
      </c>
      <c r="Y1160" s="64">
        <v>-45</v>
      </c>
      <c r="Z1160" s="64">
        <v>-50</v>
      </c>
    </row>
    <row r="1161" spans="1:26" ht="15" x14ac:dyDescent="0.15">
      <c r="B1161" s="34"/>
      <c r="C1161" s="34"/>
      <c r="D1161" s="34"/>
      <c r="E1161" s="34"/>
      <c r="F1161" s="34"/>
      <c r="G1161" s="34"/>
      <c r="P1161" s="63">
        <v>0.11327993737639525</v>
      </c>
      <c r="Q1161" s="63">
        <v>0.10477435585740139</v>
      </c>
      <c r="R1161" s="64">
        <v>9.7102765556222589E-2</v>
      </c>
      <c r="S1161" s="63">
        <v>9.0477558057233579E-2</v>
      </c>
      <c r="T1161" s="64">
        <v>8.5143349389916578E-2</v>
      </c>
      <c r="U1161" s="64">
        <v>8.135447977011924E-2</v>
      </c>
      <c r="V1161" s="64">
        <v>7.9332671781555841E-2</v>
      </c>
      <c r="W1161" s="64">
        <v>7.9213346383885247E-2</v>
      </c>
      <c r="X1161" s="64">
        <v>8.1004911447804848E-2</v>
      </c>
      <c r="Y1161" s="64">
        <v>8.4586033788090653E-2</v>
      </c>
      <c r="Z1161" s="64">
        <v>8.9742735334584725E-2</v>
      </c>
    </row>
    <row r="1162" spans="1:26" ht="15.75" thickBot="1" x14ac:dyDescent="0.2">
      <c r="B1162" s="34"/>
      <c r="C1162" s="34"/>
      <c r="D1162" s="34"/>
      <c r="E1162" s="34"/>
      <c r="F1162" s="34"/>
      <c r="G1162" s="34"/>
      <c r="P1162" s="71">
        <v>9.8638818697891928E-2</v>
      </c>
      <c r="Q1162" s="71">
        <v>8.8551830627316475E-2</v>
      </c>
      <c r="R1162" s="64">
        <v>7.9113948585456687E-2</v>
      </c>
      <c r="S1162" s="71">
        <v>7.0586025629125915E-2</v>
      </c>
      <c r="T1162" s="64">
        <v>6.3336696846685581E-2</v>
      </c>
      <c r="U1162" s="64">
        <v>5.7848658763901155E-2</v>
      </c>
      <c r="V1162" s="64">
        <v>5.4655077294937543E-2</v>
      </c>
      <c r="W1162" s="64">
        <v>5.4163342100067166E-2</v>
      </c>
      <c r="X1162" s="64">
        <v>5.6444112011636953E-2</v>
      </c>
      <c r="Y1162" s="64">
        <v>6.1188135566591036E-2</v>
      </c>
      <c r="Z1162" s="64">
        <v>6.7880911068199587E-2</v>
      </c>
    </row>
    <row r="1163" spans="1:26" ht="15" x14ac:dyDescent="0.15">
      <c r="B1163" s="34"/>
      <c r="C1163" s="34"/>
      <c r="D1163" s="34"/>
      <c r="E1163" s="34"/>
      <c r="F1163" s="34"/>
      <c r="G1163" s="34"/>
    </row>
    <row r="1164" spans="1:26" ht="15" x14ac:dyDescent="0.15">
      <c r="B1164" s="34"/>
      <c r="C1164" s="34"/>
      <c r="D1164" s="34"/>
      <c r="E1164" s="34"/>
      <c r="F1164" s="34"/>
      <c r="G1164" s="34"/>
    </row>
    <row r="1165" spans="1:26" ht="15" x14ac:dyDescent="0.15">
      <c r="B1165" s="34"/>
      <c r="C1165" s="34"/>
      <c r="D1165" s="34"/>
      <c r="E1165" s="34"/>
      <c r="F1165" s="34"/>
      <c r="G1165" s="34"/>
    </row>
    <row r="1166" spans="1:26" ht="15" x14ac:dyDescent="0.15">
      <c r="B1166" s="34"/>
      <c r="C1166" s="34"/>
      <c r="D1166" s="34"/>
      <c r="E1166" s="34"/>
      <c r="F1166" s="34"/>
      <c r="G1166" s="34"/>
      <c r="S1166" s="64" t="s">
        <v>37</v>
      </c>
      <c r="T1166" s="64" t="s">
        <v>38</v>
      </c>
    </row>
    <row r="1167" spans="1:26" ht="20.25" customHeight="1" thickBot="1" x14ac:dyDescent="0.2">
      <c r="B1167" s="34"/>
      <c r="C1167" s="34"/>
      <c r="D1167" s="34"/>
      <c r="E1167" s="34"/>
      <c r="F1167" s="34"/>
      <c r="G1167" s="34"/>
      <c r="I1167" s="36"/>
      <c r="J1167" s="49" t="s">
        <v>21</v>
      </c>
      <c r="K1167" s="49" t="s">
        <v>20</v>
      </c>
      <c r="Q1167" s="64">
        <v>0</v>
      </c>
      <c r="R1167" s="74">
        <f ca="1">-Q1167</f>
        <v>0</v>
      </c>
      <c r="S1167" s="72">
        <v>0.11327993737639525</v>
      </c>
      <c r="T1167" s="57">
        <v>9.8638818697891928E-2</v>
      </c>
    </row>
    <row r="1168" spans="1:26" ht="18.75" customHeight="1" thickBot="1" x14ac:dyDescent="0.2">
      <c r="B1168" s="34"/>
      <c r="C1168" s="34"/>
      <c r="D1168" s="34"/>
      <c r="E1168" s="34"/>
      <c r="F1168" s="34"/>
      <c r="G1168" s="34"/>
      <c r="I1168" s="62" t="s">
        <v>35</v>
      </c>
      <c r="J1168" s="63">
        <f ca="1">SQRT(SUMSQ(P1129:P1158)/COUNT(P1129:P1158))</f>
        <v>0.11327993737639525</v>
      </c>
      <c r="K1168" s="63">
        <f ca="1">SQRT(SUMSQ(Q1129:Q1158)/COUNT(Q1129:Q1158))</f>
        <v>7.9154357420591404E-2</v>
      </c>
      <c r="Q1168" s="64">
        <v>-5</v>
      </c>
      <c r="R1168" s="74">
        <f t="shared" ref="R1168:R1173" ca="1" si="32">-Q1168</f>
        <v>5</v>
      </c>
      <c r="S1168" s="72">
        <v>0.10477435585740139</v>
      </c>
      <c r="T1168" s="57">
        <v>8.8551830627316475E-2</v>
      </c>
    </row>
    <row r="1169" spans="2:20" ht="21.75" customHeight="1" thickBot="1" x14ac:dyDescent="0.2">
      <c r="B1169" s="34"/>
      <c r="C1169" s="34"/>
      <c r="D1169" s="34"/>
      <c r="E1169" s="34"/>
      <c r="F1169" s="34"/>
      <c r="G1169" s="34"/>
      <c r="I1169" s="70" t="s">
        <v>36</v>
      </c>
      <c r="J1169" s="71">
        <f ca="1">_xlfn.STDEV.P(P1129:P1158)</f>
        <v>9.8638818697891928E-2</v>
      </c>
      <c r="K1169" s="75">
        <f ca="1">_xlfn.STDEV.P(Q1129:Q1158)</f>
        <v>5.4332431427115996E-2</v>
      </c>
      <c r="Q1169" s="64">
        <v>-10</v>
      </c>
      <c r="R1169" s="74">
        <f t="shared" ca="1" si="32"/>
        <v>10</v>
      </c>
      <c r="S1169" s="68">
        <v>9.7102765556222589E-2</v>
      </c>
      <c r="T1169" s="69">
        <v>7.9113948585456687E-2</v>
      </c>
    </row>
    <row r="1170" spans="2:20" ht="15.75" thickBot="1" x14ac:dyDescent="0.2">
      <c r="B1170" s="34"/>
      <c r="C1170" s="34"/>
      <c r="D1170" s="34"/>
      <c r="E1170" s="34"/>
      <c r="F1170" s="34"/>
      <c r="G1170" s="34"/>
      <c r="Q1170" s="64">
        <v>-15</v>
      </c>
      <c r="R1170" s="74">
        <f t="shared" ca="1" si="32"/>
        <v>15</v>
      </c>
      <c r="S1170" s="72">
        <v>9.0477558057233579E-2</v>
      </c>
      <c r="T1170" s="57">
        <v>7.0586025629125915E-2</v>
      </c>
    </row>
    <row r="1171" spans="2:20" ht="15" x14ac:dyDescent="0.15">
      <c r="B1171" s="34"/>
      <c r="C1171" s="34"/>
      <c r="D1171" s="34"/>
      <c r="E1171" s="34"/>
      <c r="F1171" s="34"/>
      <c r="G1171" s="34"/>
      <c r="Q1171" s="64">
        <v>-20</v>
      </c>
      <c r="R1171" s="74">
        <f t="shared" ca="1" si="32"/>
        <v>20</v>
      </c>
      <c r="S1171" s="68">
        <v>8.5143349389916578E-2</v>
      </c>
      <c r="T1171" s="69">
        <v>6.3336696846685581E-2</v>
      </c>
    </row>
    <row r="1172" spans="2:20" ht="15" x14ac:dyDescent="0.15">
      <c r="B1172" s="34"/>
      <c r="C1172" s="34"/>
      <c r="D1172" s="34"/>
      <c r="E1172" s="34"/>
      <c r="F1172" s="34"/>
      <c r="G1172" s="34"/>
      <c r="Q1172" s="64">
        <v>-25</v>
      </c>
      <c r="R1172" s="74">
        <f t="shared" ca="1" si="32"/>
        <v>25</v>
      </c>
      <c r="S1172" s="68">
        <v>8.135447977011924E-2</v>
      </c>
      <c r="T1172" s="69">
        <v>5.7848658763901155E-2</v>
      </c>
    </row>
    <row r="1173" spans="2:20" ht="15" x14ac:dyDescent="0.15">
      <c r="B1173" s="34"/>
      <c r="C1173" s="34"/>
      <c r="D1173" s="34"/>
      <c r="E1173" s="34"/>
      <c r="F1173" s="34"/>
      <c r="G1173" s="34"/>
      <c r="Q1173" s="64">
        <v>-30</v>
      </c>
      <c r="R1173" s="74">
        <f t="shared" ca="1" si="32"/>
        <v>30</v>
      </c>
      <c r="S1173" s="68">
        <v>7.9332671781555841E-2</v>
      </c>
      <c r="T1173" s="69">
        <v>5.4655077294937543E-2</v>
      </c>
    </row>
    <row r="1174" spans="2:20" ht="15" x14ac:dyDescent="0.15">
      <c r="B1174" s="34"/>
      <c r="C1174" s="34"/>
      <c r="D1174" s="34"/>
      <c r="E1174" s="34"/>
      <c r="F1174" s="34"/>
      <c r="G1174" s="34"/>
      <c r="Q1174" s="64">
        <v>-31</v>
      </c>
      <c r="R1174" s="74">
        <f ca="1">-Q1175</f>
        <v>35</v>
      </c>
      <c r="S1174" s="68">
        <v>7.9213346383885247E-2</v>
      </c>
      <c r="T1174" s="69">
        <v>5.4163342100067166E-2</v>
      </c>
    </row>
    <row r="1175" spans="2:20" ht="15" x14ac:dyDescent="0.15">
      <c r="B1175" s="34"/>
      <c r="C1175" s="34"/>
      <c r="D1175" s="34"/>
      <c r="E1175" s="34"/>
      <c r="F1175" s="34"/>
      <c r="G1175" s="34"/>
      <c r="Q1175" s="64">
        <v>-35</v>
      </c>
      <c r="R1175" s="74">
        <f ca="1">-Q1176</f>
        <v>40</v>
      </c>
      <c r="S1175" s="68">
        <v>8.1004911447804848E-2</v>
      </c>
      <c r="T1175" s="69">
        <v>5.6444112011636953E-2</v>
      </c>
    </row>
    <row r="1176" spans="2:20" ht="15" x14ac:dyDescent="0.15">
      <c r="B1176" s="34"/>
      <c r="C1176" s="34"/>
      <c r="D1176" s="34"/>
      <c r="E1176" s="34"/>
      <c r="F1176" s="34"/>
      <c r="G1176" s="34"/>
      <c r="Q1176" s="64">
        <v>-40</v>
      </c>
      <c r="R1176" s="74">
        <f ca="1">-Q1177</f>
        <v>45</v>
      </c>
      <c r="S1176" s="68">
        <v>8.4586033788090653E-2</v>
      </c>
      <c r="T1176" s="69">
        <v>6.1188135566591036E-2</v>
      </c>
    </row>
    <row r="1177" spans="2:20" ht="15" x14ac:dyDescent="0.15">
      <c r="B1177" s="34"/>
      <c r="C1177" s="34"/>
      <c r="D1177" s="34"/>
      <c r="E1177" s="34"/>
      <c r="F1177" s="34"/>
      <c r="G1177" s="34"/>
      <c r="Q1177" s="64">
        <v>-45</v>
      </c>
      <c r="R1177" s="74">
        <f ca="1">-Q1178</f>
        <v>50</v>
      </c>
      <c r="S1177" s="68">
        <v>8.9742735334584725E-2</v>
      </c>
      <c r="T1177" s="69">
        <v>6.7880911068199587E-2</v>
      </c>
    </row>
    <row r="1178" spans="2:20" ht="15" x14ac:dyDescent="0.15">
      <c r="B1178" s="34"/>
      <c r="C1178" s="34"/>
      <c r="D1178" s="34"/>
      <c r="E1178" s="34"/>
      <c r="F1178" s="34"/>
      <c r="G1178" s="34"/>
      <c r="Q1178" s="64">
        <v>-50</v>
      </c>
    </row>
    <row r="1179" spans="2:20" ht="15" x14ac:dyDescent="0.15">
      <c r="B1179" s="34"/>
      <c r="C1179" s="34"/>
      <c r="D1179" s="34"/>
      <c r="E1179" s="34"/>
      <c r="F1179" s="34"/>
      <c r="G1179" s="34"/>
    </row>
    <row r="1180" spans="2:20" ht="15" x14ac:dyDescent="0.15">
      <c r="B1180" s="34"/>
      <c r="C1180" s="34"/>
      <c r="D1180" s="34"/>
      <c r="E1180" s="34"/>
      <c r="F1180" s="34"/>
      <c r="G1180" s="34"/>
    </row>
    <row r="1181" spans="2:20" ht="15" x14ac:dyDescent="0.15">
      <c r="B1181" s="34"/>
      <c r="C1181" s="34"/>
      <c r="D1181" s="34"/>
      <c r="E1181" s="34"/>
      <c r="F1181" s="34"/>
      <c r="G1181" s="34"/>
    </row>
    <row r="1182" spans="2:20" ht="15" x14ac:dyDescent="0.15">
      <c r="B1182" s="34"/>
      <c r="C1182" s="34"/>
      <c r="D1182" s="34"/>
      <c r="E1182" s="34"/>
      <c r="F1182" s="34"/>
      <c r="G1182" s="34"/>
      <c r="R1182" s="73">
        <f ca="1">-Q1174</f>
        <v>31</v>
      </c>
      <c r="S1182" s="72">
        <v>8.9887704247340022E-2</v>
      </c>
      <c r="T1182" s="72">
        <v>5.935656851088842E-2</v>
      </c>
    </row>
    <row r="1183" spans="2:20" ht="15" x14ac:dyDescent="0.15">
      <c r="B1183" s="34"/>
      <c r="C1183" s="34"/>
      <c r="D1183" s="34"/>
      <c r="E1183" s="34"/>
      <c r="F1183" s="34"/>
      <c r="G1183" s="34"/>
    </row>
    <row r="1184" spans="2:20" ht="15" x14ac:dyDescent="0.15">
      <c r="B1184" s="34"/>
      <c r="C1184" s="34"/>
      <c r="D1184" s="34"/>
      <c r="E1184" s="34"/>
      <c r="F1184" s="34"/>
      <c r="G1184" s="34"/>
    </row>
    <row r="1185" spans="2:7" ht="15" x14ac:dyDescent="0.15">
      <c r="B1185" s="34"/>
      <c r="C1185" s="34"/>
      <c r="D1185" s="34"/>
      <c r="E1185" s="34"/>
      <c r="F1185" s="34"/>
      <c r="G1185" s="34"/>
    </row>
    <row r="1186" spans="2:7" ht="15" x14ac:dyDescent="0.15">
      <c r="B1186" s="34"/>
      <c r="C1186" s="34"/>
      <c r="D1186" s="34"/>
      <c r="E1186" s="34"/>
      <c r="F1186" s="34"/>
      <c r="G1186" s="34"/>
    </row>
    <row r="1187" spans="2:7" ht="15" x14ac:dyDescent="0.15">
      <c r="B1187" s="34"/>
      <c r="C1187" s="34"/>
      <c r="D1187" s="34"/>
      <c r="E1187" s="34"/>
      <c r="F1187" s="34"/>
      <c r="G1187" s="34"/>
    </row>
    <row r="1188" spans="2:7" ht="15" x14ac:dyDescent="0.15">
      <c r="B1188" s="34"/>
      <c r="C1188" s="34"/>
      <c r="D1188" s="34"/>
      <c r="E1188" s="34"/>
      <c r="F1188" s="34"/>
      <c r="G1188" s="34"/>
    </row>
    <row r="1189" spans="2:7" ht="15" x14ac:dyDescent="0.15">
      <c r="B1189" s="34"/>
      <c r="C1189" s="34"/>
      <c r="D1189" s="34"/>
      <c r="E1189" s="34"/>
      <c r="F1189" s="34"/>
      <c r="G1189" s="34"/>
    </row>
    <row r="1190" spans="2:7" ht="15" x14ac:dyDescent="0.15">
      <c r="B1190" s="34"/>
      <c r="C1190" s="34"/>
      <c r="D1190" s="34"/>
      <c r="E1190" s="34"/>
      <c r="F1190" s="34"/>
      <c r="G1190" s="34"/>
    </row>
    <row r="1191" spans="2:7" ht="15" x14ac:dyDescent="0.15">
      <c r="B1191" s="34"/>
      <c r="C1191" s="34"/>
      <c r="D1191" s="34"/>
      <c r="E1191" s="34"/>
      <c r="F1191" s="34"/>
      <c r="G1191" s="34"/>
    </row>
    <row r="1192" spans="2:7" ht="15" x14ac:dyDescent="0.15">
      <c r="B1192" s="34"/>
      <c r="C1192" s="34"/>
      <c r="D1192" s="34"/>
      <c r="E1192" s="34"/>
      <c r="F1192" s="34"/>
      <c r="G1192" s="34"/>
    </row>
    <row r="1193" spans="2:7" ht="15" x14ac:dyDescent="0.15">
      <c r="B1193" s="34"/>
      <c r="C1193" s="34"/>
      <c r="D1193" s="34"/>
      <c r="E1193" s="34"/>
      <c r="F1193" s="34"/>
      <c r="G1193" s="34"/>
    </row>
    <row r="1194" spans="2:7" ht="15" x14ac:dyDescent="0.15">
      <c r="B1194" s="34"/>
      <c r="C1194" s="34"/>
      <c r="D1194" s="34"/>
      <c r="E1194" s="34"/>
      <c r="F1194" s="34"/>
      <c r="G1194" s="34"/>
    </row>
    <row r="1195" spans="2:7" ht="15" x14ac:dyDescent="0.15">
      <c r="B1195" s="34"/>
      <c r="C1195" s="34"/>
      <c r="D1195" s="34"/>
      <c r="E1195" s="34"/>
      <c r="F1195" s="34"/>
      <c r="G1195" s="34"/>
    </row>
    <row r="1196" spans="2:7" ht="15" x14ac:dyDescent="0.15">
      <c r="B1196" s="34"/>
      <c r="C1196" s="34"/>
      <c r="D1196" s="34"/>
      <c r="E1196" s="34"/>
      <c r="F1196" s="34"/>
      <c r="G1196" s="34"/>
    </row>
    <row r="1197" spans="2:7" ht="15" x14ac:dyDescent="0.15">
      <c r="B1197" s="34"/>
      <c r="C1197" s="34"/>
      <c r="D1197" s="34"/>
      <c r="E1197" s="34"/>
      <c r="F1197" s="34"/>
      <c r="G1197" s="34"/>
    </row>
    <row r="1198" spans="2:7" ht="15" x14ac:dyDescent="0.15">
      <c r="B1198" s="34"/>
      <c r="C1198" s="34"/>
      <c r="D1198" s="34"/>
      <c r="E1198" s="34"/>
      <c r="F1198" s="34"/>
      <c r="G1198" s="34"/>
    </row>
    <row r="1199" spans="2:7" ht="15" x14ac:dyDescent="0.15">
      <c r="B1199" s="34"/>
      <c r="C1199" s="34"/>
      <c r="D1199" s="34"/>
      <c r="E1199" s="34"/>
      <c r="F1199" s="34"/>
      <c r="G1199" s="34"/>
    </row>
    <row r="1200" spans="2:7" ht="15" x14ac:dyDescent="0.15">
      <c r="B1200" s="34"/>
      <c r="C1200" s="34"/>
      <c r="D1200" s="34"/>
      <c r="E1200" s="34"/>
      <c r="F1200" s="34"/>
      <c r="G1200" s="34"/>
    </row>
    <row r="1201" spans="2:7" ht="15" x14ac:dyDescent="0.15">
      <c r="B1201" s="34"/>
      <c r="C1201" s="34"/>
      <c r="D1201" s="34"/>
      <c r="E1201" s="34"/>
      <c r="F1201" s="34"/>
      <c r="G1201" s="34"/>
    </row>
    <row r="1202" spans="2:7" ht="15" x14ac:dyDescent="0.15">
      <c r="B1202" s="34"/>
      <c r="C1202" s="34"/>
      <c r="D1202" s="34"/>
      <c r="E1202" s="34"/>
      <c r="F1202" s="34"/>
      <c r="G1202" s="34"/>
    </row>
    <row r="1203" spans="2:7" ht="15" x14ac:dyDescent="0.15">
      <c r="B1203" s="34"/>
      <c r="C1203" s="34"/>
      <c r="D1203" s="34"/>
      <c r="E1203" s="34"/>
      <c r="F1203" s="34"/>
      <c r="G1203" s="34"/>
    </row>
    <row r="1204" spans="2:7" ht="15" x14ac:dyDescent="0.15">
      <c r="B1204" s="34"/>
      <c r="C1204" s="34"/>
      <c r="D1204" s="34"/>
      <c r="E1204" s="34"/>
      <c r="F1204" s="34"/>
      <c r="G1204" s="34"/>
    </row>
    <row r="1205" spans="2:7" ht="15" x14ac:dyDescent="0.15">
      <c r="B1205" s="34"/>
      <c r="C1205" s="34"/>
      <c r="D1205" s="34"/>
      <c r="E1205" s="34"/>
      <c r="F1205" s="34"/>
      <c r="G1205" s="34"/>
    </row>
    <row r="1206" spans="2:7" ht="15" x14ac:dyDescent="0.15">
      <c r="B1206" s="34"/>
      <c r="C1206" s="34"/>
      <c r="D1206" s="34"/>
      <c r="E1206" s="34"/>
      <c r="F1206" s="34"/>
      <c r="G1206" s="34"/>
    </row>
    <row r="1207" spans="2:7" ht="15" x14ac:dyDescent="0.15">
      <c r="B1207" s="34"/>
      <c r="C1207" s="34"/>
      <c r="D1207" s="34"/>
      <c r="E1207" s="34"/>
      <c r="F1207" s="34"/>
      <c r="G1207" s="34"/>
    </row>
    <row r="1208" spans="2:7" ht="15" x14ac:dyDescent="0.15">
      <c r="B1208" s="34"/>
      <c r="C1208" s="34"/>
      <c r="D1208" s="34"/>
      <c r="E1208" s="34"/>
      <c r="F1208" s="34"/>
      <c r="G1208" s="34"/>
    </row>
    <row r="1209" spans="2:7" ht="15" x14ac:dyDescent="0.15">
      <c r="B1209" s="34"/>
      <c r="C1209" s="34"/>
      <c r="D1209" s="34"/>
      <c r="E1209" s="34"/>
      <c r="F1209" s="34"/>
      <c r="G1209" s="34"/>
    </row>
    <row r="1210" spans="2:7" ht="15" x14ac:dyDescent="0.15">
      <c r="B1210" s="34"/>
      <c r="C1210" s="34"/>
      <c r="D1210" s="34"/>
      <c r="E1210" s="34"/>
      <c r="F1210" s="34"/>
      <c r="G1210" s="34"/>
    </row>
    <row r="1211" spans="2:7" ht="15" x14ac:dyDescent="0.15">
      <c r="B1211" s="34"/>
      <c r="C1211" s="34"/>
      <c r="D1211" s="34"/>
      <c r="E1211" s="34"/>
      <c r="F1211" s="34"/>
      <c r="G1211" s="34"/>
    </row>
    <row r="1212" spans="2:7" ht="15" x14ac:dyDescent="0.15">
      <c r="B1212" s="34"/>
      <c r="C1212" s="34"/>
      <c r="D1212" s="34"/>
      <c r="E1212" s="34"/>
      <c r="F1212" s="34"/>
      <c r="G1212" s="34"/>
    </row>
    <row r="1213" spans="2:7" ht="15" x14ac:dyDescent="0.15">
      <c r="B1213" s="34"/>
      <c r="C1213" s="34"/>
      <c r="D1213" s="34"/>
      <c r="E1213" s="34"/>
      <c r="F1213" s="34"/>
      <c r="G1213" s="34"/>
    </row>
    <row r="1214" spans="2:7" ht="15" x14ac:dyDescent="0.15">
      <c r="B1214" s="34"/>
      <c r="C1214" s="34"/>
      <c r="D1214" s="34"/>
      <c r="E1214" s="34"/>
      <c r="F1214" s="34"/>
      <c r="G1214" s="34"/>
    </row>
    <row r="1215" spans="2:7" ht="15" x14ac:dyDescent="0.15">
      <c r="B1215" s="34"/>
      <c r="C1215" s="34"/>
      <c r="D1215" s="34"/>
      <c r="E1215" s="34"/>
      <c r="F1215" s="34"/>
      <c r="G1215" s="34"/>
    </row>
    <row r="1216" spans="2:7" ht="15" x14ac:dyDescent="0.15">
      <c r="B1216" s="34"/>
      <c r="C1216" s="34"/>
      <c r="D1216" s="34"/>
      <c r="E1216" s="34"/>
      <c r="F1216" s="34"/>
      <c r="G1216" s="34"/>
    </row>
    <row r="1217" spans="2:7" ht="15" x14ac:dyDescent="0.15">
      <c r="B1217" s="34"/>
      <c r="C1217" s="34"/>
      <c r="D1217" s="34"/>
      <c r="E1217" s="34"/>
      <c r="F1217" s="34"/>
      <c r="G1217" s="34"/>
    </row>
    <row r="1218" spans="2:7" ht="15" x14ac:dyDescent="0.15">
      <c r="B1218" s="34"/>
      <c r="C1218" s="34"/>
      <c r="D1218" s="34"/>
      <c r="E1218" s="34"/>
      <c r="F1218" s="34"/>
      <c r="G1218" s="34"/>
    </row>
    <row r="1219" spans="2:7" ht="15" x14ac:dyDescent="0.15">
      <c r="B1219" s="34"/>
      <c r="C1219" s="34"/>
      <c r="D1219" s="34"/>
      <c r="E1219" s="34"/>
      <c r="F1219" s="34"/>
      <c r="G1219" s="34"/>
    </row>
    <row r="1220" spans="2:7" ht="15" x14ac:dyDescent="0.15">
      <c r="B1220" s="34"/>
      <c r="C1220" s="34"/>
      <c r="D1220" s="34"/>
      <c r="E1220" s="34"/>
      <c r="F1220" s="34"/>
      <c r="G1220" s="34"/>
    </row>
    <row r="1221" spans="2:7" ht="15" x14ac:dyDescent="0.15">
      <c r="B1221" s="34"/>
      <c r="C1221" s="34"/>
      <c r="D1221" s="34"/>
      <c r="E1221" s="34"/>
      <c r="F1221" s="34"/>
      <c r="G1221" s="34"/>
    </row>
    <row r="1222" spans="2:7" ht="15" x14ac:dyDescent="0.15">
      <c r="B1222" s="34"/>
      <c r="C1222" s="34"/>
      <c r="D1222" s="34"/>
      <c r="E1222" s="34"/>
      <c r="F1222" s="34"/>
      <c r="G1222" s="34"/>
    </row>
    <row r="1223" spans="2:7" ht="15" x14ac:dyDescent="0.15">
      <c r="B1223" s="34"/>
      <c r="C1223" s="34"/>
      <c r="D1223" s="34"/>
      <c r="E1223" s="34"/>
      <c r="F1223" s="34"/>
      <c r="G1223" s="34"/>
    </row>
    <row r="1224" spans="2:7" ht="15" x14ac:dyDescent="0.15">
      <c r="B1224" s="34"/>
      <c r="C1224" s="34"/>
      <c r="D1224" s="34"/>
      <c r="E1224" s="34"/>
      <c r="F1224" s="34"/>
      <c r="G1224" s="34"/>
    </row>
    <row r="1225" spans="2:7" ht="15" x14ac:dyDescent="0.15">
      <c r="B1225" s="34"/>
      <c r="C1225" s="34"/>
      <c r="D1225" s="34"/>
      <c r="E1225" s="34"/>
      <c r="F1225" s="34"/>
      <c r="G1225" s="34"/>
    </row>
    <row r="1226" spans="2:7" ht="15" x14ac:dyDescent="0.15">
      <c r="B1226" s="34"/>
      <c r="C1226" s="34"/>
      <c r="D1226" s="34"/>
      <c r="E1226" s="34"/>
      <c r="F1226" s="34"/>
      <c r="G1226" s="34"/>
    </row>
    <row r="1227" spans="2:7" ht="15" x14ac:dyDescent="0.15">
      <c r="B1227" s="34"/>
      <c r="C1227" s="34"/>
      <c r="D1227" s="34"/>
      <c r="E1227" s="34"/>
      <c r="F1227" s="34"/>
      <c r="G1227" s="34"/>
    </row>
    <row r="1228" spans="2:7" ht="15" x14ac:dyDescent="0.15">
      <c r="B1228" s="34"/>
      <c r="C1228" s="34"/>
      <c r="D1228" s="34"/>
      <c r="E1228" s="34"/>
      <c r="F1228" s="34"/>
      <c r="G1228" s="34"/>
    </row>
    <row r="1229" spans="2:7" ht="15" x14ac:dyDescent="0.15">
      <c r="B1229" s="34"/>
      <c r="C1229" s="34"/>
      <c r="D1229" s="34"/>
      <c r="E1229" s="34"/>
      <c r="F1229" s="34"/>
      <c r="G1229" s="34"/>
    </row>
    <row r="1230" spans="2:7" ht="15" x14ac:dyDescent="0.15">
      <c r="B1230" s="34"/>
      <c r="C1230" s="34"/>
      <c r="D1230" s="34"/>
      <c r="E1230" s="34"/>
      <c r="F1230" s="34"/>
      <c r="G1230" s="34"/>
    </row>
    <row r="1231" spans="2:7" ht="15" x14ac:dyDescent="0.15">
      <c r="B1231" s="34"/>
      <c r="C1231" s="34"/>
      <c r="D1231" s="34"/>
      <c r="E1231" s="34"/>
      <c r="F1231" s="34"/>
      <c r="G1231" s="34"/>
    </row>
    <row r="1232" spans="2:7" ht="15" x14ac:dyDescent="0.15">
      <c r="B1232" s="34"/>
      <c r="C1232" s="34"/>
      <c r="D1232" s="34"/>
      <c r="E1232" s="34"/>
      <c r="F1232" s="34"/>
      <c r="G1232" s="34"/>
    </row>
    <row r="1233" spans="2:7" ht="15" x14ac:dyDescent="0.15">
      <c r="B1233" s="34"/>
      <c r="C1233" s="34"/>
      <c r="D1233" s="34"/>
      <c r="E1233" s="34"/>
      <c r="F1233" s="34"/>
      <c r="G1233" s="34"/>
    </row>
    <row r="1234" spans="2:7" ht="15" x14ac:dyDescent="0.15">
      <c r="B1234" s="34"/>
      <c r="C1234" s="34"/>
      <c r="D1234" s="34"/>
      <c r="E1234" s="34"/>
      <c r="F1234" s="34"/>
      <c r="G1234" s="34"/>
    </row>
    <row r="1235" spans="2:7" ht="15" x14ac:dyDescent="0.15">
      <c r="B1235" s="34"/>
      <c r="C1235" s="34"/>
      <c r="D1235" s="34"/>
      <c r="E1235" s="34"/>
      <c r="F1235" s="34"/>
      <c r="G1235" s="3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29"/>
  <sheetViews>
    <sheetView topLeftCell="J1" workbookViewId="0">
      <selection activeCell="X31" sqref="X31"/>
    </sheetView>
  </sheetViews>
  <sheetFormatPr defaultRowHeight="13.5" x14ac:dyDescent="0.15"/>
  <cols>
    <col min="13" max="13" width="9.75" bestFit="1" customWidth="1"/>
    <col min="14" max="22" width="9.125" bestFit="1" customWidth="1"/>
    <col min="24" max="24" width="10.75" customWidth="1"/>
    <col min="25" max="26" width="8.5" customWidth="1"/>
    <col min="27" max="27" width="8.125" customWidth="1"/>
    <col min="28" max="28" width="10.125" customWidth="1"/>
    <col min="29" max="29" width="9.75" customWidth="1"/>
    <col min="30" max="30" width="9.625" customWidth="1"/>
    <col min="31" max="32" width="9.75" customWidth="1"/>
    <col min="33" max="33" width="9.875" customWidth="1"/>
  </cols>
  <sheetData>
    <row r="1" spans="1:34" ht="15" x14ac:dyDescent="0.15">
      <c r="B1" s="38" t="s">
        <v>22</v>
      </c>
      <c r="C1" s="41" t="s">
        <v>23</v>
      </c>
      <c r="D1" s="44" t="s">
        <v>24</v>
      </c>
      <c r="E1" s="55" t="s">
        <v>13</v>
      </c>
      <c r="F1" s="50" t="s">
        <v>14</v>
      </c>
      <c r="G1" s="50" t="s">
        <v>15</v>
      </c>
      <c r="H1" s="50" t="s">
        <v>17</v>
      </c>
      <c r="I1" s="50" t="s">
        <v>16</v>
      </c>
      <c r="J1" s="50" t="s">
        <v>2</v>
      </c>
      <c r="M1" s="52"/>
      <c r="N1" s="52" t="s">
        <v>31</v>
      </c>
      <c r="O1" s="52" t="s">
        <v>32</v>
      </c>
      <c r="P1" s="52" t="s">
        <v>33</v>
      </c>
      <c r="Q1" s="55" t="s">
        <v>13</v>
      </c>
      <c r="R1" s="50" t="s">
        <v>14</v>
      </c>
      <c r="S1" s="50" t="s">
        <v>15</v>
      </c>
      <c r="T1" s="50" t="s">
        <v>17</v>
      </c>
      <c r="U1" s="50" t="s">
        <v>16</v>
      </c>
      <c r="V1" s="50" t="s">
        <v>2</v>
      </c>
      <c r="W1" s="52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51"/>
    </row>
    <row r="2" spans="1:34" ht="15" x14ac:dyDescent="0.15">
      <c r="A2" s="37">
        <v>40953</v>
      </c>
      <c r="B2" s="40">
        <v>98.11</v>
      </c>
      <c r="C2" s="43" t="s">
        <v>11</v>
      </c>
      <c r="D2" s="52" t="s">
        <v>11</v>
      </c>
      <c r="E2">
        <f ca="1">VLOOKUP($A2,国债对冲!$A$2:$G$1159,2,FALSE)</f>
        <v>101.43</v>
      </c>
      <c r="F2" s="45">
        <f ca="1">VLOOKUP($A2,国债对冲!$A$2:$G$1159,3,FALSE)</f>
        <v>98.302300000000002</v>
      </c>
      <c r="G2" s="45">
        <f ca="1">VLOOKUP($A2,国债对冲!$A$2:$G$1159,4,FALSE)</f>
        <v>99.012500000000003</v>
      </c>
      <c r="H2" s="45" t="str">
        <f ca="1">VLOOKUP($A2,国债对冲!$A$2:$G$1159,5,FALSE)</f>
        <v>-</v>
      </c>
      <c r="I2" s="45">
        <f ca="1">VLOOKUP($A2,国债对冲!$A$2:$G$1159,6,FALSE)</f>
        <v>101.57250000000001</v>
      </c>
      <c r="J2" s="45" t="str">
        <f ca="1">VLOOKUP($A2,国债对冲!$A$2:$G$1159,7,FALSE)</f>
        <v>-</v>
      </c>
      <c r="M2" s="53">
        <v>41099</v>
      </c>
      <c r="N2" s="54">
        <v>99.61</v>
      </c>
      <c r="O2" s="54">
        <v>99.614000000000004</v>
      </c>
      <c r="P2" s="52">
        <v>99.567999999999998</v>
      </c>
      <c r="Q2" s="52">
        <v>102.71</v>
      </c>
      <c r="R2" s="52">
        <v>100.206</v>
      </c>
      <c r="S2" s="52">
        <v>100.89870000000001</v>
      </c>
      <c r="T2" s="52">
        <v>102.37050000000001</v>
      </c>
      <c r="U2" s="52">
        <v>103.5919</v>
      </c>
      <c r="V2" s="52">
        <v>101.76730000000001</v>
      </c>
      <c r="W2" s="52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51"/>
    </row>
    <row r="3" spans="1:34" ht="15" x14ac:dyDescent="0.15">
      <c r="A3" s="37">
        <v>40954</v>
      </c>
      <c r="B3" s="40">
        <v>98.1</v>
      </c>
      <c r="C3" s="43" t="s">
        <v>11</v>
      </c>
      <c r="D3" s="52" t="s">
        <v>11</v>
      </c>
      <c r="E3" s="45">
        <f ca="1">VLOOKUP($A3,国债对冲!$A$2:$G$1159,2,FALSE)</f>
        <v>101.43</v>
      </c>
      <c r="F3" s="45">
        <f ca="1">VLOOKUP($A3,国债对冲!$A$2:$G$1159,3,FALSE)</f>
        <v>98.278899999999993</v>
      </c>
      <c r="G3" s="45">
        <f ca="1">VLOOKUP($A3,国债对冲!$A$2:$G$1159,4,FALSE)</f>
        <v>99.012500000000003</v>
      </c>
      <c r="H3" s="45" t="str">
        <f ca="1">VLOOKUP($A3,国债对冲!$A$2:$G$1159,5,FALSE)</f>
        <v>-</v>
      </c>
      <c r="I3" s="45">
        <f ca="1">VLOOKUP($A3,国债对冲!$A$2:$G$1159,6,FALSE)</f>
        <v>101.4532</v>
      </c>
      <c r="J3" s="45" t="str">
        <f ca="1">VLOOKUP($A3,国债对冲!$A$2:$G$1159,7,FALSE)</f>
        <v>-</v>
      </c>
      <c r="M3" s="53">
        <v>41100</v>
      </c>
      <c r="N3" s="54">
        <v>99.7</v>
      </c>
      <c r="O3" s="54">
        <v>99.677999999999997</v>
      </c>
      <c r="P3" s="52">
        <v>99.57</v>
      </c>
      <c r="Q3" s="52">
        <v>102.84</v>
      </c>
      <c r="R3" s="52">
        <v>100.25369999999999</v>
      </c>
      <c r="S3" s="52">
        <v>100.89870000000001</v>
      </c>
      <c r="T3" s="52">
        <v>102.4905</v>
      </c>
      <c r="U3" s="52">
        <v>103.6193</v>
      </c>
      <c r="V3" s="52">
        <v>101.91289999999999</v>
      </c>
      <c r="W3" s="52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51"/>
    </row>
    <row r="4" spans="1:34" ht="15" x14ac:dyDescent="0.15">
      <c r="A4" s="37">
        <v>40955</v>
      </c>
      <c r="B4" s="40">
        <v>98.03</v>
      </c>
      <c r="C4" s="43" t="s">
        <v>11</v>
      </c>
      <c r="D4" s="52" t="s">
        <v>11</v>
      </c>
      <c r="E4" s="45">
        <f ca="1">VLOOKUP($A4,国债对冲!$A$2:$G$1159,2,FALSE)</f>
        <v>101.43</v>
      </c>
      <c r="F4" s="45">
        <f ca="1">VLOOKUP($A4,国债对冲!$A$2:$G$1159,3,FALSE)</f>
        <v>98.303700000000006</v>
      </c>
      <c r="G4" s="45">
        <f ca="1">VLOOKUP($A4,国债对冲!$A$2:$G$1159,4,FALSE)</f>
        <v>99.012500000000003</v>
      </c>
      <c r="H4" s="45" t="str">
        <f ca="1">VLOOKUP($A4,国债对冲!$A$2:$G$1159,5,FALSE)</f>
        <v>-</v>
      </c>
      <c r="I4" s="45">
        <f ca="1">VLOOKUP($A4,国债对冲!$A$2:$G$1159,6,FALSE)</f>
        <v>101.2752</v>
      </c>
      <c r="J4" s="45" t="str">
        <f ca="1">VLOOKUP($A4,国债对冲!$A$2:$G$1159,7,FALSE)</f>
        <v>-</v>
      </c>
      <c r="M4" s="53">
        <v>41101</v>
      </c>
      <c r="N4" s="54">
        <v>99.85</v>
      </c>
      <c r="O4" s="54">
        <v>99.792000000000002</v>
      </c>
      <c r="P4" s="52">
        <v>99.65</v>
      </c>
      <c r="Q4" s="52">
        <v>102.9</v>
      </c>
      <c r="R4" s="52">
        <v>100.3229</v>
      </c>
      <c r="S4" s="52">
        <v>100.89870000000001</v>
      </c>
      <c r="T4" s="52">
        <v>102.4593</v>
      </c>
      <c r="U4" s="52">
        <v>103.7619</v>
      </c>
      <c r="V4" s="52">
        <v>101.93380000000001</v>
      </c>
      <c r="W4" s="52"/>
      <c r="X4" s="56"/>
      <c r="Y4" s="49" t="s">
        <v>25</v>
      </c>
      <c r="Z4" s="49" t="s">
        <v>26</v>
      </c>
      <c r="AA4" s="49" t="s">
        <v>27</v>
      </c>
      <c r="AB4" s="49" t="s">
        <v>13</v>
      </c>
      <c r="AC4" s="49" t="s">
        <v>14</v>
      </c>
      <c r="AD4" s="49" t="s">
        <v>15</v>
      </c>
      <c r="AE4" s="49" t="s">
        <v>17</v>
      </c>
      <c r="AF4" s="49" t="s">
        <v>16</v>
      </c>
      <c r="AG4" s="49" t="s">
        <v>2</v>
      </c>
      <c r="AH4" s="51"/>
    </row>
    <row r="5" spans="1:34" ht="15" x14ac:dyDescent="0.15">
      <c r="A5" s="37">
        <v>40956</v>
      </c>
      <c r="B5" s="40">
        <v>98.1</v>
      </c>
      <c r="C5" s="43" t="s">
        <v>11</v>
      </c>
      <c r="D5" s="52" t="s">
        <v>11</v>
      </c>
      <c r="E5" s="45">
        <f ca="1">VLOOKUP($A5,国债对冲!$A$2:$G$1159,2,FALSE)</f>
        <v>101.43</v>
      </c>
      <c r="F5" s="45">
        <f ca="1">VLOOKUP($A5,国债对冲!$A$2:$G$1159,3,FALSE)</f>
        <v>98.319100000000006</v>
      </c>
      <c r="G5" s="45">
        <f ca="1">VLOOKUP($A5,国债对冲!$A$2:$G$1159,4,FALSE)</f>
        <v>99.012500000000003</v>
      </c>
      <c r="H5" s="45" t="str">
        <f ca="1">VLOOKUP($A5,国债对冲!$A$2:$G$1159,5,FALSE)</f>
        <v>-</v>
      </c>
      <c r="I5" s="45">
        <f ca="1">VLOOKUP($A5,国债对冲!$A$2:$G$1159,6,FALSE)</f>
        <v>101.2736</v>
      </c>
      <c r="J5" s="45" t="str">
        <f ca="1">VLOOKUP($A5,国债对冲!$A$2:$G$1159,7,FALSE)</f>
        <v>-</v>
      </c>
      <c r="M5" s="53">
        <v>41102</v>
      </c>
      <c r="N5" s="54">
        <v>99.97</v>
      </c>
      <c r="O5" s="54">
        <v>99.84</v>
      </c>
      <c r="P5" s="52">
        <v>99.731999999999999</v>
      </c>
      <c r="Q5" s="52">
        <v>102.96</v>
      </c>
      <c r="R5" s="52">
        <v>100.39279999999999</v>
      </c>
      <c r="S5" s="52">
        <v>100.8989</v>
      </c>
      <c r="T5" s="52">
        <v>102.45829999999999</v>
      </c>
      <c r="U5" s="52">
        <v>102.2542</v>
      </c>
      <c r="V5" s="52">
        <v>101.95440000000001</v>
      </c>
      <c r="W5" s="52"/>
      <c r="X5" s="47" t="s">
        <v>28</v>
      </c>
      <c r="Y5" s="48">
        <v>1</v>
      </c>
      <c r="Z5" s="48">
        <v>0.94731779486982037</v>
      </c>
      <c r="AA5" s="48">
        <v>0.9225051084918382</v>
      </c>
      <c r="AB5" s="48">
        <v>0.94722882186780477</v>
      </c>
      <c r="AC5" s="48">
        <v>0.80409002455978029</v>
      </c>
      <c r="AD5" s="48">
        <v>0.91799651282628858</v>
      </c>
      <c r="AE5" s="48">
        <v>0.5902323296121238</v>
      </c>
      <c r="AF5" s="48">
        <v>0.14842972758547129</v>
      </c>
      <c r="AG5" s="48">
        <v>0.91926204764833652</v>
      </c>
      <c r="AH5" s="51"/>
    </row>
    <row r="6" spans="1:34" ht="15" x14ac:dyDescent="0.15">
      <c r="A6" s="37">
        <v>40959</v>
      </c>
      <c r="B6" s="40">
        <v>98.18</v>
      </c>
      <c r="C6" s="43" t="s">
        <v>11</v>
      </c>
      <c r="D6" s="52" t="s">
        <v>11</v>
      </c>
      <c r="E6" s="45">
        <f ca="1">VLOOKUP($A6,国债对冲!$A$2:$G$1159,2,FALSE)</f>
        <v>101.43</v>
      </c>
      <c r="F6" s="45">
        <f ca="1">VLOOKUP($A6,国债对冲!$A$2:$G$1159,3,FALSE)</f>
        <v>98.2072</v>
      </c>
      <c r="G6" s="45">
        <f ca="1">VLOOKUP($A6,国债对冲!$A$2:$G$1159,4,FALSE)</f>
        <v>99.005799999999994</v>
      </c>
      <c r="H6" s="45" t="str">
        <f ca="1">VLOOKUP($A6,国债对冲!$A$2:$G$1159,5,FALSE)</f>
        <v>-</v>
      </c>
      <c r="I6" s="45">
        <f ca="1">VLOOKUP($A6,国债对冲!$A$2:$G$1159,6,FALSE)</f>
        <v>101.2409</v>
      </c>
      <c r="J6" s="45" t="str">
        <f ca="1">VLOOKUP($A6,国债对冲!$A$2:$G$1159,7,FALSE)</f>
        <v>-</v>
      </c>
      <c r="M6" s="53">
        <v>41103</v>
      </c>
      <c r="N6" s="54">
        <v>99.89</v>
      </c>
      <c r="O6" s="54">
        <v>99.75</v>
      </c>
      <c r="P6" s="52">
        <v>99.738</v>
      </c>
      <c r="Q6" s="52">
        <v>103.04</v>
      </c>
      <c r="R6" s="52">
        <v>100.4141</v>
      </c>
      <c r="S6" s="52">
        <v>101.2975</v>
      </c>
      <c r="T6" s="52">
        <v>102.3824</v>
      </c>
      <c r="U6" s="52">
        <v>103.6412</v>
      </c>
      <c r="V6" s="52">
        <v>101.9186</v>
      </c>
      <c r="W6" s="52"/>
      <c r="X6" s="47" t="s">
        <v>29</v>
      </c>
      <c r="Y6" s="48">
        <v>0.94731779486982037</v>
      </c>
      <c r="Z6" s="48">
        <v>1</v>
      </c>
      <c r="AA6" s="48">
        <v>0.98601394403316811</v>
      </c>
      <c r="AB6" s="48">
        <v>0.9229762402702878</v>
      </c>
      <c r="AC6" s="48">
        <v>0.88065914320827154</v>
      </c>
      <c r="AD6" s="48">
        <v>0.89008328335936826</v>
      </c>
      <c r="AE6" s="48">
        <v>0.63898824852493552</v>
      </c>
      <c r="AF6" s="48">
        <v>0.14246653694729794</v>
      </c>
      <c r="AG6" s="48">
        <v>0.92793815330158302</v>
      </c>
      <c r="AH6" s="51"/>
    </row>
    <row r="7" spans="1:34" ht="15" x14ac:dyDescent="0.15">
      <c r="A7" s="37">
        <v>40960</v>
      </c>
      <c r="B7" s="40">
        <v>98.07</v>
      </c>
      <c r="C7" s="43" t="s">
        <v>11</v>
      </c>
      <c r="D7" s="52" t="s">
        <v>11</v>
      </c>
      <c r="E7" s="45">
        <f ca="1">VLOOKUP($A7,国债对冲!$A$2:$G$1159,2,FALSE)</f>
        <v>101.43</v>
      </c>
      <c r="F7" s="45">
        <f ca="1">VLOOKUP($A7,国债对冲!$A$2:$G$1159,3,FALSE)</f>
        <v>98.307400000000001</v>
      </c>
      <c r="G7" s="45">
        <f ca="1">VLOOKUP($A7,国债对冲!$A$2:$G$1159,4,FALSE)</f>
        <v>99.006299999999996</v>
      </c>
      <c r="H7" s="45" t="str">
        <f ca="1">VLOOKUP($A7,国债对冲!$A$2:$G$1159,5,FALSE)</f>
        <v>-</v>
      </c>
      <c r="I7" s="45">
        <f ca="1">VLOOKUP($A7,国债对冲!$A$2:$G$1159,6,FALSE)</f>
        <v>101.25660000000001</v>
      </c>
      <c r="J7" s="45">
        <f ca="1">VLOOKUP($A7,国债对冲!$A$2:$G$1159,7,FALSE)</f>
        <v>100</v>
      </c>
      <c r="M7" s="53">
        <v>41106</v>
      </c>
      <c r="N7" s="54">
        <v>99.835999999999999</v>
      </c>
      <c r="O7" s="54">
        <v>99.653999999999996</v>
      </c>
      <c r="P7" s="52">
        <v>99.623999999999995</v>
      </c>
      <c r="Q7" s="52">
        <v>103.01</v>
      </c>
      <c r="R7" s="52">
        <v>100.301</v>
      </c>
      <c r="S7" s="52">
        <v>101.2991</v>
      </c>
      <c r="T7" s="52">
        <v>102.2736</v>
      </c>
      <c r="U7" s="52">
        <v>102.2518</v>
      </c>
      <c r="V7" s="52">
        <v>101.8205</v>
      </c>
      <c r="W7" s="52"/>
      <c r="X7" s="47" t="s">
        <v>30</v>
      </c>
      <c r="Y7" s="48">
        <v>0.9225051084918382</v>
      </c>
      <c r="Z7" s="48">
        <v>0.98601394403316811</v>
      </c>
      <c r="AA7" s="48">
        <v>1</v>
      </c>
      <c r="AB7" s="48">
        <v>0.92152809190813645</v>
      </c>
      <c r="AC7" s="48">
        <v>0.90690507048680336</v>
      </c>
      <c r="AD7" s="48">
        <v>0.89661129186636224</v>
      </c>
      <c r="AE7" s="48">
        <v>0.63035278728068533</v>
      </c>
      <c r="AF7" s="48">
        <v>0.1575036020784987</v>
      </c>
      <c r="AG7" s="48">
        <v>0.92222192626797517</v>
      </c>
      <c r="AH7" s="51"/>
    </row>
    <row r="8" spans="1:34" ht="15" x14ac:dyDescent="0.15">
      <c r="A8" s="37">
        <v>40961</v>
      </c>
      <c r="B8" s="40">
        <v>97.94</v>
      </c>
      <c r="C8" s="43" t="s">
        <v>11</v>
      </c>
      <c r="D8" s="52" t="s">
        <v>11</v>
      </c>
      <c r="E8" s="45">
        <f ca="1">VLOOKUP($A8,国债对冲!$A$2:$G$1159,2,FALSE)</f>
        <v>101.43</v>
      </c>
      <c r="F8" s="45">
        <f ca="1">VLOOKUP($A8,国债对冲!$A$2:$G$1159,3,FALSE)</f>
        <v>98.3078</v>
      </c>
      <c r="G8" s="45">
        <f ca="1">VLOOKUP($A8,国债对冲!$A$2:$G$1159,4,FALSE)</f>
        <v>99.105900000000005</v>
      </c>
      <c r="H8" s="45" t="str">
        <f ca="1">VLOOKUP($A8,国债对冲!$A$2:$G$1159,5,FALSE)</f>
        <v>-</v>
      </c>
      <c r="I8" s="45">
        <f ca="1">VLOOKUP($A8,国债对冲!$A$2:$G$1159,6,FALSE)</f>
        <v>101.3901</v>
      </c>
      <c r="J8" s="45">
        <f ca="1">VLOOKUP($A8,国债对冲!$A$2:$G$1159,7,FALSE)</f>
        <v>99.817499999999995</v>
      </c>
      <c r="M8" s="53">
        <v>41107</v>
      </c>
      <c r="N8" s="54">
        <v>99.798000000000002</v>
      </c>
      <c r="O8" s="54">
        <v>99.63</v>
      </c>
      <c r="P8" s="52">
        <v>99.552000000000007</v>
      </c>
      <c r="Q8" s="52">
        <v>102.96</v>
      </c>
      <c r="R8" s="52">
        <v>100.3403</v>
      </c>
      <c r="S8" s="52">
        <v>101.1996</v>
      </c>
      <c r="T8" s="52">
        <v>101.4982</v>
      </c>
      <c r="U8" s="52">
        <v>103.46639999999999</v>
      </c>
      <c r="V8" s="52">
        <v>101.77209999999999</v>
      </c>
      <c r="W8" s="52"/>
      <c r="X8" s="47" t="s">
        <v>13</v>
      </c>
      <c r="Y8" s="58">
        <v>0.94722882186780477</v>
      </c>
      <c r="Z8" s="58">
        <v>0.9229762402702878</v>
      </c>
      <c r="AA8" s="58">
        <v>0.92152809190813645</v>
      </c>
      <c r="AB8" s="48">
        <v>1</v>
      </c>
      <c r="AC8" s="48">
        <v>0.86840600058157358</v>
      </c>
      <c r="AD8" s="48">
        <v>0.93443943232523097</v>
      </c>
      <c r="AE8" s="48">
        <v>0.59925681660003505</v>
      </c>
      <c r="AF8" s="48">
        <v>0.152196677388935</v>
      </c>
      <c r="AG8" s="48">
        <v>0.95435950668364988</v>
      </c>
      <c r="AH8" s="51"/>
    </row>
    <row r="9" spans="1:34" ht="15" x14ac:dyDescent="0.15">
      <c r="A9" s="37">
        <v>40962</v>
      </c>
      <c r="B9" s="40">
        <v>97.85</v>
      </c>
      <c r="C9" s="43" t="s">
        <v>11</v>
      </c>
      <c r="D9" s="52" t="s">
        <v>11</v>
      </c>
      <c r="E9" s="45">
        <f ca="1">VLOOKUP($A9,国债对冲!$A$2:$G$1159,2,FALSE)</f>
        <v>100.67</v>
      </c>
      <c r="F9" s="45">
        <f ca="1">VLOOKUP($A9,国债对冲!$A$2:$G$1159,3,FALSE)</f>
        <v>98.308199999999999</v>
      </c>
      <c r="G9" s="45">
        <f ca="1">VLOOKUP($A9,国债对冲!$A$2:$G$1159,4,FALSE)</f>
        <v>99.107299999999995</v>
      </c>
      <c r="H9" s="45" t="str">
        <f ca="1">VLOOKUP($A9,国债对冲!$A$2:$G$1159,5,FALSE)</f>
        <v>-</v>
      </c>
      <c r="I9" s="45">
        <f ca="1">VLOOKUP($A9,国债对冲!$A$2:$G$1159,6,FALSE)</f>
        <v>101.27679999999999</v>
      </c>
      <c r="J9" s="45">
        <f ca="1">VLOOKUP($A9,国债对冲!$A$2:$G$1159,7,FALSE)</f>
        <v>99.840100000000007</v>
      </c>
      <c r="M9" s="53">
        <v>41108</v>
      </c>
      <c r="N9" s="54">
        <v>99.77</v>
      </c>
      <c r="O9" s="54">
        <v>99.674000000000007</v>
      </c>
      <c r="P9" s="52">
        <v>99.59</v>
      </c>
      <c r="Q9" s="52">
        <v>102.86</v>
      </c>
      <c r="R9" s="52">
        <v>100.4958</v>
      </c>
      <c r="S9" s="52">
        <v>101.10039999999999</v>
      </c>
      <c r="T9" s="52">
        <v>102.3019</v>
      </c>
      <c r="U9" s="52">
        <v>102.2534</v>
      </c>
      <c r="V9" s="52">
        <v>101.7754</v>
      </c>
      <c r="W9" s="52"/>
      <c r="X9" s="47" t="s">
        <v>14</v>
      </c>
      <c r="Y9" s="58">
        <v>0.80409002455978029</v>
      </c>
      <c r="Z9" s="58">
        <v>0.88065914320827154</v>
      </c>
      <c r="AA9" s="58">
        <v>0.90690507048680336</v>
      </c>
      <c r="AB9" s="48">
        <v>0.86840600058157358</v>
      </c>
      <c r="AC9" s="48">
        <v>1</v>
      </c>
      <c r="AD9" s="48">
        <v>0.86678020712428883</v>
      </c>
      <c r="AE9" s="48">
        <v>0.43865073333025584</v>
      </c>
      <c r="AF9" s="48">
        <v>-7.2912298897040845E-2</v>
      </c>
      <c r="AG9" s="48">
        <v>0.87479660603104092</v>
      </c>
      <c r="AH9" s="51"/>
    </row>
    <row r="10" spans="1:34" ht="15" x14ac:dyDescent="0.15">
      <c r="A10" s="37">
        <v>40963</v>
      </c>
      <c r="B10" s="40">
        <v>97.82</v>
      </c>
      <c r="C10" s="43" t="s">
        <v>11</v>
      </c>
      <c r="D10" s="52" t="s">
        <v>11</v>
      </c>
      <c r="E10" s="45">
        <f ca="1">VLOOKUP($A10,国债对冲!$A$2:$G$1159,2,FALSE)</f>
        <v>100.67</v>
      </c>
      <c r="F10" s="45">
        <f ca="1">VLOOKUP($A10,国债对冲!$A$2:$G$1159,3,FALSE)</f>
        <v>98.3202</v>
      </c>
      <c r="G10" s="45">
        <f ca="1">VLOOKUP($A10,国债对冲!$A$2:$G$1159,4,FALSE)</f>
        <v>99.115300000000005</v>
      </c>
      <c r="H10" s="45" t="str">
        <f ca="1">VLOOKUP($A10,国债对冲!$A$2:$G$1159,5,FALSE)</f>
        <v>-</v>
      </c>
      <c r="I10" s="45">
        <f ca="1">VLOOKUP($A10,国债对冲!$A$2:$G$1159,6,FALSE)</f>
        <v>101.2916</v>
      </c>
      <c r="J10" s="45">
        <f ca="1">VLOOKUP($A10,国债对冲!$A$2:$G$1159,7,FALSE)</f>
        <v>99.656199999999998</v>
      </c>
      <c r="M10" s="53">
        <v>41109</v>
      </c>
      <c r="N10" s="54">
        <v>99.757999999999996</v>
      </c>
      <c r="O10" s="54">
        <v>99.706000000000003</v>
      </c>
      <c r="P10" s="52">
        <v>99.66</v>
      </c>
      <c r="Q10" s="52">
        <v>102.82</v>
      </c>
      <c r="R10" s="52">
        <v>100.49169999999999</v>
      </c>
      <c r="S10" s="52">
        <v>101.1009</v>
      </c>
      <c r="T10" s="52">
        <v>101.4992</v>
      </c>
      <c r="U10" s="52">
        <v>102.25579999999999</v>
      </c>
      <c r="V10" s="52">
        <v>101.7313</v>
      </c>
      <c r="W10" s="52"/>
      <c r="X10" s="47" t="s">
        <v>15</v>
      </c>
      <c r="Y10" s="58">
        <v>0.91799651282628858</v>
      </c>
      <c r="Z10" s="58">
        <v>0.89008328335936826</v>
      </c>
      <c r="AA10" s="58">
        <v>0.89661129186636224</v>
      </c>
      <c r="AB10" s="48">
        <v>0.93443943232523097</v>
      </c>
      <c r="AC10" s="48">
        <v>0.86678020712428883</v>
      </c>
      <c r="AD10" s="48">
        <v>1</v>
      </c>
      <c r="AE10" s="48">
        <v>0.46288214044326975</v>
      </c>
      <c r="AF10" s="48">
        <v>7.9780067195973983E-2</v>
      </c>
      <c r="AG10" s="48">
        <v>0.88127325135991597</v>
      </c>
      <c r="AH10" s="51"/>
    </row>
    <row r="11" spans="1:34" ht="15" x14ac:dyDescent="0.15">
      <c r="A11" s="37">
        <v>40966</v>
      </c>
      <c r="B11" s="40">
        <v>97.84</v>
      </c>
      <c r="C11" s="43" t="s">
        <v>11</v>
      </c>
      <c r="D11" s="52" t="s">
        <v>11</v>
      </c>
      <c r="E11" s="45">
        <f ca="1">VLOOKUP($A11,国债对冲!$A$2:$G$1159,2,FALSE)</f>
        <v>100.67</v>
      </c>
      <c r="F11" s="45">
        <f ca="1">VLOOKUP($A11,国债对冲!$A$2:$G$1159,3,FALSE)</f>
        <v>98.302300000000002</v>
      </c>
      <c r="G11" s="45">
        <f ca="1">VLOOKUP($A11,国债对冲!$A$2:$G$1159,4,FALSE)</f>
        <v>99.100700000000003</v>
      </c>
      <c r="H11" s="45" t="str">
        <f ca="1">VLOOKUP($A11,国债对冲!$A$2:$G$1159,5,FALSE)</f>
        <v>-</v>
      </c>
      <c r="I11" s="45">
        <f ca="1">VLOOKUP($A11,国债对冲!$A$2:$G$1159,6,FALSE)</f>
        <v>101.2106</v>
      </c>
      <c r="J11" s="45">
        <f ca="1">VLOOKUP($A11,国债对冲!$A$2:$G$1159,7,FALSE)</f>
        <v>99.677700000000002</v>
      </c>
      <c r="M11" s="53">
        <v>41110</v>
      </c>
      <c r="N11" s="54">
        <v>99.738</v>
      </c>
      <c r="O11" s="54">
        <v>99.707999999999998</v>
      </c>
      <c r="P11" s="52">
        <v>99.668000000000006</v>
      </c>
      <c r="Q11" s="52">
        <v>102.81</v>
      </c>
      <c r="R11" s="52">
        <v>100.45569999999999</v>
      </c>
      <c r="S11" s="52">
        <v>101.1044</v>
      </c>
      <c r="T11" s="52">
        <v>101.4986</v>
      </c>
      <c r="U11" s="52">
        <v>103.60290000000001</v>
      </c>
      <c r="V11" s="52">
        <v>101.74769999999999</v>
      </c>
      <c r="W11" s="52"/>
      <c r="X11" s="47" t="s">
        <v>17</v>
      </c>
      <c r="Y11" s="58">
        <v>0.5902323296121238</v>
      </c>
      <c r="Z11" s="58">
        <v>0.63898824852493552</v>
      </c>
      <c r="AA11" s="58">
        <v>0.63035278728068533</v>
      </c>
      <c r="AB11" s="48">
        <v>0.59925681660003505</v>
      </c>
      <c r="AC11" s="48">
        <v>0.43865073333025584</v>
      </c>
      <c r="AD11" s="48">
        <v>0.46288214044326975</v>
      </c>
      <c r="AE11" s="48">
        <v>1</v>
      </c>
      <c r="AF11" s="48">
        <v>0.34158365968774146</v>
      </c>
      <c r="AG11" s="48">
        <v>0.67327082309845121</v>
      </c>
      <c r="AH11" s="51"/>
    </row>
    <row r="12" spans="1:34" ht="15" x14ac:dyDescent="0.15">
      <c r="A12" s="37">
        <v>40967</v>
      </c>
      <c r="B12" s="40">
        <v>98.19</v>
      </c>
      <c r="C12" s="43" t="s">
        <v>11</v>
      </c>
      <c r="D12" s="52" t="s">
        <v>11</v>
      </c>
      <c r="E12" s="45">
        <f ca="1">VLOOKUP($A12,国债对冲!$A$2:$G$1159,2,FALSE)</f>
        <v>100.67</v>
      </c>
      <c r="F12" s="45">
        <f ca="1">VLOOKUP($A12,国债对冲!$A$2:$G$1159,3,FALSE)</f>
        <v>98.301500000000004</v>
      </c>
      <c r="G12" s="45">
        <f ca="1">VLOOKUP($A12,国债对冲!$A$2:$G$1159,4,FALSE)</f>
        <v>99.099800000000002</v>
      </c>
      <c r="H12" s="45" t="str">
        <f ca="1">VLOOKUP($A12,国债对冲!$A$2:$G$1159,5,FALSE)</f>
        <v>-</v>
      </c>
      <c r="I12" s="45">
        <f ca="1">VLOOKUP($A12,国债对冲!$A$2:$G$1159,6,FALSE)</f>
        <v>101.39619999999999</v>
      </c>
      <c r="J12" s="45">
        <f ca="1">VLOOKUP($A12,国债对冲!$A$2:$G$1159,7,FALSE)</f>
        <v>99.636600000000001</v>
      </c>
      <c r="M12" s="53">
        <v>41113</v>
      </c>
      <c r="N12" s="54">
        <v>99.768000000000001</v>
      </c>
      <c r="O12" s="54">
        <v>99.62</v>
      </c>
      <c r="P12" s="52">
        <v>99.522000000000006</v>
      </c>
      <c r="Q12" s="52">
        <v>102.8</v>
      </c>
      <c r="R12" s="52">
        <v>100.5035</v>
      </c>
      <c r="S12" s="52">
        <v>101.20189999999999</v>
      </c>
      <c r="T12" s="52">
        <v>101.50020000000001</v>
      </c>
      <c r="U12" s="52">
        <v>102.2689</v>
      </c>
      <c r="V12" s="52">
        <v>101.7274</v>
      </c>
      <c r="W12" s="52"/>
      <c r="X12" s="47" t="s">
        <v>16</v>
      </c>
      <c r="Y12" s="58">
        <v>0.14842972758547129</v>
      </c>
      <c r="Z12" s="58">
        <v>0.14246653694729794</v>
      </c>
      <c r="AA12" s="58">
        <v>0.1575036020784987</v>
      </c>
      <c r="AB12" s="48">
        <v>0.152196677388935</v>
      </c>
      <c r="AC12" s="48">
        <v>-7.2912298897040845E-2</v>
      </c>
      <c r="AD12" s="48">
        <v>7.9780067195973983E-2</v>
      </c>
      <c r="AE12" s="48">
        <v>0.34158365968774146</v>
      </c>
      <c r="AF12" s="48">
        <v>1</v>
      </c>
      <c r="AG12" s="48">
        <v>0.18569360492460216</v>
      </c>
      <c r="AH12" s="51"/>
    </row>
    <row r="13" spans="1:34" ht="15.75" thickBot="1" x14ac:dyDescent="0.2">
      <c r="A13" s="37">
        <v>40968</v>
      </c>
      <c r="B13" s="40">
        <v>97.91</v>
      </c>
      <c r="C13" s="43" t="s">
        <v>11</v>
      </c>
      <c r="D13" s="52" t="s">
        <v>11</v>
      </c>
      <c r="E13" s="45">
        <f ca="1">VLOOKUP($A13,国债对冲!$A$2:$G$1159,2,FALSE)</f>
        <v>100.67</v>
      </c>
      <c r="F13" s="45">
        <f ca="1">VLOOKUP($A13,国债对冲!$A$2:$G$1159,3,FALSE)</f>
        <v>98.301199999999994</v>
      </c>
      <c r="G13" s="45">
        <f ca="1">VLOOKUP($A13,国债对冲!$A$2:$G$1159,4,FALSE)</f>
        <v>99.099500000000006</v>
      </c>
      <c r="H13" s="45" t="str">
        <f ca="1">VLOOKUP($A13,国债对冲!$A$2:$G$1159,5,FALSE)</f>
        <v>-</v>
      </c>
      <c r="I13" s="45">
        <f ca="1">VLOOKUP($A13,国债对冲!$A$2:$G$1159,6,FALSE)</f>
        <v>101.2684</v>
      </c>
      <c r="J13" s="45">
        <f ca="1">VLOOKUP($A13,国债对冲!$A$2:$G$1159,7,FALSE)</f>
        <v>99.681799999999996</v>
      </c>
      <c r="M13" s="53">
        <v>41114</v>
      </c>
      <c r="N13" s="54">
        <v>99.84</v>
      </c>
      <c r="O13" s="54">
        <v>99.7</v>
      </c>
      <c r="P13" s="52">
        <v>99.58</v>
      </c>
      <c r="Q13" s="52">
        <v>102.83</v>
      </c>
      <c r="R13" s="52">
        <v>100.4735</v>
      </c>
      <c r="S13" s="52">
        <v>101.1005</v>
      </c>
      <c r="T13" s="52">
        <v>101.4991</v>
      </c>
      <c r="U13" s="52">
        <v>102.2713</v>
      </c>
      <c r="V13" s="52">
        <v>101.765</v>
      </c>
      <c r="W13" s="52"/>
      <c r="X13" s="60" t="s">
        <v>2</v>
      </c>
      <c r="Y13" s="59">
        <v>0.91926204764833652</v>
      </c>
      <c r="Z13" s="59">
        <v>0.92793815330158302</v>
      </c>
      <c r="AA13" s="59">
        <v>0.92222192626797517</v>
      </c>
      <c r="AB13" s="57">
        <v>0.95435950668364988</v>
      </c>
      <c r="AC13" s="57">
        <v>0.87479660603104092</v>
      </c>
      <c r="AD13" s="57">
        <v>0.88127325135991597</v>
      </c>
      <c r="AE13" s="57">
        <v>0.67327082309845121</v>
      </c>
      <c r="AF13" s="57">
        <v>0.18569360492460216</v>
      </c>
      <c r="AG13" s="57">
        <v>1</v>
      </c>
      <c r="AH13" s="51"/>
    </row>
    <row r="14" spans="1:34" ht="15" x14ac:dyDescent="0.15">
      <c r="A14" s="37">
        <v>40969</v>
      </c>
      <c r="B14" s="40">
        <v>97.91</v>
      </c>
      <c r="C14" s="43" t="s">
        <v>11</v>
      </c>
      <c r="D14" s="52" t="s">
        <v>11</v>
      </c>
      <c r="E14" s="45">
        <f ca="1">VLOOKUP($A14,国债对冲!$A$2:$G$1159,2,FALSE)</f>
        <v>100.67</v>
      </c>
      <c r="F14" s="45">
        <f ca="1">VLOOKUP($A14,国债对冲!$A$2:$G$1159,3,FALSE)</f>
        <v>98.300899999999999</v>
      </c>
      <c r="G14" s="45">
        <f ca="1">VLOOKUP($A14,国债对冲!$A$2:$G$1159,4,FALSE)</f>
        <v>99.099500000000006</v>
      </c>
      <c r="H14" s="45" t="str">
        <f ca="1">VLOOKUP($A14,国债对冲!$A$2:$G$1159,5,FALSE)</f>
        <v>-</v>
      </c>
      <c r="I14" s="45">
        <f ca="1">VLOOKUP($A14,国债对冲!$A$2:$G$1159,6,FALSE)</f>
        <v>101.2679</v>
      </c>
      <c r="J14" s="45">
        <f ca="1">VLOOKUP($A14,国债对冲!$A$2:$G$1159,7,FALSE)</f>
        <v>99.625500000000002</v>
      </c>
      <c r="M14" s="53">
        <v>41115</v>
      </c>
      <c r="N14" s="54">
        <v>99.83</v>
      </c>
      <c r="O14" s="54">
        <v>99.7</v>
      </c>
      <c r="P14" s="52">
        <v>99.57</v>
      </c>
      <c r="Q14" s="52">
        <v>102.84</v>
      </c>
      <c r="R14" s="52">
        <v>100.4957</v>
      </c>
      <c r="S14" s="52">
        <v>101.0997</v>
      </c>
      <c r="T14" s="52">
        <v>102.17570000000001</v>
      </c>
      <c r="U14" s="52">
        <v>102.27290000000001</v>
      </c>
      <c r="V14" s="52">
        <v>101.73399999999999</v>
      </c>
      <c r="W14" s="52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51"/>
    </row>
    <row r="15" spans="1:34" ht="15" x14ac:dyDescent="0.15">
      <c r="A15" s="37">
        <v>40970</v>
      </c>
      <c r="B15" s="40">
        <v>97.89</v>
      </c>
      <c r="C15" s="43" t="s">
        <v>11</v>
      </c>
      <c r="D15" s="52" t="s">
        <v>11</v>
      </c>
      <c r="E15" s="45">
        <f ca="1">VLOOKUP($A15,国债对冲!$A$2:$G$1159,2,FALSE)</f>
        <v>100.67</v>
      </c>
      <c r="F15" s="45">
        <f ca="1">VLOOKUP($A15,国债对冲!$A$2:$G$1159,3,FALSE)</f>
        <v>98.303100000000001</v>
      </c>
      <c r="G15" s="45">
        <f ca="1">VLOOKUP($A15,国债对冲!$A$2:$G$1159,4,FALSE)</f>
        <v>99.099500000000006</v>
      </c>
      <c r="H15" s="45" t="str">
        <f ca="1">VLOOKUP($A15,国债对冲!$A$2:$G$1159,5,FALSE)</f>
        <v>-</v>
      </c>
      <c r="I15" s="45">
        <f ca="1">VLOOKUP($A15,国债对冲!$A$2:$G$1159,6,FALSE)</f>
        <v>101.0611</v>
      </c>
      <c r="J15" s="45">
        <f ca="1">VLOOKUP($A15,国债对冲!$A$2:$G$1159,7,FALSE)</f>
        <v>99.591899999999995</v>
      </c>
      <c r="M15" s="53">
        <v>41116</v>
      </c>
      <c r="N15" s="54">
        <v>99.82</v>
      </c>
      <c r="O15" s="54">
        <v>99.68</v>
      </c>
      <c r="P15" s="52">
        <v>99.55</v>
      </c>
      <c r="Q15" s="52">
        <v>102.81</v>
      </c>
      <c r="R15" s="52">
        <v>100.4041</v>
      </c>
      <c r="S15" s="52">
        <v>101.0997</v>
      </c>
      <c r="T15" s="52">
        <v>101.4983</v>
      </c>
      <c r="U15" s="52">
        <v>102.2745</v>
      </c>
      <c r="V15" s="52">
        <v>101.7244</v>
      </c>
      <c r="W15" s="52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51"/>
    </row>
    <row r="16" spans="1:34" ht="15" x14ac:dyDescent="0.15">
      <c r="A16" s="37">
        <v>40973</v>
      </c>
      <c r="B16" s="40">
        <v>97.93</v>
      </c>
      <c r="C16" s="43" t="s">
        <v>11</v>
      </c>
      <c r="D16" s="52" t="s">
        <v>11</v>
      </c>
      <c r="E16" s="45">
        <f ca="1">VLOOKUP($A16,国债对冲!$A$2:$G$1159,2,FALSE)</f>
        <v>100.67</v>
      </c>
      <c r="F16" s="45">
        <f ca="1">VLOOKUP($A16,国债对冲!$A$2:$G$1159,3,FALSE)</f>
        <v>98.300700000000006</v>
      </c>
      <c r="G16" s="45">
        <f ca="1">VLOOKUP($A16,国债对冲!$A$2:$G$1159,4,FALSE)</f>
        <v>98.929199999999994</v>
      </c>
      <c r="H16" s="45" t="str">
        <f ca="1">VLOOKUP($A16,国债对冲!$A$2:$G$1159,5,FALSE)</f>
        <v>-</v>
      </c>
      <c r="I16" s="45">
        <f ca="1">VLOOKUP($A16,国债对冲!$A$2:$G$1159,6,FALSE)</f>
        <v>101.09</v>
      </c>
      <c r="J16" s="45">
        <f ca="1">VLOOKUP($A16,国债对冲!$A$2:$G$1159,7,FALSE)</f>
        <v>99.591899999999995</v>
      </c>
      <c r="M16" s="53">
        <v>41117</v>
      </c>
      <c r="N16" s="54">
        <v>99.835999999999999</v>
      </c>
      <c r="O16" s="54">
        <v>99.697999999999993</v>
      </c>
      <c r="P16" s="52">
        <v>99.584000000000003</v>
      </c>
      <c r="Q16" s="52">
        <v>102.87</v>
      </c>
      <c r="R16" s="52">
        <v>100.4045</v>
      </c>
      <c r="S16" s="52">
        <v>101.0985</v>
      </c>
      <c r="T16" s="52">
        <v>101.5</v>
      </c>
      <c r="U16" s="52">
        <v>102.2726</v>
      </c>
      <c r="V16" s="52">
        <v>101.70010000000001</v>
      </c>
      <c r="W16" s="52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51"/>
    </row>
    <row r="17" spans="1:34" ht="15" x14ac:dyDescent="0.15">
      <c r="A17" s="37">
        <v>40974</v>
      </c>
      <c r="B17" s="40">
        <v>97.95</v>
      </c>
      <c r="C17" s="43" t="s">
        <v>11</v>
      </c>
      <c r="D17" s="52" t="s">
        <v>11</v>
      </c>
      <c r="E17" s="45">
        <f ca="1">VLOOKUP($A17,国债对冲!$A$2:$G$1159,2,FALSE)</f>
        <v>100.67</v>
      </c>
      <c r="F17" s="45">
        <f ca="1">VLOOKUP($A17,国债对冲!$A$2:$G$1159,3,FALSE)</f>
        <v>98.159800000000004</v>
      </c>
      <c r="G17" s="45">
        <f ca="1">VLOOKUP($A17,国债对冲!$A$2:$G$1159,4,FALSE)</f>
        <v>98.929199999999994</v>
      </c>
      <c r="H17" s="45" t="str">
        <f ca="1">VLOOKUP($A17,国债对冲!$A$2:$G$1159,5,FALSE)</f>
        <v>-</v>
      </c>
      <c r="I17" s="45">
        <f ca="1">VLOOKUP($A17,国债对冲!$A$2:$G$1159,6,FALSE)</f>
        <v>101.236</v>
      </c>
      <c r="J17" s="45">
        <f ca="1">VLOOKUP($A17,国债对冲!$A$2:$G$1159,7,FALSE)</f>
        <v>99.682000000000002</v>
      </c>
      <c r="M17" s="53">
        <v>41120</v>
      </c>
      <c r="N17" s="54">
        <v>99.88</v>
      </c>
      <c r="O17" s="54">
        <v>99.691999999999993</v>
      </c>
      <c r="P17" s="52">
        <v>99.63</v>
      </c>
      <c r="Q17" s="52">
        <v>102.77</v>
      </c>
      <c r="R17" s="52">
        <v>99.901300000000006</v>
      </c>
      <c r="S17" s="52">
        <v>100.99930000000001</v>
      </c>
      <c r="T17" s="52">
        <v>102.1116</v>
      </c>
      <c r="U17" s="52">
        <v>103.5064</v>
      </c>
      <c r="V17" s="52">
        <v>101.6564</v>
      </c>
      <c r="W17" s="52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51"/>
    </row>
    <row r="18" spans="1:34" ht="15" x14ac:dyDescent="0.15">
      <c r="A18" s="37">
        <v>40975</v>
      </c>
      <c r="B18" s="40">
        <v>98.01</v>
      </c>
      <c r="C18" s="43" t="s">
        <v>11</v>
      </c>
      <c r="D18" s="52" t="s">
        <v>11</v>
      </c>
      <c r="E18" s="45">
        <f ca="1">VLOOKUP($A18,国债对冲!$A$2:$G$1159,2,FALSE)</f>
        <v>100.67</v>
      </c>
      <c r="F18" s="45">
        <f ca="1">VLOOKUP($A18,国债对冲!$A$2:$G$1159,3,FALSE)</f>
        <v>98.300399999999996</v>
      </c>
      <c r="G18" s="45">
        <f ca="1">VLOOKUP($A18,国债对冲!$A$2:$G$1159,4,FALSE)</f>
        <v>98.929199999999994</v>
      </c>
      <c r="H18" s="45" t="str">
        <f ca="1">VLOOKUP($A18,国债对冲!$A$2:$G$1159,5,FALSE)</f>
        <v>-</v>
      </c>
      <c r="I18" s="45">
        <f ca="1">VLOOKUP($A18,国债对冲!$A$2:$G$1159,6,FALSE)</f>
        <v>101.3823</v>
      </c>
      <c r="J18" s="45">
        <f ca="1">VLOOKUP($A18,国债对冲!$A$2:$G$1159,7,FALSE)</f>
        <v>99.772000000000006</v>
      </c>
      <c r="M18" s="53">
        <v>41121</v>
      </c>
      <c r="N18" s="54">
        <v>99.83</v>
      </c>
      <c r="O18" s="54">
        <v>99.66</v>
      </c>
      <c r="P18" s="52">
        <v>99.49</v>
      </c>
      <c r="Q18" s="52">
        <v>102.75</v>
      </c>
      <c r="R18" s="52">
        <v>99.914900000000003</v>
      </c>
      <c r="S18" s="52">
        <v>100.9995</v>
      </c>
      <c r="T18" s="52">
        <v>101.9913</v>
      </c>
      <c r="U18" s="52">
        <v>103.30589999999999</v>
      </c>
      <c r="V18" s="52">
        <v>101.5489</v>
      </c>
      <c r="W18" s="52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51"/>
    </row>
    <row r="19" spans="1:34" ht="15" x14ac:dyDescent="0.15">
      <c r="A19" s="37">
        <v>40976</v>
      </c>
      <c r="B19" s="40">
        <v>98.03</v>
      </c>
      <c r="C19" s="43" t="s">
        <v>11</v>
      </c>
      <c r="D19" s="52" t="s">
        <v>11</v>
      </c>
      <c r="E19" s="45">
        <f ca="1">VLOOKUP($A19,国债对冲!$A$2:$G$1159,2,FALSE)</f>
        <v>100.67</v>
      </c>
      <c r="F19" s="45">
        <f ca="1">VLOOKUP($A19,国债对冲!$A$2:$G$1159,3,FALSE)</f>
        <v>98.300399999999996</v>
      </c>
      <c r="G19" s="45">
        <f ca="1">VLOOKUP($A19,国债对冲!$A$2:$G$1159,4,FALSE)</f>
        <v>98.929199999999994</v>
      </c>
      <c r="H19" s="45" t="str">
        <f ca="1">VLOOKUP($A19,国债对冲!$A$2:$G$1159,5,FALSE)</f>
        <v>-</v>
      </c>
      <c r="I19" s="45">
        <f ca="1">VLOOKUP($A19,国债对冲!$A$2:$G$1159,6,FALSE)</f>
        <v>101.30110000000001</v>
      </c>
      <c r="J19" s="45">
        <f ca="1">VLOOKUP($A19,国债对冲!$A$2:$G$1159,7,FALSE)</f>
        <v>99.794499999999999</v>
      </c>
      <c r="M19" s="53">
        <v>41122</v>
      </c>
      <c r="N19" s="54">
        <v>99.74</v>
      </c>
      <c r="O19" s="54">
        <v>99.63</v>
      </c>
      <c r="P19" s="52">
        <v>99.37</v>
      </c>
      <c r="Q19" s="52">
        <v>102.68</v>
      </c>
      <c r="R19" s="52">
        <v>99.854799999999997</v>
      </c>
      <c r="S19" s="52">
        <v>100.8995</v>
      </c>
      <c r="T19" s="52">
        <v>101.93089999999999</v>
      </c>
      <c r="U19" s="52">
        <v>102.2826</v>
      </c>
      <c r="V19" s="52">
        <v>101.6332</v>
      </c>
      <c r="W19" s="52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51"/>
    </row>
    <row r="20" spans="1:34" ht="15" x14ac:dyDescent="0.15">
      <c r="A20" s="37">
        <v>40977</v>
      </c>
      <c r="B20" s="40">
        <v>98.11</v>
      </c>
      <c r="C20" s="43" t="s">
        <v>11</v>
      </c>
      <c r="D20" s="52" t="s">
        <v>11</v>
      </c>
      <c r="E20" s="45">
        <f ca="1">VLOOKUP($A20,国债对冲!$A$2:$G$1159,2,FALSE)</f>
        <v>100.67</v>
      </c>
      <c r="F20" s="45">
        <f ca="1">VLOOKUP($A20,国债对冲!$A$2:$G$1159,3,FALSE)</f>
        <v>98.301100000000005</v>
      </c>
      <c r="G20" s="45">
        <f ca="1">VLOOKUP($A20,国债对冲!$A$2:$G$1159,4,FALSE)</f>
        <v>98.929199999999994</v>
      </c>
      <c r="H20" s="45" t="str">
        <f ca="1">VLOOKUP($A20,国债对冲!$A$2:$G$1159,5,FALSE)</f>
        <v>-</v>
      </c>
      <c r="I20" s="45">
        <f ca="1">VLOOKUP($A20,国债对冲!$A$2:$G$1159,6,FALSE)</f>
        <v>101.2963</v>
      </c>
      <c r="J20" s="45">
        <f ca="1">VLOOKUP($A20,国债对冲!$A$2:$G$1159,7,FALSE)</f>
        <v>99.861900000000006</v>
      </c>
      <c r="M20" s="53">
        <v>41123</v>
      </c>
      <c r="N20" s="54">
        <v>99.688000000000002</v>
      </c>
      <c r="O20" s="54">
        <v>99.414000000000001</v>
      </c>
      <c r="P20" s="52">
        <v>99.26</v>
      </c>
      <c r="Q20" s="52">
        <v>102.67</v>
      </c>
      <c r="R20" s="52">
        <v>99.877700000000004</v>
      </c>
      <c r="S20" s="52">
        <v>100.8993</v>
      </c>
      <c r="T20" s="52">
        <v>101.9003</v>
      </c>
      <c r="U20" s="52">
        <v>103.27500000000001</v>
      </c>
      <c r="V20" s="52">
        <v>101.6246</v>
      </c>
      <c r="W20" s="52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51"/>
    </row>
    <row r="21" spans="1:34" ht="15" x14ac:dyDescent="0.15">
      <c r="A21" s="37">
        <v>40980</v>
      </c>
      <c r="B21" s="40">
        <v>98.08</v>
      </c>
      <c r="C21" s="43">
        <v>98.1</v>
      </c>
      <c r="D21" s="52" t="s">
        <v>11</v>
      </c>
      <c r="E21" s="45">
        <f ca="1">VLOOKUP($A21,国债对冲!$A$2:$G$1159,2,FALSE)</f>
        <v>100.67</v>
      </c>
      <c r="F21" s="45">
        <f ca="1">VLOOKUP($A21,国债对冲!$A$2:$G$1159,3,FALSE)</f>
        <v>98.300399999999996</v>
      </c>
      <c r="G21" s="45">
        <f ca="1">VLOOKUP($A21,国债对冲!$A$2:$G$1159,4,FALSE)</f>
        <v>98.929199999999994</v>
      </c>
      <c r="H21" s="45">
        <f ca="1">VLOOKUP($A21,国债对冲!$A$2:$G$1159,5,FALSE)</f>
        <v>100</v>
      </c>
      <c r="I21" s="45">
        <f ca="1">VLOOKUP($A21,国债对冲!$A$2:$G$1159,6,FALSE)</f>
        <v>101.4675</v>
      </c>
      <c r="J21" s="45">
        <f ca="1">VLOOKUP($A21,国债对冲!$A$2:$G$1159,7,FALSE)</f>
        <v>99.974299999999999</v>
      </c>
      <c r="M21" s="53">
        <v>41124</v>
      </c>
      <c r="N21" s="54">
        <v>99.73</v>
      </c>
      <c r="O21" s="54">
        <v>99.44</v>
      </c>
      <c r="P21" s="52">
        <v>99.268000000000001</v>
      </c>
      <c r="Q21" s="52">
        <v>102.7</v>
      </c>
      <c r="R21" s="52">
        <v>99.866799999999998</v>
      </c>
      <c r="S21" s="52">
        <v>100.8976</v>
      </c>
      <c r="T21" s="52">
        <v>101.8683</v>
      </c>
      <c r="U21" s="52">
        <v>103.30419999999999</v>
      </c>
      <c r="V21" s="52">
        <v>101.5444</v>
      </c>
      <c r="W21" s="52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51"/>
    </row>
    <row r="22" spans="1:34" ht="15" x14ac:dyDescent="0.15">
      <c r="A22" s="37">
        <v>40981</v>
      </c>
      <c r="B22" s="40">
        <v>97.94</v>
      </c>
      <c r="C22" s="43">
        <v>97.95</v>
      </c>
      <c r="D22" s="52" t="s">
        <v>11</v>
      </c>
      <c r="E22" s="45">
        <f ca="1">VLOOKUP($A22,国债对冲!$A$2:$G$1159,2,FALSE)</f>
        <v>100.67</v>
      </c>
      <c r="F22" s="45">
        <f ca="1">VLOOKUP($A22,国债对冲!$A$2:$G$1159,3,FALSE)</f>
        <v>98.300399999999996</v>
      </c>
      <c r="G22" s="45">
        <f ca="1">VLOOKUP($A22,国债对冲!$A$2:$G$1159,4,FALSE)</f>
        <v>98.929199999999994</v>
      </c>
      <c r="H22" s="45">
        <f ca="1">VLOOKUP($A22,国债对冲!$A$2:$G$1159,5,FALSE)</f>
        <v>100</v>
      </c>
      <c r="I22" s="45">
        <f ca="1">VLOOKUP($A22,国债对冲!$A$2:$G$1159,6,FALSE)</f>
        <v>101.4083</v>
      </c>
      <c r="J22" s="45">
        <f ca="1">VLOOKUP($A22,国债对冲!$A$2:$G$1159,7,FALSE)</f>
        <v>99.906700000000001</v>
      </c>
      <c r="M22" s="53">
        <v>41127</v>
      </c>
      <c r="N22" s="54">
        <v>99.697999999999993</v>
      </c>
      <c r="O22" s="54">
        <v>99.414000000000001</v>
      </c>
      <c r="P22" s="52">
        <v>99.256</v>
      </c>
      <c r="Q22" s="52">
        <v>102.68</v>
      </c>
      <c r="R22" s="52">
        <v>99.802300000000002</v>
      </c>
      <c r="S22" s="52">
        <v>100.8991</v>
      </c>
      <c r="T22" s="52">
        <v>101.77849999999999</v>
      </c>
      <c r="U22" s="52">
        <v>103.267</v>
      </c>
      <c r="V22" s="52">
        <v>101.379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</row>
    <row r="23" spans="1:34" ht="15" x14ac:dyDescent="0.15">
      <c r="A23" s="37">
        <v>40982</v>
      </c>
      <c r="B23" s="40">
        <v>97.91</v>
      </c>
      <c r="C23" s="43">
        <v>97.93</v>
      </c>
      <c r="D23" s="52" t="s">
        <v>11</v>
      </c>
      <c r="E23" s="45">
        <f ca="1">VLOOKUP($A23,国债对冲!$A$2:$G$1159,2,FALSE)</f>
        <v>100.67</v>
      </c>
      <c r="F23" s="45">
        <f ca="1">VLOOKUP($A23,国债对冲!$A$2:$G$1159,3,FALSE)</f>
        <v>98.300399999999996</v>
      </c>
      <c r="G23" s="45">
        <f ca="1">VLOOKUP($A23,国债对冲!$A$2:$G$1159,4,FALSE)</f>
        <v>98.929199999999994</v>
      </c>
      <c r="H23" s="45">
        <f ca="1">VLOOKUP($A23,国债对冲!$A$2:$G$1159,5,FALSE)</f>
        <v>99.754499999999993</v>
      </c>
      <c r="I23" s="45">
        <f ca="1">VLOOKUP($A23,国债对冲!$A$2:$G$1159,6,FALSE)</f>
        <v>103.05</v>
      </c>
      <c r="J23" s="45">
        <f ca="1">VLOOKUP($A23,国债对冲!$A$2:$G$1159,7,FALSE)</f>
        <v>99.861800000000002</v>
      </c>
      <c r="M23" s="53">
        <v>41128</v>
      </c>
      <c r="N23" s="54">
        <v>99.658000000000001</v>
      </c>
      <c r="O23" s="54">
        <v>99.4</v>
      </c>
      <c r="P23" s="52">
        <v>99.27</v>
      </c>
      <c r="Q23" s="52">
        <v>102.48</v>
      </c>
      <c r="R23" s="52">
        <v>99.761799999999994</v>
      </c>
      <c r="S23" s="52">
        <v>100.7993</v>
      </c>
      <c r="T23" s="52">
        <v>101.5406</v>
      </c>
      <c r="U23" s="52">
        <v>103.12730000000001</v>
      </c>
      <c r="V23" s="52">
        <v>101.2462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r="24" spans="1:34" ht="15" x14ac:dyDescent="0.15">
      <c r="A24" s="37">
        <v>40983</v>
      </c>
      <c r="B24" s="40">
        <v>97.91</v>
      </c>
      <c r="C24" s="43">
        <v>97.94</v>
      </c>
      <c r="D24" s="52" t="s">
        <v>11</v>
      </c>
      <c r="E24" s="45">
        <f ca="1">VLOOKUP($A24,国债对冲!$A$2:$G$1159,2,FALSE)</f>
        <v>100.67</v>
      </c>
      <c r="F24" s="45">
        <f ca="1">VLOOKUP($A24,国债对冲!$A$2:$G$1159,3,FALSE)</f>
        <v>98.3005</v>
      </c>
      <c r="G24" s="45">
        <f ca="1">VLOOKUP($A24,国债对冲!$A$2:$G$1159,4,FALSE)</f>
        <v>98.929199999999994</v>
      </c>
      <c r="H24" s="45">
        <f ca="1">VLOOKUP($A24,国债对冲!$A$2:$G$1159,5,FALSE)</f>
        <v>99.722099999999998</v>
      </c>
      <c r="I24" s="45">
        <f ca="1">VLOOKUP($A24,国债对冲!$A$2:$G$1159,6,FALSE)</f>
        <v>101.298</v>
      </c>
      <c r="J24" s="45">
        <f ca="1">VLOOKUP($A24,国债对冲!$A$2:$G$1159,7,FALSE)</f>
        <v>99.794399999999996</v>
      </c>
      <c r="M24" s="53">
        <v>41129</v>
      </c>
      <c r="N24" s="54">
        <v>99.382000000000005</v>
      </c>
      <c r="O24" s="54">
        <v>98.988</v>
      </c>
      <c r="P24" s="52">
        <v>98.885999999999996</v>
      </c>
      <c r="Q24" s="52">
        <v>102.45</v>
      </c>
      <c r="R24" s="52">
        <v>99.677000000000007</v>
      </c>
      <c r="S24" s="52">
        <v>100.699</v>
      </c>
      <c r="T24" s="52">
        <v>101.363</v>
      </c>
      <c r="U24" s="52">
        <v>102.658</v>
      </c>
      <c r="V24" s="52">
        <v>101.379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</row>
    <row r="25" spans="1:34" ht="15" x14ac:dyDescent="0.15">
      <c r="A25" s="37">
        <v>40984</v>
      </c>
      <c r="B25" s="40">
        <v>97.88</v>
      </c>
      <c r="C25" s="43">
        <v>97.9</v>
      </c>
      <c r="D25" s="52" t="s">
        <v>11</v>
      </c>
      <c r="E25" s="45">
        <f ca="1">VLOOKUP($A25,国债对冲!$A$2:$G$1159,2,FALSE)</f>
        <v>100.67</v>
      </c>
      <c r="F25" s="45">
        <f ca="1">VLOOKUP($A25,国债对冲!$A$2:$G$1159,3,FALSE)</f>
        <v>98.3018</v>
      </c>
      <c r="G25" s="45">
        <f ca="1">VLOOKUP($A25,国债对冲!$A$2:$G$1159,4,FALSE)</f>
        <v>99.034800000000004</v>
      </c>
      <c r="H25" s="45">
        <f ca="1">VLOOKUP($A25,国债对冲!$A$2:$G$1159,5,FALSE)</f>
        <v>99.784700000000001</v>
      </c>
      <c r="I25" s="45">
        <f ca="1">VLOOKUP($A25,国债对冲!$A$2:$G$1159,6,FALSE)</f>
        <v>101.31780000000001</v>
      </c>
      <c r="J25" s="45">
        <f ca="1">VLOOKUP($A25,国债对冲!$A$2:$G$1159,7,FALSE)</f>
        <v>99.794399999999996</v>
      </c>
      <c r="M25" s="53">
        <v>41130</v>
      </c>
      <c r="N25" s="54">
        <v>99.4</v>
      </c>
      <c r="O25" s="54">
        <v>99.067999999999998</v>
      </c>
      <c r="P25" s="52">
        <v>98.97</v>
      </c>
      <c r="Q25" s="52">
        <v>102.33</v>
      </c>
      <c r="R25" s="52">
        <v>99.600999999999999</v>
      </c>
      <c r="S25" s="52">
        <v>100.399</v>
      </c>
      <c r="T25" s="52">
        <v>101.51</v>
      </c>
      <c r="U25" s="52">
        <v>102.81699999999999</v>
      </c>
      <c r="V25" s="52">
        <v>101.262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</row>
    <row r="26" spans="1:34" ht="15" x14ac:dyDescent="0.15">
      <c r="A26" s="37">
        <v>40987</v>
      </c>
      <c r="B26" s="40" t="s">
        <v>11</v>
      </c>
      <c r="C26" s="43" t="s">
        <v>11</v>
      </c>
      <c r="D26" s="52" t="s">
        <v>11</v>
      </c>
      <c r="E26" s="45">
        <f ca="1">VLOOKUP($A26,国债对冲!$A$2:$G$1159,2,FALSE)</f>
        <v>100.67</v>
      </c>
      <c r="F26" s="45">
        <f ca="1">VLOOKUP($A26,国债对冲!$A$2:$G$1159,3,FALSE)</f>
        <v>98.300600000000003</v>
      </c>
      <c r="G26" s="45">
        <f ca="1">VLOOKUP($A26,国债对冲!$A$2:$G$1159,4,FALSE)</f>
        <v>99.034800000000004</v>
      </c>
      <c r="H26" s="45">
        <f ca="1">VLOOKUP($A26,国债对冲!$A$2:$G$1159,5,FALSE)</f>
        <v>99.815100000000001</v>
      </c>
      <c r="I26" s="45">
        <f ca="1">VLOOKUP($A26,国债对冲!$A$2:$G$1159,6,FALSE)</f>
        <v>101.2589</v>
      </c>
      <c r="J26" s="45">
        <f ca="1">VLOOKUP($A26,国债对冲!$A$2:$G$1159,7,FALSE)</f>
        <v>99.816800000000001</v>
      </c>
      <c r="M26" s="53">
        <v>41131</v>
      </c>
      <c r="N26" s="54">
        <v>99.29</v>
      </c>
      <c r="O26" s="54">
        <v>99.195999999999998</v>
      </c>
      <c r="P26" s="52">
        <v>99.043999999999997</v>
      </c>
      <c r="Q26" s="52">
        <v>102.34</v>
      </c>
      <c r="R26" s="52">
        <v>99.708399999999997</v>
      </c>
      <c r="S26" s="52">
        <v>100.52679999999999</v>
      </c>
      <c r="T26" s="52">
        <v>101.6854</v>
      </c>
      <c r="U26" s="52">
        <v>103.0932</v>
      </c>
      <c r="V26" s="52">
        <v>101.3058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</row>
    <row r="27" spans="1:34" ht="15" x14ac:dyDescent="0.15">
      <c r="A27" s="37">
        <v>40988</v>
      </c>
      <c r="B27" s="40">
        <v>97.89</v>
      </c>
      <c r="C27" s="43">
        <v>97.92</v>
      </c>
      <c r="D27" s="52" t="s">
        <v>11</v>
      </c>
      <c r="E27" s="45">
        <f ca="1">VLOOKUP($A27,国债对冲!$A$2:$G$1159,2,FALSE)</f>
        <v>100.67</v>
      </c>
      <c r="F27" s="45">
        <f ca="1">VLOOKUP($A27,国债对冲!$A$2:$G$1159,3,FALSE)</f>
        <v>98.300899999999999</v>
      </c>
      <c r="G27" s="45">
        <f ca="1">VLOOKUP($A27,国债对冲!$A$2:$G$1159,4,FALSE)</f>
        <v>99.034800000000004</v>
      </c>
      <c r="H27" s="45">
        <f ca="1">VLOOKUP($A27,国债对冲!$A$2:$G$1159,5,FALSE)</f>
        <v>100</v>
      </c>
      <c r="I27" s="45">
        <f ca="1">VLOOKUP($A27,国债对冲!$A$2:$G$1159,6,FALSE)</f>
        <v>101.22920000000001</v>
      </c>
      <c r="J27" s="45">
        <f ca="1">VLOOKUP($A27,国债对冲!$A$2:$G$1159,7,FALSE)</f>
        <v>99.682599999999994</v>
      </c>
      <c r="M27" s="53">
        <v>41134</v>
      </c>
      <c r="N27" s="54">
        <v>99.236000000000004</v>
      </c>
      <c r="O27" s="54">
        <v>99.12</v>
      </c>
      <c r="P27" s="52">
        <v>98.98</v>
      </c>
      <c r="Q27" s="52">
        <v>102.37</v>
      </c>
      <c r="R27" s="52">
        <v>99.767899999999997</v>
      </c>
      <c r="S27" s="52">
        <v>100.55</v>
      </c>
      <c r="T27" s="52">
        <v>101.4478</v>
      </c>
      <c r="U27" s="52">
        <v>102.28570000000001</v>
      </c>
      <c r="V27" s="52">
        <v>101.1913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</row>
    <row r="28" spans="1:34" ht="15" x14ac:dyDescent="0.15">
      <c r="A28" s="37">
        <v>40989</v>
      </c>
      <c r="B28" s="40">
        <v>97.88</v>
      </c>
      <c r="C28" s="43">
        <v>97.95</v>
      </c>
      <c r="D28" s="52" t="s">
        <v>11</v>
      </c>
      <c r="E28" s="45">
        <f ca="1">VLOOKUP($A28,国债对冲!$A$2:$G$1159,2,FALSE)</f>
        <v>100.67</v>
      </c>
      <c r="F28" s="45">
        <f ca="1">VLOOKUP($A28,国债对冲!$A$2:$G$1159,3,FALSE)</f>
        <v>98.481099999999998</v>
      </c>
      <c r="G28" s="45">
        <f ca="1">VLOOKUP($A28,国债对冲!$A$2:$G$1159,4,FALSE)</f>
        <v>99.034800000000004</v>
      </c>
      <c r="H28" s="45">
        <f ca="1">VLOOKUP($A28,国债对冲!$A$2:$G$1159,5,FALSE)</f>
        <v>99.777600000000007</v>
      </c>
      <c r="I28" s="45">
        <f ca="1">VLOOKUP($A28,国债对冲!$A$2:$G$1159,6,FALSE)</f>
        <v>101.1995</v>
      </c>
      <c r="J28" s="45">
        <f ca="1">VLOOKUP($A28,国债对冲!$A$2:$G$1159,7,FALSE)</f>
        <v>99.735299999999995</v>
      </c>
      <c r="M28" s="53">
        <v>41135</v>
      </c>
      <c r="N28" s="52">
        <v>99.18</v>
      </c>
      <c r="O28" s="52">
        <v>99.025999999999996</v>
      </c>
      <c r="P28" s="52">
        <v>98.936000000000007</v>
      </c>
      <c r="Q28" s="52">
        <v>102.33</v>
      </c>
      <c r="R28" s="52">
        <v>99.601600000000005</v>
      </c>
      <c r="S28" s="52">
        <v>100.4019</v>
      </c>
      <c r="T28" s="52">
        <v>101.35939999999999</v>
      </c>
      <c r="U28" s="52">
        <v>102.75320000000001</v>
      </c>
      <c r="V28" s="52">
        <v>101.0519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</row>
    <row r="29" spans="1:34" ht="15" x14ac:dyDescent="0.15">
      <c r="A29" s="37">
        <v>40990</v>
      </c>
      <c r="B29" s="40">
        <v>97.91</v>
      </c>
      <c r="C29" s="43">
        <v>97.93</v>
      </c>
      <c r="D29" s="52" t="s">
        <v>11</v>
      </c>
      <c r="E29" s="45">
        <f ca="1">VLOOKUP($A29,国债对冲!$A$2:$G$1159,2,FALSE)</f>
        <v>100.67</v>
      </c>
      <c r="F29" s="45">
        <f ca="1">VLOOKUP($A29,国债对冲!$A$2:$G$1159,3,FALSE)</f>
        <v>98.301500000000004</v>
      </c>
      <c r="G29" s="45">
        <f ca="1">VLOOKUP($A29,国债对冲!$A$2:$G$1159,4,FALSE)</f>
        <v>99.034800000000004</v>
      </c>
      <c r="H29" s="45">
        <f ca="1">VLOOKUP($A29,国债对冲!$A$2:$G$1159,5,FALSE)</f>
        <v>100</v>
      </c>
      <c r="I29" s="45">
        <f ca="1">VLOOKUP($A29,国债对冲!$A$2:$G$1159,6,FALSE)</f>
        <v>101.2282</v>
      </c>
      <c r="J29" s="45">
        <f ca="1">VLOOKUP($A29,国债对冲!$A$2:$G$1159,7,FALSE)</f>
        <v>99.693799999999996</v>
      </c>
      <c r="M29" s="53">
        <v>41136</v>
      </c>
      <c r="N29" s="52">
        <v>99.126000000000005</v>
      </c>
      <c r="O29" s="52">
        <v>98.99</v>
      </c>
      <c r="P29" s="52">
        <v>98.914000000000001</v>
      </c>
      <c r="Q29" s="52">
        <v>102.21</v>
      </c>
      <c r="R29" s="52">
        <v>99.582999999999998</v>
      </c>
      <c r="S29" s="52">
        <v>100.402</v>
      </c>
      <c r="T29" s="52">
        <v>101.315</v>
      </c>
      <c r="U29" s="52">
        <v>102.48699999999999</v>
      </c>
      <c r="V29" s="52">
        <v>100.8</v>
      </c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</row>
    <row r="30" spans="1:34" ht="15" x14ac:dyDescent="0.15">
      <c r="A30" s="37">
        <v>40991</v>
      </c>
      <c r="B30" s="40">
        <v>97.91</v>
      </c>
      <c r="C30" s="43">
        <v>97.92</v>
      </c>
      <c r="D30" s="52" t="s">
        <v>11</v>
      </c>
      <c r="E30" s="45">
        <f ca="1">VLOOKUP($A30,国债对冲!$A$2:$G$1159,2,FALSE)</f>
        <v>100.67</v>
      </c>
      <c r="F30" s="45">
        <f ca="1">VLOOKUP($A30,国债对冲!$A$2:$G$1159,3,FALSE)</f>
        <v>98.304500000000004</v>
      </c>
      <c r="G30" s="45">
        <f ca="1">VLOOKUP($A30,国债对冲!$A$2:$G$1159,4,FALSE)</f>
        <v>99.034800000000004</v>
      </c>
      <c r="H30" s="45">
        <f ca="1">VLOOKUP($A30,国债对冲!$A$2:$G$1159,5,FALSE)</f>
        <v>99.905900000000003</v>
      </c>
      <c r="I30" s="45">
        <f ca="1">VLOOKUP($A30,国债对冲!$A$2:$G$1159,6,FALSE)</f>
        <v>101.3725</v>
      </c>
      <c r="J30" s="45">
        <f ca="1">VLOOKUP($A30,国债对冲!$A$2:$G$1159,7,FALSE)</f>
        <v>99.805400000000006</v>
      </c>
      <c r="M30" s="53">
        <v>41137</v>
      </c>
      <c r="N30" s="52">
        <v>99.05</v>
      </c>
      <c r="O30" s="52">
        <v>98.99</v>
      </c>
      <c r="P30" s="52">
        <v>98.896000000000001</v>
      </c>
      <c r="Q30" s="52">
        <v>101.83</v>
      </c>
      <c r="R30" s="52">
        <v>99.462000000000003</v>
      </c>
      <c r="S30" s="52">
        <v>100.333</v>
      </c>
      <c r="T30" s="52">
        <v>101.499</v>
      </c>
      <c r="U30" s="52">
        <v>102.583</v>
      </c>
      <c r="V30" s="52">
        <v>100.8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 spans="1:34" ht="15" x14ac:dyDescent="0.15">
      <c r="A31" s="37">
        <v>40994</v>
      </c>
      <c r="B31" s="40">
        <v>97.91</v>
      </c>
      <c r="C31" s="43">
        <v>97.93</v>
      </c>
      <c r="D31" s="52" t="s">
        <v>11</v>
      </c>
      <c r="E31" s="45">
        <f ca="1">VLOOKUP($A31,国债对冲!$A$2:$G$1159,2,FALSE)</f>
        <v>100.67</v>
      </c>
      <c r="F31" s="45">
        <f ca="1">VLOOKUP($A31,国债对冲!$A$2:$G$1159,3,FALSE)</f>
        <v>98.537899999999993</v>
      </c>
      <c r="G31" s="45">
        <f ca="1">VLOOKUP($A31,国债对冲!$A$2:$G$1159,4,FALSE)</f>
        <v>99.034800000000004</v>
      </c>
      <c r="H31" s="45">
        <f ca="1">VLOOKUP($A31,国债对冲!$A$2:$G$1159,5,FALSE)</f>
        <v>99.905799999999999</v>
      </c>
      <c r="I31" s="45">
        <f ca="1">VLOOKUP($A31,国债对冲!$A$2:$G$1159,6,FALSE)</f>
        <v>101.4012</v>
      </c>
      <c r="J31" s="45">
        <f ca="1">VLOOKUP($A31,国债对冲!$A$2:$G$1159,7,FALSE)</f>
        <v>99.905900000000003</v>
      </c>
      <c r="M31" s="53">
        <v>41138</v>
      </c>
      <c r="N31" s="52">
        <v>98.95</v>
      </c>
      <c r="O31" s="52">
        <v>98.89</v>
      </c>
      <c r="P31" s="52">
        <v>98.79</v>
      </c>
      <c r="Q31" s="52">
        <v>101.95</v>
      </c>
      <c r="R31" s="52">
        <v>99.418999999999997</v>
      </c>
      <c r="S31" s="52">
        <v>100.06</v>
      </c>
      <c r="T31" s="52">
        <v>101.21</v>
      </c>
      <c r="U31" s="52">
        <v>102.55500000000001</v>
      </c>
      <c r="V31" s="52">
        <v>100.756</v>
      </c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</row>
    <row r="32" spans="1:34" ht="15" x14ac:dyDescent="0.15">
      <c r="A32" s="37">
        <v>40995</v>
      </c>
      <c r="B32" s="40">
        <v>98.01</v>
      </c>
      <c r="C32" s="43">
        <v>98.01</v>
      </c>
      <c r="D32" s="52" t="s">
        <v>11</v>
      </c>
      <c r="E32" s="45">
        <f ca="1">VLOOKUP($A32,国债对冲!$A$2:$G$1159,2,FALSE)</f>
        <v>100.67</v>
      </c>
      <c r="F32" s="45">
        <f ca="1">VLOOKUP($A32,国债对冲!$A$2:$G$1159,3,FALSE)</f>
        <v>98.537599999999998</v>
      </c>
      <c r="G32" s="45">
        <f ca="1">VLOOKUP($A32,国债对冲!$A$2:$G$1159,4,FALSE)</f>
        <v>99.034800000000004</v>
      </c>
      <c r="H32" s="45">
        <f ca="1">VLOOKUP($A32,国债对冲!$A$2:$G$1159,5,FALSE)</f>
        <v>99.905699999999996</v>
      </c>
      <c r="I32" s="45">
        <f ca="1">VLOOKUP($A32,国债对冲!$A$2:$G$1159,6,FALSE)</f>
        <v>101.3115</v>
      </c>
      <c r="J32" s="45">
        <f ca="1">VLOOKUP($A32,国债对冲!$A$2:$G$1159,7,FALSE)</f>
        <v>99.905900000000003</v>
      </c>
    </row>
    <row r="33" spans="1:10" ht="15" x14ac:dyDescent="0.15">
      <c r="A33" s="37">
        <v>40996</v>
      </c>
      <c r="B33" s="40">
        <v>98.02</v>
      </c>
      <c r="C33" s="43">
        <v>97.95</v>
      </c>
      <c r="D33" s="52" t="s">
        <v>11</v>
      </c>
      <c r="E33" s="45">
        <f ca="1">VLOOKUP($A33,国债对冲!$A$2:$G$1159,2,FALSE)</f>
        <v>100.67</v>
      </c>
      <c r="F33" s="45">
        <f ca="1">VLOOKUP($A33,国债对冲!$A$2:$G$1159,3,FALSE)</f>
        <v>98.537800000000004</v>
      </c>
      <c r="G33" s="45">
        <f ca="1">VLOOKUP($A33,国债对冲!$A$2:$G$1159,4,FALSE)</f>
        <v>99.034800000000004</v>
      </c>
      <c r="H33" s="45">
        <f ca="1">VLOOKUP($A33,国债对冲!$A$2:$G$1159,5,FALSE)</f>
        <v>99.936000000000007</v>
      </c>
      <c r="I33" s="45">
        <f ca="1">VLOOKUP($A33,国债对冲!$A$2:$G$1159,6,FALSE)</f>
        <v>101.3126</v>
      </c>
      <c r="J33" s="45">
        <f ca="1">VLOOKUP($A33,国债对冲!$A$2:$G$1159,7,FALSE)</f>
        <v>99.995099999999994</v>
      </c>
    </row>
    <row r="34" spans="1:10" ht="15" x14ac:dyDescent="0.15">
      <c r="A34" s="37">
        <v>40997</v>
      </c>
      <c r="B34" s="40">
        <v>98.04</v>
      </c>
      <c r="C34" s="43">
        <v>97.95</v>
      </c>
      <c r="D34" s="52" t="s">
        <v>11</v>
      </c>
      <c r="E34" s="45">
        <f ca="1">VLOOKUP($A34,国债对冲!$A$2:$G$1159,2,FALSE)</f>
        <v>100.67</v>
      </c>
      <c r="F34" s="45">
        <f ca="1">VLOOKUP($A34,国债对冲!$A$2:$G$1159,3,FALSE)</f>
        <v>98.301199999999994</v>
      </c>
      <c r="G34" s="45">
        <f ca="1">VLOOKUP($A34,国债对冲!$A$2:$G$1159,4,FALSE)</f>
        <v>99.034800000000004</v>
      </c>
      <c r="H34" s="45">
        <f ca="1">VLOOKUP($A34,国债对冲!$A$2:$G$1159,5,FALSE)</f>
        <v>99.864400000000003</v>
      </c>
      <c r="I34" s="45">
        <f ca="1">VLOOKUP($A34,国债对冲!$A$2:$G$1159,6,FALSE)</f>
        <v>101.3043</v>
      </c>
      <c r="J34" s="45">
        <f ca="1">VLOOKUP($A34,国债对冲!$A$2:$G$1159,7,FALSE)</f>
        <v>100.01730000000001</v>
      </c>
    </row>
    <row r="35" spans="1:10" ht="15" x14ac:dyDescent="0.15">
      <c r="A35" s="37">
        <v>40998</v>
      </c>
      <c r="B35" s="40">
        <v>98.06</v>
      </c>
      <c r="C35" s="43">
        <v>98.01</v>
      </c>
      <c r="D35" s="52" t="s">
        <v>11</v>
      </c>
      <c r="E35" s="45">
        <f ca="1">VLOOKUP($A35,国债对冲!$A$2:$G$1159,2,FALSE)</f>
        <v>100.67</v>
      </c>
      <c r="F35" s="45">
        <f ca="1">VLOOKUP($A35,国债对冲!$A$2:$G$1159,3,FALSE)</f>
        <v>98.301400000000001</v>
      </c>
      <c r="G35" s="45">
        <f ca="1">VLOOKUP($A35,国债对冲!$A$2:$G$1159,4,FALSE)</f>
        <v>99.034800000000004</v>
      </c>
      <c r="H35" s="45">
        <f ca="1">VLOOKUP($A35,国债对冲!$A$2:$G$1159,5,FALSE)</f>
        <v>99.998400000000004</v>
      </c>
      <c r="I35" s="45">
        <f ca="1">VLOOKUP($A35,国债对冲!$A$2:$G$1159,6,FALSE)</f>
        <v>101.3022</v>
      </c>
      <c r="J35" s="45">
        <f ca="1">VLOOKUP($A35,国债对冲!$A$2:$G$1159,7,FALSE)</f>
        <v>100.0842</v>
      </c>
    </row>
    <row r="36" spans="1:10" ht="15" x14ac:dyDescent="0.15">
      <c r="A36" s="37">
        <v>41004</v>
      </c>
      <c r="B36" s="40">
        <v>98.03</v>
      </c>
      <c r="C36" s="43">
        <v>98.02</v>
      </c>
      <c r="D36" s="52" t="s">
        <v>11</v>
      </c>
      <c r="E36" s="45">
        <f ca="1">VLOOKUP($A36,国债对冲!$A$2:$G$1159,2,FALSE)</f>
        <v>100.67</v>
      </c>
      <c r="F36" s="45">
        <f ca="1">VLOOKUP($A36,国债对冲!$A$2:$G$1159,3,FALSE)</f>
        <v>98.669899999999998</v>
      </c>
      <c r="G36" s="45">
        <f ca="1">VLOOKUP($A36,国债对冲!$A$2:$G$1159,4,FALSE)</f>
        <v>99.034800000000004</v>
      </c>
      <c r="H36" s="45">
        <f ca="1">VLOOKUP($A36,国债对冲!$A$2:$G$1159,5,FALSE)</f>
        <v>99.999300000000005</v>
      </c>
      <c r="I36" s="45">
        <f ca="1">VLOOKUP($A36,国债对冲!$A$2:$G$1159,6,FALSE)</f>
        <v>101.31180000000001</v>
      </c>
      <c r="J36" s="45">
        <f ca="1">VLOOKUP($A36,国债对冲!$A$2:$G$1159,7,FALSE)</f>
        <v>100.01649999999999</v>
      </c>
    </row>
    <row r="37" spans="1:10" ht="15" x14ac:dyDescent="0.15">
      <c r="A37" s="37">
        <v>41005</v>
      </c>
      <c r="B37" s="40">
        <v>98.04</v>
      </c>
      <c r="C37" s="43">
        <v>98.03</v>
      </c>
      <c r="D37" s="52" t="s">
        <v>11</v>
      </c>
      <c r="E37" s="45">
        <f ca="1">VLOOKUP($A37,国债对冲!$A$2:$G$1159,2,FALSE)</f>
        <v>100.67</v>
      </c>
      <c r="F37" s="45">
        <f ca="1">VLOOKUP($A37,国债对冲!$A$2:$G$1159,3,FALSE)</f>
        <v>98.308899999999994</v>
      </c>
      <c r="G37" s="45">
        <f ca="1">VLOOKUP($A37,国债对冲!$A$2:$G$1159,4,FALSE)</f>
        <v>99.034800000000004</v>
      </c>
      <c r="H37" s="45">
        <f ca="1">VLOOKUP($A37,国债对冲!$A$2:$G$1159,5,FALSE)</f>
        <v>99.934799999999996</v>
      </c>
      <c r="I37" s="45">
        <f ca="1">VLOOKUP($A37,国债对冲!$A$2:$G$1159,6,FALSE)</f>
        <v>101.31180000000001</v>
      </c>
      <c r="J37" s="45">
        <f ca="1">VLOOKUP($A37,国债对冲!$A$2:$G$1159,7,FALSE)</f>
        <v>100.0162</v>
      </c>
    </row>
    <row r="38" spans="1:10" ht="15" x14ac:dyDescent="0.15">
      <c r="A38" s="37">
        <v>41008</v>
      </c>
      <c r="B38" s="40">
        <v>97.99</v>
      </c>
      <c r="C38" s="43">
        <v>98.01</v>
      </c>
      <c r="D38" s="52" t="s">
        <v>11</v>
      </c>
      <c r="E38" s="45">
        <f ca="1">VLOOKUP($A38,国债对冲!$A$2:$G$1159,2,FALSE)</f>
        <v>100.67</v>
      </c>
      <c r="F38" s="45">
        <f ca="1">VLOOKUP($A38,国债对冲!$A$2:$G$1159,3,FALSE)</f>
        <v>98.302000000000007</v>
      </c>
      <c r="G38" s="45">
        <f ca="1">VLOOKUP($A38,国债对冲!$A$2:$G$1159,4,FALSE)</f>
        <v>99.034800000000004</v>
      </c>
      <c r="H38" s="45">
        <f ca="1">VLOOKUP($A38,国债对冲!$A$2:$G$1159,5,FALSE)</f>
        <v>99.998999999999995</v>
      </c>
      <c r="I38" s="45">
        <f ca="1">VLOOKUP($A38,国债对冲!$A$2:$G$1159,6,FALSE)</f>
        <v>101.3066</v>
      </c>
      <c r="J38" s="45">
        <f ca="1">VLOOKUP($A38,国债对冲!$A$2:$G$1159,7,FALSE)</f>
        <v>100.0162</v>
      </c>
    </row>
    <row r="39" spans="1:10" ht="15" x14ac:dyDescent="0.15">
      <c r="A39" s="37">
        <v>41009</v>
      </c>
      <c r="B39" s="40">
        <v>97.96</v>
      </c>
      <c r="C39" s="43">
        <v>97.97</v>
      </c>
      <c r="D39" s="52" t="s">
        <v>11</v>
      </c>
      <c r="E39" s="45">
        <f ca="1">VLOOKUP($A39,国债对冲!$A$2:$G$1159,2,FALSE)</f>
        <v>100.67</v>
      </c>
      <c r="F39" s="45">
        <f ca="1">VLOOKUP($A39,国债对冲!$A$2:$G$1159,3,FALSE)</f>
        <v>98.302300000000002</v>
      </c>
      <c r="G39" s="45">
        <f ca="1">VLOOKUP($A39,国债对冲!$A$2:$G$1159,4,FALSE)</f>
        <v>99.034800000000004</v>
      </c>
      <c r="H39" s="45">
        <f ca="1">VLOOKUP($A39,国债对冲!$A$2:$G$1159,5,FALSE)</f>
        <v>99.934600000000003</v>
      </c>
      <c r="I39" s="45">
        <f ca="1">VLOOKUP($A39,国债对冲!$A$2:$G$1159,6,FALSE)</f>
        <v>101.3351</v>
      </c>
      <c r="J39" s="45">
        <f ca="1">VLOOKUP($A39,国债对冲!$A$2:$G$1159,7,FALSE)</f>
        <v>100.1048</v>
      </c>
    </row>
    <row r="40" spans="1:10" ht="15" x14ac:dyDescent="0.15">
      <c r="A40" s="37">
        <v>41010</v>
      </c>
      <c r="B40" s="40">
        <v>97.8</v>
      </c>
      <c r="C40" s="43">
        <v>97.96</v>
      </c>
      <c r="D40" s="52" t="s">
        <v>11</v>
      </c>
      <c r="E40" s="45">
        <f ca="1">VLOOKUP($A40,国债对冲!$A$2:$G$1159,2,FALSE)</f>
        <v>100.67</v>
      </c>
      <c r="F40" s="45">
        <f ca="1">VLOOKUP($A40,国债对冲!$A$2:$G$1159,3,FALSE)</f>
        <v>98.302300000000002</v>
      </c>
      <c r="G40" s="45">
        <f ca="1">VLOOKUP($A40,国债对冲!$A$2:$G$1159,4,FALSE)</f>
        <v>99.034800000000004</v>
      </c>
      <c r="H40" s="45">
        <f ca="1">VLOOKUP($A40,国债对冲!$A$2:$G$1159,5,FALSE)</f>
        <v>99.934600000000003</v>
      </c>
      <c r="I40" s="45">
        <f ca="1">VLOOKUP($A40,国债对冲!$A$2:$G$1159,6,FALSE)</f>
        <v>101.4216</v>
      </c>
      <c r="J40" s="45">
        <f ca="1">VLOOKUP($A40,国债对冲!$A$2:$G$1159,7,FALSE)</f>
        <v>100.0834</v>
      </c>
    </row>
    <row r="41" spans="1:10" ht="15" x14ac:dyDescent="0.15">
      <c r="A41" s="37">
        <v>41011</v>
      </c>
      <c r="B41" s="40">
        <v>97.93</v>
      </c>
      <c r="C41" s="43">
        <v>97.92</v>
      </c>
      <c r="D41" s="52" t="s">
        <v>11</v>
      </c>
      <c r="E41" s="45">
        <f ca="1">VLOOKUP($A41,国债对冲!$A$2:$G$1159,2,FALSE)</f>
        <v>100.67</v>
      </c>
      <c r="F41" s="45">
        <f ca="1">VLOOKUP($A41,国债对冲!$A$2:$G$1159,3,FALSE)</f>
        <v>98.302499999999995</v>
      </c>
      <c r="G41" s="45">
        <f ca="1">VLOOKUP($A41,国债对冲!$A$2:$G$1159,4,FALSE)</f>
        <v>99.034800000000004</v>
      </c>
      <c r="H41" s="45">
        <f ca="1">VLOOKUP($A41,国债对冲!$A$2:$G$1159,5,FALSE)</f>
        <v>99.934399999999997</v>
      </c>
      <c r="I41" s="45">
        <f ca="1">VLOOKUP($A41,国债对冲!$A$2:$G$1159,6,FALSE)</f>
        <v>101.2761</v>
      </c>
      <c r="J41" s="45">
        <f ca="1">VLOOKUP($A41,国债对冲!$A$2:$G$1159,7,FALSE)</f>
        <v>100.038</v>
      </c>
    </row>
    <row r="42" spans="1:10" ht="15" x14ac:dyDescent="0.15">
      <c r="A42" s="37">
        <v>41012</v>
      </c>
      <c r="B42" s="40">
        <v>97.88</v>
      </c>
      <c r="C42" s="43">
        <v>97.95</v>
      </c>
      <c r="D42" s="52" t="s">
        <v>11</v>
      </c>
      <c r="E42" s="45">
        <f ca="1">VLOOKUP($A42,国债对冲!$A$2:$G$1159,2,FALSE)</f>
        <v>100.67</v>
      </c>
      <c r="F42" s="45">
        <f ca="1">VLOOKUP($A42,国债对冲!$A$2:$G$1159,3,FALSE)</f>
        <v>98.310900000000004</v>
      </c>
      <c r="G42" s="45">
        <f ca="1">VLOOKUP($A42,国债对冲!$A$2:$G$1159,4,FALSE)</f>
        <v>99.034800000000004</v>
      </c>
      <c r="H42" s="45">
        <f ca="1">VLOOKUP($A42,国债对冲!$A$2:$G$1159,5,FALSE)</f>
        <v>99.908100000000005</v>
      </c>
      <c r="I42" s="45">
        <f ca="1">VLOOKUP($A42,国债对冲!$A$2:$G$1159,6,FALSE)</f>
        <v>101.36150000000001</v>
      </c>
      <c r="J42" s="45">
        <f ca="1">VLOOKUP($A42,国债对冲!$A$2:$G$1159,7,FALSE)</f>
        <v>100.0907</v>
      </c>
    </row>
    <row r="43" spans="1:10" ht="15" x14ac:dyDescent="0.15">
      <c r="A43" s="37">
        <v>41015</v>
      </c>
      <c r="B43" s="40">
        <v>97.88</v>
      </c>
      <c r="C43" s="43">
        <v>97.93</v>
      </c>
      <c r="D43" s="52" t="s">
        <v>11</v>
      </c>
      <c r="E43" s="45">
        <f ca="1">VLOOKUP($A43,国债对冲!$A$2:$G$1159,2,FALSE)</f>
        <v>100.67</v>
      </c>
      <c r="F43" s="45">
        <f ca="1">VLOOKUP($A43,国债对冲!$A$2:$G$1159,3,FALSE)</f>
        <v>98.699600000000004</v>
      </c>
      <c r="G43" s="45">
        <f ca="1">VLOOKUP($A43,国债对冲!$A$2:$G$1159,4,FALSE)</f>
        <v>99.034800000000004</v>
      </c>
      <c r="H43" s="45">
        <f ca="1">VLOOKUP($A43,国债对冲!$A$2:$G$1159,5,FALSE)</f>
        <v>99.994399999999999</v>
      </c>
      <c r="I43" s="45">
        <f ca="1">VLOOKUP($A43,国债对冲!$A$2:$G$1159,6,FALSE)</f>
        <v>101.3899</v>
      </c>
      <c r="J43" s="45">
        <f ca="1">VLOOKUP($A43,国债对冲!$A$2:$G$1159,7,FALSE)</f>
        <v>100.09229999999999</v>
      </c>
    </row>
    <row r="44" spans="1:10" ht="15" x14ac:dyDescent="0.15">
      <c r="A44" s="37">
        <v>41016</v>
      </c>
      <c r="B44" s="40">
        <v>97.83</v>
      </c>
      <c r="C44" s="43">
        <v>97.87</v>
      </c>
      <c r="D44" s="52" t="s">
        <v>11</v>
      </c>
      <c r="E44" s="45">
        <f ca="1">VLOOKUP($A44,国债对冲!$A$2:$G$1159,2,FALSE)</f>
        <v>100.67</v>
      </c>
      <c r="F44" s="45">
        <f ca="1">VLOOKUP($A44,国债对冲!$A$2:$G$1159,3,FALSE)</f>
        <v>98.302300000000002</v>
      </c>
      <c r="G44" s="45">
        <f ca="1">VLOOKUP($A44,国债对冲!$A$2:$G$1159,4,FALSE)</f>
        <v>99.034800000000004</v>
      </c>
      <c r="H44" s="45">
        <f ca="1">VLOOKUP($A44,国债对冲!$A$2:$G$1159,5,FALSE)</f>
        <v>99.873599999999996</v>
      </c>
      <c r="I44" s="45">
        <f ca="1">VLOOKUP($A44,国债对冲!$A$2:$G$1159,6,FALSE)</f>
        <v>101.3899</v>
      </c>
      <c r="J44" s="45">
        <f ca="1">VLOOKUP($A44,国债对冲!$A$2:$G$1159,7,FALSE)</f>
        <v>100.09310000000001</v>
      </c>
    </row>
    <row r="45" spans="1:10" ht="15" x14ac:dyDescent="0.15">
      <c r="A45" s="37">
        <v>41017</v>
      </c>
      <c r="B45" s="40">
        <v>97.77</v>
      </c>
      <c r="C45" s="43">
        <v>97.87</v>
      </c>
      <c r="D45" s="52" t="s">
        <v>11</v>
      </c>
      <c r="E45" s="45">
        <f ca="1">VLOOKUP($A45,国债对冲!$A$2:$G$1159,2,FALSE)</f>
        <v>100.67</v>
      </c>
      <c r="F45" s="45">
        <f ca="1">VLOOKUP($A45,国债对冲!$A$2:$G$1159,3,FALSE)</f>
        <v>98.662400000000005</v>
      </c>
      <c r="G45" s="45">
        <f ca="1">VLOOKUP($A45,国债对冲!$A$2:$G$1159,4,FALSE)</f>
        <v>99.034800000000004</v>
      </c>
      <c r="H45" s="45">
        <f ca="1">VLOOKUP($A45,国债对冲!$A$2:$G$1159,5,FALSE)</f>
        <v>99.903499999999994</v>
      </c>
      <c r="I45" s="45">
        <f ca="1">VLOOKUP($A45,国债对冲!$A$2:$G$1159,6,FALSE)</f>
        <v>101.2732</v>
      </c>
      <c r="J45" s="45">
        <f ca="1">VLOOKUP($A45,国债对冲!$A$2:$G$1159,7,FALSE)</f>
        <v>99.860699999999994</v>
      </c>
    </row>
    <row r="46" spans="1:10" ht="15" x14ac:dyDescent="0.15">
      <c r="A46" s="37">
        <v>41018</v>
      </c>
      <c r="B46" s="40">
        <v>97.83</v>
      </c>
      <c r="C46" s="43">
        <v>97.9</v>
      </c>
      <c r="D46" s="52" t="s">
        <v>11</v>
      </c>
      <c r="E46" s="45">
        <f ca="1">VLOOKUP($A46,国债对冲!$A$2:$G$1159,2,FALSE)</f>
        <v>100.67</v>
      </c>
      <c r="F46" s="45">
        <f ca="1">VLOOKUP($A46,国债对冲!$A$2:$G$1159,3,FALSE)</f>
        <v>98.662999999999997</v>
      </c>
      <c r="G46" s="45">
        <f ca="1">VLOOKUP($A46,国债对冲!$A$2:$G$1159,4,FALSE)</f>
        <v>99.034800000000004</v>
      </c>
      <c r="H46" s="45">
        <f ca="1">VLOOKUP($A46,国债对冲!$A$2:$G$1159,5,FALSE)</f>
        <v>99.919300000000007</v>
      </c>
      <c r="I46" s="45">
        <f ca="1">VLOOKUP($A46,国债对冲!$A$2:$G$1159,6,FALSE)</f>
        <v>101.4046</v>
      </c>
      <c r="J46" s="45">
        <f ca="1">VLOOKUP($A46,国债对冲!$A$2:$G$1159,7,FALSE)</f>
        <v>99.958299999999994</v>
      </c>
    </row>
    <row r="47" spans="1:10" ht="15" x14ac:dyDescent="0.15">
      <c r="A47" s="37">
        <v>41019</v>
      </c>
      <c r="B47" s="40">
        <v>97.8</v>
      </c>
      <c r="C47" s="43">
        <v>97.88</v>
      </c>
      <c r="D47" s="52" t="s">
        <v>11</v>
      </c>
      <c r="E47" s="45">
        <f ca="1">VLOOKUP($A47,国债对冲!$A$2:$G$1159,2,FALSE)</f>
        <v>100.67</v>
      </c>
      <c r="F47" s="45">
        <f ca="1">VLOOKUP($A47,国债对冲!$A$2:$G$1159,3,FALSE)</f>
        <v>98.670299999999997</v>
      </c>
      <c r="G47" s="45">
        <f ca="1">VLOOKUP($A47,国债对冲!$A$2:$G$1159,4,FALSE)</f>
        <v>99.034800000000004</v>
      </c>
      <c r="H47" s="45">
        <f ca="1">VLOOKUP($A47,国债对冲!$A$2:$G$1159,5,FALSE)</f>
        <v>99.8767</v>
      </c>
      <c r="I47" s="45">
        <f ca="1">VLOOKUP($A47,国债对冲!$A$2:$G$1159,6,FALSE)</f>
        <v>101.38679999999999</v>
      </c>
      <c r="J47" s="45">
        <f ca="1">VLOOKUP($A47,国债对冲!$A$2:$G$1159,7,FALSE)</f>
        <v>99.949100000000001</v>
      </c>
    </row>
    <row r="48" spans="1:10" ht="15" x14ac:dyDescent="0.15">
      <c r="A48" s="37">
        <v>41022</v>
      </c>
      <c r="B48" s="40">
        <v>97.82</v>
      </c>
      <c r="C48" s="43">
        <v>97.88</v>
      </c>
      <c r="D48" s="52" t="s">
        <v>11</v>
      </c>
      <c r="E48" s="45">
        <f ca="1">VLOOKUP($A48,国债对冲!$A$2:$G$1159,2,FALSE)</f>
        <v>100.67</v>
      </c>
      <c r="F48" s="45">
        <f ca="1">VLOOKUP($A48,国债对冲!$A$2:$G$1159,3,FALSE)</f>
        <v>98.149299999999997</v>
      </c>
      <c r="G48" s="45">
        <f ca="1">VLOOKUP($A48,国债对冲!$A$2:$G$1159,4,FALSE)</f>
        <v>99.034800000000004</v>
      </c>
      <c r="H48" s="45">
        <f ca="1">VLOOKUP($A48,国债对冲!$A$2:$G$1159,5,FALSE)</f>
        <v>99.933300000000003</v>
      </c>
      <c r="I48" s="45">
        <f ca="1">VLOOKUP($A48,国债对冲!$A$2:$G$1159,6,FALSE)</f>
        <v>101.32850000000001</v>
      </c>
      <c r="J48" s="45">
        <f ca="1">VLOOKUP($A48,国债对冲!$A$2:$G$1159,7,FALSE)</f>
        <v>99.966200000000001</v>
      </c>
    </row>
    <row r="49" spans="1:10" ht="15" x14ac:dyDescent="0.15">
      <c r="A49" s="37">
        <v>41023</v>
      </c>
      <c r="B49" s="40">
        <v>97.86</v>
      </c>
      <c r="C49" s="43">
        <v>97.9</v>
      </c>
      <c r="D49" s="52" t="s">
        <v>11</v>
      </c>
      <c r="E49" s="45">
        <f ca="1">VLOOKUP($A49,国债对冲!$A$2:$G$1159,2,FALSE)</f>
        <v>100.67</v>
      </c>
      <c r="F49" s="45">
        <f ca="1">VLOOKUP($A49,国债对冲!$A$2:$G$1159,3,FALSE)</f>
        <v>98.302999999999997</v>
      </c>
      <c r="G49" s="45">
        <f ca="1">VLOOKUP($A49,国债对冲!$A$2:$G$1159,4,FALSE)</f>
        <v>99.034800000000004</v>
      </c>
      <c r="H49" s="45">
        <f ca="1">VLOOKUP($A49,国债对冲!$A$2:$G$1159,5,FALSE)</f>
        <v>99.993499999999997</v>
      </c>
      <c r="I49" s="45">
        <f ca="1">VLOOKUP($A49,国债对冲!$A$2:$G$1159,6,FALSE)</f>
        <v>101.3857</v>
      </c>
      <c r="J49" s="45">
        <f ca="1">VLOOKUP($A49,国债对冲!$A$2:$G$1159,7,FALSE)</f>
        <v>99.964799999999997</v>
      </c>
    </row>
    <row r="50" spans="1:10" ht="15" x14ac:dyDescent="0.15">
      <c r="A50" s="37">
        <v>41024</v>
      </c>
      <c r="B50" s="40">
        <v>97.88</v>
      </c>
      <c r="C50" s="43">
        <v>97.93</v>
      </c>
      <c r="D50" s="52" t="s">
        <v>11</v>
      </c>
      <c r="E50" s="45">
        <f ca="1">VLOOKUP($A50,国债对冲!$A$2:$G$1159,2,FALSE)</f>
        <v>100.67</v>
      </c>
      <c r="F50" s="45">
        <f ca="1">VLOOKUP($A50,国债对冲!$A$2:$G$1159,3,FALSE)</f>
        <v>98.303600000000003</v>
      </c>
      <c r="G50" s="45">
        <f ca="1">VLOOKUP($A50,国债对冲!$A$2:$G$1159,4,FALSE)</f>
        <v>99.034800000000004</v>
      </c>
      <c r="H50" s="45">
        <f ca="1">VLOOKUP($A50,国债对冲!$A$2:$G$1159,5,FALSE)</f>
        <v>99.902900000000002</v>
      </c>
      <c r="I50" s="45">
        <f ca="1">VLOOKUP($A50,国债对冲!$A$2:$G$1159,6,FALSE)</f>
        <v>101.2987</v>
      </c>
      <c r="J50" s="45">
        <f ca="1">VLOOKUP($A50,国债对冲!$A$2:$G$1159,7,FALSE)</f>
        <v>99.970500000000001</v>
      </c>
    </row>
    <row r="51" spans="1:10" ht="15" x14ac:dyDescent="0.15">
      <c r="A51" s="37">
        <v>41025</v>
      </c>
      <c r="B51" s="40">
        <v>97.87</v>
      </c>
      <c r="C51" s="43">
        <v>97.9</v>
      </c>
      <c r="D51" s="52" t="s">
        <v>11</v>
      </c>
      <c r="E51" s="45">
        <f ca="1">VLOOKUP($A51,国债对冲!$A$2:$G$1159,2,FALSE)</f>
        <v>100.67</v>
      </c>
      <c r="F51" s="45">
        <f ca="1">VLOOKUP($A51,国债对冲!$A$2:$G$1159,3,FALSE)</f>
        <v>98.3035</v>
      </c>
      <c r="G51" s="45">
        <f ca="1">VLOOKUP($A51,国债对冲!$A$2:$G$1159,4,FALSE)</f>
        <v>99.034800000000004</v>
      </c>
      <c r="H51" s="45">
        <f ca="1">VLOOKUP($A51,国债对冲!$A$2:$G$1159,5,FALSE)</f>
        <v>99.902900000000002</v>
      </c>
      <c r="I51" s="45">
        <f ca="1">VLOOKUP($A51,国债对冲!$A$2:$G$1159,6,FALSE)</f>
        <v>101.3847</v>
      </c>
      <c r="J51" s="45">
        <f ca="1">VLOOKUP($A51,国债对冲!$A$2:$G$1159,7,FALSE)</f>
        <v>99.6815</v>
      </c>
    </row>
    <row r="52" spans="1:10" ht="15" x14ac:dyDescent="0.15">
      <c r="A52" s="37">
        <v>41026</v>
      </c>
      <c r="B52" s="40">
        <v>97.88</v>
      </c>
      <c r="C52" s="43">
        <v>97.88</v>
      </c>
      <c r="D52" s="52" t="s">
        <v>11</v>
      </c>
      <c r="E52" s="45">
        <f ca="1">VLOOKUP($A52,国债对冲!$A$2:$G$1159,2,FALSE)</f>
        <v>100.67</v>
      </c>
      <c r="F52" s="45">
        <f ca="1">VLOOKUP($A52,国债对冲!$A$2:$G$1159,3,FALSE)</f>
        <v>98.695899999999995</v>
      </c>
      <c r="G52" s="45">
        <f ca="1">VLOOKUP($A52,国债对冲!$A$2:$G$1159,4,FALSE)</f>
        <v>99.034800000000004</v>
      </c>
      <c r="H52" s="45">
        <f ca="1">VLOOKUP($A52,国债对冲!$A$2:$G$1159,5,FALSE)</f>
        <v>99.962999999999994</v>
      </c>
      <c r="I52" s="45">
        <f ca="1">VLOOKUP($A52,国债对冲!$A$2:$G$1159,6,FALSE)</f>
        <v>101.3847</v>
      </c>
      <c r="J52" s="45">
        <f ca="1">VLOOKUP($A52,国债对冲!$A$2:$G$1159,7,FALSE)</f>
        <v>99.6815</v>
      </c>
    </row>
    <row r="53" spans="1:10" ht="15" x14ac:dyDescent="0.15">
      <c r="A53" s="37">
        <v>41031</v>
      </c>
      <c r="B53" s="40">
        <v>97.88</v>
      </c>
      <c r="C53" s="43">
        <v>97.89</v>
      </c>
      <c r="D53" s="52" t="s">
        <v>11</v>
      </c>
      <c r="E53" s="45">
        <f ca="1">VLOOKUP($A53,国债对冲!$A$2:$G$1159,2,FALSE)</f>
        <v>100.67</v>
      </c>
      <c r="F53" s="45">
        <f ca="1">VLOOKUP($A53,国债对冲!$A$2:$G$1159,3,FALSE)</f>
        <v>98.207300000000004</v>
      </c>
      <c r="G53" s="45">
        <f ca="1">VLOOKUP($A53,国债对冲!$A$2:$G$1159,4,FALSE)</f>
        <v>99.034800000000004</v>
      </c>
      <c r="H53" s="45">
        <f ca="1">VLOOKUP($A53,国债对冲!$A$2:$G$1159,5,FALSE)</f>
        <v>100.0528</v>
      </c>
      <c r="I53" s="45">
        <f ca="1">VLOOKUP($A53,国债对冲!$A$2:$G$1159,6,FALSE)</f>
        <v>101.2037</v>
      </c>
      <c r="J53" s="45">
        <f ca="1">VLOOKUP($A53,国债对冲!$A$2:$G$1159,7,FALSE)</f>
        <v>100.03579999999999</v>
      </c>
    </row>
    <row r="54" spans="1:10" ht="15" x14ac:dyDescent="0.15">
      <c r="A54" s="37">
        <v>41032</v>
      </c>
      <c r="B54" s="40">
        <v>97.9</v>
      </c>
      <c r="C54" s="43">
        <v>97.9</v>
      </c>
      <c r="D54" s="52" t="s">
        <v>11</v>
      </c>
      <c r="E54" s="45">
        <f ca="1">VLOOKUP($A54,国债对冲!$A$2:$G$1159,2,FALSE)</f>
        <v>100.67</v>
      </c>
      <c r="F54" s="45">
        <f ca="1">VLOOKUP($A54,国债对冲!$A$2:$G$1159,3,FALSE)</f>
        <v>98.633099999999999</v>
      </c>
      <c r="G54" s="45">
        <f ca="1">VLOOKUP($A54,国债对冲!$A$2:$G$1159,4,FALSE)</f>
        <v>99.034800000000004</v>
      </c>
      <c r="H54" s="45">
        <f ca="1">VLOOKUP($A54,国债对冲!$A$2:$G$1159,5,FALSE)</f>
        <v>100.0528</v>
      </c>
      <c r="I54" s="45">
        <f ca="1">VLOOKUP($A54,国债对冲!$A$2:$G$1159,6,FALSE)</f>
        <v>101.206</v>
      </c>
      <c r="J54" s="45">
        <f ca="1">VLOOKUP($A54,国债对冲!$A$2:$G$1159,7,FALSE)</f>
        <v>99.97</v>
      </c>
    </row>
    <row r="55" spans="1:10" ht="15" x14ac:dyDescent="0.15">
      <c r="A55" s="37">
        <v>41033</v>
      </c>
      <c r="B55" s="40">
        <v>97.91</v>
      </c>
      <c r="C55" s="43">
        <v>97.92</v>
      </c>
      <c r="D55" s="52" t="s">
        <v>11</v>
      </c>
      <c r="E55" s="45">
        <f ca="1">VLOOKUP($A55,国债对冲!$A$2:$G$1159,2,FALSE)</f>
        <v>100.67</v>
      </c>
      <c r="F55" s="45">
        <f ca="1">VLOOKUP($A55,国债对冲!$A$2:$G$1159,3,FALSE)</f>
        <v>98.637500000000003</v>
      </c>
      <c r="G55" s="45">
        <f ca="1">VLOOKUP($A55,国债对冲!$A$2:$G$1159,4,FALSE)</f>
        <v>99.034800000000004</v>
      </c>
      <c r="H55" s="45">
        <f ca="1">VLOOKUP($A55,国债对冲!$A$2:$G$1159,5,FALSE)</f>
        <v>99.932100000000005</v>
      </c>
      <c r="I55" s="45">
        <f ca="1">VLOOKUP($A55,国债对冲!$A$2:$G$1159,6,FALSE)</f>
        <v>101.2067</v>
      </c>
      <c r="J55" s="45">
        <f ca="1">VLOOKUP($A55,国债对冲!$A$2:$G$1159,7,FALSE)</f>
        <v>99.969899999999996</v>
      </c>
    </row>
    <row r="56" spans="1:10" ht="15" x14ac:dyDescent="0.15">
      <c r="A56" s="37">
        <v>41036</v>
      </c>
      <c r="B56" s="40" t="s">
        <v>11</v>
      </c>
      <c r="C56" s="43" t="s">
        <v>11</v>
      </c>
      <c r="D56" s="52" t="s">
        <v>11</v>
      </c>
      <c r="E56" s="45">
        <f ca="1">VLOOKUP($A56,国债对冲!$A$2:$G$1159,2,FALSE)</f>
        <v>100.67</v>
      </c>
      <c r="F56" s="45">
        <f ca="1">VLOOKUP($A56,国债对冲!$A$2:$G$1159,3,FALSE)</f>
        <v>98.571200000000005</v>
      </c>
      <c r="G56" s="45">
        <f ca="1">VLOOKUP($A56,国债对冲!$A$2:$G$1159,4,FALSE)</f>
        <v>99.034800000000004</v>
      </c>
      <c r="H56" s="45">
        <f ca="1">VLOOKUP($A56,国债对冲!$A$2:$G$1159,5,FALSE)</f>
        <v>99.902000000000001</v>
      </c>
      <c r="I56" s="45">
        <f ca="1">VLOOKUP($A56,国债对冲!$A$2:$G$1159,6,FALSE)</f>
        <v>101.20910000000001</v>
      </c>
      <c r="J56" s="45">
        <f ca="1">VLOOKUP($A56,国债对冲!$A$2:$G$1159,7,FALSE)</f>
        <v>99.9465</v>
      </c>
    </row>
    <row r="57" spans="1:10" ht="15" x14ac:dyDescent="0.15">
      <c r="A57" s="37">
        <v>41037</v>
      </c>
      <c r="B57" s="40">
        <v>97.94</v>
      </c>
      <c r="C57" s="43">
        <v>97.93</v>
      </c>
      <c r="D57" s="52" t="s">
        <v>11</v>
      </c>
      <c r="E57" s="45">
        <f ca="1">VLOOKUP($A57,国债对冲!$A$2:$G$1159,2,FALSE)</f>
        <v>100.67</v>
      </c>
      <c r="F57" s="45">
        <f ca="1">VLOOKUP($A57,国债对冲!$A$2:$G$1159,3,FALSE)</f>
        <v>98.569800000000001</v>
      </c>
      <c r="G57" s="45">
        <f ca="1">VLOOKUP($A57,国债对冲!$A$2:$G$1159,4,FALSE)</f>
        <v>99.034800000000004</v>
      </c>
      <c r="H57" s="45">
        <f ca="1">VLOOKUP($A57,国债对冲!$A$2:$G$1159,5,FALSE)</f>
        <v>99.75</v>
      </c>
      <c r="I57" s="45">
        <f ca="1">VLOOKUP($A57,国债对冲!$A$2:$G$1159,6,FALSE)</f>
        <v>101.3498</v>
      </c>
      <c r="J57" s="45">
        <f ca="1">VLOOKUP($A57,国债对冲!$A$2:$G$1159,7,FALSE)</f>
        <v>99.969700000000003</v>
      </c>
    </row>
    <row r="58" spans="1:10" ht="15" x14ac:dyDescent="0.15">
      <c r="A58" s="37">
        <v>41038</v>
      </c>
      <c r="B58" s="40">
        <v>97.98</v>
      </c>
      <c r="C58" s="43">
        <v>97.95</v>
      </c>
      <c r="D58" s="52" t="s">
        <v>11</v>
      </c>
      <c r="E58" s="45">
        <f ca="1">VLOOKUP($A58,国债对冲!$A$2:$G$1159,2,FALSE)</f>
        <v>100.67</v>
      </c>
      <c r="F58" s="45">
        <f ca="1">VLOOKUP($A58,国债对冲!$A$2:$G$1159,3,FALSE)</f>
        <v>98.569699999999997</v>
      </c>
      <c r="G58" s="45">
        <f ca="1">VLOOKUP($A58,国债对冲!$A$2:$G$1159,4,FALSE)</f>
        <v>99.034800000000004</v>
      </c>
      <c r="H58" s="45">
        <f ca="1">VLOOKUP($A58,国债对冲!$A$2:$G$1159,5,FALSE)</f>
        <v>99.75</v>
      </c>
      <c r="I58" s="45">
        <f ca="1">VLOOKUP($A58,国债对冲!$A$2:$G$1159,6,FALSE)</f>
        <v>101.378</v>
      </c>
      <c r="J58" s="45">
        <f ca="1">VLOOKUP($A58,国债对冲!$A$2:$G$1159,7,FALSE)</f>
        <v>100.00239999999999</v>
      </c>
    </row>
    <row r="59" spans="1:10" ht="15" x14ac:dyDescent="0.15">
      <c r="A59" s="37">
        <v>41039</v>
      </c>
      <c r="B59" s="40">
        <v>98.04</v>
      </c>
      <c r="C59" s="43">
        <v>97.98</v>
      </c>
      <c r="D59" s="52" t="s">
        <v>11</v>
      </c>
      <c r="E59" s="45">
        <f ca="1">VLOOKUP($A59,国债对冲!$A$2:$G$1159,2,FALSE)</f>
        <v>100.67</v>
      </c>
      <c r="F59" s="45">
        <f ca="1">VLOOKUP($A59,国债对冲!$A$2:$G$1159,3,FALSE)</f>
        <v>98.569599999999994</v>
      </c>
      <c r="G59" s="45">
        <f ca="1">VLOOKUP($A59,国债对冲!$A$2:$G$1159,4,FALSE)</f>
        <v>99.034800000000004</v>
      </c>
      <c r="H59" s="45">
        <f ca="1">VLOOKUP($A59,国债对冲!$A$2:$G$1159,5,FALSE)</f>
        <v>100.0518</v>
      </c>
      <c r="I59" s="45">
        <f ca="1">VLOOKUP($A59,国债对冲!$A$2:$G$1159,6,FALSE)</f>
        <v>101.4062</v>
      </c>
      <c r="J59" s="45">
        <f ca="1">VLOOKUP($A59,国债对冲!$A$2:$G$1159,7,FALSE)</f>
        <v>100.0788</v>
      </c>
    </row>
    <row r="60" spans="1:10" ht="15" x14ac:dyDescent="0.15">
      <c r="A60" s="37">
        <v>41040</v>
      </c>
      <c r="B60" s="40">
        <v>98.19</v>
      </c>
      <c r="C60" s="43">
        <v>98.15</v>
      </c>
      <c r="D60" s="52" t="s">
        <v>11</v>
      </c>
      <c r="E60" s="45">
        <f ca="1">VLOOKUP($A60,国债对冲!$A$2:$G$1159,2,FALSE)</f>
        <v>100.67</v>
      </c>
      <c r="F60" s="45">
        <f ca="1">VLOOKUP($A60,国债对冲!$A$2:$G$1159,3,FALSE)</f>
        <v>98.570099999999996</v>
      </c>
      <c r="G60" s="45">
        <f ca="1">VLOOKUP($A60,国债对冲!$A$2:$G$1159,4,FALSE)</f>
        <v>99.034800000000004</v>
      </c>
      <c r="H60" s="45">
        <f ca="1">VLOOKUP($A60,国债对冲!$A$2:$G$1159,5,FALSE)</f>
        <v>100.29170000000001</v>
      </c>
      <c r="I60" s="45">
        <f ca="1">VLOOKUP($A60,国债对冲!$A$2:$G$1159,6,FALSE)</f>
        <v>101.6917</v>
      </c>
      <c r="J60" s="45">
        <f ca="1">VLOOKUP($A60,国债对冲!$A$2:$G$1159,7,FALSE)</f>
        <v>100.4284</v>
      </c>
    </row>
    <row r="61" spans="1:10" ht="15" x14ac:dyDescent="0.15">
      <c r="A61" s="37">
        <v>41043</v>
      </c>
      <c r="B61" s="40">
        <v>98.33</v>
      </c>
      <c r="C61" s="43">
        <v>98.33</v>
      </c>
      <c r="D61" s="52" t="s">
        <v>11</v>
      </c>
      <c r="E61" s="45">
        <f ca="1">VLOOKUP($A61,国债对冲!$A$2:$G$1159,2,FALSE)</f>
        <v>100.67</v>
      </c>
      <c r="F61" s="45">
        <f ca="1">VLOOKUP($A61,国债对冲!$A$2:$G$1159,3,FALSE)</f>
        <v>98.854299999999995</v>
      </c>
      <c r="G61" s="45">
        <f ca="1">VLOOKUP($A61,国债对冲!$A$2:$G$1159,4,FALSE)</f>
        <v>99.034800000000004</v>
      </c>
      <c r="H61" s="45">
        <f ca="1">VLOOKUP($A61,国债对冲!$A$2:$G$1159,5,FALSE)</f>
        <v>100.3818</v>
      </c>
      <c r="I61" s="45">
        <f ca="1">VLOOKUP($A61,国债对冲!$A$2:$G$1159,6,FALSE)</f>
        <v>101.8926</v>
      </c>
      <c r="J61" s="45">
        <f ca="1">VLOOKUP($A61,国债对冲!$A$2:$G$1159,7,FALSE)</f>
        <v>100.7355</v>
      </c>
    </row>
    <row r="62" spans="1:10" ht="15" x14ac:dyDescent="0.15">
      <c r="A62" s="37">
        <v>41044</v>
      </c>
      <c r="B62" s="40">
        <v>98.35</v>
      </c>
      <c r="C62" s="43">
        <v>98.32</v>
      </c>
      <c r="D62" s="52" t="s">
        <v>11</v>
      </c>
      <c r="E62" s="45">
        <f ca="1">VLOOKUP($A62,国债对冲!$A$2:$G$1159,2,FALSE)</f>
        <v>100.67</v>
      </c>
      <c r="F62" s="45">
        <f ca="1">VLOOKUP($A62,国债对冲!$A$2:$G$1159,3,FALSE)</f>
        <v>98.854100000000003</v>
      </c>
      <c r="G62" s="45">
        <f ca="1">VLOOKUP($A62,国债对冲!$A$2:$G$1159,4,FALSE)</f>
        <v>99.034800000000004</v>
      </c>
      <c r="H62" s="45">
        <f ca="1">VLOOKUP($A62,国债对冲!$A$2:$G$1159,5,FALSE)</f>
        <v>101.0159</v>
      </c>
      <c r="I62" s="45">
        <f ca="1">VLOOKUP($A62,国债对冲!$A$2:$G$1159,6,FALSE)</f>
        <v>102.383</v>
      </c>
      <c r="J62" s="45">
        <f ca="1">VLOOKUP($A62,国债对冲!$A$2:$G$1159,7,FALSE)</f>
        <v>101.5748</v>
      </c>
    </row>
    <row r="63" spans="1:10" ht="15" x14ac:dyDescent="0.15">
      <c r="A63" s="37">
        <v>41045</v>
      </c>
      <c r="B63" s="40">
        <v>98.53</v>
      </c>
      <c r="C63" s="43">
        <v>98.55</v>
      </c>
      <c r="D63" s="52" t="s">
        <v>11</v>
      </c>
      <c r="E63" s="45">
        <f ca="1">VLOOKUP($A63,国债对冲!$A$2:$G$1159,2,FALSE)</f>
        <v>100.67</v>
      </c>
      <c r="F63" s="45">
        <f ca="1">VLOOKUP($A63,国债对冲!$A$2:$G$1159,3,FALSE)</f>
        <v>98.853999999999999</v>
      </c>
      <c r="G63" s="45">
        <f ca="1">VLOOKUP($A63,国债对冲!$A$2:$G$1159,4,FALSE)</f>
        <v>99.303100000000001</v>
      </c>
      <c r="H63" s="45">
        <f ca="1">VLOOKUP($A63,国债对冲!$A$2:$G$1159,5,FALSE)</f>
        <v>99.9559</v>
      </c>
      <c r="I63" s="45">
        <f ca="1">VLOOKUP($A63,国债对冲!$A$2:$G$1159,6,FALSE)</f>
        <v>102.3733</v>
      </c>
      <c r="J63" s="45">
        <f ca="1">VLOOKUP($A63,国债对冲!$A$2:$G$1159,7,FALSE)</f>
        <v>101.6183</v>
      </c>
    </row>
    <row r="64" spans="1:10" ht="15" x14ac:dyDescent="0.15">
      <c r="A64" s="37">
        <v>41046</v>
      </c>
      <c r="B64" s="40">
        <v>98.6</v>
      </c>
      <c r="C64" s="43">
        <v>98.6</v>
      </c>
      <c r="D64" s="52" t="s">
        <v>11</v>
      </c>
      <c r="E64" s="45">
        <f ca="1">VLOOKUP($A64,国债对冲!$A$2:$G$1159,2,FALSE)</f>
        <v>100.67</v>
      </c>
      <c r="F64" s="45">
        <f ca="1">VLOOKUP($A64,国债对冲!$A$2:$G$1159,3,FALSE)</f>
        <v>99.896900000000002</v>
      </c>
      <c r="G64" s="45">
        <f ca="1">VLOOKUP($A64,国债对冲!$A$2:$G$1159,4,FALSE)</f>
        <v>99.303100000000001</v>
      </c>
      <c r="H64" s="45">
        <f ca="1">VLOOKUP($A64,国债对冲!$A$2:$G$1159,5,FALSE)</f>
        <v>100.2312</v>
      </c>
      <c r="I64" s="45">
        <f ca="1">VLOOKUP($A64,国债对冲!$A$2:$G$1159,6,FALSE)</f>
        <v>102.6812</v>
      </c>
      <c r="J64" s="45">
        <f ca="1">VLOOKUP($A64,国债对冲!$A$2:$G$1159,7,FALSE)</f>
        <v>101.30710000000001</v>
      </c>
    </row>
    <row r="65" spans="1:10" ht="15" x14ac:dyDescent="0.15">
      <c r="A65" s="37">
        <v>41047</v>
      </c>
      <c r="B65" s="40">
        <v>98.71</v>
      </c>
      <c r="C65" s="43">
        <v>98.68</v>
      </c>
      <c r="D65" s="52" t="s">
        <v>11</v>
      </c>
      <c r="E65" s="45">
        <f ca="1">VLOOKUP($A65,国债对冲!$A$2:$G$1159,2,FALSE)</f>
        <v>100.67</v>
      </c>
      <c r="F65" s="45">
        <f ca="1">VLOOKUP($A65,国债对冲!$A$2:$G$1159,3,FALSE)</f>
        <v>99.587699999999998</v>
      </c>
      <c r="G65" s="45">
        <f ca="1">VLOOKUP($A65,国债对冲!$A$2:$G$1159,4,FALSE)</f>
        <v>99.303100000000001</v>
      </c>
      <c r="H65" s="45">
        <f ca="1">VLOOKUP($A65,国债对冲!$A$2:$G$1159,5,FALSE)</f>
        <v>101.3169</v>
      </c>
      <c r="I65" s="45">
        <f ca="1">VLOOKUP($A65,国债对冲!$A$2:$G$1159,6,FALSE)</f>
        <v>102.52330000000001</v>
      </c>
      <c r="J65" s="45">
        <f ca="1">VLOOKUP($A65,国债对冲!$A$2:$G$1159,7,FALSE)</f>
        <v>101.61450000000001</v>
      </c>
    </row>
    <row r="66" spans="1:10" ht="15" x14ac:dyDescent="0.15">
      <c r="A66" s="37">
        <v>41050</v>
      </c>
      <c r="B66" s="40">
        <v>98.9</v>
      </c>
      <c r="C66" s="43">
        <v>98.85</v>
      </c>
      <c r="D66" s="52" t="s">
        <v>11</v>
      </c>
      <c r="E66" s="45">
        <f ca="1">VLOOKUP($A66,国债对冲!$A$2:$G$1159,2,FALSE)</f>
        <v>100.67</v>
      </c>
      <c r="F66" s="45">
        <f ca="1">VLOOKUP($A66,国债对冲!$A$2:$G$1159,3,FALSE)</f>
        <v>99.742000000000004</v>
      </c>
      <c r="G66" s="45">
        <f ca="1">VLOOKUP($A66,国债对冲!$A$2:$G$1159,4,FALSE)</f>
        <v>99.303100000000001</v>
      </c>
      <c r="H66" s="45">
        <f ca="1">VLOOKUP($A66,国债对冲!$A$2:$G$1159,5,FALSE)</f>
        <v>101.2556</v>
      </c>
      <c r="I66" s="45">
        <f ca="1">VLOOKUP($A66,国债对冲!$A$2:$G$1159,6,FALSE)</f>
        <v>102.4644</v>
      </c>
      <c r="J66" s="45">
        <f ca="1">VLOOKUP($A66,国债对冲!$A$2:$G$1159,7,FALSE)</f>
        <v>101.4808</v>
      </c>
    </row>
    <row r="67" spans="1:10" ht="15" x14ac:dyDescent="0.15">
      <c r="A67" s="37">
        <v>41051</v>
      </c>
      <c r="B67" s="40">
        <v>98.75</v>
      </c>
      <c r="C67" s="43">
        <v>98.77</v>
      </c>
      <c r="D67" s="52" t="s">
        <v>11</v>
      </c>
      <c r="E67" s="45">
        <f ca="1">VLOOKUP($A67,国债对冲!$A$2:$G$1159,2,FALSE)</f>
        <v>100.67</v>
      </c>
      <c r="F67" s="45">
        <f ca="1">VLOOKUP($A67,国债对冲!$A$2:$G$1159,3,FALSE)</f>
        <v>99.679400000000001</v>
      </c>
      <c r="G67" s="45">
        <f ca="1">VLOOKUP($A67,国债对冲!$A$2:$G$1159,4,FALSE)</f>
        <v>99.303100000000001</v>
      </c>
      <c r="H67" s="45">
        <f ca="1">VLOOKUP($A67,国债对冲!$A$2:$G$1159,5,FALSE)</f>
        <v>100.24339999999999</v>
      </c>
      <c r="I67" s="45">
        <f ca="1">VLOOKUP($A67,国债对冲!$A$2:$G$1159,6,FALSE)</f>
        <v>102.49250000000001</v>
      </c>
      <c r="J67" s="45">
        <f ca="1">VLOOKUP($A67,国债对冲!$A$2:$G$1159,7,FALSE)</f>
        <v>101.502</v>
      </c>
    </row>
    <row r="68" spans="1:10" ht="15" x14ac:dyDescent="0.15">
      <c r="A68" s="37">
        <v>41052</v>
      </c>
      <c r="B68" s="40">
        <v>98.84</v>
      </c>
      <c r="C68" s="43">
        <v>98.82</v>
      </c>
      <c r="D68" s="52" t="s">
        <v>11</v>
      </c>
      <c r="E68" s="45">
        <f ca="1">VLOOKUP($A68,国债对冲!$A$2:$G$1159,2,FALSE)</f>
        <v>100.67</v>
      </c>
      <c r="F68" s="45">
        <f ca="1">VLOOKUP($A68,国债对冲!$A$2:$G$1159,3,FALSE)</f>
        <v>99.741799999999998</v>
      </c>
      <c r="G68" s="45">
        <f ca="1">VLOOKUP($A68,国债对冲!$A$2:$G$1159,4,FALSE)</f>
        <v>99.303100000000001</v>
      </c>
      <c r="H68" s="45">
        <f ca="1">VLOOKUP($A68,国债对冲!$A$2:$G$1159,5,FALSE)</f>
        <v>101.13379999999999</v>
      </c>
      <c r="I68" s="45">
        <f ca="1">VLOOKUP($A68,国债对冲!$A$2:$G$1159,6,FALSE)</f>
        <v>102.4915</v>
      </c>
      <c r="J68" s="45">
        <f ca="1">VLOOKUP($A68,国债对冲!$A$2:$G$1159,7,FALSE)</f>
        <v>101.5675</v>
      </c>
    </row>
    <row r="69" spans="1:10" ht="15" x14ac:dyDescent="0.15">
      <c r="A69" s="37">
        <v>41053</v>
      </c>
      <c r="B69" s="40">
        <v>98.91</v>
      </c>
      <c r="C69" s="43">
        <v>98.89</v>
      </c>
      <c r="D69" s="52" t="s">
        <v>11</v>
      </c>
      <c r="E69" s="45">
        <f ca="1">VLOOKUP($A69,国债对冲!$A$2:$G$1159,2,FALSE)</f>
        <v>100.67</v>
      </c>
      <c r="F69" s="45">
        <f ca="1">VLOOKUP($A69,国债对冲!$A$2:$G$1159,3,FALSE)</f>
        <v>99.729699999999994</v>
      </c>
      <c r="G69" s="45">
        <f ca="1">VLOOKUP($A69,国债对冲!$A$2:$G$1159,4,FALSE)</f>
        <v>99.303100000000001</v>
      </c>
      <c r="H69" s="45">
        <f ca="1">VLOOKUP($A69,国债对冲!$A$2:$G$1159,5,FALSE)</f>
        <v>101.5273</v>
      </c>
      <c r="I69" s="45">
        <f ca="1">VLOOKUP($A69,国债对冲!$A$2:$G$1159,6,FALSE)</f>
        <v>102.7222</v>
      </c>
      <c r="J69" s="45">
        <f ca="1">VLOOKUP($A69,国债对冲!$A$2:$G$1159,7,FALSE)</f>
        <v>102.1434</v>
      </c>
    </row>
    <row r="70" spans="1:10" ht="15" x14ac:dyDescent="0.15">
      <c r="A70" s="37">
        <v>41054</v>
      </c>
      <c r="B70" s="40">
        <v>99.05</v>
      </c>
      <c r="C70" s="43">
        <v>99.1</v>
      </c>
      <c r="D70" s="52" t="s">
        <v>11</v>
      </c>
      <c r="E70" s="45">
        <f ca="1">VLOOKUP($A70,国债对冲!$A$2:$G$1159,2,FALSE)</f>
        <v>100.67</v>
      </c>
      <c r="F70" s="45">
        <f ca="1">VLOOKUP($A70,国债对冲!$A$2:$G$1159,3,FALSE)</f>
        <v>100.1592</v>
      </c>
      <c r="G70" s="45">
        <f ca="1">VLOOKUP($A70,国债对冲!$A$2:$G$1159,4,FALSE)</f>
        <v>99.303100000000001</v>
      </c>
      <c r="H70" s="45">
        <f ca="1">VLOOKUP($A70,国债对冲!$A$2:$G$1159,5,FALSE)</f>
        <v>101.8603</v>
      </c>
      <c r="I70" s="45">
        <f ca="1">VLOOKUP($A70,国债对冲!$A$2:$G$1159,6,FALSE)</f>
        <v>102.9512</v>
      </c>
      <c r="J70" s="45">
        <f ca="1">VLOOKUP($A70,国债对冲!$A$2:$G$1159,7,FALSE)</f>
        <v>102.34</v>
      </c>
    </row>
    <row r="71" spans="1:10" ht="15" x14ac:dyDescent="0.15">
      <c r="A71" s="37">
        <v>41057</v>
      </c>
      <c r="B71" s="40">
        <v>99</v>
      </c>
      <c r="C71" s="43">
        <v>99.02</v>
      </c>
      <c r="D71" s="52" t="s">
        <v>11</v>
      </c>
      <c r="E71" s="45">
        <f ca="1">VLOOKUP($A71,国债对冲!$A$2:$G$1159,2,FALSE)</f>
        <v>100.67</v>
      </c>
      <c r="F71" s="45">
        <f ca="1">VLOOKUP($A71,国债对冲!$A$2:$G$1159,3,FALSE)</f>
        <v>100.2985</v>
      </c>
      <c r="G71" s="45">
        <f ca="1">VLOOKUP($A71,国债对冲!$A$2:$G$1159,4,FALSE)</f>
        <v>99.303100000000001</v>
      </c>
      <c r="H71" s="45">
        <f ca="1">VLOOKUP($A71,国债对冲!$A$2:$G$1159,5,FALSE)</f>
        <v>101.5551</v>
      </c>
      <c r="I71" s="45">
        <f ca="1">VLOOKUP($A71,国债对冲!$A$2:$G$1159,6,FALSE)</f>
        <v>103.0081</v>
      </c>
      <c r="J71" s="45">
        <f ca="1">VLOOKUP($A71,国债对冲!$A$2:$G$1159,7,FALSE)</f>
        <v>102.13849999999999</v>
      </c>
    </row>
    <row r="72" spans="1:10" ht="15" x14ac:dyDescent="0.15">
      <c r="A72" s="37">
        <v>41058</v>
      </c>
      <c r="B72" s="40">
        <v>98.85</v>
      </c>
      <c r="C72" s="43">
        <v>98.9</v>
      </c>
      <c r="D72" s="52" t="s">
        <v>11</v>
      </c>
      <c r="E72" s="45">
        <f ca="1">VLOOKUP($A72,国债对冲!$A$2:$G$1159,2,FALSE)</f>
        <v>100.67</v>
      </c>
      <c r="F72" s="45">
        <f ca="1">VLOOKUP($A72,国债对冲!$A$2:$G$1159,3,FALSE)</f>
        <v>100.27849999999999</v>
      </c>
      <c r="G72" s="45">
        <f ca="1">VLOOKUP($A72,国债对冲!$A$2:$G$1159,4,FALSE)</f>
        <v>99.303100000000001</v>
      </c>
      <c r="H72" s="45">
        <f ca="1">VLOOKUP($A72,国债对冲!$A$2:$G$1159,5,FALSE)</f>
        <v>101.4331</v>
      </c>
      <c r="I72" s="45">
        <f ca="1">VLOOKUP($A72,国债对冲!$A$2:$G$1159,6,FALSE)</f>
        <v>102.77500000000001</v>
      </c>
      <c r="J72" s="45">
        <f ca="1">VLOOKUP($A72,国债对冲!$A$2:$G$1159,7,FALSE)</f>
        <v>101.8934</v>
      </c>
    </row>
    <row r="73" spans="1:10" ht="15" x14ac:dyDescent="0.15">
      <c r="A73" s="37">
        <v>41059</v>
      </c>
      <c r="B73" s="40">
        <v>98.79</v>
      </c>
      <c r="C73" s="43">
        <v>98.74</v>
      </c>
      <c r="D73" s="52" t="s">
        <v>11</v>
      </c>
      <c r="E73" s="45">
        <f ca="1">VLOOKUP($A73,国债对冲!$A$2:$G$1159,2,FALSE)</f>
        <v>100.67</v>
      </c>
      <c r="F73" s="45">
        <f ca="1">VLOOKUP($A73,国债对冲!$A$2:$G$1159,3,FALSE)</f>
        <v>100.2675</v>
      </c>
      <c r="G73" s="45">
        <f ca="1">VLOOKUP($A73,国债对冲!$A$2:$G$1159,4,FALSE)</f>
        <v>99.303100000000001</v>
      </c>
      <c r="H73" s="45">
        <f ca="1">VLOOKUP($A73,国债对冲!$A$2:$G$1159,5,FALSE)</f>
        <v>101.3719</v>
      </c>
      <c r="I73" s="45">
        <f ca="1">VLOOKUP($A73,国债对冲!$A$2:$G$1159,6,FALSE)</f>
        <v>102.80289999999999</v>
      </c>
      <c r="J73" s="45">
        <f ca="1">VLOOKUP($A73,国债对冲!$A$2:$G$1159,7,FALSE)</f>
        <v>101.8934</v>
      </c>
    </row>
    <row r="74" spans="1:10" ht="15" x14ac:dyDescent="0.15">
      <c r="A74" s="37">
        <v>41060</v>
      </c>
      <c r="B74" s="40">
        <v>98.9</v>
      </c>
      <c r="C74" s="43">
        <v>98.91</v>
      </c>
      <c r="D74" s="52" t="s">
        <v>11</v>
      </c>
      <c r="E74" s="45">
        <f ca="1">VLOOKUP($A74,国债对冲!$A$2:$G$1159,2,FALSE)</f>
        <v>100.67</v>
      </c>
      <c r="F74" s="45">
        <f ca="1">VLOOKUP($A74,国债对冲!$A$2:$G$1159,3,FALSE)</f>
        <v>100.0984</v>
      </c>
      <c r="G74" s="45">
        <f ca="1">VLOOKUP($A74,国债对冲!$A$2:$G$1159,4,FALSE)</f>
        <v>99.303100000000001</v>
      </c>
      <c r="H74" s="45">
        <f ca="1">VLOOKUP($A74,国债对冲!$A$2:$G$1159,5,FALSE)</f>
        <v>101.6443</v>
      </c>
      <c r="I74" s="45">
        <f ca="1">VLOOKUP($A74,国债对冲!$A$2:$G$1159,6,FALSE)</f>
        <v>103.0047</v>
      </c>
      <c r="J74" s="45">
        <f ca="1">VLOOKUP($A74,国债对冲!$A$2:$G$1159,7,FALSE)</f>
        <v>101.7366</v>
      </c>
    </row>
    <row r="75" spans="1:10" ht="15" x14ac:dyDescent="0.15">
      <c r="A75" s="37">
        <v>41061</v>
      </c>
      <c r="B75" s="40">
        <v>98.94</v>
      </c>
      <c r="C75" s="43">
        <v>98.94</v>
      </c>
      <c r="D75" s="52" t="s">
        <v>11</v>
      </c>
      <c r="E75" s="45">
        <f ca="1">VLOOKUP($A75,国债对冲!$A$2:$G$1159,2,FALSE)</f>
        <v>100.67</v>
      </c>
      <c r="F75" s="45">
        <f ca="1">VLOOKUP($A75,国债对冲!$A$2:$G$1159,3,FALSE)</f>
        <v>100.2869</v>
      </c>
      <c r="G75" s="45">
        <f ca="1">VLOOKUP($A75,国债对冲!$A$2:$G$1159,4,FALSE)</f>
        <v>99.303100000000001</v>
      </c>
      <c r="H75" s="45">
        <f ca="1">VLOOKUP($A75,国债对冲!$A$2:$G$1159,5,FALSE)</f>
        <v>101.703</v>
      </c>
      <c r="I75" s="45">
        <f ca="1">VLOOKUP($A75,国债对冲!$A$2:$G$1159,6,FALSE)</f>
        <v>103.0013</v>
      </c>
      <c r="J75" s="45">
        <f ca="1">VLOOKUP($A75,国债对冲!$A$2:$G$1159,7,FALSE)</f>
        <v>101.6455</v>
      </c>
    </row>
    <row r="76" spans="1:10" ht="15" x14ac:dyDescent="0.15">
      <c r="A76" s="37">
        <v>41064</v>
      </c>
      <c r="B76" s="40">
        <v>98.96</v>
      </c>
      <c r="C76" s="43">
        <v>98.98</v>
      </c>
      <c r="D76" s="52" t="s">
        <v>11</v>
      </c>
      <c r="E76" s="45">
        <f ca="1">VLOOKUP($A76,国债对冲!$A$2:$G$1159,2,FALSE)</f>
        <v>100.67</v>
      </c>
      <c r="F76" s="45">
        <f ca="1">VLOOKUP($A76,国债对冲!$A$2:$G$1159,3,FALSE)</f>
        <v>100.3873</v>
      </c>
      <c r="G76" s="45">
        <f ca="1">VLOOKUP($A76,国债对冲!$A$2:$G$1159,4,FALSE)</f>
        <v>99.303100000000001</v>
      </c>
      <c r="H76" s="45">
        <f ca="1">VLOOKUP($A76,国债对冲!$A$2:$G$1159,5,FALSE)</f>
        <v>100.4962</v>
      </c>
      <c r="I76" s="45">
        <f ca="1">VLOOKUP($A76,国债对冲!$A$2:$G$1159,6,FALSE)</f>
        <v>102.97320000000001</v>
      </c>
      <c r="J76" s="45">
        <f ca="1">VLOOKUP($A76,国债对冲!$A$2:$G$1159,7,FALSE)</f>
        <v>101.6447</v>
      </c>
    </row>
    <row r="77" spans="1:10" ht="15" x14ac:dyDescent="0.15">
      <c r="A77" s="37">
        <v>41065</v>
      </c>
      <c r="B77" s="40">
        <v>98.89</v>
      </c>
      <c r="C77" s="43">
        <v>98.91</v>
      </c>
      <c r="D77" s="52" t="s">
        <v>11</v>
      </c>
      <c r="E77" s="45">
        <f ca="1">VLOOKUP($A77,国债对冲!$A$2:$G$1159,2,FALSE)</f>
        <v>100.67</v>
      </c>
      <c r="F77" s="45">
        <f ca="1">VLOOKUP($A77,国债对冲!$A$2:$G$1159,3,FALSE)</f>
        <v>100.3797</v>
      </c>
      <c r="G77" s="45">
        <f ca="1">VLOOKUP($A77,国债对冲!$A$2:$G$1159,4,FALSE)</f>
        <v>99.303100000000001</v>
      </c>
      <c r="H77" s="45">
        <f ca="1">VLOOKUP($A77,国债对冲!$A$2:$G$1159,5,FALSE)</f>
        <v>101.4894</v>
      </c>
      <c r="I77" s="45">
        <f ca="1">VLOOKUP($A77,国债对冲!$A$2:$G$1159,6,FALSE)</f>
        <v>101.4791</v>
      </c>
      <c r="J77" s="45">
        <f ca="1">VLOOKUP($A77,国债对冲!$A$2:$G$1159,7,FALSE)</f>
        <v>101.4241</v>
      </c>
    </row>
    <row r="78" spans="1:10" ht="15" x14ac:dyDescent="0.15">
      <c r="A78" s="37">
        <v>41066</v>
      </c>
      <c r="B78" s="40">
        <v>98.89</v>
      </c>
      <c r="C78" s="43">
        <v>98.82</v>
      </c>
      <c r="D78" s="52" t="s">
        <v>11</v>
      </c>
      <c r="E78" s="45">
        <f ca="1">VLOOKUP($A78,国债对冲!$A$2:$G$1159,2,FALSE)</f>
        <v>100.67</v>
      </c>
      <c r="F78" s="45">
        <f ca="1">VLOOKUP($A78,国债对冲!$A$2:$G$1159,3,FALSE)</f>
        <v>100.28740000000001</v>
      </c>
      <c r="G78" s="45">
        <f ca="1">VLOOKUP($A78,国债对冲!$A$2:$G$1159,4,FALSE)</f>
        <v>99.303100000000001</v>
      </c>
      <c r="H78" s="45">
        <f ca="1">VLOOKUP($A78,国债对冲!$A$2:$G$1159,5,FALSE)</f>
        <v>100.5</v>
      </c>
      <c r="I78" s="45">
        <f ca="1">VLOOKUP($A78,国债对冲!$A$2:$G$1159,6,FALSE)</f>
        <v>102.79559999999999</v>
      </c>
      <c r="J78" s="45">
        <f ca="1">VLOOKUP($A78,国债对冲!$A$2:$G$1159,7,FALSE)</f>
        <v>101.3802</v>
      </c>
    </row>
    <row r="79" spans="1:10" ht="15" x14ac:dyDescent="0.15">
      <c r="A79" s="37">
        <v>41067</v>
      </c>
      <c r="B79" s="40">
        <v>98.84</v>
      </c>
      <c r="C79" s="43">
        <v>98.86</v>
      </c>
      <c r="D79" s="52" t="s">
        <v>11</v>
      </c>
      <c r="E79" s="45">
        <f ca="1">VLOOKUP($A79,国债对冲!$A$2:$G$1159,2,FALSE)</f>
        <v>100.67</v>
      </c>
      <c r="F79" s="45">
        <f ca="1">VLOOKUP($A79,国债对冲!$A$2:$G$1159,3,FALSE)</f>
        <v>100.27500000000001</v>
      </c>
      <c r="G79" s="45">
        <f ca="1">VLOOKUP($A79,国债对冲!$A$2:$G$1159,4,FALSE)</f>
        <v>99.303100000000001</v>
      </c>
      <c r="H79" s="45">
        <f ca="1">VLOOKUP($A79,国债对冲!$A$2:$G$1159,5,FALSE)</f>
        <v>101.4277</v>
      </c>
      <c r="I79" s="45">
        <f ca="1">VLOOKUP($A79,国债对冲!$A$2:$G$1159,6,FALSE)</f>
        <v>102.82340000000001</v>
      </c>
      <c r="J79" s="45">
        <f ca="1">VLOOKUP($A79,国债对冲!$A$2:$G$1159,7,FALSE)</f>
        <v>101.3348</v>
      </c>
    </row>
    <row r="80" spans="1:10" ht="15" x14ac:dyDescent="0.15">
      <c r="A80" s="37">
        <v>41068</v>
      </c>
      <c r="B80" s="40">
        <v>99.1</v>
      </c>
      <c r="C80" s="43">
        <v>99.14</v>
      </c>
      <c r="D80" s="52" t="s">
        <v>11</v>
      </c>
      <c r="E80" s="45">
        <f ca="1">VLOOKUP($A80,国债对冲!$A$2:$G$1159,2,FALSE)</f>
        <v>100.67</v>
      </c>
      <c r="F80" s="45">
        <f ca="1">VLOOKUP($A80,国债对冲!$A$2:$G$1159,3,FALSE)</f>
        <v>100.26090000000001</v>
      </c>
      <c r="G80" s="45">
        <f ca="1">VLOOKUP($A80,国债对冲!$A$2:$G$1159,4,FALSE)</f>
        <v>99.303100000000001</v>
      </c>
      <c r="H80" s="45">
        <f ca="1">VLOOKUP($A80,国债对冲!$A$2:$G$1159,5,FALSE)</f>
        <v>101.72839999999999</v>
      </c>
      <c r="I80" s="45">
        <f ca="1">VLOOKUP($A80,国债对冲!$A$2:$G$1159,6,FALSE)</f>
        <v>103.1091</v>
      </c>
      <c r="J80" s="45">
        <f ca="1">VLOOKUP($A80,国债对冲!$A$2:$G$1159,7,FALSE)</f>
        <v>101.5951</v>
      </c>
    </row>
    <row r="81" spans="1:10" ht="15" x14ac:dyDescent="0.15">
      <c r="A81" s="37">
        <v>41071</v>
      </c>
      <c r="B81" s="40">
        <v>98.95</v>
      </c>
      <c r="C81" s="43">
        <v>98.94</v>
      </c>
      <c r="D81" s="52">
        <v>98.95</v>
      </c>
      <c r="E81" s="45">
        <f ca="1">VLOOKUP($A81,国债对冲!$A$2:$G$1159,2,FALSE)</f>
        <v>100.67</v>
      </c>
      <c r="F81" s="45">
        <f ca="1">VLOOKUP($A81,国债对冲!$A$2:$G$1159,3,FALSE)</f>
        <v>100.46469999999999</v>
      </c>
      <c r="G81" s="45">
        <f ca="1">VLOOKUP($A81,国债对冲!$A$2:$G$1159,4,FALSE)</f>
        <v>99.303100000000001</v>
      </c>
      <c r="H81" s="45">
        <f ca="1">VLOOKUP($A81,国债对冲!$A$2:$G$1159,5,FALSE)</f>
        <v>101.4255</v>
      </c>
      <c r="I81" s="45">
        <f ca="1">VLOOKUP($A81,国债对冲!$A$2:$G$1159,6,FALSE)</f>
        <v>102.8192</v>
      </c>
      <c r="J81" s="45">
        <f ca="1">VLOOKUP($A81,国债对冲!$A$2:$G$1159,7,FALSE)</f>
        <v>101.2881</v>
      </c>
    </row>
    <row r="82" spans="1:10" ht="15" x14ac:dyDescent="0.15">
      <c r="A82" s="37">
        <v>41072</v>
      </c>
      <c r="B82" s="40">
        <v>98.95</v>
      </c>
      <c r="C82" s="43">
        <v>98.96</v>
      </c>
      <c r="D82" s="52">
        <v>98.92</v>
      </c>
      <c r="E82" s="45">
        <f ca="1">VLOOKUP($A82,国债对冲!$A$2:$G$1159,2,FALSE)</f>
        <v>100.67</v>
      </c>
      <c r="F82" s="45">
        <f ca="1">VLOOKUP($A82,国债对冲!$A$2:$G$1159,3,FALSE)</f>
        <v>100.4648</v>
      </c>
      <c r="G82" s="45">
        <f ca="1">VLOOKUP($A82,国债对冲!$A$2:$G$1159,4,FALSE)</f>
        <v>99.303100000000001</v>
      </c>
      <c r="H82" s="45">
        <f ca="1">VLOOKUP($A82,国债对冲!$A$2:$G$1159,5,FALSE)</f>
        <v>101.4851</v>
      </c>
      <c r="I82" s="45">
        <f ca="1">VLOOKUP($A82,国债对冲!$A$2:$G$1159,6,FALSE)</f>
        <v>102.8181</v>
      </c>
      <c r="J82" s="45">
        <f ca="1">VLOOKUP($A82,国债对冲!$A$2:$G$1159,7,FALSE)</f>
        <v>101.2873</v>
      </c>
    </row>
    <row r="83" spans="1:10" ht="15" x14ac:dyDescent="0.15">
      <c r="A83" s="37">
        <v>41073</v>
      </c>
      <c r="B83" s="40">
        <v>98.88</v>
      </c>
      <c r="C83" s="43">
        <v>98.85</v>
      </c>
      <c r="D83" s="52">
        <v>98.86</v>
      </c>
      <c r="E83" s="45">
        <f ca="1">VLOOKUP($A83,国债对冲!$A$2:$G$1159,2,FALSE)</f>
        <v>100.67</v>
      </c>
      <c r="F83" s="45">
        <f ca="1">VLOOKUP($A83,国债对冲!$A$2:$G$1159,3,FALSE)</f>
        <v>100.20229999999999</v>
      </c>
      <c r="G83" s="45">
        <f ca="1">VLOOKUP($A83,国债对冲!$A$2:$G$1159,4,FALSE)</f>
        <v>99.303100000000001</v>
      </c>
      <c r="H83" s="45">
        <f ca="1">VLOOKUP($A83,国债对冲!$A$2:$G$1159,5,FALSE)</f>
        <v>101.2734</v>
      </c>
      <c r="I83" s="45">
        <f ca="1">VLOOKUP($A83,国债对冲!$A$2:$G$1159,6,FALSE)</f>
        <v>102.70189999999999</v>
      </c>
      <c r="J83" s="45">
        <f ca="1">VLOOKUP($A83,国债对冲!$A$2:$G$1159,7,FALSE)</f>
        <v>101.00369999999999</v>
      </c>
    </row>
    <row r="84" spans="1:10" ht="15" x14ac:dyDescent="0.15">
      <c r="A84" s="37">
        <v>41074</v>
      </c>
      <c r="B84" s="40">
        <v>98.87</v>
      </c>
      <c r="C84" s="43">
        <v>98.85</v>
      </c>
      <c r="D84" s="52">
        <v>98.84</v>
      </c>
      <c r="E84" s="45">
        <f ca="1">VLOOKUP($A84,国债对冲!$A$2:$G$1159,2,FALSE)</f>
        <v>100.67</v>
      </c>
      <c r="F84" s="45">
        <f ca="1">VLOOKUP($A84,国债对冲!$A$2:$G$1159,3,FALSE)</f>
        <v>100.0441</v>
      </c>
      <c r="G84" s="45">
        <f ca="1">VLOOKUP($A84,国债对冲!$A$2:$G$1159,4,FALSE)</f>
        <v>99.303100000000001</v>
      </c>
      <c r="H84" s="45">
        <f ca="1">VLOOKUP($A84,国债对冲!$A$2:$G$1159,5,FALSE)</f>
        <v>100.49809999999999</v>
      </c>
      <c r="I84" s="45">
        <f ca="1">VLOOKUP($A84,国债对冲!$A$2:$G$1159,6,FALSE)</f>
        <v>101.482</v>
      </c>
      <c r="J84" s="45">
        <f ca="1">VLOOKUP($A84,国债对冲!$A$2:$G$1159,7,FALSE)</f>
        <v>100.97280000000001</v>
      </c>
    </row>
    <row r="85" spans="1:10" ht="15" x14ac:dyDescent="0.15">
      <c r="A85" s="37">
        <v>41075</v>
      </c>
      <c r="B85" s="40">
        <v>98.87</v>
      </c>
      <c r="C85" s="43">
        <v>98.86</v>
      </c>
      <c r="D85" s="52">
        <v>98.85</v>
      </c>
      <c r="E85" s="45">
        <f ca="1">VLOOKUP($A85,国债对冲!$A$2:$G$1159,2,FALSE)</f>
        <v>101.94</v>
      </c>
      <c r="F85" s="45">
        <f ca="1">VLOOKUP($A85,国债对冲!$A$2:$G$1159,3,FALSE)</f>
        <v>99.938999999999993</v>
      </c>
      <c r="G85" s="45">
        <f ca="1">VLOOKUP($A85,国债对冲!$A$2:$G$1159,4,FALSE)</f>
        <v>99.303100000000001</v>
      </c>
      <c r="H85" s="45">
        <f ca="1">VLOOKUP($A85,国债对冲!$A$2:$G$1159,5,FALSE)</f>
        <v>101.3856</v>
      </c>
      <c r="I85" s="45">
        <f ca="1">VLOOKUP($A85,国债对冲!$A$2:$G$1159,6,FALSE)</f>
        <v>101.4795</v>
      </c>
      <c r="J85" s="45">
        <f ca="1">VLOOKUP($A85,国债对冲!$A$2:$G$1159,7,FALSE)</f>
        <v>101.0014</v>
      </c>
    </row>
    <row r="86" spans="1:10" ht="15" x14ac:dyDescent="0.15">
      <c r="A86" s="37">
        <v>41078</v>
      </c>
      <c r="B86" s="40">
        <v>98.864000000000004</v>
      </c>
      <c r="C86" s="43">
        <v>98.831999999999994</v>
      </c>
      <c r="D86" s="52">
        <v>98.83</v>
      </c>
      <c r="E86" s="45">
        <f ca="1">VLOOKUP($A86,国债对冲!$A$2:$G$1159,2,FALSE)</f>
        <v>102.18</v>
      </c>
      <c r="F86" s="45">
        <f ca="1">VLOOKUP($A86,国债对冲!$A$2:$G$1159,3,FALSE)</f>
        <v>99.973399999999998</v>
      </c>
      <c r="G86" s="45">
        <f ca="1">VLOOKUP($A86,国债对冲!$A$2:$G$1159,4,FALSE)</f>
        <v>99.303100000000001</v>
      </c>
      <c r="H86" s="45">
        <f ca="1">VLOOKUP($A86,国债对冲!$A$2:$G$1159,5,FALSE)</f>
        <v>101.1506</v>
      </c>
      <c r="I86" s="45">
        <f ca="1">VLOOKUP($A86,国债对冲!$A$2:$G$1159,6,FALSE)</f>
        <v>101.4806</v>
      </c>
      <c r="J86" s="45">
        <f ca="1">VLOOKUP($A86,国债对冲!$A$2:$G$1159,7,FALSE)</f>
        <v>100.8493</v>
      </c>
    </row>
    <row r="87" spans="1:10" ht="15" x14ac:dyDescent="0.15">
      <c r="A87" s="37">
        <v>41079</v>
      </c>
      <c r="B87" s="40">
        <v>98.85</v>
      </c>
      <c r="C87" s="43">
        <v>98.87</v>
      </c>
      <c r="D87" s="52">
        <v>98.84</v>
      </c>
      <c r="E87" s="45">
        <f ca="1">VLOOKUP($A87,国债对冲!$A$2:$G$1159,2,FALSE)</f>
        <v>101.8</v>
      </c>
      <c r="F87" s="45">
        <f ca="1">VLOOKUP($A87,国债对冲!$A$2:$G$1159,3,FALSE)</f>
        <v>99.846800000000002</v>
      </c>
      <c r="G87" s="45">
        <f ca="1">VLOOKUP($A87,国债对冲!$A$2:$G$1159,4,FALSE)</f>
        <v>99.303100000000001</v>
      </c>
      <c r="H87" s="45">
        <f ca="1">VLOOKUP($A87,国债对冲!$A$2:$G$1159,5,FALSE)</f>
        <v>101.30029999999999</v>
      </c>
      <c r="I87" s="45">
        <f ca="1">VLOOKUP($A87,国债对冲!$A$2:$G$1159,6,FALSE)</f>
        <v>102.5812</v>
      </c>
      <c r="J87" s="45">
        <f ca="1">VLOOKUP($A87,国债对冲!$A$2:$G$1159,7,FALSE)</f>
        <v>100.8056</v>
      </c>
    </row>
    <row r="88" spans="1:10" ht="15" x14ac:dyDescent="0.15">
      <c r="A88" s="37">
        <v>41080</v>
      </c>
      <c r="B88" s="40">
        <v>98.78</v>
      </c>
      <c r="C88" s="43">
        <v>98.85</v>
      </c>
      <c r="D88" s="52">
        <v>98.84</v>
      </c>
      <c r="E88" s="45">
        <f ca="1">VLOOKUP($A88,国债对冲!$A$2:$G$1159,2,FALSE)</f>
        <v>101.81</v>
      </c>
      <c r="F88" s="45">
        <f ca="1">VLOOKUP($A88,国债对冲!$A$2:$G$1159,3,FALSE)</f>
        <v>99.740600000000001</v>
      </c>
      <c r="G88" s="45">
        <f ca="1">VLOOKUP($A88,国债对冲!$A$2:$G$1159,4,FALSE)</f>
        <v>99.303100000000001</v>
      </c>
      <c r="H88" s="45">
        <f ca="1">VLOOKUP($A88,国债对冲!$A$2:$G$1159,5,FALSE)</f>
        <v>101.2397</v>
      </c>
      <c r="I88" s="45">
        <f ca="1">VLOOKUP($A88,国债对冲!$A$2:$G$1159,6,FALSE)</f>
        <v>101.4854</v>
      </c>
      <c r="J88" s="45">
        <f ca="1">VLOOKUP($A88,国债对冲!$A$2:$G$1159,7,FALSE)</f>
        <v>100.7835</v>
      </c>
    </row>
    <row r="89" spans="1:10" ht="15" x14ac:dyDescent="0.15">
      <c r="A89" s="37">
        <v>41081</v>
      </c>
      <c r="B89" s="40">
        <v>98.92</v>
      </c>
      <c r="C89" s="43">
        <v>98.92</v>
      </c>
      <c r="D89" s="52">
        <v>98.9</v>
      </c>
      <c r="E89" s="45">
        <f ca="1">VLOOKUP($A89,国债对冲!$A$2:$G$1159,2,FALSE)</f>
        <v>101.82</v>
      </c>
      <c r="F89" s="45">
        <f ca="1">VLOOKUP($A89,国债对冲!$A$2:$G$1159,3,FALSE)</f>
        <v>99.678700000000006</v>
      </c>
      <c r="G89" s="45">
        <f ca="1">VLOOKUP($A89,国债对冲!$A$2:$G$1159,4,FALSE)</f>
        <v>99.303100000000001</v>
      </c>
      <c r="H89" s="45">
        <f ca="1">VLOOKUP($A89,国债对冲!$A$2:$G$1159,5,FALSE)</f>
        <v>100.5033</v>
      </c>
      <c r="I89" s="45">
        <f ca="1">VLOOKUP($A89,国债对冲!$A$2:$G$1159,6,FALSE)</f>
        <v>102.6909</v>
      </c>
      <c r="J89" s="45">
        <f ca="1">VLOOKUP($A89,国债对冲!$A$2:$G$1159,7,FALSE)</f>
        <v>100.88930000000001</v>
      </c>
    </row>
    <row r="90" spans="1:10" ht="15" x14ac:dyDescent="0.15">
      <c r="A90" s="37">
        <v>41085</v>
      </c>
      <c r="B90" s="40">
        <v>98.926000000000002</v>
      </c>
      <c r="C90" s="43">
        <v>98.945999999999998</v>
      </c>
      <c r="D90" s="52">
        <v>98.93</v>
      </c>
      <c r="E90" s="45">
        <f ca="1">VLOOKUP($A90,国债对冲!$A$2:$G$1159,2,FALSE)</f>
        <v>101.94</v>
      </c>
      <c r="F90" s="45">
        <f ca="1">VLOOKUP($A90,国债对冲!$A$2:$G$1159,3,FALSE)</f>
        <v>99.773700000000005</v>
      </c>
      <c r="G90" s="45">
        <f ca="1">VLOOKUP($A90,国债对冲!$A$2:$G$1159,4,FALSE)</f>
        <v>99.303100000000001</v>
      </c>
      <c r="H90" s="45">
        <f ca="1">VLOOKUP($A90,国债对冲!$A$2:$G$1159,5,FALSE)</f>
        <v>101.5072</v>
      </c>
      <c r="I90" s="45">
        <f ca="1">VLOOKUP($A90,国债对冲!$A$2:$G$1159,6,FALSE)</f>
        <v>102.74720000000001</v>
      </c>
      <c r="J90" s="45">
        <f ca="1">VLOOKUP($A90,国债对冲!$A$2:$G$1159,7,FALSE)</f>
        <v>101.0609</v>
      </c>
    </row>
    <row r="91" spans="1:10" ht="15" x14ac:dyDescent="0.15">
      <c r="A91" s="37">
        <v>41086</v>
      </c>
      <c r="B91" s="40">
        <v>98.97</v>
      </c>
      <c r="C91" s="43">
        <v>99.078000000000003</v>
      </c>
      <c r="D91" s="52">
        <v>98.941999999999993</v>
      </c>
      <c r="E91" s="45">
        <f ca="1">VLOOKUP($A91,国债对冲!$A$2:$G$1159,2,FALSE)</f>
        <v>102.07</v>
      </c>
      <c r="F91" s="45">
        <f ca="1">VLOOKUP($A91,国债对冲!$A$2:$G$1159,3,FALSE)</f>
        <v>99.748500000000007</v>
      </c>
      <c r="G91" s="45">
        <f ca="1">VLOOKUP($A91,国债对冲!$A$2:$G$1159,4,FALSE)</f>
        <v>99.303100000000001</v>
      </c>
      <c r="H91" s="45">
        <f ca="1">VLOOKUP($A91,国债对冲!$A$2:$G$1159,5,FALSE)</f>
        <v>101.59739999999999</v>
      </c>
      <c r="I91" s="45">
        <f ca="1">VLOOKUP($A91,国债对冲!$A$2:$G$1159,6,FALSE)</f>
        <v>102.8321</v>
      </c>
      <c r="J91" s="45">
        <f ca="1">VLOOKUP($A91,国债对冲!$A$2:$G$1159,7,FALSE)</f>
        <v>101.1255</v>
      </c>
    </row>
    <row r="92" spans="1:10" ht="15" x14ac:dyDescent="0.15">
      <c r="A92" s="37">
        <v>41087</v>
      </c>
      <c r="B92" s="40">
        <v>99.013999999999996</v>
      </c>
      <c r="C92" s="43">
        <v>99.08</v>
      </c>
      <c r="D92" s="52">
        <v>98.94</v>
      </c>
      <c r="E92" s="45">
        <f ca="1">VLOOKUP($A92,国债对冲!$A$2:$G$1159,2,FALSE)</f>
        <v>102.22</v>
      </c>
      <c r="F92" s="45">
        <f ca="1">VLOOKUP($A92,国债对冲!$A$2:$G$1159,3,FALSE)</f>
        <v>99.850999999999999</v>
      </c>
      <c r="G92" s="45">
        <f ca="1">VLOOKUP($A92,国债对冲!$A$2:$G$1159,4,FALSE)</f>
        <v>99.303100000000001</v>
      </c>
      <c r="H92" s="45">
        <f ca="1">VLOOKUP($A92,国债对冲!$A$2:$G$1159,5,FALSE)</f>
        <v>101.7466</v>
      </c>
      <c r="I92" s="45">
        <f ca="1">VLOOKUP($A92,国债对冲!$A$2:$G$1159,6,FALSE)</f>
        <v>103.03189999999999</v>
      </c>
      <c r="J92" s="45">
        <f ca="1">VLOOKUP($A92,国债对冲!$A$2:$G$1159,7,FALSE)</f>
        <v>101.3194</v>
      </c>
    </row>
    <row r="93" spans="1:10" ht="15" x14ac:dyDescent="0.15">
      <c r="A93" s="37">
        <v>41088</v>
      </c>
      <c r="B93" s="40">
        <v>99.07</v>
      </c>
      <c r="C93" s="43">
        <v>99.135999999999996</v>
      </c>
      <c r="D93" s="52">
        <v>99.05</v>
      </c>
      <c r="E93" s="45">
        <f ca="1">VLOOKUP($A93,国债对冲!$A$2:$G$1159,2,FALSE)</f>
        <v>102.37</v>
      </c>
      <c r="F93" s="45">
        <f ca="1">VLOOKUP($A93,国债对冲!$A$2:$G$1159,3,FALSE)</f>
        <v>100.0047</v>
      </c>
      <c r="G93" s="45">
        <f ca="1">VLOOKUP($A93,国债对冲!$A$2:$G$1159,4,FALSE)</f>
        <v>99.303100000000001</v>
      </c>
      <c r="H93" s="45">
        <f ca="1">VLOOKUP($A93,国债对冲!$A$2:$G$1159,5,FALSE)</f>
        <v>101.7761</v>
      </c>
      <c r="I93" s="45">
        <f ca="1">VLOOKUP($A93,国债对冲!$A$2:$G$1159,6,FALSE)</f>
        <v>102.2234</v>
      </c>
      <c r="J93" s="45">
        <f ca="1">VLOOKUP($A93,国债对冲!$A$2:$G$1159,7,FALSE)</f>
        <v>101.3835</v>
      </c>
    </row>
    <row r="94" spans="1:10" ht="15" x14ac:dyDescent="0.15">
      <c r="A94" s="37">
        <v>41089</v>
      </c>
      <c r="B94" s="40">
        <v>99.164000000000001</v>
      </c>
      <c r="C94" s="43">
        <v>99.2</v>
      </c>
      <c r="D94" s="52" t="s">
        <v>11</v>
      </c>
      <c r="E94" s="45">
        <f ca="1">VLOOKUP($A94,国债对冲!$A$2:$G$1159,2,FALSE)</f>
        <v>102.48</v>
      </c>
      <c r="F94" s="45">
        <f ca="1">VLOOKUP($A94,国债对冲!$A$2:$G$1159,3,FALSE)</f>
        <v>100.0909</v>
      </c>
      <c r="G94" s="45">
        <f ca="1">VLOOKUP($A94,国债对冲!$A$2:$G$1159,4,FALSE)</f>
        <v>100.6567</v>
      </c>
      <c r="H94" s="45">
        <f ca="1">VLOOKUP($A94,国债对冲!$A$2:$G$1159,5,FALSE)</f>
        <v>101.83410000000001</v>
      </c>
      <c r="I94" s="45">
        <f ca="1">VLOOKUP($A94,国债对冲!$A$2:$G$1159,6,FALSE)</f>
        <v>103.0273</v>
      </c>
      <c r="J94" s="45">
        <f ca="1">VLOOKUP($A94,国债对冲!$A$2:$G$1159,7,FALSE)</f>
        <v>101.29470000000001</v>
      </c>
    </row>
    <row r="95" spans="1:10" ht="15" x14ac:dyDescent="0.15">
      <c r="A95" s="37">
        <v>41092</v>
      </c>
      <c r="B95" s="40">
        <v>99.19</v>
      </c>
      <c r="C95" s="43">
        <v>99.21</v>
      </c>
      <c r="D95" s="52">
        <v>99.2</v>
      </c>
      <c r="E95" s="45">
        <f ca="1">VLOOKUP($A95,国债对冲!$A$2:$G$1159,2,FALSE)</f>
        <v>102.45</v>
      </c>
      <c r="F95" s="45">
        <f ca="1">VLOOKUP($A95,国债对冲!$A$2:$G$1159,3,FALSE)</f>
        <v>100.0972</v>
      </c>
      <c r="G95" s="45">
        <f ca="1">VLOOKUP($A95,国债对冲!$A$2:$G$1159,4,FALSE)</f>
        <v>100.6523</v>
      </c>
      <c r="H95" s="45">
        <f ca="1">VLOOKUP($A95,国债对冲!$A$2:$G$1159,5,FALSE)</f>
        <v>101.7732</v>
      </c>
      <c r="I95" s="45">
        <f ca="1">VLOOKUP($A95,国债对冲!$A$2:$G$1159,6,FALSE)</f>
        <v>102.2475</v>
      </c>
      <c r="J95" s="45">
        <f ca="1">VLOOKUP($A95,国债对冲!$A$2:$G$1159,7,FALSE)</f>
        <v>101.2638</v>
      </c>
    </row>
    <row r="96" spans="1:10" ht="15" x14ac:dyDescent="0.15">
      <c r="A96" s="37">
        <v>41093</v>
      </c>
      <c r="B96" s="40">
        <v>99.298000000000002</v>
      </c>
      <c r="C96" s="43">
        <v>99.27</v>
      </c>
      <c r="D96" s="52">
        <v>99.24</v>
      </c>
      <c r="E96" s="45">
        <f ca="1">VLOOKUP($A96,国债对冲!$A$2:$G$1159,2,FALSE)</f>
        <v>102.35</v>
      </c>
      <c r="F96" s="45">
        <f ca="1">VLOOKUP($A96,国债对冲!$A$2:$G$1159,3,FALSE)</f>
        <v>100.08320000000001</v>
      </c>
      <c r="G96" s="45">
        <f ca="1">VLOOKUP($A96,国债对冲!$A$2:$G$1159,4,FALSE)</f>
        <v>100.65130000000001</v>
      </c>
      <c r="H96" s="45">
        <f ca="1">VLOOKUP($A96,国债对冲!$A$2:$G$1159,5,FALSE)</f>
        <v>101.77249999999999</v>
      </c>
      <c r="I96" s="45">
        <f ca="1">VLOOKUP($A96,国债对冲!$A$2:$G$1159,6,FALSE)</f>
        <v>103.1397</v>
      </c>
      <c r="J96" s="45">
        <f ca="1">VLOOKUP($A96,国债对冲!$A$2:$G$1159,7,FALSE)</f>
        <v>101.3364</v>
      </c>
    </row>
    <row r="97" spans="1:10" ht="15" x14ac:dyDescent="0.15">
      <c r="A97" s="37">
        <v>41094</v>
      </c>
      <c r="B97" s="40">
        <v>99.457999999999998</v>
      </c>
      <c r="C97" s="43">
        <v>99.46</v>
      </c>
      <c r="D97" s="52">
        <v>99.45</v>
      </c>
      <c r="E97" s="45">
        <f ca="1">VLOOKUP($A97,国债对冲!$A$2:$G$1159,2,FALSE)</f>
        <v>102.44</v>
      </c>
      <c r="F97" s="45">
        <f ca="1">VLOOKUP($A97,国债对冲!$A$2:$G$1159,3,FALSE)</f>
        <v>99.938100000000006</v>
      </c>
      <c r="G97" s="45">
        <f ca="1">VLOOKUP($A97,国债对冲!$A$2:$G$1159,4,FALSE)</f>
        <v>100.6495</v>
      </c>
      <c r="H97" s="45">
        <f ca="1">VLOOKUP($A97,国债对冲!$A$2:$G$1159,5,FALSE)</f>
        <v>101.86199999999999</v>
      </c>
      <c r="I97" s="45">
        <f ca="1">VLOOKUP($A97,国债对冲!$A$2:$G$1159,6,FALSE)</f>
        <v>102.25369999999999</v>
      </c>
      <c r="J97" s="45">
        <f ca="1">VLOOKUP($A97,国债对冲!$A$2:$G$1159,7,FALSE)</f>
        <v>101.3623</v>
      </c>
    </row>
    <row r="98" spans="1:10" ht="15" x14ac:dyDescent="0.15">
      <c r="A98" s="37">
        <v>41095</v>
      </c>
      <c r="B98" s="40">
        <v>99.658000000000001</v>
      </c>
      <c r="C98" s="43">
        <v>99.62</v>
      </c>
      <c r="D98" s="52">
        <v>99.628</v>
      </c>
      <c r="E98" s="45">
        <f ca="1">VLOOKUP($A98,国债对冲!$A$2:$G$1159,2,FALSE)</f>
        <v>102.42</v>
      </c>
      <c r="F98" s="45">
        <f ca="1">VLOOKUP($A98,国债对冲!$A$2:$G$1159,3,FALSE)</f>
        <v>100.0227</v>
      </c>
      <c r="G98" s="45">
        <f ca="1">VLOOKUP($A98,国债对冲!$A$2:$G$1159,4,FALSE)</f>
        <v>100.59950000000001</v>
      </c>
      <c r="H98" s="45">
        <f ca="1">VLOOKUP($A98,国债对冲!$A$2:$G$1159,5,FALSE)</f>
        <v>101.8312</v>
      </c>
      <c r="I98" s="45">
        <f ca="1">VLOOKUP($A98,国债对冲!$A$2:$G$1159,6,FALSE)</f>
        <v>102.2551</v>
      </c>
      <c r="J98" s="45">
        <f ca="1">VLOOKUP($A98,国债对冲!$A$2:$G$1159,7,FALSE)</f>
        <v>101.4556</v>
      </c>
    </row>
    <row r="99" spans="1:10" ht="15" x14ac:dyDescent="0.15">
      <c r="A99" s="37">
        <v>41096</v>
      </c>
      <c r="B99" s="40">
        <v>99.658000000000001</v>
      </c>
      <c r="C99" s="43">
        <v>99.671999999999997</v>
      </c>
      <c r="D99" s="52">
        <v>99.611999999999995</v>
      </c>
      <c r="E99" s="45">
        <f ca="1">VLOOKUP($A99,国债对冲!$A$2:$G$1159,2,FALSE)</f>
        <v>102.48</v>
      </c>
      <c r="F99" s="45">
        <f ca="1">VLOOKUP($A99,国债对冲!$A$2:$G$1159,3,FALSE)</f>
        <v>100.0812</v>
      </c>
      <c r="G99" s="45">
        <f ca="1">VLOOKUP($A99,国债对冲!$A$2:$G$1159,4,FALSE)</f>
        <v>100.5963</v>
      </c>
      <c r="H99" s="45">
        <f ca="1">VLOOKUP($A99,国债对冲!$A$2:$G$1159,5,FALSE)</f>
        <v>102.0697</v>
      </c>
      <c r="I99" s="45">
        <f ca="1">VLOOKUP($A99,国债对冲!$A$2:$G$1159,6,FALSE)</f>
        <v>103.36320000000001</v>
      </c>
      <c r="J99" s="45">
        <f ca="1">VLOOKUP($A99,国债对冲!$A$2:$G$1159,7,FALSE)</f>
        <v>101.6559</v>
      </c>
    </row>
    <row r="100" spans="1:10" ht="15" x14ac:dyDescent="0.15">
      <c r="A100" s="37">
        <v>41099</v>
      </c>
      <c r="B100" s="40">
        <v>99.61</v>
      </c>
      <c r="C100" s="43">
        <v>99.614000000000004</v>
      </c>
      <c r="D100" s="52">
        <v>99.567999999999998</v>
      </c>
      <c r="E100" s="45">
        <f ca="1">VLOOKUP($A100,国债对冲!$A$2:$G$1159,2,FALSE)</f>
        <v>102.71</v>
      </c>
      <c r="F100" s="45">
        <f ca="1">VLOOKUP($A100,国债对冲!$A$2:$G$1159,3,FALSE)</f>
        <v>100.206</v>
      </c>
      <c r="G100" s="45">
        <f ca="1">VLOOKUP($A100,国债对冲!$A$2:$G$1159,4,FALSE)</f>
        <v>100.89870000000001</v>
      </c>
      <c r="H100" s="45">
        <f ca="1">VLOOKUP($A100,国债对冲!$A$2:$G$1159,5,FALSE)</f>
        <v>102.37050000000001</v>
      </c>
      <c r="I100" s="45">
        <f ca="1">VLOOKUP($A100,国债对冲!$A$2:$G$1159,6,FALSE)</f>
        <v>103.5919</v>
      </c>
      <c r="J100" s="45">
        <f ca="1">VLOOKUP($A100,国债对冲!$A$2:$G$1159,7,FALSE)</f>
        <v>101.76730000000001</v>
      </c>
    </row>
    <row r="101" spans="1:10" ht="15" x14ac:dyDescent="0.15">
      <c r="A101" s="37">
        <v>41100</v>
      </c>
      <c r="B101" s="40">
        <v>99.7</v>
      </c>
      <c r="C101" s="43">
        <v>99.677999999999997</v>
      </c>
      <c r="D101" s="52">
        <v>99.57</v>
      </c>
      <c r="E101" s="45">
        <f ca="1">VLOOKUP($A101,国债对冲!$A$2:$G$1159,2,FALSE)</f>
        <v>102.84</v>
      </c>
      <c r="F101" s="45">
        <f ca="1">VLOOKUP($A101,国债对冲!$A$2:$G$1159,3,FALSE)</f>
        <v>100.25369999999999</v>
      </c>
      <c r="G101" s="45">
        <f ca="1">VLOOKUP($A101,国债对冲!$A$2:$G$1159,4,FALSE)</f>
        <v>100.89870000000001</v>
      </c>
      <c r="H101" s="45">
        <f ca="1">VLOOKUP($A101,国债对冲!$A$2:$G$1159,5,FALSE)</f>
        <v>102.4905</v>
      </c>
      <c r="I101" s="45">
        <f ca="1">VLOOKUP($A101,国债对冲!$A$2:$G$1159,6,FALSE)</f>
        <v>103.6193</v>
      </c>
      <c r="J101" s="45">
        <f ca="1">VLOOKUP($A101,国债对冲!$A$2:$G$1159,7,FALSE)</f>
        <v>101.91289999999999</v>
      </c>
    </row>
    <row r="102" spans="1:10" ht="15" x14ac:dyDescent="0.15">
      <c r="A102" s="37">
        <v>41101</v>
      </c>
      <c r="B102" s="40">
        <v>99.85</v>
      </c>
      <c r="C102" s="43">
        <v>99.792000000000002</v>
      </c>
      <c r="D102" s="52">
        <v>99.65</v>
      </c>
      <c r="E102" s="45">
        <f ca="1">VLOOKUP($A102,国债对冲!$A$2:$G$1159,2,FALSE)</f>
        <v>102.9</v>
      </c>
      <c r="F102" s="45">
        <f ca="1">VLOOKUP($A102,国债对冲!$A$2:$G$1159,3,FALSE)</f>
        <v>100.3229</v>
      </c>
      <c r="G102" s="45">
        <f ca="1">VLOOKUP($A102,国债对冲!$A$2:$G$1159,4,FALSE)</f>
        <v>100.89870000000001</v>
      </c>
      <c r="H102" s="45">
        <f ca="1">VLOOKUP($A102,国债对冲!$A$2:$G$1159,5,FALSE)</f>
        <v>102.4593</v>
      </c>
      <c r="I102" s="45">
        <f ca="1">VLOOKUP($A102,国债对冲!$A$2:$G$1159,6,FALSE)</f>
        <v>103.7619</v>
      </c>
      <c r="J102" s="45">
        <f ca="1">VLOOKUP($A102,国债对冲!$A$2:$G$1159,7,FALSE)</f>
        <v>101.93380000000001</v>
      </c>
    </row>
    <row r="103" spans="1:10" ht="15" x14ac:dyDescent="0.15">
      <c r="A103" s="37">
        <v>41102</v>
      </c>
      <c r="B103" s="40">
        <v>99.97</v>
      </c>
      <c r="C103" s="43">
        <v>99.84</v>
      </c>
      <c r="D103" s="52">
        <v>99.731999999999999</v>
      </c>
      <c r="E103" s="45">
        <f ca="1">VLOOKUP($A103,国债对冲!$A$2:$G$1159,2,FALSE)</f>
        <v>102.96</v>
      </c>
      <c r="F103" s="45">
        <f ca="1">VLOOKUP($A103,国债对冲!$A$2:$G$1159,3,FALSE)</f>
        <v>100.39279999999999</v>
      </c>
      <c r="G103" s="45">
        <f ca="1">VLOOKUP($A103,国债对冲!$A$2:$G$1159,4,FALSE)</f>
        <v>100.8989</v>
      </c>
      <c r="H103" s="45">
        <f ca="1">VLOOKUP($A103,国债对冲!$A$2:$G$1159,5,FALSE)</f>
        <v>102.45829999999999</v>
      </c>
      <c r="I103" s="45">
        <f ca="1">VLOOKUP($A103,国债对冲!$A$2:$G$1159,6,FALSE)</f>
        <v>102.2542</v>
      </c>
      <c r="J103" s="45">
        <f ca="1">VLOOKUP($A103,国债对冲!$A$2:$G$1159,7,FALSE)</f>
        <v>101.95440000000001</v>
      </c>
    </row>
    <row r="104" spans="1:10" ht="15" x14ac:dyDescent="0.15">
      <c r="A104" s="37">
        <v>41103</v>
      </c>
      <c r="B104" s="40">
        <v>99.89</v>
      </c>
      <c r="C104" s="43">
        <v>99.75</v>
      </c>
      <c r="D104" s="52">
        <v>99.738</v>
      </c>
      <c r="E104" s="45">
        <f ca="1">VLOOKUP($A104,国债对冲!$A$2:$G$1159,2,FALSE)</f>
        <v>103.04</v>
      </c>
      <c r="F104" s="45">
        <f ca="1">VLOOKUP($A104,国债对冲!$A$2:$G$1159,3,FALSE)</f>
        <v>100.4141</v>
      </c>
      <c r="G104" s="45">
        <f ca="1">VLOOKUP($A104,国债对冲!$A$2:$G$1159,4,FALSE)</f>
        <v>101.2975</v>
      </c>
      <c r="H104" s="45">
        <f ca="1">VLOOKUP($A104,国债对冲!$A$2:$G$1159,5,FALSE)</f>
        <v>102.3824</v>
      </c>
      <c r="I104" s="45">
        <f ca="1">VLOOKUP($A104,国债对冲!$A$2:$G$1159,6,FALSE)</f>
        <v>103.6412</v>
      </c>
      <c r="J104" s="45">
        <f ca="1">VLOOKUP($A104,国债对冲!$A$2:$G$1159,7,FALSE)</f>
        <v>101.9186</v>
      </c>
    </row>
    <row r="105" spans="1:10" ht="15" x14ac:dyDescent="0.15">
      <c r="A105" s="37">
        <v>41106</v>
      </c>
      <c r="B105" s="40">
        <v>99.835999999999999</v>
      </c>
      <c r="C105" s="43">
        <v>99.653999999999996</v>
      </c>
      <c r="D105" s="52">
        <v>99.623999999999995</v>
      </c>
      <c r="E105" s="45">
        <f ca="1">VLOOKUP($A105,国债对冲!$A$2:$G$1159,2,FALSE)</f>
        <v>103.01</v>
      </c>
      <c r="F105" s="45">
        <f ca="1">VLOOKUP($A105,国债对冲!$A$2:$G$1159,3,FALSE)</f>
        <v>100.301</v>
      </c>
      <c r="G105" s="45">
        <f ca="1">VLOOKUP($A105,国债对冲!$A$2:$G$1159,4,FALSE)</f>
        <v>101.2991</v>
      </c>
      <c r="H105" s="45">
        <f ca="1">VLOOKUP($A105,国债对冲!$A$2:$G$1159,5,FALSE)</f>
        <v>102.2736</v>
      </c>
      <c r="I105" s="45">
        <f ca="1">VLOOKUP($A105,国债对冲!$A$2:$G$1159,6,FALSE)</f>
        <v>102.2518</v>
      </c>
      <c r="J105" s="45">
        <f ca="1">VLOOKUP($A105,国债对冲!$A$2:$G$1159,7,FALSE)</f>
        <v>101.8205</v>
      </c>
    </row>
    <row r="106" spans="1:10" ht="15" x14ac:dyDescent="0.15">
      <c r="A106" s="37">
        <v>41107</v>
      </c>
      <c r="B106" s="40">
        <v>99.798000000000002</v>
      </c>
      <c r="C106" s="43">
        <v>99.63</v>
      </c>
      <c r="D106" s="52">
        <v>99.552000000000007</v>
      </c>
      <c r="E106" s="45">
        <f ca="1">VLOOKUP($A106,国债对冲!$A$2:$G$1159,2,FALSE)</f>
        <v>102.96</v>
      </c>
      <c r="F106" s="45">
        <f ca="1">VLOOKUP($A106,国债对冲!$A$2:$G$1159,3,FALSE)</f>
        <v>100.3403</v>
      </c>
      <c r="G106" s="45">
        <f ca="1">VLOOKUP($A106,国债对冲!$A$2:$G$1159,4,FALSE)</f>
        <v>101.1996</v>
      </c>
      <c r="H106" s="45">
        <f ca="1">VLOOKUP($A106,国债对冲!$A$2:$G$1159,5,FALSE)</f>
        <v>101.4982</v>
      </c>
      <c r="I106" s="45">
        <f ca="1">VLOOKUP($A106,国债对冲!$A$2:$G$1159,6,FALSE)</f>
        <v>103.46639999999999</v>
      </c>
      <c r="J106" s="45">
        <f ca="1">VLOOKUP($A106,国债对冲!$A$2:$G$1159,7,FALSE)</f>
        <v>101.77209999999999</v>
      </c>
    </row>
    <row r="107" spans="1:10" ht="15" x14ac:dyDescent="0.15">
      <c r="A107" s="37">
        <v>41108</v>
      </c>
      <c r="B107" s="40">
        <v>99.77</v>
      </c>
      <c r="C107" s="43">
        <v>99.674000000000007</v>
      </c>
      <c r="D107" s="52">
        <v>99.59</v>
      </c>
      <c r="E107" s="45">
        <f ca="1">VLOOKUP($A107,国债对冲!$A$2:$G$1159,2,FALSE)</f>
        <v>102.86</v>
      </c>
      <c r="F107" s="45">
        <f ca="1">VLOOKUP($A107,国债对冲!$A$2:$G$1159,3,FALSE)</f>
        <v>100.4958</v>
      </c>
      <c r="G107" s="45">
        <f ca="1">VLOOKUP($A107,国债对冲!$A$2:$G$1159,4,FALSE)</f>
        <v>101.10039999999999</v>
      </c>
      <c r="H107" s="45">
        <f ca="1">VLOOKUP($A107,国债对冲!$A$2:$G$1159,5,FALSE)</f>
        <v>102.3019</v>
      </c>
      <c r="I107" s="45">
        <f ca="1">VLOOKUP($A107,国债对冲!$A$2:$G$1159,6,FALSE)</f>
        <v>102.2534</v>
      </c>
      <c r="J107" s="45">
        <f ca="1">VLOOKUP($A107,国债对冲!$A$2:$G$1159,7,FALSE)</f>
        <v>101.7754</v>
      </c>
    </row>
    <row r="108" spans="1:10" ht="15" x14ac:dyDescent="0.15">
      <c r="A108" s="37">
        <v>41109</v>
      </c>
      <c r="B108" s="40">
        <v>99.757999999999996</v>
      </c>
      <c r="C108" s="43">
        <v>99.706000000000003</v>
      </c>
      <c r="D108" s="52">
        <v>99.66</v>
      </c>
      <c r="E108" s="45">
        <f ca="1">VLOOKUP($A108,国债对冲!$A$2:$G$1159,2,FALSE)</f>
        <v>102.82</v>
      </c>
      <c r="F108" s="45">
        <f ca="1">VLOOKUP($A108,国债对冲!$A$2:$G$1159,3,FALSE)</f>
        <v>100.49169999999999</v>
      </c>
      <c r="G108" s="45">
        <f ca="1">VLOOKUP($A108,国债对冲!$A$2:$G$1159,4,FALSE)</f>
        <v>101.1009</v>
      </c>
      <c r="H108" s="45">
        <f ca="1">VLOOKUP($A108,国债对冲!$A$2:$G$1159,5,FALSE)</f>
        <v>101.4992</v>
      </c>
      <c r="I108" s="45">
        <f ca="1">VLOOKUP($A108,国债对冲!$A$2:$G$1159,6,FALSE)</f>
        <v>102.25579999999999</v>
      </c>
      <c r="J108" s="45">
        <f ca="1">VLOOKUP($A108,国债对冲!$A$2:$G$1159,7,FALSE)</f>
        <v>101.7313</v>
      </c>
    </row>
    <row r="109" spans="1:10" ht="15" x14ac:dyDescent="0.15">
      <c r="A109" s="37">
        <v>41110</v>
      </c>
      <c r="B109" s="40">
        <v>99.738</v>
      </c>
      <c r="C109" s="43">
        <v>99.707999999999998</v>
      </c>
      <c r="D109" s="52">
        <v>99.668000000000006</v>
      </c>
      <c r="E109" s="45">
        <f ca="1">VLOOKUP($A109,国债对冲!$A$2:$G$1159,2,FALSE)</f>
        <v>102.81</v>
      </c>
      <c r="F109" s="45">
        <f ca="1">VLOOKUP($A109,国债对冲!$A$2:$G$1159,3,FALSE)</f>
        <v>100.45569999999999</v>
      </c>
      <c r="G109" s="45">
        <f ca="1">VLOOKUP($A109,国债对冲!$A$2:$G$1159,4,FALSE)</f>
        <v>101.1044</v>
      </c>
      <c r="H109" s="45">
        <f ca="1">VLOOKUP($A109,国债对冲!$A$2:$G$1159,5,FALSE)</f>
        <v>101.4986</v>
      </c>
      <c r="I109" s="45">
        <f ca="1">VLOOKUP($A109,国债对冲!$A$2:$G$1159,6,FALSE)</f>
        <v>103.60290000000001</v>
      </c>
      <c r="J109" s="45">
        <f ca="1">VLOOKUP($A109,国债对冲!$A$2:$G$1159,7,FALSE)</f>
        <v>101.74769999999999</v>
      </c>
    </row>
    <row r="110" spans="1:10" ht="15" x14ac:dyDescent="0.15">
      <c r="A110" s="37">
        <v>41113</v>
      </c>
      <c r="B110" s="40">
        <v>99.768000000000001</v>
      </c>
      <c r="C110" s="43">
        <v>99.62</v>
      </c>
      <c r="D110" s="52">
        <v>99.522000000000006</v>
      </c>
      <c r="E110" s="45">
        <f ca="1">VLOOKUP($A110,国债对冲!$A$2:$G$1159,2,FALSE)</f>
        <v>102.8</v>
      </c>
      <c r="F110" s="45">
        <f ca="1">VLOOKUP($A110,国债对冲!$A$2:$G$1159,3,FALSE)</f>
        <v>100.5035</v>
      </c>
      <c r="G110" s="45">
        <f ca="1">VLOOKUP($A110,国债对冲!$A$2:$G$1159,4,FALSE)</f>
        <v>101.20189999999999</v>
      </c>
      <c r="H110" s="45">
        <f ca="1">VLOOKUP($A110,国债对冲!$A$2:$G$1159,5,FALSE)</f>
        <v>101.50020000000001</v>
      </c>
      <c r="I110" s="45">
        <f ca="1">VLOOKUP($A110,国债对冲!$A$2:$G$1159,6,FALSE)</f>
        <v>102.2689</v>
      </c>
      <c r="J110" s="45">
        <f ca="1">VLOOKUP($A110,国债对冲!$A$2:$G$1159,7,FALSE)</f>
        <v>101.7274</v>
      </c>
    </row>
    <row r="111" spans="1:10" ht="15" x14ac:dyDescent="0.15">
      <c r="A111" s="37">
        <v>41114</v>
      </c>
      <c r="B111" s="40">
        <v>99.84</v>
      </c>
      <c r="C111" s="43">
        <v>99.7</v>
      </c>
      <c r="D111" s="52">
        <v>99.58</v>
      </c>
      <c r="E111" s="45">
        <f ca="1">VLOOKUP($A111,国债对冲!$A$2:$G$1159,2,FALSE)</f>
        <v>102.83</v>
      </c>
      <c r="F111" s="45">
        <f ca="1">VLOOKUP($A111,国债对冲!$A$2:$G$1159,3,FALSE)</f>
        <v>100.4735</v>
      </c>
      <c r="G111" s="45">
        <f ca="1">VLOOKUP($A111,国债对冲!$A$2:$G$1159,4,FALSE)</f>
        <v>101.1005</v>
      </c>
      <c r="H111" s="45">
        <f ca="1">VLOOKUP($A111,国债对冲!$A$2:$G$1159,5,FALSE)</f>
        <v>101.4991</v>
      </c>
      <c r="I111" s="45">
        <f ca="1">VLOOKUP($A111,国债对冲!$A$2:$G$1159,6,FALSE)</f>
        <v>102.2713</v>
      </c>
      <c r="J111" s="45">
        <f ca="1">VLOOKUP($A111,国债对冲!$A$2:$G$1159,7,FALSE)</f>
        <v>101.765</v>
      </c>
    </row>
    <row r="112" spans="1:10" ht="15" x14ac:dyDescent="0.15">
      <c r="A112" s="37">
        <v>41115</v>
      </c>
      <c r="B112" s="40">
        <v>99.83</v>
      </c>
      <c r="C112" s="43">
        <v>99.7</v>
      </c>
      <c r="D112" s="52">
        <v>99.57</v>
      </c>
      <c r="E112" s="45">
        <f ca="1">VLOOKUP($A112,国债对冲!$A$2:$G$1159,2,FALSE)</f>
        <v>102.84</v>
      </c>
      <c r="F112" s="45">
        <f ca="1">VLOOKUP($A112,国债对冲!$A$2:$G$1159,3,FALSE)</f>
        <v>100.4957</v>
      </c>
      <c r="G112" s="45">
        <f ca="1">VLOOKUP($A112,国债对冲!$A$2:$G$1159,4,FALSE)</f>
        <v>101.0997</v>
      </c>
      <c r="H112" s="45">
        <f ca="1">VLOOKUP($A112,国债对冲!$A$2:$G$1159,5,FALSE)</f>
        <v>102.17570000000001</v>
      </c>
      <c r="I112" s="45">
        <f ca="1">VLOOKUP($A112,国债对冲!$A$2:$G$1159,6,FALSE)</f>
        <v>102.27290000000001</v>
      </c>
      <c r="J112" s="45">
        <f ca="1">VLOOKUP($A112,国债对冲!$A$2:$G$1159,7,FALSE)</f>
        <v>101.73399999999999</v>
      </c>
    </row>
    <row r="113" spans="1:10" ht="15" x14ac:dyDescent="0.15">
      <c r="A113" s="37">
        <v>41116</v>
      </c>
      <c r="B113" s="40">
        <v>99.82</v>
      </c>
      <c r="C113" s="43">
        <v>99.68</v>
      </c>
      <c r="D113" s="52">
        <v>99.55</v>
      </c>
      <c r="E113" s="45">
        <f ca="1">VLOOKUP($A113,国债对冲!$A$2:$G$1159,2,FALSE)</f>
        <v>102.81</v>
      </c>
      <c r="F113" s="45">
        <f ca="1">VLOOKUP($A113,国债对冲!$A$2:$G$1159,3,FALSE)</f>
        <v>100.4041</v>
      </c>
      <c r="G113" s="45">
        <f ca="1">VLOOKUP($A113,国债对冲!$A$2:$G$1159,4,FALSE)</f>
        <v>101.0997</v>
      </c>
      <c r="H113" s="45">
        <f ca="1">VLOOKUP($A113,国债对冲!$A$2:$G$1159,5,FALSE)</f>
        <v>101.4983</v>
      </c>
      <c r="I113" s="45">
        <f ca="1">VLOOKUP($A113,国债对冲!$A$2:$G$1159,6,FALSE)</f>
        <v>102.2745</v>
      </c>
      <c r="J113" s="45">
        <f ca="1">VLOOKUP($A113,国债对冲!$A$2:$G$1159,7,FALSE)</f>
        <v>101.7244</v>
      </c>
    </row>
    <row r="114" spans="1:10" ht="15" x14ac:dyDescent="0.15">
      <c r="A114" s="37">
        <v>41117</v>
      </c>
      <c r="B114" s="40">
        <v>99.835999999999999</v>
      </c>
      <c r="C114" s="43">
        <v>99.697999999999993</v>
      </c>
      <c r="D114" s="52">
        <v>99.584000000000003</v>
      </c>
      <c r="E114" s="45">
        <f ca="1">VLOOKUP($A114,国债对冲!$A$2:$G$1159,2,FALSE)</f>
        <v>102.87</v>
      </c>
      <c r="F114" s="45">
        <f ca="1">VLOOKUP($A114,国债对冲!$A$2:$G$1159,3,FALSE)</f>
        <v>100.4045</v>
      </c>
      <c r="G114" s="45">
        <f ca="1">VLOOKUP($A114,国债对冲!$A$2:$G$1159,4,FALSE)</f>
        <v>101.0985</v>
      </c>
      <c r="H114" s="45">
        <f ca="1">VLOOKUP($A114,国债对冲!$A$2:$G$1159,5,FALSE)</f>
        <v>101.5</v>
      </c>
      <c r="I114" s="45">
        <f ca="1">VLOOKUP($A114,国债对冲!$A$2:$G$1159,6,FALSE)</f>
        <v>102.2726</v>
      </c>
      <c r="J114" s="45">
        <f ca="1">VLOOKUP($A114,国债对冲!$A$2:$G$1159,7,FALSE)</f>
        <v>101.70010000000001</v>
      </c>
    </row>
    <row r="115" spans="1:10" ht="15" x14ac:dyDescent="0.15">
      <c r="A115" s="37">
        <v>41120</v>
      </c>
      <c r="B115" s="40">
        <v>99.88</v>
      </c>
      <c r="C115" s="43">
        <v>99.691999999999993</v>
      </c>
      <c r="D115" s="52">
        <v>99.63</v>
      </c>
      <c r="E115" s="45">
        <f ca="1">VLOOKUP($A115,国债对冲!$A$2:$G$1159,2,FALSE)</f>
        <v>102.77</v>
      </c>
      <c r="F115" s="45">
        <f ca="1">VLOOKUP($A115,国债对冲!$A$2:$G$1159,3,FALSE)</f>
        <v>99.901300000000006</v>
      </c>
      <c r="G115" s="45">
        <f ca="1">VLOOKUP($A115,国债对冲!$A$2:$G$1159,4,FALSE)</f>
        <v>100.99930000000001</v>
      </c>
      <c r="H115" s="45">
        <f ca="1">VLOOKUP($A115,国债对冲!$A$2:$G$1159,5,FALSE)</f>
        <v>102.1116</v>
      </c>
      <c r="I115" s="45">
        <f ca="1">VLOOKUP($A115,国债对冲!$A$2:$G$1159,6,FALSE)</f>
        <v>103.5064</v>
      </c>
      <c r="J115" s="45">
        <f ca="1">VLOOKUP($A115,国债对冲!$A$2:$G$1159,7,FALSE)</f>
        <v>101.6564</v>
      </c>
    </row>
    <row r="116" spans="1:10" ht="15" x14ac:dyDescent="0.15">
      <c r="A116" s="37">
        <v>41121</v>
      </c>
      <c r="B116" s="40">
        <v>99.83</v>
      </c>
      <c r="C116" s="43">
        <v>99.66</v>
      </c>
      <c r="D116" s="52">
        <v>99.49</v>
      </c>
      <c r="E116" s="45">
        <f ca="1">VLOOKUP($A116,国债对冲!$A$2:$G$1159,2,FALSE)</f>
        <v>102.75</v>
      </c>
      <c r="F116" s="45">
        <f ca="1">VLOOKUP($A116,国债对冲!$A$2:$G$1159,3,FALSE)</f>
        <v>99.914900000000003</v>
      </c>
      <c r="G116" s="45">
        <f ca="1">VLOOKUP($A116,国债对冲!$A$2:$G$1159,4,FALSE)</f>
        <v>100.9995</v>
      </c>
      <c r="H116" s="45">
        <f ca="1">VLOOKUP($A116,国债对冲!$A$2:$G$1159,5,FALSE)</f>
        <v>101.9913</v>
      </c>
      <c r="I116" s="45">
        <f ca="1">VLOOKUP($A116,国债对冲!$A$2:$G$1159,6,FALSE)</f>
        <v>103.30589999999999</v>
      </c>
      <c r="J116" s="45">
        <f ca="1">VLOOKUP($A116,国债对冲!$A$2:$G$1159,7,FALSE)</f>
        <v>101.5489</v>
      </c>
    </row>
    <row r="117" spans="1:10" ht="15" x14ac:dyDescent="0.15">
      <c r="A117" s="37">
        <v>41122</v>
      </c>
      <c r="B117" s="40">
        <v>99.74</v>
      </c>
      <c r="C117" s="43">
        <v>99.63</v>
      </c>
      <c r="D117" s="52">
        <v>99.37</v>
      </c>
      <c r="E117" s="45">
        <f ca="1">VLOOKUP($A117,国债对冲!$A$2:$G$1159,2,FALSE)</f>
        <v>102.68</v>
      </c>
      <c r="F117" s="45">
        <f ca="1">VLOOKUP($A117,国债对冲!$A$2:$G$1159,3,FALSE)</f>
        <v>99.854799999999997</v>
      </c>
      <c r="G117" s="45">
        <f ca="1">VLOOKUP($A117,国债对冲!$A$2:$G$1159,4,FALSE)</f>
        <v>100.8995</v>
      </c>
      <c r="H117" s="45">
        <f ca="1">VLOOKUP($A117,国债对冲!$A$2:$G$1159,5,FALSE)</f>
        <v>101.93089999999999</v>
      </c>
      <c r="I117" s="45">
        <f ca="1">VLOOKUP($A117,国债对冲!$A$2:$G$1159,6,FALSE)</f>
        <v>102.2826</v>
      </c>
      <c r="J117" s="45">
        <f ca="1">VLOOKUP($A117,国债对冲!$A$2:$G$1159,7,FALSE)</f>
        <v>101.6332</v>
      </c>
    </row>
    <row r="118" spans="1:10" ht="15" x14ac:dyDescent="0.15">
      <c r="A118" s="37">
        <v>41123</v>
      </c>
      <c r="B118" s="40">
        <v>99.688000000000002</v>
      </c>
      <c r="C118" s="43">
        <v>99.414000000000001</v>
      </c>
      <c r="D118" s="52">
        <v>99.26</v>
      </c>
      <c r="E118" s="45">
        <f ca="1">VLOOKUP($A118,国债对冲!$A$2:$G$1159,2,FALSE)</f>
        <v>102.67</v>
      </c>
      <c r="F118" s="45">
        <f ca="1">VLOOKUP($A118,国债对冲!$A$2:$G$1159,3,FALSE)</f>
        <v>99.877700000000004</v>
      </c>
      <c r="G118" s="45">
        <f ca="1">VLOOKUP($A118,国债对冲!$A$2:$G$1159,4,FALSE)</f>
        <v>100.8993</v>
      </c>
      <c r="H118" s="45">
        <f ca="1">VLOOKUP($A118,国债对冲!$A$2:$G$1159,5,FALSE)</f>
        <v>101.9003</v>
      </c>
      <c r="I118" s="45">
        <f ca="1">VLOOKUP($A118,国债对冲!$A$2:$G$1159,6,FALSE)</f>
        <v>103.27500000000001</v>
      </c>
      <c r="J118" s="45">
        <f ca="1">VLOOKUP($A118,国债对冲!$A$2:$G$1159,7,FALSE)</f>
        <v>101.6246</v>
      </c>
    </row>
    <row r="119" spans="1:10" ht="15" x14ac:dyDescent="0.15">
      <c r="A119" s="37">
        <v>41124</v>
      </c>
      <c r="B119" s="40">
        <v>99.73</v>
      </c>
      <c r="C119" s="43">
        <v>99.44</v>
      </c>
      <c r="D119" s="52">
        <v>99.268000000000001</v>
      </c>
      <c r="E119" s="45">
        <f ca="1">VLOOKUP($A119,国债对冲!$A$2:$G$1159,2,FALSE)</f>
        <v>102.7</v>
      </c>
      <c r="F119" s="45">
        <f ca="1">VLOOKUP($A119,国债对冲!$A$2:$G$1159,3,FALSE)</f>
        <v>99.866799999999998</v>
      </c>
      <c r="G119" s="45">
        <f ca="1">VLOOKUP($A119,国债对冲!$A$2:$G$1159,4,FALSE)</f>
        <v>100.8976</v>
      </c>
      <c r="H119" s="45">
        <f ca="1">VLOOKUP($A119,国债对冲!$A$2:$G$1159,5,FALSE)</f>
        <v>101.8683</v>
      </c>
      <c r="I119" s="45">
        <f ca="1">VLOOKUP($A119,国债对冲!$A$2:$G$1159,6,FALSE)</f>
        <v>103.30419999999999</v>
      </c>
      <c r="J119" s="45">
        <f ca="1">VLOOKUP($A119,国债对冲!$A$2:$G$1159,7,FALSE)</f>
        <v>101.5444</v>
      </c>
    </row>
    <row r="120" spans="1:10" ht="15" x14ac:dyDescent="0.15">
      <c r="A120" s="37">
        <v>41127</v>
      </c>
      <c r="B120" s="40">
        <v>99.697999999999993</v>
      </c>
      <c r="C120" s="43">
        <v>99.414000000000001</v>
      </c>
      <c r="D120" s="52">
        <v>99.256</v>
      </c>
      <c r="E120" s="45">
        <f ca="1">VLOOKUP($A120,国债对冲!$A$2:$G$1159,2,FALSE)</f>
        <v>102.68</v>
      </c>
      <c r="F120" s="45">
        <f ca="1">VLOOKUP($A120,国债对冲!$A$2:$G$1159,3,FALSE)</f>
        <v>99.802300000000002</v>
      </c>
      <c r="G120" s="45">
        <f ca="1">VLOOKUP($A120,国债对冲!$A$2:$G$1159,4,FALSE)</f>
        <v>100.8991</v>
      </c>
      <c r="H120" s="45">
        <f ca="1">VLOOKUP($A120,国债对冲!$A$2:$G$1159,5,FALSE)</f>
        <v>101.77849999999999</v>
      </c>
      <c r="I120" s="45">
        <f ca="1">VLOOKUP($A120,国债对冲!$A$2:$G$1159,6,FALSE)</f>
        <v>103.267</v>
      </c>
      <c r="J120" s="45">
        <f ca="1">VLOOKUP($A120,国债对冲!$A$2:$G$1159,7,FALSE)</f>
        <v>101.379</v>
      </c>
    </row>
    <row r="121" spans="1:10" ht="15" x14ac:dyDescent="0.15">
      <c r="A121" s="37">
        <v>41128</v>
      </c>
      <c r="B121" s="40">
        <v>99.658000000000001</v>
      </c>
      <c r="C121" s="43">
        <v>99.4</v>
      </c>
      <c r="D121" s="52">
        <v>99.27</v>
      </c>
      <c r="E121" s="45">
        <f ca="1">VLOOKUP($A121,国债对冲!$A$2:$G$1159,2,FALSE)</f>
        <v>102.48</v>
      </c>
      <c r="F121" s="45">
        <f ca="1">VLOOKUP($A121,国债对冲!$A$2:$G$1159,3,FALSE)</f>
        <v>99.761799999999994</v>
      </c>
      <c r="G121" s="45">
        <f ca="1">VLOOKUP($A121,国债对冲!$A$2:$G$1159,4,FALSE)</f>
        <v>100.7993</v>
      </c>
      <c r="H121" s="45">
        <f ca="1">VLOOKUP($A121,国债对冲!$A$2:$G$1159,5,FALSE)</f>
        <v>101.5406</v>
      </c>
      <c r="I121" s="45">
        <f ca="1">VLOOKUP($A121,国债对冲!$A$2:$G$1159,6,FALSE)</f>
        <v>103.12730000000001</v>
      </c>
      <c r="J121" s="45">
        <f ca="1">VLOOKUP($A121,国债对冲!$A$2:$G$1159,7,FALSE)</f>
        <v>101.2462</v>
      </c>
    </row>
    <row r="122" spans="1:10" ht="15" x14ac:dyDescent="0.15">
      <c r="A122" s="37">
        <v>41129</v>
      </c>
      <c r="B122" s="40">
        <v>99.382000000000005</v>
      </c>
      <c r="C122" s="43">
        <v>98.988</v>
      </c>
      <c r="D122" s="52">
        <v>98.885999999999996</v>
      </c>
      <c r="E122" s="45">
        <f ca="1">VLOOKUP($A122,国债对冲!$A$2:$G$1159,2,FALSE)</f>
        <v>102.45</v>
      </c>
      <c r="F122" s="45">
        <f ca="1">VLOOKUP($A122,国债对冲!$A$2:$G$1159,3,FALSE)</f>
        <v>99.677000000000007</v>
      </c>
      <c r="G122" s="45">
        <f ca="1">VLOOKUP($A122,国债对冲!$A$2:$G$1159,4,FALSE)</f>
        <v>100.699</v>
      </c>
      <c r="H122" s="45">
        <f ca="1">VLOOKUP($A122,国债对冲!$A$2:$G$1159,5,FALSE)</f>
        <v>101.363</v>
      </c>
      <c r="I122" s="45">
        <f ca="1">VLOOKUP($A122,国债对冲!$A$2:$G$1159,6,FALSE)</f>
        <v>102.658</v>
      </c>
      <c r="J122" s="45">
        <f ca="1">VLOOKUP($A122,国债对冲!$A$2:$G$1159,7,FALSE)</f>
        <v>101.379</v>
      </c>
    </row>
    <row r="123" spans="1:10" ht="15" x14ac:dyDescent="0.15">
      <c r="A123" s="37">
        <v>41130</v>
      </c>
      <c r="B123" s="40">
        <v>99.4</v>
      </c>
      <c r="C123" s="43">
        <v>99.067999999999998</v>
      </c>
      <c r="D123" s="52">
        <v>98.97</v>
      </c>
      <c r="E123" s="45">
        <f ca="1">VLOOKUP($A123,国债对冲!$A$2:$G$1159,2,FALSE)</f>
        <v>102.33</v>
      </c>
      <c r="F123" s="45">
        <f ca="1">VLOOKUP($A123,国债对冲!$A$2:$G$1159,3,FALSE)</f>
        <v>99.600999999999999</v>
      </c>
      <c r="G123" s="45">
        <f ca="1">VLOOKUP($A123,国债对冲!$A$2:$G$1159,4,FALSE)</f>
        <v>100.399</v>
      </c>
      <c r="H123" s="45">
        <f ca="1">VLOOKUP($A123,国债对冲!$A$2:$G$1159,5,FALSE)</f>
        <v>101.51</v>
      </c>
      <c r="I123" s="45">
        <f ca="1">VLOOKUP($A123,国债对冲!$A$2:$G$1159,6,FALSE)</f>
        <v>102.81699999999999</v>
      </c>
      <c r="J123" s="45">
        <f ca="1">VLOOKUP($A123,国债对冲!$A$2:$G$1159,7,FALSE)</f>
        <v>101.262</v>
      </c>
    </row>
    <row r="124" spans="1:10" ht="15" x14ac:dyDescent="0.15">
      <c r="A124" s="37">
        <v>41131</v>
      </c>
      <c r="B124" s="40">
        <v>99.29</v>
      </c>
      <c r="C124" s="43">
        <v>99.195999999999998</v>
      </c>
      <c r="D124" s="52">
        <v>99.043999999999997</v>
      </c>
      <c r="E124" s="45">
        <f ca="1">VLOOKUP($A124,国债对冲!$A$2:$G$1159,2,FALSE)</f>
        <v>102.34</v>
      </c>
      <c r="F124" s="45">
        <f ca="1">VLOOKUP($A124,国债对冲!$A$2:$G$1159,3,FALSE)</f>
        <v>99.708399999999997</v>
      </c>
      <c r="G124" s="45">
        <f ca="1">VLOOKUP($A124,国债对冲!$A$2:$G$1159,4,FALSE)</f>
        <v>100.52679999999999</v>
      </c>
      <c r="H124" s="45">
        <f ca="1">VLOOKUP($A124,国债对冲!$A$2:$G$1159,5,FALSE)</f>
        <v>101.6854</v>
      </c>
      <c r="I124" s="45">
        <f ca="1">VLOOKUP($A124,国债对冲!$A$2:$G$1159,6,FALSE)</f>
        <v>103.0932</v>
      </c>
      <c r="J124" s="45">
        <f ca="1">VLOOKUP($A124,国债对冲!$A$2:$G$1159,7,FALSE)</f>
        <v>101.3058</v>
      </c>
    </row>
    <row r="125" spans="1:10" ht="15" x14ac:dyDescent="0.15">
      <c r="A125" s="37">
        <v>41134</v>
      </c>
      <c r="B125" s="40">
        <v>99.236000000000004</v>
      </c>
      <c r="C125" s="43">
        <v>99.12</v>
      </c>
      <c r="D125" s="52">
        <v>98.98</v>
      </c>
      <c r="E125" s="45">
        <f ca="1">VLOOKUP($A125,国债对冲!$A$2:$G$1159,2,FALSE)</f>
        <v>102.37</v>
      </c>
      <c r="F125" s="45">
        <f ca="1">VLOOKUP($A125,国债对冲!$A$2:$G$1159,3,FALSE)</f>
        <v>99.767899999999997</v>
      </c>
      <c r="G125" s="45">
        <f ca="1">VLOOKUP($A125,国债对冲!$A$2:$G$1159,4,FALSE)</f>
        <v>100.55</v>
      </c>
      <c r="H125" s="45">
        <f ca="1">VLOOKUP($A125,国债对冲!$A$2:$G$1159,5,FALSE)</f>
        <v>101.4478</v>
      </c>
      <c r="I125" s="45">
        <f ca="1">VLOOKUP($A125,国债对冲!$A$2:$G$1159,6,FALSE)</f>
        <v>102.28570000000001</v>
      </c>
      <c r="J125" s="45">
        <f ca="1">VLOOKUP($A125,国债对冲!$A$2:$G$1159,7,FALSE)</f>
        <v>101.1913</v>
      </c>
    </row>
    <row r="126" spans="1:10" ht="15" x14ac:dyDescent="0.15">
      <c r="A126" s="37">
        <v>41135</v>
      </c>
      <c r="B126" s="39">
        <v>99.18</v>
      </c>
      <c r="C126" s="42">
        <v>99.025999999999996</v>
      </c>
      <c r="D126" s="52">
        <v>98.936000000000007</v>
      </c>
      <c r="E126" s="45">
        <f ca="1">VLOOKUP($A126,国债对冲!$A$2:$G$1159,2,FALSE)</f>
        <v>102.33</v>
      </c>
      <c r="F126" s="45">
        <f ca="1">VLOOKUP($A126,国债对冲!$A$2:$G$1159,3,FALSE)</f>
        <v>99.601600000000005</v>
      </c>
      <c r="G126" s="45">
        <f ca="1">VLOOKUP($A126,国债对冲!$A$2:$G$1159,4,FALSE)</f>
        <v>100.4019</v>
      </c>
      <c r="H126" s="45">
        <f ca="1">VLOOKUP($A126,国债对冲!$A$2:$G$1159,5,FALSE)</f>
        <v>101.35939999999999</v>
      </c>
      <c r="I126" s="45">
        <f ca="1">VLOOKUP($A126,国债对冲!$A$2:$G$1159,6,FALSE)</f>
        <v>102.75320000000001</v>
      </c>
      <c r="J126" s="45">
        <f ca="1">VLOOKUP($A126,国债对冲!$A$2:$G$1159,7,FALSE)</f>
        <v>101.0519</v>
      </c>
    </row>
    <row r="127" spans="1:10" ht="15" x14ac:dyDescent="0.15">
      <c r="A127" s="37">
        <v>41136</v>
      </c>
      <c r="B127" s="39">
        <v>99.126000000000005</v>
      </c>
      <c r="C127" s="42">
        <v>98.99</v>
      </c>
      <c r="D127" s="52">
        <v>98.914000000000001</v>
      </c>
      <c r="E127" s="45">
        <f ca="1">VLOOKUP($A127,国债对冲!$A$2:$G$1159,2,FALSE)</f>
        <v>102.21</v>
      </c>
      <c r="F127" s="45">
        <f ca="1">VLOOKUP($A127,国债对冲!$A$2:$G$1159,3,FALSE)</f>
        <v>99.582999999999998</v>
      </c>
      <c r="G127" s="45">
        <f ca="1">VLOOKUP($A127,国债对冲!$A$2:$G$1159,4,FALSE)</f>
        <v>100.402</v>
      </c>
      <c r="H127" s="45">
        <f ca="1">VLOOKUP($A127,国债对冲!$A$2:$G$1159,5,FALSE)</f>
        <v>101.315</v>
      </c>
      <c r="I127" s="45">
        <f ca="1">VLOOKUP($A127,国债对冲!$A$2:$G$1159,6,FALSE)</f>
        <v>102.48699999999999</v>
      </c>
      <c r="J127" s="45">
        <f ca="1">VLOOKUP($A127,国债对冲!$A$2:$G$1159,7,FALSE)</f>
        <v>100.8</v>
      </c>
    </row>
    <row r="128" spans="1:10" ht="15" x14ac:dyDescent="0.15">
      <c r="A128" s="37">
        <v>41137</v>
      </c>
      <c r="B128" s="39">
        <v>99.05</v>
      </c>
      <c r="C128" s="42">
        <v>98.99</v>
      </c>
      <c r="D128" s="52">
        <v>98.896000000000001</v>
      </c>
      <c r="E128" s="45">
        <f ca="1">VLOOKUP($A128,国债对冲!$A$2:$G$1159,2,FALSE)</f>
        <v>101.83</v>
      </c>
      <c r="F128" s="45">
        <f ca="1">VLOOKUP($A128,国债对冲!$A$2:$G$1159,3,FALSE)</f>
        <v>99.462000000000003</v>
      </c>
      <c r="G128" s="45">
        <f ca="1">VLOOKUP($A128,国债对冲!$A$2:$G$1159,4,FALSE)</f>
        <v>100.333</v>
      </c>
      <c r="H128" s="45">
        <f ca="1">VLOOKUP($A128,国债对冲!$A$2:$G$1159,5,FALSE)</f>
        <v>101.499</v>
      </c>
      <c r="I128" s="45">
        <f ca="1">VLOOKUP($A128,国债对冲!$A$2:$G$1159,6,FALSE)</f>
        <v>102.583</v>
      </c>
      <c r="J128" s="45">
        <f ca="1">VLOOKUP($A128,国债对冲!$A$2:$G$1159,7,FALSE)</f>
        <v>100.8</v>
      </c>
    </row>
    <row r="129" spans="1:10" ht="15" x14ac:dyDescent="0.15">
      <c r="A129" s="37">
        <v>41138</v>
      </c>
      <c r="B129" s="39">
        <v>98.95</v>
      </c>
      <c r="C129" s="42">
        <v>98.89</v>
      </c>
      <c r="D129" s="52">
        <v>98.79</v>
      </c>
      <c r="E129" s="45">
        <f ca="1">VLOOKUP($A129,国债对冲!$A$2:$G$1159,2,FALSE)</f>
        <v>101.95</v>
      </c>
      <c r="F129" s="45">
        <f ca="1">VLOOKUP($A129,国债对冲!$A$2:$G$1159,3,FALSE)</f>
        <v>99.418999999999997</v>
      </c>
      <c r="G129" s="45">
        <f ca="1">VLOOKUP($A129,国债对冲!$A$2:$G$1159,4,FALSE)</f>
        <v>100.06</v>
      </c>
      <c r="H129" s="45">
        <f ca="1">VLOOKUP($A129,国债对冲!$A$2:$G$1159,5,FALSE)</f>
        <v>101.21</v>
      </c>
      <c r="I129" s="45">
        <f ca="1">VLOOKUP($A129,国债对冲!$A$2:$G$1159,6,FALSE)</f>
        <v>102.55500000000001</v>
      </c>
      <c r="J129" s="45">
        <f ca="1">VLOOKUP($A129,国债对冲!$A$2:$G$1159,7,FALSE)</f>
        <v>100.756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国债对冲</vt:lpstr>
      <vt:lpstr>期货对冲</vt:lpstr>
      <vt:lpstr>Sheet2</vt:lpstr>
      <vt:lpstr>evaDate</vt:lpstr>
    </vt:vector>
  </TitlesOfParts>
  <Company>Zhongda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2012-08-20T08:36:50Z</dcterms:created>
  <dcterms:modified xsi:type="dcterms:W3CDTF">2012-08-22T11:09:04Z</dcterms:modified>
</cp:coreProperties>
</file>