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github\leveragedFundStrategy\data\"/>
    </mc:Choice>
  </mc:AlternateContent>
  <bookViews>
    <workbookView minimized="1" xWindow="0" yWindow="0" windowWidth="21600" windowHeight="10275"/>
  </bookViews>
  <sheets>
    <sheet name="Sheet1" sheetId="1" r:id="rId1"/>
    <sheet name="Sheet2" sheetId="2" r:id="rId2"/>
  </sheets>
  <definedNames>
    <definedName name="_xlnm._FilterDatabase" localSheetId="0" hidden="1">Sheet1!$A$1:$K$1092</definedName>
    <definedName name="ExternalData_1" localSheetId="1">Sheet2!$A$1:$B$2045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2" i="1"/>
  <c r="I15" i="1"/>
  <c r="I7" i="1"/>
  <c r="I19" i="1"/>
  <c r="I35" i="1"/>
  <c r="I51" i="1"/>
  <c r="I67" i="1"/>
  <c r="I83" i="1"/>
  <c r="I99" i="1"/>
  <c r="I115" i="1"/>
  <c r="I131" i="1"/>
  <c r="I147" i="1"/>
  <c r="I163" i="1"/>
  <c r="I179" i="1"/>
  <c r="I195" i="1"/>
  <c r="I211" i="1"/>
  <c r="I227" i="1"/>
  <c r="I243" i="1"/>
  <c r="I259" i="1"/>
  <c r="I275" i="1"/>
  <c r="I291" i="1"/>
  <c r="I307" i="1"/>
  <c r="I323" i="1"/>
  <c r="I339" i="1"/>
  <c r="I355" i="1"/>
  <c r="I371" i="1"/>
  <c r="I387" i="1"/>
  <c r="I403" i="1"/>
  <c r="I419" i="1"/>
  <c r="I435" i="1"/>
  <c r="I451" i="1"/>
  <c r="I467" i="1"/>
  <c r="I483" i="1"/>
  <c r="I499" i="1"/>
  <c r="I10" i="1"/>
  <c r="I26" i="1"/>
  <c r="I42" i="1"/>
  <c r="I58" i="1"/>
  <c r="I74" i="1"/>
  <c r="I90" i="1"/>
  <c r="I106" i="1"/>
  <c r="I122" i="1"/>
  <c r="I138" i="1"/>
  <c r="I154" i="1"/>
  <c r="I170" i="1"/>
  <c r="I186" i="1"/>
  <c r="I202" i="1"/>
  <c r="I218" i="1"/>
  <c r="I12" i="1"/>
  <c r="I44" i="1"/>
  <c r="I76" i="1"/>
  <c r="I108" i="1"/>
  <c r="I140" i="1"/>
  <c r="I172" i="1"/>
  <c r="I204" i="1"/>
  <c r="I233" i="1"/>
  <c r="I254" i="1"/>
  <c r="I276" i="1"/>
  <c r="I297" i="1"/>
  <c r="I318" i="1"/>
  <c r="I340" i="1"/>
  <c r="I361" i="1"/>
  <c r="I382" i="1"/>
  <c r="I404" i="1"/>
  <c r="I425" i="1"/>
  <c r="I446" i="1"/>
  <c r="I468" i="1"/>
  <c r="I489" i="1"/>
  <c r="I510" i="1"/>
  <c r="I526" i="1"/>
  <c r="I542" i="1"/>
  <c r="I558" i="1"/>
  <c r="I574" i="1"/>
  <c r="I590" i="1"/>
  <c r="I606" i="1"/>
  <c r="I622" i="1"/>
  <c r="I638" i="1"/>
  <c r="I654" i="1"/>
  <c r="I670" i="1"/>
  <c r="I686" i="1"/>
  <c r="I17" i="1"/>
  <c r="I49" i="1"/>
  <c r="I81" i="1"/>
  <c r="I113" i="1"/>
  <c r="I145" i="1"/>
  <c r="I177" i="1"/>
  <c r="I209" i="1"/>
  <c r="I237" i="1"/>
  <c r="I258" i="1"/>
  <c r="I280" i="1"/>
  <c r="I301" i="1"/>
  <c r="I322" i="1"/>
  <c r="I344" i="1"/>
  <c r="I365" i="1"/>
  <c r="I386" i="1"/>
  <c r="I408" i="1"/>
  <c r="I429" i="1"/>
  <c r="I450" i="1"/>
  <c r="I472" i="1"/>
  <c r="I493" i="1"/>
  <c r="I513" i="1"/>
  <c r="I529" i="1"/>
  <c r="I545" i="1"/>
  <c r="I561" i="1"/>
  <c r="I577" i="1"/>
  <c r="I593" i="1"/>
  <c r="I609" i="1"/>
  <c r="I625" i="1"/>
  <c r="I641" i="1"/>
  <c r="I657" i="1"/>
  <c r="I673" i="1"/>
  <c r="I689" i="1"/>
  <c r="I37" i="1"/>
  <c r="I101" i="1"/>
  <c r="I165" i="1"/>
  <c r="I229" i="1"/>
  <c r="I272" i="1"/>
  <c r="I314" i="1"/>
  <c r="I357" i="1"/>
  <c r="I400" i="1"/>
  <c r="I442" i="1"/>
  <c r="I485" i="1"/>
  <c r="I523" i="1"/>
  <c r="I555" i="1"/>
  <c r="I587" i="1"/>
  <c r="I619" i="1"/>
  <c r="I651" i="1"/>
  <c r="I683" i="1"/>
  <c r="I705" i="1"/>
  <c r="I721" i="1"/>
  <c r="I737" i="1"/>
  <c r="I753" i="1"/>
  <c r="I769" i="1"/>
  <c r="I785" i="1"/>
  <c r="I801" i="1"/>
  <c r="I817" i="1"/>
  <c r="I833" i="1"/>
  <c r="I849" i="1"/>
  <c r="I865" i="1"/>
  <c r="I881" i="1"/>
  <c r="I897" i="1"/>
  <c r="I913" i="1"/>
  <c r="I929" i="1"/>
  <c r="I945" i="1"/>
  <c r="I961" i="1"/>
  <c r="I977" i="1"/>
  <c r="I993" i="1"/>
  <c r="I1009" i="1"/>
  <c r="I1025" i="1"/>
  <c r="I1041" i="1"/>
  <c r="I1057" i="1"/>
  <c r="I1073" i="1"/>
  <c r="I1089" i="1"/>
  <c r="I64" i="1"/>
  <c r="I128" i="1"/>
  <c r="I192" i="1"/>
  <c r="I246" i="1"/>
  <c r="I289" i="1"/>
  <c r="I332" i="1"/>
  <c r="I374" i="1"/>
  <c r="I417" i="1"/>
  <c r="I460" i="1"/>
  <c r="I502" i="1"/>
  <c r="I536" i="1"/>
  <c r="I568" i="1"/>
  <c r="I600" i="1"/>
  <c r="I632" i="1"/>
  <c r="I664" i="1"/>
  <c r="I696" i="1"/>
  <c r="I712" i="1"/>
  <c r="I728" i="1"/>
  <c r="I744" i="1"/>
  <c r="I760" i="1"/>
  <c r="I776" i="1"/>
  <c r="I792" i="1"/>
  <c r="I808" i="1"/>
  <c r="I824" i="1"/>
  <c r="I840" i="1"/>
  <c r="I856" i="1"/>
  <c r="I872" i="1"/>
  <c r="I888" i="1"/>
  <c r="I904" i="1"/>
  <c r="I920" i="1"/>
  <c r="I936" i="1"/>
  <c r="I952" i="1"/>
  <c r="I968" i="1"/>
  <c r="I984" i="1"/>
  <c r="I1000" i="1"/>
  <c r="I1016" i="1"/>
  <c r="I1032" i="1"/>
  <c r="I1048" i="1"/>
  <c r="I1064" i="1"/>
  <c r="I1080" i="1"/>
  <c r="I8" i="1"/>
  <c r="I136" i="1"/>
  <c r="I252" i="1"/>
  <c r="I337" i="1"/>
  <c r="I422" i="1"/>
  <c r="I508" i="1"/>
  <c r="I572" i="1"/>
  <c r="I636" i="1"/>
  <c r="I698" i="1"/>
  <c r="I730" i="1"/>
  <c r="I762" i="1"/>
  <c r="I794" i="1"/>
  <c r="I826" i="1"/>
  <c r="I858" i="1"/>
  <c r="I890" i="1"/>
  <c r="I922" i="1"/>
  <c r="I954" i="1"/>
  <c r="I986" i="1"/>
  <c r="I1018" i="1"/>
  <c r="I1050" i="1"/>
  <c r="I1082" i="1"/>
  <c r="I93" i="1"/>
  <c r="I221" i="1"/>
  <c r="I309" i="1"/>
  <c r="I394" i="1"/>
  <c r="I480" i="1"/>
  <c r="I551" i="1"/>
  <c r="I615" i="1"/>
  <c r="I679" i="1"/>
  <c r="I719" i="1"/>
  <c r="I751" i="1"/>
  <c r="I783" i="1"/>
  <c r="I815" i="1"/>
  <c r="I847" i="1"/>
  <c r="I879" i="1"/>
  <c r="I911" i="1"/>
  <c r="I943" i="1"/>
  <c r="I975" i="1"/>
  <c r="I1007" i="1"/>
  <c r="I1039" i="1"/>
  <c r="I1071" i="1"/>
  <c r="I77" i="1"/>
  <c r="I298" i="1"/>
  <c r="I469" i="1"/>
  <c r="I607" i="1"/>
  <c r="I715" i="1"/>
  <c r="I23" i="1"/>
  <c r="I39" i="1"/>
  <c r="I55" i="1"/>
  <c r="I71" i="1"/>
  <c r="I87" i="1"/>
  <c r="I103" i="1"/>
  <c r="I119" i="1"/>
  <c r="I135" i="1"/>
  <c r="I151" i="1"/>
  <c r="I167" i="1"/>
  <c r="I183" i="1"/>
  <c r="I199" i="1"/>
  <c r="I215" i="1"/>
  <c r="I231" i="1"/>
  <c r="I247" i="1"/>
  <c r="I263" i="1"/>
  <c r="I279" i="1"/>
  <c r="I295" i="1"/>
  <c r="I311" i="1"/>
  <c r="I327" i="1"/>
  <c r="I343" i="1"/>
  <c r="I359" i="1"/>
  <c r="I375" i="1"/>
  <c r="I391" i="1"/>
  <c r="I407" i="1"/>
  <c r="I423" i="1"/>
  <c r="I439" i="1"/>
  <c r="I455" i="1"/>
  <c r="I471" i="1"/>
  <c r="I487" i="1"/>
  <c r="I503" i="1"/>
  <c r="I14" i="1"/>
  <c r="I30" i="1"/>
  <c r="I46" i="1"/>
  <c r="I62" i="1"/>
  <c r="I78" i="1"/>
  <c r="I94" i="1"/>
  <c r="I110" i="1"/>
  <c r="I126" i="1"/>
  <c r="I142" i="1"/>
  <c r="I158" i="1"/>
  <c r="I174" i="1"/>
  <c r="I190" i="1"/>
  <c r="I206" i="1"/>
  <c r="I222" i="1"/>
  <c r="I20" i="1"/>
  <c r="I52" i="1"/>
  <c r="I84" i="1"/>
  <c r="I116" i="1"/>
  <c r="I148" i="1"/>
  <c r="I180" i="1"/>
  <c r="I212" i="1"/>
  <c r="I238" i="1"/>
  <c r="I260" i="1"/>
  <c r="I281" i="1"/>
  <c r="I302" i="1"/>
  <c r="I324" i="1"/>
  <c r="I345" i="1"/>
  <c r="I366" i="1"/>
  <c r="I388" i="1"/>
  <c r="I409" i="1"/>
  <c r="I430" i="1"/>
  <c r="I452" i="1"/>
  <c r="I473" i="1"/>
  <c r="I494" i="1"/>
  <c r="I514" i="1"/>
  <c r="I530" i="1"/>
  <c r="I546" i="1"/>
  <c r="I562" i="1"/>
  <c r="I578" i="1"/>
  <c r="I594" i="1"/>
  <c r="I610" i="1"/>
  <c r="I626" i="1"/>
  <c r="I642" i="1"/>
  <c r="I658" i="1"/>
  <c r="I674" i="1"/>
  <c r="I690" i="1"/>
  <c r="I25" i="1"/>
  <c r="I57" i="1"/>
  <c r="I89" i="1"/>
  <c r="I121" i="1"/>
  <c r="I153" i="1"/>
  <c r="I185" i="1"/>
  <c r="I217" i="1"/>
  <c r="I242" i="1"/>
  <c r="I264" i="1"/>
  <c r="I285" i="1"/>
  <c r="I306" i="1"/>
  <c r="I328" i="1"/>
  <c r="I349" i="1"/>
  <c r="I370" i="1"/>
  <c r="I392" i="1"/>
  <c r="I413" i="1"/>
  <c r="I434" i="1"/>
  <c r="I456" i="1"/>
  <c r="I477" i="1"/>
  <c r="I498" i="1"/>
  <c r="I517" i="1"/>
  <c r="I533" i="1"/>
  <c r="I549" i="1"/>
  <c r="I565" i="1"/>
  <c r="I581" i="1"/>
  <c r="I597" i="1"/>
  <c r="I613" i="1"/>
  <c r="I629" i="1"/>
  <c r="I645" i="1"/>
  <c r="I661" i="1"/>
  <c r="I677" i="1"/>
  <c r="I693" i="1"/>
  <c r="I53" i="1"/>
  <c r="I117" i="1"/>
  <c r="I181" i="1"/>
  <c r="I240" i="1"/>
  <c r="I282" i="1"/>
  <c r="I325" i="1"/>
  <c r="I368" i="1"/>
  <c r="I410" i="1"/>
  <c r="I453" i="1"/>
  <c r="I496" i="1"/>
  <c r="I531" i="1"/>
  <c r="I563" i="1"/>
  <c r="I595" i="1"/>
  <c r="I627" i="1"/>
  <c r="I659" i="1"/>
  <c r="I691" i="1"/>
  <c r="I709" i="1"/>
  <c r="I725" i="1"/>
  <c r="I741" i="1"/>
  <c r="I757" i="1"/>
  <c r="I773" i="1"/>
  <c r="I789" i="1"/>
  <c r="I805" i="1"/>
  <c r="I821" i="1"/>
  <c r="I837" i="1"/>
  <c r="I853" i="1"/>
  <c r="I869" i="1"/>
  <c r="I885" i="1"/>
  <c r="I901" i="1"/>
  <c r="I917" i="1"/>
  <c r="I933" i="1"/>
  <c r="I949" i="1"/>
  <c r="I965" i="1"/>
  <c r="I981" i="1"/>
  <c r="I997" i="1"/>
  <c r="I1013" i="1"/>
  <c r="I1029" i="1"/>
  <c r="I1045" i="1"/>
  <c r="I1061" i="1"/>
  <c r="I1077" i="1"/>
  <c r="I16" i="1"/>
  <c r="I80" i="1"/>
  <c r="I144" i="1"/>
  <c r="I208" i="1"/>
  <c r="I257" i="1"/>
  <c r="I300" i="1"/>
  <c r="I342" i="1"/>
  <c r="I385" i="1"/>
  <c r="I428" i="1"/>
  <c r="I470" i="1"/>
  <c r="I512" i="1"/>
  <c r="I544" i="1"/>
  <c r="I576" i="1"/>
  <c r="I608" i="1"/>
  <c r="I640" i="1"/>
  <c r="I672" i="1"/>
  <c r="I700" i="1"/>
  <c r="I716" i="1"/>
  <c r="I732" i="1"/>
  <c r="I31" i="1"/>
  <c r="I63" i="1"/>
  <c r="I95" i="1"/>
  <c r="I127" i="1"/>
  <c r="I159" i="1"/>
  <c r="I191" i="1"/>
  <c r="I223" i="1"/>
  <c r="I255" i="1"/>
  <c r="I287" i="1"/>
  <c r="I319" i="1"/>
  <c r="I351" i="1"/>
  <c r="I383" i="1"/>
  <c r="I415" i="1"/>
  <c r="I447" i="1"/>
  <c r="I479" i="1"/>
  <c r="I6" i="1"/>
  <c r="I38" i="1"/>
  <c r="I70" i="1"/>
  <c r="I102" i="1"/>
  <c r="I134" i="1"/>
  <c r="I166" i="1"/>
  <c r="I198" i="1"/>
  <c r="I4" i="1"/>
  <c r="I68" i="1"/>
  <c r="I132" i="1"/>
  <c r="I196" i="1"/>
  <c r="I249" i="1"/>
  <c r="I292" i="1"/>
  <c r="I334" i="1"/>
  <c r="I377" i="1"/>
  <c r="I420" i="1"/>
  <c r="I462" i="1"/>
  <c r="I505" i="1"/>
  <c r="I538" i="1"/>
  <c r="I570" i="1"/>
  <c r="I602" i="1"/>
  <c r="I634" i="1"/>
  <c r="I666" i="1"/>
  <c r="I9" i="1"/>
  <c r="I73" i="1"/>
  <c r="I137" i="1"/>
  <c r="I201" i="1"/>
  <c r="I253" i="1"/>
  <c r="I296" i="1"/>
  <c r="I338" i="1"/>
  <c r="I381" i="1"/>
  <c r="I424" i="1"/>
  <c r="I466" i="1"/>
  <c r="I509" i="1"/>
  <c r="I541" i="1"/>
  <c r="I573" i="1"/>
  <c r="I605" i="1"/>
  <c r="I637" i="1"/>
  <c r="I669" i="1"/>
  <c r="I21" i="1"/>
  <c r="I149" i="1"/>
  <c r="I261" i="1"/>
  <c r="I346" i="1"/>
  <c r="I432" i="1"/>
  <c r="I515" i="1"/>
  <c r="I579" i="1"/>
  <c r="I643" i="1"/>
  <c r="I701" i="1"/>
  <c r="I733" i="1"/>
  <c r="I765" i="1"/>
  <c r="I797" i="1"/>
  <c r="I829" i="1"/>
  <c r="I861" i="1"/>
  <c r="I893" i="1"/>
  <c r="I925" i="1"/>
  <c r="I957" i="1"/>
  <c r="I989" i="1"/>
  <c r="I1021" i="1"/>
  <c r="I1053" i="1"/>
  <c r="I1085" i="1"/>
  <c r="I112" i="1"/>
  <c r="I236" i="1"/>
  <c r="I321" i="1"/>
  <c r="I406" i="1"/>
  <c r="I492" i="1"/>
  <c r="I560" i="1"/>
  <c r="I624" i="1"/>
  <c r="I688" i="1"/>
  <c r="I724" i="1"/>
  <c r="I752" i="1"/>
  <c r="I772" i="1"/>
  <c r="I796" i="1"/>
  <c r="I816" i="1"/>
  <c r="I836" i="1"/>
  <c r="I860" i="1"/>
  <c r="I880" i="1"/>
  <c r="I900" i="1"/>
  <c r="I924" i="1"/>
  <c r="I944" i="1"/>
  <c r="I964" i="1"/>
  <c r="I988" i="1"/>
  <c r="I1008" i="1"/>
  <c r="I1028" i="1"/>
  <c r="I1052" i="1"/>
  <c r="I1072" i="1"/>
  <c r="I1092" i="1"/>
  <c r="I168" i="1"/>
  <c r="I294" i="1"/>
  <c r="I401" i="1"/>
  <c r="I524" i="1"/>
  <c r="I604" i="1"/>
  <c r="I684" i="1"/>
  <c r="I738" i="1"/>
  <c r="I778" i="1"/>
  <c r="I818" i="1"/>
  <c r="I866" i="1"/>
  <c r="I906" i="1"/>
  <c r="I946" i="1"/>
  <c r="I994" i="1"/>
  <c r="I1034" i="1"/>
  <c r="I1074" i="1"/>
  <c r="I125" i="1"/>
  <c r="I266" i="1"/>
  <c r="I373" i="1"/>
  <c r="I501" i="1"/>
  <c r="I583" i="1"/>
  <c r="I663" i="1"/>
  <c r="I727" i="1"/>
  <c r="I767" i="1"/>
  <c r="I807" i="1"/>
  <c r="I855" i="1"/>
  <c r="I895" i="1"/>
  <c r="I935" i="1"/>
  <c r="I983" i="1"/>
  <c r="I1023" i="1"/>
  <c r="I1063" i="1"/>
  <c r="I141" i="1"/>
  <c r="I384" i="1"/>
  <c r="I575" i="1"/>
  <c r="I731" i="1"/>
  <c r="I795" i="1"/>
  <c r="I859" i="1"/>
  <c r="I923" i="1"/>
  <c r="I987" i="1"/>
  <c r="I1051" i="1"/>
  <c r="I109" i="1"/>
  <c r="I320" i="1"/>
  <c r="I490" i="1"/>
  <c r="I623" i="1"/>
  <c r="I723" i="1"/>
  <c r="I787" i="1"/>
  <c r="I851" i="1"/>
  <c r="I915" i="1"/>
  <c r="I979" i="1"/>
  <c r="I1043" i="1"/>
  <c r="I56" i="1"/>
  <c r="I284" i="1"/>
  <c r="I454" i="1"/>
  <c r="I596" i="1"/>
  <c r="I710" i="1"/>
  <c r="I774" i="1"/>
  <c r="I838" i="1"/>
  <c r="I966" i="1"/>
  <c r="I24" i="1"/>
  <c r="I958" i="1"/>
  <c r="I782" i="1"/>
  <c r="I644" i="1"/>
  <c r="I750" i="1"/>
  <c r="I942" i="1"/>
  <c r="I3" i="1"/>
  <c r="I75" i="1"/>
  <c r="I139" i="1"/>
  <c r="I203" i="1"/>
  <c r="I267" i="1"/>
  <c r="I331" i="1"/>
  <c r="I395" i="1"/>
  <c r="I459" i="1"/>
  <c r="I18" i="1"/>
  <c r="I82" i="1"/>
  <c r="I146" i="1"/>
  <c r="I210" i="1"/>
  <c r="I92" i="1"/>
  <c r="I265" i="1"/>
  <c r="I350" i="1"/>
  <c r="I436" i="1"/>
  <c r="I518" i="1"/>
  <c r="I582" i="1"/>
  <c r="I614" i="1"/>
  <c r="I678" i="1"/>
  <c r="I97" i="1"/>
  <c r="I225" i="1"/>
  <c r="I312" i="1"/>
  <c r="I440" i="1"/>
  <c r="I482" i="1"/>
  <c r="I553" i="1"/>
  <c r="I617" i="1"/>
  <c r="I681" i="1"/>
  <c r="I293" i="1"/>
  <c r="I464" i="1"/>
  <c r="I603" i="1"/>
  <c r="I713" i="1"/>
  <c r="I809" i="1"/>
  <c r="I905" i="1"/>
  <c r="I1001" i="1"/>
  <c r="I32" i="1"/>
  <c r="I353" i="1"/>
  <c r="I584" i="1"/>
  <c r="I756" i="1"/>
  <c r="I820" i="1"/>
  <c r="I884" i="1"/>
  <c r="I948" i="1"/>
  <c r="I992" i="1"/>
  <c r="I1076" i="1"/>
  <c r="I316" i="1"/>
  <c r="I620" i="1"/>
  <c r="I786" i="1"/>
  <c r="I874" i="1"/>
  <c r="I1002" i="1"/>
  <c r="I157" i="1"/>
  <c r="I519" i="1"/>
  <c r="I735" i="1"/>
  <c r="I903" i="1"/>
  <c r="I1031" i="1"/>
  <c r="I426" i="1"/>
  <c r="I875" i="1"/>
  <c r="I1067" i="1"/>
  <c r="I527" i="1"/>
  <c r="I803" i="1"/>
  <c r="I995" i="1"/>
  <c r="I326" i="1"/>
  <c r="I726" i="1"/>
  <c r="I918" i="1"/>
  <c r="I262" i="1"/>
  <c r="I476" i="1"/>
  <c r="I734" i="1"/>
  <c r="I548" i="1"/>
  <c r="I11" i="1"/>
  <c r="I47" i="1"/>
  <c r="I79" i="1"/>
  <c r="I111" i="1"/>
  <c r="I143" i="1"/>
  <c r="I175" i="1"/>
  <c r="I207" i="1"/>
  <c r="I239" i="1"/>
  <c r="I271" i="1"/>
  <c r="I303" i="1"/>
  <c r="I335" i="1"/>
  <c r="I367" i="1"/>
  <c r="I399" i="1"/>
  <c r="I431" i="1"/>
  <c r="I463" i="1"/>
  <c r="I495" i="1"/>
  <c r="I22" i="1"/>
  <c r="I54" i="1"/>
  <c r="I86" i="1"/>
  <c r="I118" i="1"/>
  <c r="I150" i="1"/>
  <c r="I182" i="1"/>
  <c r="I214" i="1"/>
  <c r="I36" i="1"/>
  <c r="I100" i="1"/>
  <c r="I164" i="1"/>
  <c r="I228" i="1"/>
  <c r="I270" i="1"/>
  <c r="I313" i="1"/>
  <c r="I356" i="1"/>
  <c r="I398" i="1"/>
  <c r="I441" i="1"/>
  <c r="I484" i="1"/>
  <c r="I522" i="1"/>
  <c r="I554" i="1"/>
  <c r="I586" i="1"/>
  <c r="I618" i="1"/>
  <c r="I650" i="1"/>
  <c r="I682" i="1"/>
  <c r="I41" i="1"/>
  <c r="I105" i="1"/>
  <c r="I169" i="1"/>
  <c r="I232" i="1"/>
  <c r="I274" i="1"/>
  <c r="I317" i="1"/>
  <c r="I360" i="1"/>
  <c r="I402" i="1"/>
  <c r="I445" i="1"/>
  <c r="I488" i="1"/>
  <c r="I525" i="1"/>
  <c r="I557" i="1"/>
  <c r="I589" i="1"/>
  <c r="I621" i="1"/>
  <c r="I653" i="1"/>
  <c r="I685" i="1"/>
  <c r="I85" i="1"/>
  <c r="I213" i="1"/>
  <c r="I304" i="1"/>
  <c r="I389" i="1"/>
  <c r="I474" i="1"/>
  <c r="I547" i="1"/>
  <c r="I611" i="1"/>
  <c r="I675" i="1"/>
  <c r="I717" i="1"/>
  <c r="I749" i="1"/>
  <c r="I781" i="1"/>
  <c r="I813" i="1"/>
  <c r="I845" i="1"/>
  <c r="I877" i="1"/>
  <c r="I909" i="1"/>
  <c r="I941" i="1"/>
  <c r="I973" i="1"/>
  <c r="I1005" i="1"/>
  <c r="I1037" i="1"/>
  <c r="I1069" i="1"/>
  <c r="I48" i="1"/>
  <c r="I176" i="1"/>
  <c r="I278" i="1"/>
  <c r="I364" i="1"/>
  <c r="I449" i="1"/>
  <c r="I528" i="1"/>
  <c r="I592" i="1"/>
  <c r="I656" i="1"/>
  <c r="I708" i="1"/>
  <c r="I740" i="1"/>
  <c r="I764" i="1"/>
  <c r="I784" i="1"/>
  <c r="I804" i="1"/>
  <c r="I828" i="1"/>
  <c r="I848" i="1"/>
  <c r="I868" i="1"/>
  <c r="I892" i="1"/>
  <c r="I912" i="1"/>
  <c r="I932" i="1"/>
  <c r="I956" i="1"/>
  <c r="I976" i="1"/>
  <c r="I996" i="1"/>
  <c r="I1020" i="1"/>
  <c r="I1040" i="1"/>
  <c r="I1060" i="1"/>
  <c r="I1084" i="1"/>
  <c r="I72" i="1"/>
  <c r="I230" i="1"/>
  <c r="I358" i="1"/>
  <c r="I465" i="1"/>
  <c r="I556" i="1"/>
  <c r="I652" i="1"/>
  <c r="I714" i="1"/>
  <c r="I754" i="1"/>
  <c r="I802" i="1"/>
  <c r="I842" i="1"/>
  <c r="I882" i="1"/>
  <c r="I930" i="1"/>
  <c r="I970" i="1"/>
  <c r="I1010" i="1"/>
  <c r="I1058" i="1"/>
  <c r="I29" i="1"/>
  <c r="I189" i="1"/>
  <c r="I330" i="1"/>
  <c r="I437" i="1"/>
  <c r="I535" i="1"/>
  <c r="I631" i="1"/>
  <c r="I703" i="1"/>
  <c r="I743" i="1"/>
  <c r="I791" i="1"/>
  <c r="I831" i="1"/>
  <c r="I871" i="1"/>
  <c r="I919" i="1"/>
  <c r="I959" i="1"/>
  <c r="I999" i="1"/>
  <c r="I1047" i="1"/>
  <c r="I1087" i="1"/>
  <c r="I256" i="1"/>
  <c r="I511" i="1"/>
  <c r="I671" i="1"/>
  <c r="I763" i="1"/>
  <c r="I827" i="1"/>
  <c r="I891" i="1"/>
  <c r="I955" i="1"/>
  <c r="I1019" i="1"/>
  <c r="I1083" i="1"/>
  <c r="I234" i="1"/>
  <c r="I405" i="1"/>
  <c r="I559" i="1"/>
  <c r="I687" i="1"/>
  <c r="I755" i="1"/>
  <c r="I819" i="1"/>
  <c r="I883" i="1"/>
  <c r="I947" i="1"/>
  <c r="I1011" i="1"/>
  <c r="I1075" i="1"/>
  <c r="I184" i="1"/>
  <c r="I369" i="1"/>
  <c r="I532" i="1"/>
  <c r="I660" i="1"/>
  <c r="I742" i="1"/>
  <c r="I806" i="1"/>
  <c r="I870" i="1"/>
  <c r="I934" i="1"/>
  <c r="I998" i="1"/>
  <c r="I1062" i="1"/>
  <c r="I433" i="1"/>
  <c r="I830" i="1"/>
  <c r="I1086" i="1"/>
  <c r="I612" i="1"/>
  <c r="I910" i="1"/>
  <c r="I348" i="1"/>
  <c r="I798" i="1"/>
  <c r="I1054" i="1"/>
  <c r="I390" i="1"/>
  <c r="I878" i="1"/>
  <c r="I197" i="1"/>
  <c r="I777" i="1"/>
  <c r="I873" i="1"/>
  <c r="I969" i="1"/>
  <c r="I1065" i="1"/>
  <c r="I268" i="1"/>
  <c r="I520" i="1"/>
  <c r="I704" i="1"/>
  <c r="I780" i="1"/>
  <c r="I844" i="1"/>
  <c r="I908" i="1"/>
  <c r="I972" i="1"/>
  <c r="I1036" i="1"/>
  <c r="I40" i="1"/>
  <c r="I444" i="1"/>
  <c r="I706" i="1"/>
  <c r="I834" i="1"/>
  <c r="I962" i="1"/>
  <c r="I1090" i="1"/>
  <c r="I416" i="1"/>
  <c r="I695" i="1"/>
  <c r="I823" i="1"/>
  <c r="I863" i="1"/>
  <c r="I991" i="1"/>
  <c r="I205" i="1"/>
  <c r="I747" i="1"/>
  <c r="I939" i="1"/>
  <c r="I173" i="1"/>
  <c r="I655" i="1"/>
  <c r="I867" i="1"/>
  <c r="I1059" i="1"/>
  <c r="I497" i="1"/>
  <c r="I790" i="1"/>
  <c r="I982" i="1"/>
  <c r="I766" i="1"/>
  <c r="I846" i="1"/>
  <c r="I990" i="1"/>
  <c r="I2" i="1"/>
  <c r="I27" i="1"/>
  <c r="I59" i="1"/>
  <c r="I91" i="1"/>
  <c r="I123" i="1"/>
  <c r="I155" i="1"/>
  <c r="I187" i="1"/>
  <c r="I219" i="1"/>
  <c r="I251" i="1"/>
  <c r="I283" i="1"/>
  <c r="I315" i="1"/>
  <c r="I347" i="1"/>
  <c r="I379" i="1"/>
  <c r="I411" i="1"/>
  <c r="I443" i="1"/>
  <c r="I475" i="1"/>
  <c r="I507" i="1"/>
  <c r="I34" i="1"/>
  <c r="I66" i="1"/>
  <c r="I98" i="1"/>
  <c r="I130" i="1"/>
  <c r="I162" i="1"/>
  <c r="I194" i="1"/>
  <c r="I226" i="1"/>
  <c r="I60" i="1"/>
  <c r="I124" i="1"/>
  <c r="I188" i="1"/>
  <c r="I244" i="1"/>
  <c r="I286" i="1"/>
  <c r="I329" i="1"/>
  <c r="I372" i="1"/>
  <c r="I414" i="1"/>
  <c r="I457" i="1"/>
  <c r="I500" i="1"/>
  <c r="I534" i="1"/>
  <c r="I566" i="1"/>
  <c r="I598" i="1"/>
  <c r="I630" i="1"/>
  <c r="I662" i="1"/>
  <c r="I694" i="1"/>
  <c r="I65" i="1"/>
  <c r="I129" i="1"/>
  <c r="I193" i="1"/>
  <c r="I248" i="1"/>
  <c r="I290" i="1"/>
  <c r="I333" i="1"/>
  <c r="I376" i="1"/>
  <c r="I418" i="1"/>
  <c r="I461" i="1"/>
  <c r="I504" i="1"/>
  <c r="I537" i="1"/>
  <c r="I569" i="1"/>
  <c r="I601" i="1"/>
  <c r="I633" i="1"/>
  <c r="I665" i="1"/>
  <c r="I5" i="1"/>
  <c r="I133" i="1"/>
  <c r="I250" i="1"/>
  <c r="I336" i="1"/>
  <c r="I421" i="1"/>
  <c r="I506" i="1"/>
  <c r="I571" i="1"/>
  <c r="I635" i="1"/>
  <c r="I697" i="1"/>
  <c r="I729" i="1"/>
  <c r="I761" i="1"/>
  <c r="I793" i="1"/>
  <c r="I825" i="1"/>
  <c r="I857" i="1"/>
  <c r="I889" i="1"/>
  <c r="I921" i="1"/>
  <c r="I953" i="1"/>
  <c r="I985" i="1"/>
  <c r="I1017" i="1"/>
  <c r="I1049" i="1"/>
  <c r="I1081" i="1"/>
  <c r="I96" i="1"/>
  <c r="I224" i="1"/>
  <c r="I310" i="1"/>
  <c r="I396" i="1"/>
  <c r="I481" i="1"/>
  <c r="I552" i="1"/>
  <c r="I616" i="1"/>
  <c r="I680" i="1"/>
  <c r="I720" i="1"/>
  <c r="I748" i="1"/>
  <c r="I768" i="1"/>
  <c r="I788" i="1"/>
  <c r="I812" i="1"/>
  <c r="I832" i="1"/>
  <c r="I852" i="1"/>
  <c r="I876" i="1"/>
  <c r="I896" i="1"/>
  <c r="I916" i="1"/>
  <c r="I940" i="1"/>
  <c r="I960" i="1"/>
  <c r="I980" i="1"/>
  <c r="I1004" i="1"/>
  <c r="I1024" i="1"/>
  <c r="I1044" i="1"/>
  <c r="I1068" i="1"/>
  <c r="I1088" i="1"/>
  <c r="I104" i="1"/>
  <c r="I273" i="1"/>
  <c r="I380" i="1"/>
  <c r="I486" i="1"/>
  <c r="I588" i="1"/>
  <c r="I668" i="1"/>
  <c r="I722" i="1"/>
  <c r="I770" i="1"/>
  <c r="I810" i="1"/>
  <c r="I850" i="1"/>
  <c r="I898" i="1"/>
  <c r="I938" i="1"/>
  <c r="I978" i="1"/>
  <c r="I1026" i="1"/>
  <c r="I1066" i="1"/>
  <c r="I61" i="1"/>
  <c r="I245" i="1"/>
  <c r="I352" i="1"/>
  <c r="I458" i="1"/>
  <c r="I567" i="1"/>
  <c r="I647" i="1"/>
  <c r="I711" i="1"/>
  <c r="I759" i="1"/>
  <c r="I799" i="1"/>
  <c r="I839" i="1"/>
  <c r="I887" i="1"/>
  <c r="I927" i="1"/>
  <c r="I967" i="1"/>
  <c r="I1015" i="1"/>
  <c r="I1055" i="1"/>
  <c r="I13" i="1"/>
  <c r="I341" i="1"/>
  <c r="I543" i="1"/>
  <c r="I699" i="1"/>
  <c r="I779" i="1"/>
  <c r="I843" i="1"/>
  <c r="I907" i="1"/>
  <c r="I971" i="1"/>
  <c r="I1035" i="1"/>
  <c r="I45" i="1"/>
  <c r="I277" i="1"/>
  <c r="I448" i="1"/>
  <c r="I591" i="1"/>
  <c r="I707" i="1"/>
  <c r="I771" i="1"/>
  <c r="I835" i="1"/>
  <c r="I899" i="1"/>
  <c r="I963" i="1"/>
  <c r="I1027" i="1"/>
  <c r="I1091" i="1"/>
  <c r="I241" i="1"/>
  <c r="I412" i="1"/>
  <c r="I564" i="1"/>
  <c r="I692" i="1"/>
  <c r="I758" i="1"/>
  <c r="I822" i="1"/>
  <c r="I886" i="1"/>
  <c r="I950" i="1"/>
  <c r="I1014" i="1"/>
  <c r="I1078" i="1"/>
  <c r="I580" i="1"/>
  <c r="I894" i="1"/>
  <c r="I88" i="1"/>
  <c r="I718" i="1"/>
  <c r="I974" i="1"/>
  <c r="I516" i="1"/>
  <c r="I862" i="1"/>
  <c r="I216" i="1"/>
  <c r="I814" i="1"/>
  <c r="I676" i="1"/>
  <c r="I902" i="1"/>
  <c r="I1030" i="1"/>
  <c r="I702" i="1"/>
  <c r="I305" i="1"/>
  <c r="I1038" i="1"/>
  <c r="I926" i="1"/>
  <c r="I1070" i="1"/>
  <c r="I43" i="1"/>
  <c r="I107" i="1"/>
  <c r="I171" i="1"/>
  <c r="I235" i="1"/>
  <c r="I299" i="1"/>
  <c r="I363" i="1"/>
  <c r="I427" i="1"/>
  <c r="I491" i="1"/>
  <c r="I50" i="1"/>
  <c r="I114" i="1"/>
  <c r="I178" i="1"/>
  <c r="I28" i="1"/>
  <c r="I156" i="1"/>
  <c r="I220" i="1"/>
  <c r="I308" i="1"/>
  <c r="I393" i="1"/>
  <c r="I478" i="1"/>
  <c r="I550" i="1"/>
  <c r="I646" i="1"/>
  <c r="I33" i="1"/>
  <c r="I161" i="1"/>
  <c r="I269" i="1"/>
  <c r="I354" i="1"/>
  <c r="I397" i="1"/>
  <c r="I521" i="1"/>
  <c r="I585" i="1"/>
  <c r="I649" i="1"/>
  <c r="I69" i="1"/>
  <c r="I378" i="1"/>
  <c r="I539" i="1"/>
  <c r="I667" i="1"/>
  <c r="I745" i="1"/>
  <c r="I841" i="1"/>
  <c r="I937" i="1"/>
  <c r="I1033" i="1"/>
  <c r="I160" i="1"/>
  <c r="I438" i="1"/>
  <c r="I648" i="1"/>
  <c r="I736" i="1"/>
  <c r="I800" i="1"/>
  <c r="I864" i="1"/>
  <c r="I928" i="1"/>
  <c r="I1012" i="1"/>
  <c r="I1056" i="1"/>
  <c r="I200" i="1"/>
  <c r="I540" i="1"/>
  <c r="I746" i="1"/>
  <c r="I914" i="1"/>
  <c r="I1042" i="1"/>
  <c r="I288" i="1"/>
  <c r="I599" i="1"/>
  <c r="I775" i="1"/>
  <c r="I951" i="1"/>
  <c r="I1079" i="1"/>
  <c r="I639" i="1"/>
  <c r="I811" i="1"/>
  <c r="I1003" i="1"/>
  <c r="I362" i="1"/>
  <c r="I739" i="1"/>
  <c r="I931" i="1"/>
  <c r="I120" i="1"/>
  <c r="I628" i="1"/>
  <c r="I854" i="1"/>
  <c r="I1046" i="1"/>
  <c r="I1022" i="1"/>
  <c r="I152" i="1"/>
  <c r="I1006" i="1"/>
  <c r="J942" i="1" l="1"/>
  <c r="K942" i="1" s="1"/>
  <c r="J676" i="1"/>
  <c r="K676" i="1" s="1"/>
  <c r="J878" i="1"/>
  <c r="K878" i="1" s="1"/>
  <c r="J548" i="1"/>
  <c r="K548" i="1" s="1"/>
  <c r="J1070" i="1"/>
  <c r="K1070" i="1" s="1"/>
  <c r="J814" i="1"/>
  <c r="K814" i="1" s="1"/>
  <c r="J390" i="1"/>
  <c r="K390" i="1" s="1"/>
  <c r="J1006" i="1"/>
  <c r="K1006" i="1" s="1"/>
  <c r="J750" i="1"/>
  <c r="K750" i="1" s="1"/>
  <c r="J216" i="1"/>
  <c r="K216" i="1" s="1"/>
  <c r="J1054" i="1"/>
  <c r="K1054" i="1" s="1"/>
  <c r="J990" i="1"/>
  <c r="K990" i="1" s="1"/>
  <c r="J926" i="1"/>
  <c r="K926" i="1" s="1"/>
  <c r="J862" i="1"/>
  <c r="K862" i="1" s="1"/>
  <c r="J798" i="1"/>
  <c r="K798" i="1" s="1"/>
  <c r="J734" i="1"/>
  <c r="K734" i="1" s="1"/>
  <c r="J644" i="1"/>
  <c r="K644" i="1" s="1"/>
  <c r="J516" i="1"/>
  <c r="K516" i="1" s="1"/>
  <c r="J348" i="1"/>
  <c r="K348" i="1" s="1"/>
  <c r="J152" i="1"/>
  <c r="K152" i="1" s="1"/>
  <c r="J1038" i="1"/>
  <c r="K1038" i="1" s="1"/>
  <c r="J974" i="1"/>
  <c r="K974" i="1" s="1"/>
  <c r="J910" i="1"/>
  <c r="K910" i="1" s="1"/>
  <c r="J846" i="1"/>
  <c r="K846" i="1" s="1"/>
  <c r="J782" i="1"/>
  <c r="K782" i="1" s="1"/>
  <c r="J718" i="1"/>
  <c r="K718" i="1" s="1"/>
  <c r="J612" i="1"/>
  <c r="K612" i="1" s="1"/>
  <c r="J476" i="1"/>
  <c r="K476" i="1" s="1"/>
  <c r="J305" i="1"/>
  <c r="K305" i="1" s="1"/>
  <c r="J88" i="1"/>
  <c r="K88" i="1" s="1"/>
  <c r="J1086" i="1"/>
  <c r="K1086" i="1" s="1"/>
  <c r="J1022" i="1"/>
  <c r="K1022" i="1" s="1"/>
  <c r="J958" i="1"/>
  <c r="K958" i="1" s="1"/>
  <c r="J894" i="1"/>
  <c r="K894" i="1" s="1"/>
  <c r="J830" i="1"/>
  <c r="K830" i="1" s="1"/>
  <c r="J766" i="1"/>
  <c r="K766" i="1" s="1"/>
  <c r="J702" i="1"/>
  <c r="K702" i="1" s="1"/>
  <c r="J580" i="1"/>
  <c r="K580" i="1" s="1"/>
  <c r="J433" i="1"/>
  <c r="K433" i="1" s="1"/>
  <c r="J262" i="1"/>
  <c r="K262" i="1" s="1"/>
  <c r="J24" i="1"/>
  <c r="K24" i="1" s="1"/>
  <c r="J1078" i="1"/>
  <c r="K1078" i="1" s="1"/>
  <c r="J1062" i="1"/>
  <c r="K1062" i="1" s="1"/>
  <c r="J1046" i="1"/>
  <c r="K1046" i="1" s="1"/>
  <c r="J1030" i="1"/>
  <c r="K1030" i="1" s="1"/>
  <c r="J1014" i="1"/>
  <c r="K1014" i="1" s="1"/>
  <c r="J998" i="1"/>
  <c r="K998" i="1" s="1"/>
  <c r="J982" i="1"/>
  <c r="K982" i="1" s="1"/>
  <c r="J966" i="1"/>
  <c r="K966" i="1" s="1"/>
  <c r="J950" i="1"/>
  <c r="K950" i="1" s="1"/>
  <c r="J934" i="1"/>
  <c r="K934" i="1" s="1"/>
  <c r="J918" i="1"/>
  <c r="K918" i="1" s="1"/>
  <c r="J902" i="1"/>
  <c r="K902" i="1" s="1"/>
  <c r="J886" i="1"/>
  <c r="K886" i="1" s="1"/>
  <c r="J870" i="1"/>
  <c r="K870" i="1" s="1"/>
  <c r="J854" i="1"/>
  <c r="K854" i="1" s="1"/>
  <c r="J838" i="1"/>
  <c r="K838" i="1" s="1"/>
  <c r="J822" i="1"/>
  <c r="K822" i="1" s="1"/>
  <c r="J806" i="1"/>
  <c r="K806" i="1" s="1"/>
  <c r="J790" i="1"/>
  <c r="K790" i="1" s="1"/>
  <c r="J774" i="1"/>
  <c r="K774" i="1" s="1"/>
  <c r="J758" i="1"/>
  <c r="K758" i="1" s="1"/>
  <c r="J742" i="1"/>
  <c r="K742" i="1" s="1"/>
  <c r="J726" i="1"/>
  <c r="K726" i="1" s="1"/>
  <c r="J710" i="1"/>
  <c r="K710" i="1" s="1"/>
  <c r="J692" i="1"/>
  <c r="K692" i="1" s="1"/>
  <c r="J660" i="1"/>
  <c r="K660" i="1" s="1"/>
  <c r="J628" i="1"/>
  <c r="K628" i="1" s="1"/>
  <c r="J596" i="1"/>
  <c r="K596" i="1" s="1"/>
  <c r="J564" i="1"/>
  <c r="K564" i="1" s="1"/>
  <c r="J532" i="1"/>
  <c r="K532" i="1" s="1"/>
  <c r="J497" i="1"/>
  <c r="K497" i="1" s="1"/>
  <c r="J454" i="1"/>
  <c r="K454" i="1" s="1"/>
  <c r="J412" i="1"/>
  <c r="K412" i="1" s="1"/>
  <c r="J369" i="1"/>
  <c r="K369" i="1" s="1"/>
  <c r="J326" i="1"/>
  <c r="K326" i="1" s="1"/>
  <c r="J284" i="1"/>
  <c r="K284" i="1" s="1"/>
  <c r="J241" i="1"/>
  <c r="K241" i="1" s="1"/>
  <c r="J184" i="1"/>
  <c r="K184" i="1" s="1"/>
  <c r="J120" i="1"/>
  <c r="K120" i="1" s="1"/>
  <c r="J56" i="1"/>
  <c r="K56" i="1" s="1"/>
  <c r="J1091" i="1"/>
  <c r="K1091" i="1" s="1"/>
  <c r="J1075" i="1"/>
  <c r="K1075" i="1" s="1"/>
  <c r="J1059" i="1"/>
  <c r="K1059" i="1" s="1"/>
  <c r="J1043" i="1"/>
  <c r="K1043" i="1" s="1"/>
  <c r="J1027" i="1"/>
  <c r="K1027" i="1" s="1"/>
  <c r="J1011" i="1"/>
  <c r="K1011" i="1" s="1"/>
  <c r="J995" i="1"/>
  <c r="K995" i="1" s="1"/>
  <c r="J979" i="1"/>
  <c r="K979" i="1" s="1"/>
  <c r="J963" i="1"/>
  <c r="K963" i="1" s="1"/>
  <c r="J947" i="1"/>
  <c r="K947" i="1" s="1"/>
  <c r="J931" i="1"/>
  <c r="K931" i="1" s="1"/>
  <c r="J915" i="1"/>
  <c r="K915" i="1" s="1"/>
  <c r="J899" i="1"/>
  <c r="K899" i="1" s="1"/>
  <c r="J883" i="1"/>
  <c r="K883" i="1" s="1"/>
  <c r="J867" i="1"/>
  <c r="K867" i="1" s="1"/>
  <c r="J851" i="1"/>
  <c r="K851" i="1" s="1"/>
  <c r="J835" i="1"/>
  <c r="K835" i="1" s="1"/>
  <c r="J819" i="1"/>
  <c r="K819" i="1" s="1"/>
  <c r="J803" i="1"/>
  <c r="K803" i="1" s="1"/>
  <c r="J787" i="1"/>
  <c r="K787" i="1" s="1"/>
  <c r="J771" i="1"/>
  <c r="K771" i="1" s="1"/>
  <c r="J755" i="1"/>
  <c r="K755" i="1" s="1"/>
  <c r="J739" i="1"/>
  <c r="K739" i="1" s="1"/>
  <c r="J723" i="1"/>
  <c r="K723" i="1" s="1"/>
  <c r="J707" i="1"/>
  <c r="K707" i="1" s="1"/>
  <c r="J687" i="1"/>
  <c r="K687" i="1" s="1"/>
  <c r="J655" i="1"/>
  <c r="K655" i="1" s="1"/>
  <c r="J623" i="1"/>
  <c r="K623" i="1" s="1"/>
  <c r="J591" i="1"/>
  <c r="K591" i="1" s="1"/>
  <c r="J559" i="1"/>
  <c r="K559" i="1" s="1"/>
  <c r="J527" i="1"/>
  <c r="K527" i="1" s="1"/>
  <c r="J490" i="1"/>
  <c r="K490" i="1" s="1"/>
  <c r="J448" i="1"/>
  <c r="K448" i="1" s="1"/>
  <c r="J405" i="1"/>
  <c r="K405" i="1" s="1"/>
  <c r="J362" i="1"/>
  <c r="K362" i="1" s="1"/>
  <c r="J320" i="1"/>
  <c r="K320" i="1" s="1"/>
  <c r="J277" i="1"/>
  <c r="K277" i="1" s="1"/>
  <c r="J234" i="1"/>
  <c r="K234" i="1" s="1"/>
  <c r="J173" i="1"/>
  <c r="K173" i="1" s="1"/>
  <c r="J109" i="1"/>
  <c r="K109" i="1" s="1"/>
  <c r="J45" i="1"/>
  <c r="K45" i="1" s="1"/>
  <c r="J1083" i="1"/>
  <c r="K1083" i="1" s="1"/>
  <c r="J1067" i="1"/>
  <c r="K1067" i="1" s="1"/>
  <c r="J1051" i="1"/>
  <c r="K1051" i="1" s="1"/>
  <c r="J1035" i="1"/>
  <c r="K1035" i="1" s="1"/>
  <c r="J1019" i="1"/>
  <c r="K1019" i="1" s="1"/>
  <c r="J1003" i="1"/>
  <c r="K1003" i="1" s="1"/>
  <c r="J987" i="1"/>
  <c r="K987" i="1" s="1"/>
  <c r="J971" i="1"/>
  <c r="K971" i="1" s="1"/>
  <c r="J955" i="1"/>
  <c r="K955" i="1" s="1"/>
  <c r="J939" i="1"/>
  <c r="K939" i="1" s="1"/>
  <c r="J923" i="1"/>
  <c r="K923" i="1" s="1"/>
  <c r="J907" i="1"/>
  <c r="K907" i="1" s="1"/>
  <c r="J891" i="1"/>
  <c r="K891" i="1" s="1"/>
  <c r="J875" i="1"/>
  <c r="K875" i="1" s="1"/>
  <c r="J859" i="1"/>
  <c r="K859" i="1" s="1"/>
  <c r="J843" i="1"/>
  <c r="K843" i="1" s="1"/>
  <c r="J827" i="1"/>
  <c r="K827" i="1" s="1"/>
  <c r="J811" i="1"/>
  <c r="K811" i="1" s="1"/>
  <c r="J795" i="1"/>
  <c r="K795" i="1" s="1"/>
  <c r="J779" i="1"/>
  <c r="K779" i="1" s="1"/>
  <c r="J763" i="1"/>
  <c r="K763" i="1" s="1"/>
  <c r="J747" i="1"/>
  <c r="K747" i="1" s="1"/>
  <c r="J731" i="1"/>
  <c r="K731" i="1" s="1"/>
  <c r="J715" i="1"/>
  <c r="K715" i="1" s="1"/>
  <c r="J699" i="1"/>
  <c r="K699" i="1" s="1"/>
  <c r="J671" i="1"/>
  <c r="K671" i="1" s="1"/>
  <c r="J639" i="1"/>
  <c r="K639" i="1" s="1"/>
  <c r="J607" i="1"/>
  <c r="K607" i="1" s="1"/>
  <c r="J575" i="1"/>
  <c r="K575" i="1" s="1"/>
  <c r="J543" i="1"/>
  <c r="K543" i="1" s="1"/>
  <c r="J511" i="1"/>
  <c r="K511" i="1" s="1"/>
  <c r="J469" i="1"/>
  <c r="K469" i="1" s="1"/>
  <c r="J426" i="1"/>
  <c r="K426" i="1" s="1"/>
  <c r="J384" i="1"/>
  <c r="K384" i="1" s="1"/>
  <c r="J341" i="1"/>
  <c r="K341" i="1" s="1"/>
  <c r="J298" i="1"/>
  <c r="K298" i="1" s="1"/>
  <c r="J256" i="1"/>
  <c r="K256" i="1" s="1"/>
  <c r="J205" i="1"/>
  <c r="K205" i="1" s="1"/>
  <c r="J141" i="1"/>
  <c r="K141" i="1" s="1"/>
  <c r="J77" i="1"/>
  <c r="K77" i="1" s="1"/>
  <c r="J13" i="1"/>
  <c r="K13" i="1" s="1"/>
  <c r="J1087" i="1"/>
  <c r="K1087" i="1" s="1"/>
  <c r="J1079" i="1"/>
  <c r="K1079" i="1" s="1"/>
  <c r="J1071" i="1"/>
  <c r="K1071" i="1" s="1"/>
  <c r="J1063" i="1"/>
  <c r="K1063" i="1" s="1"/>
  <c r="J1055" i="1"/>
  <c r="K1055" i="1" s="1"/>
  <c r="J1047" i="1"/>
  <c r="K1047" i="1" s="1"/>
  <c r="J1039" i="1"/>
  <c r="K1039" i="1" s="1"/>
  <c r="J1031" i="1"/>
  <c r="K1031" i="1" s="1"/>
  <c r="J1023" i="1"/>
  <c r="K1023" i="1" s="1"/>
  <c r="J1015" i="1"/>
  <c r="K1015" i="1" s="1"/>
  <c r="J1007" i="1"/>
  <c r="K1007" i="1" s="1"/>
  <c r="J999" i="1"/>
  <c r="K999" i="1" s="1"/>
  <c r="J991" i="1"/>
  <c r="K991" i="1" s="1"/>
  <c r="J983" i="1"/>
  <c r="K983" i="1" s="1"/>
  <c r="J975" i="1"/>
  <c r="K975" i="1" s="1"/>
  <c r="J967" i="1"/>
  <c r="K967" i="1" s="1"/>
  <c r="J959" i="1"/>
  <c r="K959" i="1" s="1"/>
  <c r="J951" i="1"/>
  <c r="K951" i="1" s="1"/>
  <c r="J943" i="1"/>
  <c r="K943" i="1" s="1"/>
  <c r="J935" i="1"/>
  <c r="K935" i="1" s="1"/>
  <c r="J927" i="1"/>
  <c r="K927" i="1" s="1"/>
  <c r="J919" i="1"/>
  <c r="K919" i="1" s="1"/>
  <c r="J911" i="1"/>
  <c r="K911" i="1" s="1"/>
  <c r="J903" i="1"/>
  <c r="K903" i="1" s="1"/>
  <c r="J895" i="1"/>
  <c r="K895" i="1" s="1"/>
  <c r="J887" i="1"/>
  <c r="K887" i="1" s="1"/>
  <c r="J879" i="1"/>
  <c r="K879" i="1" s="1"/>
  <c r="J871" i="1"/>
  <c r="K871" i="1" s="1"/>
  <c r="J863" i="1"/>
  <c r="K863" i="1" s="1"/>
  <c r="J855" i="1"/>
  <c r="K855" i="1" s="1"/>
  <c r="J847" i="1"/>
  <c r="K847" i="1" s="1"/>
  <c r="J839" i="1"/>
  <c r="K839" i="1" s="1"/>
  <c r="J831" i="1"/>
  <c r="K831" i="1" s="1"/>
  <c r="J823" i="1"/>
  <c r="K823" i="1" s="1"/>
  <c r="J815" i="1"/>
  <c r="K815" i="1" s="1"/>
  <c r="J807" i="1"/>
  <c r="K807" i="1" s="1"/>
  <c r="J799" i="1"/>
  <c r="K799" i="1" s="1"/>
  <c r="J791" i="1"/>
  <c r="K791" i="1" s="1"/>
  <c r="J783" i="1"/>
  <c r="K783" i="1" s="1"/>
  <c r="J775" i="1"/>
  <c r="K775" i="1" s="1"/>
  <c r="J767" i="1"/>
  <c r="K767" i="1" s="1"/>
  <c r="J759" i="1"/>
  <c r="K759" i="1" s="1"/>
  <c r="J751" i="1"/>
  <c r="K751" i="1" s="1"/>
  <c r="J743" i="1"/>
  <c r="K743" i="1" s="1"/>
  <c r="J735" i="1"/>
  <c r="K735" i="1" s="1"/>
  <c r="J727" i="1"/>
  <c r="K727" i="1" s="1"/>
  <c r="J719" i="1"/>
  <c r="K719" i="1" s="1"/>
  <c r="J711" i="1"/>
  <c r="K711" i="1" s="1"/>
  <c r="J703" i="1"/>
  <c r="K703" i="1" s="1"/>
  <c r="J695" i="1"/>
  <c r="K695" i="1" s="1"/>
  <c r="J679" i="1"/>
  <c r="K679" i="1" s="1"/>
  <c r="J663" i="1"/>
  <c r="K663" i="1" s="1"/>
  <c r="J647" i="1"/>
  <c r="K647" i="1" s="1"/>
  <c r="J631" i="1"/>
  <c r="K631" i="1" s="1"/>
  <c r="J615" i="1"/>
  <c r="K615" i="1" s="1"/>
  <c r="J599" i="1"/>
  <c r="K599" i="1" s="1"/>
  <c r="J583" i="1"/>
  <c r="K583" i="1" s="1"/>
  <c r="J567" i="1"/>
  <c r="K567" i="1" s="1"/>
  <c r="J551" i="1"/>
  <c r="K551" i="1" s="1"/>
  <c r="J535" i="1"/>
  <c r="K535" i="1" s="1"/>
  <c r="J519" i="1"/>
  <c r="K519" i="1" s="1"/>
  <c r="J501" i="1"/>
  <c r="K501" i="1" s="1"/>
  <c r="J480" i="1"/>
  <c r="K480" i="1" s="1"/>
  <c r="J458" i="1"/>
  <c r="K458" i="1" s="1"/>
  <c r="J437" i="1"/>
  <c r="K437" i="1" s="1"/>
  <c r="J416" i="1"/>
  <c r="K416" i="1" s="1"/>
  <c r="J394" i="1"/>
  <c r="K394" i="1" s="1"/>
  <c r="J373" i="1"/>
  <c r="K373" i="1" s="1"/>
  <c r="J352" i="1"/>
  <c r="K352" i="1" s="1"/>
  <c r="J330" i="1"/>
  <c r="K330" i="1" s="1"/>
  <c r="J309" i="1"/>
  <c r="K309" i="1" s="1"/>
  <c r="J288" i="1"/>
  <c r="K288" i="1" s="1"/>
  <c r="J266" i="1"/>
  <c r="K266" i="1" s="1"/>
  <c r="J245" i="1"/>
  <c r="K245" i="1" s="1"/>
  <c r="J221" i="1"/>
  <c r="K221" i="1" s="1"/>
  <c r="J189" i="1"/>
  <c r="K189" i="1" s="1"/>
  <c r="J157" i="1"/>
  <c r="K157" i="1" s="1"/>
  <c r="J125" i="1"/>
  <c r="K125" i="1" s="1"/>
  <c r="J93" i="1"/>
  <c r="K93" i="1" s="1"/>
  <c r="J61" i="1"/>
  <c r="K61" i="1" s="1"/>
  <c r="J29" i="1"/>
  <c r="K29" i="1" s="1"/>
  <c r="J1090" i="1"/>
  <c r="K1090" i="1" s="1"/>
  <c r="J1082" i="1"/>
  <c r="K1082" i="1" s="1"/>
  <c r="J1074" i="1"/>
  <c r="K1074" i="1" s="1"/>
  <c r="J1066" i="1"/>
  <c r="K1066" i="1" s="1"/>
  <c r="J1058" i="1"/>
  <c r="K1058" i="1" s="1"/>
  <c r="J1050" i="1"/>
  <c r="K1050" i="1" s="1"/>
  <c r="J1042" i="1"/>
  <c r="K1042" i="1" s="1"/>
  <c r="J1034" i="1"/>
  <c r="K1034" i="1" s="1"/>
  <c r="J1026" i="1"/>
  <c r="K1026" i="1" s="1"/>
  <c r="J1018" i="1"/>
  <c r="K1018" i="1" s="1"/>
  <c r="J1010" i="1"/>
  <c r="K1010" i="1" s="1"/>
  <c r="J1002" i="1"/>
  <c r="K1002" i="1" s="1"/>
  <c r="J994" i="1"/>
  <c r="K994" i="1" s="1"/>
  <c r="J986" i="1"/>
  <c r="K986" i="1" s="1"/>
  <c r="J978" i="1"/>
  <c r="K978" i="1" s="1"/>
  <c r="J970" i="1"/>
  <c r="K970" i="1" s="1"/>
  <c r="J962" i="1"/>
  <c r="K962" i="1" s="1"/>
  <c r="J954" i="1"/>
  <c r="K954" i="1" s="1"/>
  <c r="J946" i="1"/>
  <c r="K946" i="1" s="1"/>
  <c r="J938" i="1"/>
  <c r="K938" i="1" s="1"/>
  <c r="J930" i="1"/>
  <c r="K930" i="1" s="1"/>
  <c r="J922" i="1"/>
  <c r="K922" i="1" s="1"/>
  <c r="J914" i="1"/>
  <c r="K914" i="1" s="1"/>
  <c r="J906" i="1"/>
  <c r="K906" i="1" s="1"/>
  <c r="J898" i="1"/>
  <c r="K898" i="1" s="1"/>
  <c r="J890" i="1"/>
  <c r="K890" i="1" s="1"/>
  <c r="J882" i="1"/>
  <c r="K882" i="1" s="1"/>
  <c r="J874" i="1"/>
  <c r="K874" i="1" s="1"/>
  <c r="J866" i="1"/>
  <c r="K866" i="1" s="1"/>
  <c r="J858" i="1"/>
  <c r="K858" i="1" s="1"/>
  <c r="J850" i="1"/>
  <c r="K850" i="1" s="1"/>
  <c r="J842" i="1"/>
  <c r="K842" i="1" s="1"/>
  <c r="J834" i="1"/>
  <c r="K834" i="1" s="1"/>
  <c r="J826" i="1"/>
  <c r="K826" i="1" s="1"/>
  <c r="J818" i="1"/>
  <c r="K818" i="1" s="1"/>
  <c r="J810" i="1"/>
  <c r="K810" i="1" s="1"/>
  <c r="J802" i="1"/>
  <c r="K802" i="1" s="1"/>
  <c r="J794" i="1"/>
  <c r="K794" i="1" s="1"/>
  <c r="J786" i="1"/>
  <c r="K786" i="1" s="1"/>
  <c r="J778" i="1"/>
  <c r="K778" i="1" s="1"/>
  <c r="J770" i="1"/>
  <c r="K770" i="1" s="1"/>
  <c r="J762" i="1"/>
  <c r="K762" i="1" s="1"/>
  <c r="J754" i="1"/>
  <c r="K754" i="1" s="1"/>
  <c r="J746" i="1"/>
  <c r="K746" i="1" s="1"/>
  <c r="J738" i="1"/>
  <c r="K738" i="1" s="1"/>
  <c r="J730" i="1"/>
  <c r="K730" i="1" s="1"/>
  <c r="J722" i="1"/>
  <c r="K722" i="1" s="1"/>
  <c r="J714" i="1"/>
  <c r="K714" i="1" s="1"/>
  <c r="J706" i="1"/>
  <c r="K706" i="1" s="1"/>
  <c r="J698" i="1"/>
  <c r="K698" i="1" s="1"/>
  <c r="J684" i="1"/>
  <c r="K684" i="1" s="1"/>
  <c r="J668" i="1"/>
  <c r="K668" i="1" s="1"/>
  <c r="J652" i="1"/>
  <c r="K652" i="1" s="1"/>
  <c r="J636" i="1"/>
  <c r="K636" i="1" s="1"/>
  <c r="J620" i="1"/>
  <c r="K620" i="1" s="1"/>
  <c r="J604" i="1"/>
  <c r="K604" i="1" s="1"/>
  <c r="J588" i="1"/>
  <c r="K588" i="1" s="1"/>
  <c r="J572" i="1"/>
  <c r="K572" i="1" s="1"/>
  <c r="J556" i="1"/>
  <c r="K556" i="1" s="1"/>
  <c r="J540" i="1"/>
  <c r="K540" i="1" s="1"/>
  <c r="J524" i="1"/>
  <c r="K524" i="1" s="1"/>
  <c r="J508" i="1"/>
  <c r="K508" i="1" s="1"/>
  <c r="J486" i="1"/>
  <c r="K486" i="1" s="1"/>
  <c r="J465" i="1"/>
  <c r="K465" i="1" s="1"/>
  <c r="J444" i="1"/>
  <c r="K444" i="1" s="1"/>
  <c r="J422" i="1"/>
  <c r="K422" i="1" s="1"/>
  <c r="J401" i="1"/>
  <c r="K401" i="1" s="1"/>
  <c r="J380" i="1"/>
  <c r="K380" i="1" s="1"/>
  <c r="J358" i="1"/>
  <c r="K358" i="1" s="1"/>
  <c r="J337" i="1"/>
  <c r="K337" i="1" s="1"/>
  <c r="J316" i="1"/>
  <c r="K316" i="1" s="1"/>
  <c r="J294" i="1"/>
  <c r="K294" i="1" s="1"/>
  <c r="J273" i="1"/>
  <c r="K273" i="1" s="1"/>
  <c r="J252" i="1"/>
  <c r="K252" i="1" s="1"/>
  <c r="J230" i="1"/>
  <c r="K230" i="1" s="1"/>
  <c r="J200" i="1"/>
  <c r="K200" i="1" s="1"/>
  <c r="J168" i="1"/>
  <c r="K168" i="1" s="1"/>
  <c r="J136" i="1"/>
  <c r="K136" i="1" s="1"/>
  <c r="J104" i="1"/>
  <c r="K104" i="1" s="1"/>
  <c r="J72" i="1"/>
  <c r="K72" i="1" s="1"/>
  <c r="J40" i="1"/>
  <c r="K40" i="1" s="1"/>
  <c r="J8" i="1"/>
  <c r="K8" i="1" s="1"/>
  <c r="J1092" i="1"/>
  <c r="K1092" i="1" s="1"/>
  <c r="J1088" i="1"/>
  <c r="K1088" i="1" s="1"/>
  <c r="J1084" i="1"/>
  <c r="K1084" i="1" s="1"/>
  <c r="J1080" i="1"/>
  <c r="K1080" i="1" s="1"/>
  <c r="J1076" i="1"/>
  <c r="K1076" i="1" s="1"/>
  <c r="J1072" i="1"/>
  <c r="K1072" i="1" s="1"/>
  <c r="J1068" i="1"/>
  <c r="K1068" i="1" s="1"/>
  <c r="J1064" i="1"/>
  <c r="K1064" i="1" s="1"/>
  <c r="J1060" i="1"/>
  <c r="K1060" i="1" s="1"/>
  <c r="J1056" i="1"/>
  <c r="K1056" i="1" s="1"/>
  <c r="J1052" i="1"/>
  <c r="K1052" i="1" s="1"/>
  <c r="J1048" i="1"/>
  <c r="K1048" i="1" s="1"/>
  <c r="J1044" i="1"/>
  <c r="K1044" i="1" s="1"/>
  <c r="J1040" i="1"/>
  <c r="K1040" i="1" s="1"/>
  <c r="J1036" i="1"/>
  <c r="K1036" i="1" s="1"/>
  <c r="J1032" i="1"/>
  <c r="K1032" i="1" s="1"/>
  <c r="J1028" i="1"/>
  <c r="K1028" i="1" s="1"/>
  <c r="J1024" i="1"/>
  <c r="K1024" i="1" s="1"/>
  <c r="J1020" i="1"/>
  <c r="K1020" i="1" s="1"/>
  <c r="J1016" i="1"/>
  <c r="K1016" i="1" s="1"/>
  <c r="J1012" i="1"/>
  <c r="K1012" i="1" s="1"/>
  <c r="J1008" i="1"/>
  <c r="K1008" i="1" s="1"/>
  <c r="J1004" i="1"/>
  <c r="K1004" i="1" s="1"/>
  <c r="J1000" i="1"/>
  <c r="K1000" i="1" s="1"/>
  <c r="J996" i="1"/>
  <c r="K996" i="1" s="1"/>
  <c r="J992" i="1"/>
  <c r="K992" i="1" s="1"/>
  <c r="J988" i="1"/>
  <c r="K988" i="1" s="1"/>
  <c r="J984" i="1"/>
  <c r="K984" i="1" s="1"/>
  <c r="J980" i="1"/>
  <c r="K980" i="1" s="1"/>
  <c r="J976" i="1"/>
  <c r="K976" i="1" s="1"/>
  <c r="J972" i="1"/>
  <c r="K972" i="1" s="1"/>
  <c r="J968" i="1"/>
  <c r="K968" i="1" s="1"/>
  <c r="J964" i="1"/>
  <c r="K964" i="1" s="1"/>
  <c r="J960" i="1"/>
  <c r="K960" i="1" s="1"/>
  <c r="J956" i="1"/>
  <c r="K956" i="1" s="1"/>
  <c r="J952" i="1"/>
  <c r="K952" i="1" s="1"/>
  <c r="J948" i="1"/>
  <c r="K948" i="1" s="1"/>
  <c r="J944" i="1"/>
  <c r="K944" i="1" s="1"/>
  <c r="J940" i="1"/>
  <c r="K940" i="1" s="1"/>
  <c r="J936" i="1"/>
  <c r="K936" i="1" s="1"/>
  <c r="J932" i="1"/>
  <c r="K932" i="1" s="1"/>
  <c r="J928" i="1"/>
  <c r="K928" i="1" s="1"/>
  <c r="J924" i="1"/>
  <c r="K924" i="1" s="1"/>
  <c r="J920" i="1"/>
  <c r="K920" i="1" s="1"/>
  <c r="J916" i="1"/>
  <c r="K916" i="1" s="1"/>
  <c r="J912" i="1"/>
  <c r="K912" i="1" s="1"/>
  <c r="J908" i="1"/>
  <c r="K908" i="1" s="1"/>
  <c r="J904" i="1"/>
  <c r="K904" i="1" s="1"/>
  <c r="J900" i="1"/>
  <c r="K900" i="1" s="1"/>
  <c r="J896" i="1"/>
  <c r="K896" i="1" s="1"/>
  <c r="J892" i="1"/>
  <c r="K892" i="1" s="1"/>
  <c r="J888" i="1"/>
  <c r="K888" i="1" s="1"/>
  <c r="J884" i="1"/>
  <c r="K884" i="1" s="1"/>
  <c r="J880" i="1"/>
  <c r="K880" i="1" s="1"/>
  <c r="J876" i="1"/>
  <c r="K876" i="1" s="1"/>
  <c r="J872" i="1"/>
  <c r="K872" i="1" s="1"/>
  <c r="J868" i="1"/>
  <c r="K868" i="1" s="1"/>
  <c r="J864" i="1"/>
  <c r="K864" i="1" s="1"/>
  <c r="J860" i="1"/>
  <c r="K860" i="1" s="1"/>
  <c r="J856" i="1"/>
  <c r="K856" i="1" s="1"/>
  <c r="J852" i="1"/>
  <c r="K852" i="1" s="1"/>
  <c r="J848" i="1"/>
  <c r="K848" i="1" s="1"/>
  <c r="J844" i="1"/>
  <c r="K844" i="1" s="1"/>
  <c r="J840" i="1"/>
  <c r="K840" i="1" s="1"/>
  <c r="J836" i="1"/>
  <c r="K836" i="1" s="1"/>
  <c r="J832" i="1"/>
  <c r="K832" i="1" s="1"/>
  <c r="J828" i="1"/>
  <c r="K828" i="1" s="1"/>
  <c r="J824" i="1"/>
  <c r="K824" i="1" s="1"/>
  <c r="J820" i="1"/>
  <c r="K820" i="1" s="1"/>
  <c r="J816" i="1"/>
  <c r="K816" i="1" s="1"/>
  <c r="J812" i="1"/>
  <c r="K812" i="1" s="1"/>
  <c r="J808" i="1"/>
  <c r="K808" i="1" s="1"/>
  <c r="J804" i="1"/>
  <c r="K804" i="1" s="1"/>
  <c r="J800" i="1"/>
  <c r="K800" i="1" s="1"/>
  <c r="J796" i="1"/>
  <c r="K796" i="1" s="1"/>
  <c r="J792" i="1"/>
  <c r="K792" i="1" s="1"/>
  <c r="J788" i="1"/>
  <c r="K788" i="1" s="1"/>
  <c r="J784" i="1"/>
  <c r="K784" i="1" s="1"/>
  <c r="J780" i="1"/>
  <c r="K780" i="1" s="1"/>
  <c r="J776" i="1"/>
  <c r="K776" i="1" s="1"/>
  <c r="J772" i="1"/>
  <c r="K772" i="1" s="1"/>
  <c r="J768" i="1"/>
  <c r="K768" i="1" s="1"/>
  <c r="J764" i="1"/>
  <c r="K764" i="1" s="1"/>
  <c r="J760" i="1"/>
  <c r="K760" i="1" s="1"/>
  <c r="J756" i="1"/>
  <c r="K756" i="1" s="1"/>
  <c r="J752" i="1"/>
  <c r="K752" i="1" s="1"/>
  <c r="J748" i="1"/>
  <c r="K748" i="1" s="1"/>
  <c r="J744" i="1"/>
  <c r="K744" i="1" s="1"/>
  <c r="J740" i="1"/>
  <c r="K740" i="1" s="1"/>
  <c r="J736" i="1"/>
  <c r="K736" i="1" s="1"/>
  <c r="J732" i="1"/>
  <c r="K732" i="1" s="1"/>
  <c r="J728" i="1"/>
  <c r="K728" i="1" s="1"/>
  <c r="J724" i="1"/>
  <c r="K724" i="1" s="1"/>
  <c r="J720" i="1"/>
  <c r="K720" i="1" s="1"/>
  <c r="J716" i="1"/>
  <c r="K716" i="1" s="1"/>
  <c r="J712" i="1"/>
  <c r="K712" i="1" s="1"/>
  <c r="J708" i="1"/>
  <c r="K708" i="1" s="1"/>
  <c r="J704" i="1"/>
  <c r="K704" i="1" s="1"/>
  <c r="J700" i="1"/>
  <c r="K700" i="1" s="1"/>
  <c r="J696" i="1"/>
  <c r="K696" i="1" s="1"/>
  <c r="J688" i="1"/>
  <c r="K688" i="1" s="1"/>
  <c r="J680" i="1"/>
  <c r="K680" i="1" s="1"/>
  <c r="J672" i="1"/>
  <c r="K672" i="1" s="1"/>
  <c r="J664" i="1"/>
  <c r="K664" i="1" s="1"/>
  <c r="J656" i="1"/>
  <c r="K656" i="1" s="1"/>
  <c r="J648" i="1"/>
  <c r="K648" i="1" s="1"/>
  <c r="J640" i="1"/>
  <c r="K640" i="1" s="1"/>
  <c r="J632" i="1"/>
  <c r="K632" i="1" s="1"/>
  <c r="J624" i="1"/>
  <c r="K624" i="1" s="1"/>
  <c r="J616" i="1"/>
  <c r="K616" i="1" s="1"/>
  <c r="J608" i="1"/>
  <c r="K608" i="1" s="1"/>
  <c r="J600" i="1"/>
  <c r="K600" i="1" s="1"/>
  <c r="J592" i="1"/>
  <c r="K592" i="1" s="1"/>
  <c r="J584" i="1"/>
  <c r="K584" i="1" s="1"/>
  <c r="J576" i="1"/>
  <c r="K576" i="1" s="1"/>
  <c r="J568" i="1"/>
  <c r="K568" i="1" s="1"/>
  <c r="J560" i="1"/>
  <c r="K560" i="1" s="1"/>
  <c r="J552" i="1"/>
  <c r="K552" i="1" s="1"/>
  <c r="J544" i="1"/>
  <c r="K544" i="1" s="1"/>
  <c r="J536" i="1"/>
  <c r="K536" i="1" s="1"/>
  <c r="J528" i="1"/>
  <c r="K528" i="1" s="1"/>
  <c r="J520" i="1"/>
  <c r="K520" i="1" s="1"/>
  <c r="J512" i="1"/>
  <c r="K512" i="1" s="1"/>
  <c r="J502" i="1"/>
  <c r="K502" i="1" s="1"/>
  <c r="J492" i="1"/>
  <c r="K492" i="1" s="1"/>
  <c r="J481" i="1"/>
  <c r="K481" i="1" s="1"/>
  <c r="J470" i="1"/>
  <c r="K470" i="1" s="1"/>
  <c r="J460" i="1"/>
  <c r="K460" i="1" s="1"/>
  <c r="J449" i="1"/>
  <c r="K449" i="1" s="1"/>
  <c r="J438" i="1"/>
  <c r="K438" i="1" s="1"/>
  <c r="J428" i="1"/>
  <c r="K428" i="1" s="1"/>
  <c r="J417" i="1"/>
  <c r="K417" i="1" s="1"/>
  <c r="J406" i="1"/>
  <c r="K406" i="1" s="1"/>
  <c r="J396" i="1"/>
  <c r="K396" i="1" s="1"/>
  <c r="J385" i="1"/>
  <c r="K385" i="1" s="1"/>
  <c r="J374" i="1"/>
  <c r="K374" i="1" s="1"/>
  <c r="J364" i="1"/>
  <c r="K364" i="1" s="1"/>
  <c r="J353" i="1"/>
  <c r="K353" i="1" s="1"/>
  <c r="J342" i="1"/>
  <c r="K342" i="1" s="1"/>
  <c r="J332" i="1"/>
  <c r="K332" i="1" s="1"/>
  <c r="J321" i="1"/>
  <c r="K321" i="1" s="1"/>
  <c r="J310" i="1"/>
  <c r="K310" i="1" s="1"/>
  <c r="J300" i="1"/>
  <c r="K300" i="1" s="1"/>
  <c r="J289" i="1"/>
  <c r="K289" i="1" s="1"/>
  <c r="J278" i="1"/>
  <c r="K278" i="1" s="1"/>
  <c r="J268" i="1"/>
  <c r="K268" i="1" s="1"/>
  <c r="J257" i="1"/>
  <c r="K257" i="1" s="1"/>
  <c r="J246" i="1"/>
  <c r="K246" i="1" s="1"/>
  <c r="J236" i="1"/>
  <c r="K236" i="1" s="1"/>
  <c r="J224" i="1"/>
  <c r="K224" i="1" s="1"/>
  <c r="J208" i="1"/>
  <c r="K208" i="1" s="1"/>
  <c r="J192" i="1"/>
  <c r="K192" i="1" s="1"/>
  <c r="J176" i="1"/>
  <c r="K176" i="1" s="1"/>
  <c r="J160" i="1"/>
  <c r="K160" i="1" s="1"/>
  <c r="J144" i="1"/>
  <c r="K144" i="1" s="1"/>
  <c r="J128" i="1"/>
  <c r="K128" i="1" s="1"/>
  <c r="J112" i="1"/>
  <c r="K112" i="1" s="1"/>
  <c r="J96" i="1"/>
  <c r="K96" i="1" s="1"/>
  <c r="J80" i="1"/>
  <c r="K80" i="1" s="1"/>
  <c r="J64" i="1"/>
  <c r="K64" i="1" s="1"/>
  <c r="J48" i="1"/>
  <c r="K48" i="1" s="1"/>
  <c r="J32" i="1"/>
  <c r="K32" i="1" s="1"/>
  <c r="J16" i="1"/>
  <c r="K16" i="1" s="1"/>
  <c r="J1089" i="1"/>
  <c r="K1089" i="1" s="1"/>
  <c r="J1085" i="1"/>
  <c r="K1085" i="1" s="1"/>
  <c r="J1081" i="1"/>
  <c r="K1081" i="1" s="1"/>
  <c r="J1077" i="1"/>
  <c r="K1077" i="1" s="1"/>
  <c r="J1073" i="1"/>
  <c r="K1073" i="1" s="1"/>
  <c r="J1069" i="1"/>
  <c r="K1069" i="1" s="1"/>
  <c r="J1065" i="1"/>
  <c r="K1065" i="1" s="1"/>
  <c r="J1061" i="1"/>
  <c r="K1061" i="1" s="1"/>
  <c r="J1057" i="1"/>
  <c r="K1057" i="1" s="1"/>
  <c r="J1053" i="1"/>
  <c r="K1053" i="1" s="1"/>
  <c r="J1049" i="1"/>
  <c r="K1049" i="1" s="1"/>
  <c r="J1045" i="1"/>
  <c r="K1045" i="1" s="1"/>
  <c r="J1041" i="1"/>
  <c r="K1041" i="1" s="1"/>
  <c r="J1037" i="1"/>
  <c r="K1037" i="1" s="1"/>
  <c r="J1033" i="1"/>
  <c r="K1033" i="1" s="1"/>
  <c r="J1029" i="1"/>
  <c r="K1029" i="1" s="1"/>
  <c r="J1025" i="1"/>
  <c r="K1025" i="1" s="1"/>
  <c r="J1021" i="1"/>
  <c r="K1021" i="1" s="1"/>
  <c r="J1017" i="1"/>
  <c r="K1017" i="1" s="1"/>
  <c r="J1013" i="1"/>
  <c r="K1013" i="1" s="1"/>
  <c r="J1009" i="1"/>
  <c r="K1009" i="1" s="1"/>
  <c r="J1005" i="1"/>
  <c r="K1005" i="1" s="1"/>
  <c r="J1001" i="1"/>
  <c r="K1001" i="1" s="1"/>
  <c r="J997" i="1"/>
  <c r="K997" i="1" s="1"/>
  <c r="J993" i="1"/>
  <c r="K993" i="1" s="1"/>
  <c r="J989" i="1"/>
  <c r="K989" i="1" s="1"/>
  <c r="J985" i="1"/>
  <c r="K985" i="1" s="1"/>
  <c r="J981" i="1"/>
  <c r="K981" i="1" s="1"/>
  <c r="J977" i="1"/>
  <c r="K977" i="1" s="1"/>
  <c r="J973" i="1"/>
  <c r="K973" i="1" s="1"/>
  <c r="J969" i="1"/>
  <c r="K969" i="1" s="1"/>
  <c r="J965" i="1"/>
  <c r="K965" i="1" s="1"/>
  <c r="J961" i="1"/>
  <c r="K961" i="1" s="1"/>
  <c r="J957" i="1"/>
  <c r="K957" i="1" s="1"/>
  <c r="J953" i="1"/>
  <c r="K953" i="1" s="1"/>
  <c r="J949" i="1"/>
  <c r="K949" i="1" s="1"/>
  <c r="J945" i="1"/>
  <c r="K945" i="1" s="1"/>
  <c r="J941" i="1"/>
  <c r="K941" i="1" s="1"/>
  <c r="J937" i="1"/>
  <c r="K937" i="1" s="1"/>
  <c r="J933" i="1"/>
  <c r="K933" i="1" s="1"/>
  <c r="J929" i="1"/>
  <c r="K929" i="1" s="1"/>
  <c r="J925" i="1"/>
  <c r="K925" i="1" s="1"/>
  <c r="J921" i="1"/>
  <c r="K921" i="1" s="1"/>
  <c r="J917" i="1"/>
  <c r="K917" i="1" s="1"/>
  <c r="J913" i="1"/>
  <c r="K913" i="1" s="1"/>
  <c r="J909" i="1"/>
  <c r="K909" i="1" s="1"/>
  <c r="J905" i="1"/>
  <c r="K905" i="1" s="1"/>
  <c r="J901" i="1"/>
  <c r="K901" i="1" s="1"/>
  <c r="J897" i="1"/>
  <c r="K897" i="1" s="1"/>
  <c r="J893" i="1"/>
  <c r="K893" i="1" s="1"/>
  <c r="J889" i="1"/>
  <c r="K889" i="1" s="1"/>
  <c r="J885" i="1"/>
  <c r="K885" i="1" s="1"/>
  <c r="J881" i="1"/>
  <c r="K881" i="1" s="1"/>
  <c r="J877" i="1"/>
  <c r="K877" i="1" s="1"/>
  <c r="J873" i="1"/>
  <c r="K873" i="1" s="1"/>
  <c r="J869" i="1"/>
  <c r="K869" i="1" s="1"/>
  <c r="J865" i="1"/>
  <c r="K865" i="1" s="1"/>
  <c r="J861" i="1"/>
  <c r="K861" i="1" s="1"/>
  <c r="J857" i="1"/>
  <c r="K857" i="1" s="1"/>
  <c r="J853" i="1"/>
  <c r="K853" i="1" s="1"/>
  <c r="J849" i="1"/>
  <c r="K849" i="1" s="1"/>
  <c r="J845" i="1"/>
  <c r="K845" i="1" s="1"/>
  <c r="J841" i="1"/>
  <c r="K841" i="1" s="1"/>
  <c r="J837" i="1"/>
  <c r="K837" i="1" s="1"/>
  <c r="J833" i="1"/>
  <c r="K833" i="1" s="1"/>
  <c r="J829" i="1"/>
  <c r="K829" i="1" s="1"/>
  <c r="J825" i="1"/>
  <c r="K825" i="1" s="1"/>
  <c r="J821" i="1"/>
  <c r="K821" i="1" s="1"/>
  <c r="J817" i="1"/>
  <c r="K817" i="1" s="1"/>
  <c r="J813" i="1"/>
  <c r="K813" i="1" s="1"/>
  <c r="J809" i="1"/>
  <c r="K809" i="1" s="1"/>
  <c r="J805" i="1"/>
  <c r="K805" i="1" s="1"/>
  <c r="J801" i="1"/>
  <c r="K801" i="1" s="1"/>
  <c r="J797" i="1"/>
  <c r="K797" i="1" s="1"/>
  <c r="J793" i="1"/>
  <c r="K793" i="1" s="1"/>
  <c r="J789" i="1"/>
  <c r="K789" i="1" s="1"/>
  <c r="J785" i="1"/>
  <c r="K785" i="1" s="1"/>
  <c r="J781" i="1"/>
  <c r="K781" i="1" s="1"/>
  <c r="J777" i="1"/>
  <c r="K777" i="1" s="1"/>
  <c r="J773" i="1"/>
  <c r="K773" i="1" s="1"/>
  <c r="J769" i="1"/>
  <c r="K769" i="1" s="1"/>
  <c r="J765" i="1"/>
  <c r="K765" i="1" s="1"/>
  <c r="J761" i="1"/>
  <c r="K761" i="1" s="1"/>
  <c r="J757" i="1"/>
  <c r="K757" i="1" s="1"/>
  <c r="J753" i="1"/>
  <c r="K753" i="1" s="1"/>
  <c r="J749" i="1"/>
  <c r="K749" i="1" s="1"/>
  <c r="J745" i="1"/>
  <c r="K745" i="1" s="1"/>
  <c r="J741" i="1"/>
  <c r="K741" i="1" s="1"/>
  <c r="J737" i="1"/>
  <c r="K737" i="1" s="1"/>
  <c r="J733" i="1"/>
  <c r="K733" i="1" s="1"/>
  <c r="J729" i="1"/>
  <c r="K729" i="1" s="1"/>
  <c r="J725" i="1"/>
  <c r="K725" i="1" s="1"/>
  <c r="J721" i="1"/>
  <c r="K721" i="1" s="1"/>
  <c r="J717" i="1"/>
  <c r="K717" i="1" s="1"/>
  <c r="J713" i="1"/>
  <c r="K713" i="1" s="1"/>
  <c r="J709" i="1"/>
  <c r="K709" i="1" s="1"/>
  <c r="J705" i="1"/>
  <c r="K705" i="1" s="1"/>
  <c r="J701" i="1"/>
  <c r="K701" i="1" s="1"/>
  <c r="J697" i="1"/>
  <c r="K697" i="1" s="1"/>
  <c r="J691" i="1"/>
  <c r="K691" i="1" s="1"/>
  <c r="J683" i="1"/>
  <c r="K683" i="1" s="1"/>
  <c r="J675" i="1"/>
  <c r="K675" i="1" s="1"/>
  <c r="J667" i="1"/>
  <c r="K667" i="1" s="1"/>
  <c r="J659" i="1"/>
  <c r="K659" i="1" s="1"/>
  <c r="J651" i="1"/>
  <c r="K651" i="1" s="1"/>
  <c r="J643" i="1"/>
  <c r="K643" i="1" s="1"/>
  <c r="J635" i="1"/>
  <c r="K635" i="1" s="1"/>
  <c r="J627" i="1"/>
  <c r="K627" i="1" s="1"/>
  <c r="J619" i="1"/>
  <c r="K619" i="1" s="1"/>
  <c r="J611" i="1"/>
  <c r="K611" i="1" s="1"/>
  <c r="J603" i="1"/>
  <c r="K603" i="1" s="1"/>
  <c r="J595" i="1"/>
  <c r="K595" i="1" s="1"/>
  <c r="J587" i="1"/>
  <c r="K587" i="1" s="1"/>
  <c r="J579" i="1"/>
  <c r="K579" i="1" s="1"/>
  <c r="J571" i="1"/>
  <c r="K571" i="1" s="1"/>
  <c r="J563" i="1"/>
  <c r="K563" i="1" s="1"/>
  <c r="J555" i="1"/>
  <c r="K555" i="1" s="1"/>
  <c r="J547" i="1"/>
  <c r="K547" i="1" s="1"/>
  <c r="J539" i="1"/>
  <c r="K539" i="1" s="1"/>
  <c r="J531" i="1"/>
  <c r="K531" i="1" s="1"/>
  <c r="J523" i="1"/>
  <c r="K523" i="1" s="1"/>
  <c r="J515" i="1"/>
  <c r="K515" i="1" s="1"/>
  <c r="J506" i="1"/>
  <c r="K506" i="1" s="1"/>
  <c r="J496" i="1"/>
  <c r="K496" i="1" s="1"/>
  <c r="J485" i="1"/>
  <c r="K485" i="1" s="1"/>
  <c r="J474" i="1"/>
  <c r="K474" i="1" s="1"/>
  <c r="J464" i="1"/>
  <c r="K464" i="1" s="1"/>
  <c r="J453" i="1"/>
  <c r="K453" i="1" s="1"/>
  <c r="J442" i="1"/>
  <c r="K442" i="1" s="1"/>
  <c r="J432" i="1"/>
  <c r="K432" i="1" s="1"/>
  <c r="J421" i="1"/>
  <c r="K421" i="1" s="1"/>
  <c r="J410" i="1"/>
  <c r="K410" i="1" s="1"/>
  <c r="J400" i="1"/>
  <c r="K400" i="1" s="1"/>
  <c r="J389" i="1"/>
  <c r="K389" i="1" s="1"/>
  <c r="J378" i="1"/>
  <c r="K378" i="1" s="1"/>
  <c r="J368" i="1"/>
  <c r="K368" i="1" s="1"/>
  <c r="J357" i="1"/>
  <c r="K357" i="1" s="1"/>
  <c r="J346" i="1"/>
  <c r="K346" i="1" s="1"/>
  <c r="J336" i="1"/>
  <c r="K336" i="1" s="1"/>
  <c r="J325" i="1"/>
  <c r="K325" i="1" s="1"/>
  <c r="J314" i="1"/>
  <c r="K314" i="1" s="1"/>
  <c r="J304" i="1"/>
  <c r="K304" i="1" s="1"/>
  <c r="J293" i="1"/>
  <c r="K293" i="1" s="1"/>
  <c r="J282" i="1"/>
  <c r="K282" i="1" s="1"/>
  <c r="J272" i="1"/>
  <c r="K272" i="1" s="1"/>
  <c r="J261" i="1"/>
  <c r="K261" i="1" s="1"/>
  <c r="J250" i="1"/>
  <c r="K250" i="1" s="1"/>
  <c r="J240" i="1"/>
  <c r="K240" i="1" s="1"/>
  <c r="J229" i="1"/>
  <c r="K229" i="1" s="1"/>
  <c r="J213" i="1"/>
  <c r="K213" i="1" s="1"/>
  <c r="J197" i="1"/>
  <c r="K197" i="1" s="1"/>
  <c r="J181" i="1"/>
  <c r="K181" i="1" s="1"/>
  <c r="J165" i="1"/>
  <c r="K165" i="1" s="1"/>
  <c r="J149" i="1"/>
  <c r="K149" i="1" s="1"/>
  <c r="J133" i="1"/>
  <c r="K133" i="1" s="1"/>
  <c r="J117" i="1"/>
  <c r="K117" i="1" s="1"/>
  <c r="J101" i="1"/>
  <c r="K101" i="1" s="1"/>
  <c r="J85" i="1"/>
  <c r="K85" i="1" s="1"/>
  <c r="J69" i="1"/>
  <c r="K69" i="1" s="1"/>
  <c r="J53" i="1"/>
  <c r="K53" i="1" s="1"/>
  <c r="J37" i="1"/>
  <c r="K37" i="1" s="1"/>
  <c r="J21" i="1"/>
  <c r="K21" i="1" s="1"/>
  <c r="J5" i="1"/>
  <c r="K5" i="1" s="1"/>
  <c r="J693" i="1"/>
  <c r="K693" i="1" s="1"/>
  <c r="J689" i="1"/>
  <c r="K689" i="1" s="1"/>
  <c r="J685" i="1"/>
  <c r="K685" i="1" s="1"/>
  <c r="J681" i="1"/>
  <c r="K681" i="1" s="1"/>
  <c r="J677" i="1"/>
  <c r="K677" i="1" s="1"/>
  <c r="J673" i="1"/>
  <c r="K673" i="1" s="1"/>
  <c r="J669" i="1"/>
  <c r="K669" i="1" s="1"/>
  <c r="J665" i="1"/>
  <c r="K665" i="1" s="1"/>
  <c r="J661" i="1"/>
  <c r="K661" i="1" s="1"/>
  <c r="J657" i="1"/>
  <c r="K657" i="1" s="1"/>
  <c r="J653" i="1"/>
  <c r="K653" i="1" s="1"/>
  <c r="J649" i="1"/>
  <c r="K649" i="1" s="1"/>
  <c r="J645" i="1"/>
  <c r="K645" i="1" s="1"/>
  <c r="J641" i="1"/>
  <c r="K641" i="1" s="1"/>
  <c r="J637" i="1"/>
  <c r="K637" i="1" s="1"/>
  <c r="J633" i="1"/>
  <c r="K633" i="1" s="1"/>
  <c r="J629" i="1"/>
  <c r="K629" i="1" s="1"/>
  <c r="J625" i="1"/>
  <c r="K625" i="1" s="1"/>
  <c r="J621" i="1"/>
  <c r="K621" i="1" s="1"/>
  <c r="J617" i="1"/>
  <c r="K617" i="1" s="1"/>
  <c r="J613" i="1"/>
  <c r="K613" i="1" s="1"/>
  <c r="J609" i="1"/>
  <c r="K609" i="1" s="1"/>
  <c r="J605" i="1"/>
  <c r="K605" i="1" s="1"/>
  <c r="J601" i="1"/>
  <c r="K601" i="1" s="1"/>
  <c r="J597" i="1"/>
  <c r="K597" i="1" s="1"/>
  <c r="J593" i="1"/>
  <c r="K593" i="1" s="1"/>
  <c r="J589" i="1"/>
  <c r="K589" i="1" s="1"/>
  <c r="J585" i="1"/>
  <c r="K585" i="1" s="1"/>
  <c r="J581" i="1"/>
  <c r="K581" i="1" s="1"/>
  <c r="J577" i="1"/>
  <c r="K577" i="1" s="1"/>
  <c r="J573" i="1"/>
  <c r="K573" i="1" s="1"/>
  <c r="J569" i="1"/>
  <c r="K569" i="1" s="1"/>
  <c r="J565" i="1"/>
  <c r="K565" i="1" s="1"/>
  <c r="J561" i="1"/>
  <c r="K561" i="1" s="1"/>
  <c r="J557" i="1"/>
  <c r="K557" i="1" s="1"/>
  <c r="J553" i="1"/>
  <c r="K553" i="1" s="1"/>
  <c r="J549" i="1"/>
  <c r="K549" i="1" s="1"/>
  <c r="J545" i="1"/>
  <c r="K545" i="1" s="1"/>
  <c r="J541" i="1"/>
  <c r="K541" i="1" s="1"/>
  <c r="J537" i="1"/>
  <c r="K537" i="1" s="1"/>
  <c r="J533" i="1"/>
  <c r="K533" i="1" s="1"/>
  <c r="J529" i="1"/>
  <c r="K529" i="1" s="1"/>
  <c r="J525" i="1"/>
  <c r="K525" i="1" s="1"/>
  <c r="J521" i="1"/>
  <c r="K521" i="1" s="1"/>
  <c r="J517" i="1"/>
  <c r="K517" i="1" s="1"/>
  <c r="J513" i="1"/>
  <c r="K513" i="1" s="1"/>
  <c r="J509" i="1"/>
  <c r="K509" i="1" s="1"/>
  <c r="J504" i="1"/>
  <c r="K504" i="1" s="1"/>
  <c r="J498" i="1"/>
  <c r="K498" i="1" s="1"/>
  <c r="J493" i="1"/>
  <c r="K493" i="1" s="1"/>
  <c r="J488" i="1"/>
  <c r="K488" i="1" s="1"/>
  <c r="J482" i="1"/>
  <c r="K482" i="1" s="1"/>
  <c r="J477" i="1"/>
  <c r="K477" i="1" s="1"/>
  <c r="J472" i="1"/>
  <c r="K472" i="1" s="1"/>
  <c r="J466" i="1"/>
  <c r="K466" i="1" s="1"/>
  <c r="J461" i="1"/>
  <c r="K461" i="1" s="1"/>
  <c r="J456" i="1"/>
  <c r="K456" i="1" s="1"/>
  <c r="J450" i="1"/>
  <c r="K450" i="1" s="1"/>
  <c r="J445" i="1"/>
  <c r="K445" i="1" s="1"/>
  <c r="J440" i="1"/>
  <c r="K440" i="1" s="1"/>
  <c r="J434" i="1"/>
  <c r="K434" i="1" s="1"/>
  <c r="J429" i="1"/>
  <c r="K429" i="1" s="1"/>
  <c r="J424" i="1"/>
  <c r="K424" i="1" s="1"/>
  <c r="J418" i="1"/>
  <c r="K418" i="1" s="1"/>
  <c r="J413" i="1"/>
  <c r="K413" i="1" s="1"/>
  <c r="J408" i="1"/>
  <c r="K408" i="1" s="1"/>
  <c r="J402" i="1"/>
  <c r="K402" i="1" s="1"/>
  <c r="J397" i="1"/>
  <c r="K397" i="1" s="1"/>
  <c r="J392" i="1"/>
  <c r="K392" i="1" s="1"/>
  <c r="J386" i="1"/>
  <c r="K386" i="1" s="1"/>
  <c r="J381" i="1"/>
  <c r="K381" i="1" s="1"/>
  <c r="J376" i="1"/>
  <c r="K376" i="1" s="1"/>
  <c r="J370" i="1"/>
  <c r="K370" i="1" s="1"/>
  <c r="J365" i="1"/>
  <c r="K365" i="1" s="1"/>
  <c r="J360" i="1"/>
  <c r="K360" i="1" s="1"/>
  <c r="J354" i="1"/>
  <c r="K354" i="1" s="1"/>
  <c r="J349" i="1"/>
  <c r="K349" i="1" s="1"/>
  <c r="J344" i="1"/>
  <c r="K344" i="1" s="1"/>
  <c r="J338" i="1"/>
  <c r="K338" i="1" s="1"/>
  <c r="J333" i="1"/>
  <c r="K333" i="1" s="1"/>
  <c r="J328" i="1"/>
  <c r="K328" i="1" s="1"/>
  <c r="J322" i="1"/>
  <c r="K322" i="1" s="1"/>
  <c r="J317" i="1"/>
  <c r="K317" i="1" s="1"/>
  <c r="J312" i="1"/>
  <c r="K312" i="1" s="1"/>
  <c r="J306" i="1"/>
  <c r="K306" i="1" s="1"/>
  <c r="J301" i="1"/>
  <c r="K301" i="1" s="1"/>
  <c r="J296" i="1"/>
  <c r="K296" i="1" s="1"/>
  <c r="J290" i="1"/>
  <c r="K290" i="1" s="1"/>
  <c r="J285" i="1"/>
  <c r="K285" i="1" s="1"/>
  <c r="J280" i="1"/>
  <c r="K280" i="1" s="1"/>
  <c r="J274" i="1"/>
  <c r="K274" i="1" s="1"/>
  <c r="J269" i="1"/>
  <c r="K269" i="1" s="1"/>
  <c r="J264" i="1"/>
  <c r="K264" i="1" s="1"/>
  <c r="J258" i="1"/>
  <c r="K258" i="1" s="1"/>
  <c r="J253" i="1"/>
  <c r="K253" i="1" s="1"/>
  <c r="J248" i="1"/>
  <c r="K248" i="1" s="1"/>
  <c r="J242" i="1"/>
  <c r="K242" i="1" s="1"/>
  <c r="J237" i="1"/>
  <c r="K237" i="1" s="1"/>
  <c r="J232" i="1"/>
  <c r="K232" i="1" s="1"/>
  <c r="J225" i="1"/>
  <c r="K225" i="1" s="1"/>
  <c r="J217" i="1"/>
  <c r="K217" i="1" s="1"/>
  <c r="J209" i="1"/>
  <c r="K209" i="1" s="1"/>
  <c r="J201" i="1"/>
  <c r="K201" i="1" s="1"/>
  <c r="J193" i="1"/>
  <c r="K193" i="1" s="1"/>
  <c r="J185" i="1"/>
  <c r="K185" i="1" s="1"/>
  <c r="J177" i="1"/>
  <c r="K177" i="1" s="1"/>
  <c r="J169" i="1"/>
  <c r="K169" i="1" s="1"/>
  <c r="J161" i="1"/>
  <c r="K161" i="1" s="1"/>
  <c r="J153" i="1"/>
  <c r="K153" i="1" s="1"/>
  <c r="J145" i="1"/>
  <c r="K145" i="1" s="1"/>
  <c r="J137" i="1"/>
  <c r="K137" i="1" s="1"/>
  <c r="J129" i="1"/>
  <c r="K129" i="1" s="1"/>
  <c r="J121" i="1"/>
  <c r="K121" i="1" s="1"/>
  <c r="J113" i="1"/>
  <c r="K113" i="1" s="1"/>
  <c r="J105" i="1"/>
  <c r="K105" i="1" s="1"/>
  <c r="J97" i="1"/>
  <c r="K97" i="1" s="1"/>
  <c r="J89" i="1"/>
  <c r="K89" i="1" s="1"/>
  <c r="J81" i="1"/>
  <c r="K81" i="1" s="1"/>
  <c r="J73" i="1"/>
  <c r="K73" i="1" s="1"/>
  <c r="J65" i="1"/>
  <c r="K65" i="1" s="1"/>
  <c r="J57" i="1"/>
  <c r="K57" i="1" s="1"/>
  <c r="J49" i="1"/>
  <c r="K49" i="1" s="1"/>
  <c r="J41" i="1"/>
  <c r="K41" i="1" s="1"/>
  <c r="J33" i="1"/>
  <c r="K33" i="1" s="1"/>
  <c r="J25" i="1"/>
  <c r="K25" i="1" s="1"/>
  <c r="J17" i="1"/>
  <c r="K17" i="1" s="1"/>
  <c r="J9" i="1"/>
  <c r="K9" i="1" s="1"/>
  <c r="J694" i="1"/>
  <c r="K694" i="1" s="1"/>
  <c r="J690" i="1"/>
  <c r="K690" i="1" s="1"/>
  <c r="J686" i="1"/>
  <c r="K686" i="1" s="1"/>
  <c r="J682" i="1"/>
  <c r="K682" i="1" s="1"/>
  <c r="J678" i="1"/>
  <c r="K678" i="1" s="1"/>
  <c r="J674" i="1"/>
  <c r="K674" i="1" s="1"/>
  <c r="J670" i="1"/>
  <c r="K670" i="1" s="1"/>
  <c r="J666" i="1"/>
  <c r="K666" i="1" s="1"/>
  <c r="J662" i="1"/>
  <c r="K662" i="1" s="1"/>
  <c r="J658" i="1"/>
  <c r="K658" i="1" s="1"/>
  <c r="J654" i="1"/>
  <c r="K654" i="1" s="1"/>
  <c r="J650" i="1"/>
  <c r="K650" i="1" s="1"/>
  <c r="J646" i="1"/>
  <c r="K646" i="1" s="1"/>
  <c r="J642" i="1"/>
  <c r="K642" i="1" s="1"/>
  <c r="J638" i="1"/>
  <c r="K638" i="1" s="1"/>
  <c r="J634" i="1"/>
  <c r="K634" i="1" s="1"/>
  <c r="J630" i="1"/>
  <c r="K630" i="1" s="1"/>
  <c r="J626" i="1"/>
  <c r="K626" i="1" s="1"/>
  <c r="J622" i="1"/>
  <c r="K622" i="1" s="1"/>
  <c r="J618" i="1"/>
  <c r="K618" i="1" s="1"/>
  <c r="J614" i="1"/>
  <c r="K614" i="1" s="1"/>
  <c r="J610" i="1"/>
  <c r="K610" i="1" s="1"/>
  <c r="J606" i="1"/>
  <c r="K606" i="1" s="1"/>
  <c r="J602" i="1"/>
  <c r="K602" i="1" s="1"/>
  <c r="J598" i="1"/>
  <c r="K598" i="1" s="1"/>
  <c r="J594" i="1"/>
  <c r="K594" i="1" s="1"/>
  <c r="J590" i="1"/>
  <c r="K590" i="1" s="1"/>
  <c r="J586" i="1"/>
  <c r="K586" i="1" s="1"/>
  <c r="J582" i="1"/>
  <c r="K582" i="1" s="1"/>
  <c r="J578" i="1"/>
  <c r="K578" i="1" s="1"/>
  <c r="J574" i="1"/>
  <c r="K574" i="1" s="1"/>
  <c r="J570" i="1"/>
  <c r="K570" i="1" s="1"/>
  <c r="J566" i="1"/>
  <c r="K566" i="1" s="1"/>
  <c r="J562" i="1"/>
  <c r="K562" i="1" s="1"/>
  <c r="J558" i="1"/>
  <c r="K558" i="1" s="1"/>
  <c r="J554" i="1"/>
  <c r="K554" i="1" s="1"/>
  <c r="J550" i="1"/>
  <c r="K550" i="1" s="1"/>
  <c r="J546" i="1"/>
  <c r="K546" i="1" s="1"/>
  <c r="J542" i="1"/>
  <c r="K542" i="1" s="1"/>
  <c r="J538" i="1"/>
  <c r="K538" i="1" s="1"/>
  <c r="J534" i="1"/>
  <c r="K534" i="1" s="1"/>
  <c r="J530" i="1"/>
  <c r="K530" i="1" s="1"/>
  <c r="J526" i="1"/>
  <c r="K526" i="1" s="1"/>
  <c r="J522" i="1"/>
  <c r="K522" i="1" s="1"/>
  <c r="J518" i="1"/>
  <c r="K518" i="1" s="1"/>
  <c r="J514" i="1"/>
  <c r="K514" i="1" s="1"/>
  <c r="J510" i="1"/>
  <c r="K510" i="1" s="1"/>
  <c r="J505" i="1"/>
  <c r="K505" i="1" s="1"/>
  <c r="J500" i="1"/>
  <c r="K500" i="1" s="1"/>
  <c r="J494" i="1"/>
  <c r="K494" i="1" s="1"/>
  <c r="J489" i="1"/>
  <c r="K489" i="1" s="1"/>
  <c r="J484" i="1"/>
  <c r="K484" i="1" s="1"/>
  <c r="J478" i="1"/>
  <c r="K478" i="1" s="1"/>
  <c r="J473" i="1"/>
  <c r="K473" i="1" s="1"/>
  <c r="J468" i="1"/>
  <c r="K468" i="1" s="1"/>
  <c r="J462" i="1"/>
  <c r="K462" i="1" s="1"/>
  <c r="J457" i="1"/>
  <c r="K457" i="1" s="1"/>
  <c r="J452" i="1"/>
  <c r="K452" i="1" s="1"/>
  <c r="J446" i="1"/>
  <c r="K446" i="1" s="1"/>
  <c r="J441" i="1"/>
  <c r="K441" i="1" s="1"/>
  <c r="J436" i="1"/>
  <c r="K436" i="1" s="1"/>
  <c r="J430" i="1"/>
  <c r="K430" i="1" s="1"/>
  <c r="J425" i="1"/>
  <c r="K425" i="1" s="1"/>
  <c r="J420" i="1"/>
  <c r="K420" i="1" s="1"/>
  <c r="J414" i="1"/>
  <c r="K414" i="1" s="1"/>
  <c r="J409" i="1"/>
  <c r="K409" i="1" s="1"/>
  <c r="J404" i="1"/>
  <c r="K404" i="1" s="1"/>
  <c r="J398" i="1"/>
  <c r="K398" i="1" s="1"/>
  <c r="J393" i="1"/>
  <c r="K393" i="1" s="1"/>
  <c r="J388" i="1"/>
  <c r="K388" i="1" s="1"/>
  <c r="J382" i="1"/>
  <c r="K382" i="1" s="1"/>
  <c r="J377" i="1"/>
  <c r="K377" i="1" s="1"/>
  <c r="J372" i="1"/>
  <c r="K372" i="1" s="1"/>
  <c r="J366" i="1"/>
  <c r="K366" i="1" s="1"/>
  <c r="J361" i="1"/>
  <c r="K361" i="1" s="1"/>
  <c r="J356" i="1"/>
  <c r="K356" i="1" s="1"/>
  <c r="J350" i="1"/>
  <c r="K350" i="1" s="1"/>
  <c r="J345" i="1"/>
  <c r="K345" i="1" s="1"/>
  <c r="J340" i="1"/>
  <c r="K340" i="1" s="1"/>
  <c r="J334" i="1"/>
  <c r="K334" i="1" s="1"/>
  <c r="J329" i="1"/>
  <c r="K329" i="1" s="1"/>
  <c r="J324" i="1"/>
  <c r="K324" i="1" s="1"/>
  <c r="J318" i="1"/>
  <c r="K318" i="1" s="1"/>
  <c r="J313" i="1"/>
  <c r="K313" i="1" s="1"/>
  <c r="J308" i="1"/>
  <c r="K308" i="1" s="1"/>
  <c r="J302" i="1"/>
  <c r="K302" i="1" s="1"/>
  <c r="J297" i="1"/>
  <c r="K297" i="1" s="1"/>
  <c r="J292" i="1"/>
  <c r="K292" i="1" s="1"/>
  <c r="J286" i="1"/>
  <c r="K286" i="1" s="1"/>
  <c r="J281" i="1"/>
  <c r="K281" i="1" s="1"/>
  <c r="J276" i="1"/>
  <c r="K276" i="1" s="1"/>
  <c r="J270" i="1"/>
  <c r="K270" i="1" s="1"/>
  <c r="J265" i="1"/>
  <c r="K265" i="1" s="1"/>
  <c r="J260" i="1"/>
  <c r="K260" i="1" s="1"/>
  <c r="J254" i="1"/>
  <c r="K254" i="1" s="1"/>
  <c r="J249" i="1"/>
  <c r="K249" i="1" s="1"/>
  <c r="J244" i="1"/>
  <c r="K244" i="1" s="1"/>
  <c r="J238" i="1"/>
  <c r="K238" i="1" s="1"/>
  <c r="J233" i="1"/>
  <c r="K233" i="1" s="1"/>
  <c r="J228" i="1"/>
  <c r="K228" i="1" s="1"/>
  <c r="J220" i="1"/>
  <c r="K220" i="1" s="1"/>
  <c r="J212" i="1"/>
  <c r="K212" i="1" s="1"/>
  <c r="J204" i="1"/>
  <c r="K204" i="1" s="1"/>
  <c r="J196" i="1"/>
  <c r="K196" i="1" s="1"/>
  <c r="J188" i="1"/>
  <c r="K188" i="1" s="1"/>
  <c r="J180" i="1"/>
  <c r="K180" i="1" s="1"/>
  <c r="J172" i="1"/>
  <c r="K172" i="1" s="1"/>
  <c r="J164" i="1"/>
  <c r="K164" i="1" s="1"/>
  <c r="J156" i="1"/>
  <c r="K156" i="1" s="1"/>
  <c r="J148" i="1"/>
  <c r="K148" i="1" s="1"/>
  <c r="J140" i="1"/>
  <c r="K140" i="1" s="1"/>
  <c r="J132" i="1"/>
  <c r="K132" i="1" s="1"/>
  <c r="J124" i="1"/>
  <c r="K124" i="1" s="1"/>
  <c r="J116" i="1"/>
  <c r="K116" i="1" s="1"/>
  <c r="J108" i="1"/>
  <c r="K108" i="1" s="1"/>
  <c r="J100" i="1"/>
  <c r="K100" i="1" s="1"/>
  <c r="J92" i="1"/>
  <c r="K92" i="1" s="1"/>
  <c r="J84" i="1"/>
  <c r="K84" i="1" s="1"/>
  <c r="J76" i="1"/>
  <c r="K76" i="1" s="1"/>
  <c r="J68" i="1"/>
  <c r="K68" i="1" s="1"/>
  <c r="J60" i="1"/>
  <c r="K60" i="1" s="1"/>
  <c r="J52" i="1"/>
  <c r="K52" i="1" s="1"/>
  <c r="J44" i="1"/>
  <c r="K44" i="1" s="1"/>
  <c r="J36" i="1"/>
  <c r="K36" i="1" s="1"/>
  <c r="J28" i="1"/>
  <c r="K28" i="1" s="1"/>
  <c r="J20" i="1"/>
  <c r="K20" i="1" s="1"/>
  <c r="J12" i="1"/>
  <c r="K12" i="1" s="1"/>
  <c r="J4" i="1"/>
  <c r="K4" i="1" s="1"/>
  <c r="J226" i="1"/>
  <c r="K226" i="1" s="1"/>
  <c r="J222" i="1"/>
  <c r="K222" i="1" s="1"/>
  <c r="J218" i="1"/>
  <c r="K218" i="1" s="1"/>
  <c r="J214" i="1"/>
  <c r="K214" i="1" s="1"/>
  <c r="J210" i="1"/>
  <c r="K210" i="1" s="1"/>
  <c r="J206" i="1"/>
  <c r="K206" i="1" s="1"/>
  <c r="J202" i="1"/>
  <c r="K202" i="1" s="1"/>
  <c r="J198" i="1"/>
  <c r="K198" i="1" s="1"/>
  <c r="J194" i="1"/>
  <c r="K194" i="1" s="1"/>
  <c r="J190" i="1"/>
  <c r="K190" i="1" s="1"/>
  <c r="J186" i="1"/>
  <c r="K186" i="1" s="1"/>
  <c r="J182" i="1"/>
  <c r="K182" i="1" s="1"/>
  <c r="J178" i="1"/>
  <c r="K178" i="1" s="1"/>
  <c r="J174" i="1"/>
  <c r="K174" i="1" s="1"/>
  <c r="J170" i="1"/>
  <c r="K170" i="1" s="1"/>
  <c r="J166" i="1"/>
  <c r="K166" i="1" s="1"/>
  <c r="J162" i="1"/>
  <c r="K162" i="1" s="1"/>
  <c r="J158" i="1"/>
  <c r="K158" i="1" s="1"/>
  <c r="J154" i="1"/>
  <c r="K154" i="1" s="1"/>
  <c r="J150" i="1"/>
  <c r="K150" i="1" s="1"/>
  <c r="J146" i="1"/>
  <c r="K146" i="1" s="1"/>
  <c r="J142" i="1"/>
  <c r="K142" i="1" s="1"/>
  <c r="J138" i="1"/>
  <c r="K138" i="1" s="1"/>
  <c r="J134" i="1"/>
  <c r="K134" i="1" s="1"/>
  <c r="J130" i="1"/>
  <c r="K130" i="1" s="1"/>
  <c r="J126" i="1"/>
  <c r="K126" i="1" s="1"/>
  <c r="J122" i="1"/>
  <c r="K122" i="1" s="1"/>
  <c r="J118" i="1"/>
  <c r="K118" i="1" s="1"/>
  <c r="J114" i="1"/>
  <c r="K114" i="1" s="1"/>
  <c r="J110" i="1"/>
  <c r="K110" i="1" s="1"/>
  <c r="J106" i="1"/>
  <c r="K106" i="1" s="1"/>
  <c r="J102" i="1"/>
  <c r="K102" i="1" s="1"/>
  <c r="J98" i="1"/>
  <c r="K98" i="1" s="1"/>
  <c r="J94" i="1"/>
  <c r="K94" i="1" s="1"/>
  <c r="J90" i="1"/>
  <c r="K90" i="1" s="1"/>
  <c r="J86" i="1"/>
  <c r="K86" i="1" s="1"/>
  <c r="J82" i="1"/>
  <c r="K82" i="1" s="1"/>
  <c r="J78" i="1"/>
  <c r="K78" i="1" s="1"/>
  <c r="J74" i="1"/>
  <c r="K74" i="1" s="1"/>
  <c r="J70" i="1"/>
  <c r="K70" i="1" s="1"/>
  <c r="J66" i="1"/>
  <c r="K66" i="1" s="1"/>
  <c r="J62" i="1"/>
  <c r="K62" i="1" s="1"/>
  <c r="J58" i="1"/>
  <c r="K58" i="1" s="1"/>
  <c r="J54" i="1"/>
  <c r="K54" i="1" s="1"/>
  <c r="J50" i="1"/>
  <c r="K50" i="1" s="1"/>
  <c r="J46" i="1"/>
  <c r="K46" i="1" s="1"/>
  <c r="J42" i="1"/>
  <c r="K42" i="1" s="1"/>
  <c r="J38" i="1"/>
  <c r="K38" i="1" s="1"/>
  <c r="J34" i="1"/>
  <c r="K34" i="1" s="1"/>
  <c r="J30" i="1"/>
  <c r="K30" i="1" s="1"/>
  <c r="J26" i="1"/>
  <c r="K26" i="1" s="1"/>
  <c r="J22" i="1"/>
  <c r="K22" i="1" s="1"/>
  <c r="J18" i="1"/>
  <c r="K18" i="1" s="1"/>
  <c r="J14" i="1"/>
  <c r="K14" i="1" s="1"/>
  <c r="J10" i="1"/>
  <c r="K10" i="1" s="1"/>
  <c r="J6" i="1"/>
  <c r="K6" i="1" s="1"/>
  <c r="J507" i="1"/>
  <c r="K507" i="1" s="1"/>
  <c r="J503" i="1"/>
  <c r="K503" i="1" s="1"/>
  <c r="J499" i="1"/>
  <c r="K499" i="1" s="1"/>
  <c r="J495" i="1"/>
  <c r="K495" i="1" s="1"/>
  <c r="J491" i="1"/>
  <c r="K491" i="1" s="1"/>
  <c r="J487" i="1"/>
  <c r="K487" i="1" s="1"/>
  <c r="J483" i="1"/>
  <c r="K483" i="1" s="1"/>
  <c r="J479" i="1"/>
  <c r="K479" i="1" s="1"/>
  <c r="J475" i="1"/>
  <c r="K475" i="1" s="1"/>
  <c r="J471" i="1"/>
  <c r="K471" i="1" s="1"/>
  <c r="J467" i="1"/>
  <c r="K467" i="1" s="1"/>
  <c r="J463" i="1"/>
  <c r="K463" i="1" s="1"/>
  <c r="J459" i="1"/>
  <c r="K459" i="1" s="1"/>
  <c r="J455" i="1"/>
  <c r="K455" i="1" s="1"/>
  <c r="J451" i="1"/>
  <c r="K451" i="1" s="1"/>
  <c r="J447" i="1"/>
  <c r="K447" i="1" s="1"/>
  <c r="J443" i="1"/>
  <c r="K443" i="1" s="1"/>
  <c r="J439" i="1"/>
  <c r="K439" i="1" s="1"/>
  <c r="J435" i="1"/>
  <c r="K435" i="1" s="1"/>
  <c r="J431" i="1"/>
  <c r="K431" i="1" s="1"/>
  <c r="J427" i="1"/>
  <c r="K427" i="1" s="1"/>
  <c r="J423" i="1"/>
  <c r="K423" i="1" s="1"/>
  <c r="J419" i="1"/>
  <c r="K419" i="1" s="1"/>
  <c r="J415" i="1"/>
  <c r="K415" i="1" s="1"/>
  <c r="J411" i="1"/>
  <c r="K411" i="1" s="1"/>
  <c r="J407" i="1"/>
  <c r="K407" i="1" s="1"/>
  <c r="J403" i="1"/>
  <c r="K403" i="1" s="1"/>
  <c r="J399" i="1"/>
  <c r="K399" i="1" s="1"/>
  <c r="J395" i="1"/>
  <c r="K395" i="1" s="1"/>
  <c r="J391" i="1"/>
  <c r="K391" i="1" s="1"/>
  <c r="J387" i="1"/>
  <c r="K387" i="1" s="1"/>
  <c r="J383" i="1"/>
  <c r="K383" i="1" s="1"/>
  <c r="J379" i="1"/>
  <c r="K379" i="1" s="1"/>
  <c r="J375" i="1"/>
  <c r="K375" i="1" s="1"/>
  <c r="J371" i="1"/>
  <c r="K371" i="1" s="1"/>
  <c r="J367" i="1"/>
  <c r="K367" i="1" s="1"/>
  <c r="J363" i="1"/>
  <c r="K363" i="1" s="1"/>
  <c r="J359" i="1"/>
  <c r="K359" i="1" s="1"/>
  <c r="J355" i="1"/>
  <c r="K355" i="1" s="1"/>
  <c r="J351" i="1"/>
  <c r="K351" i="1" s="1"/>
  <c r="J347" i="1"/>
  <c r="K347" i="1" s="1"/>
  <c r="J343" i="1"/>
  <c r="K343" i="1" s="1"/>
  <c r="J339" i="1"/>
  <c r="K339" i="1" s="1"/>
  <c r="J335" i="1"/>
  <c r="K335" i="1" s="1"/>
  <c r="J331" i="1"/>
  <c r="K331" i="1" s="1"/>
  <c r="J327" i="1"/>
  <c r="K327" i="1" s="1"/>
  <c r="J323" i="1"/>
  <c r="K323" i="1" s="1"/>
  <c r="J319" i="1"/>
  <c r="K319" i="1" s="1"/>
  <c r="J315" i="1"/>
  <c r="K315" i="1" s="1"/>
  <c r="J311" i="1"/>
  <c r="K311" i="1" s="1"/>
  <c r="J307" i="1"/>
  <c r="K307" i="1" s="1"/>
  <c r="J303" i="1"/>
  <c r="K303" i="1" s="1"/>
  <c r="J299" i="1"/>
  <c r="K299" i="1" s="1"/>
  <c r="J295" i="1"/>
  <c r="K295" i="1" s="1"/>
  <c r="J291" i="1"/>
  <c r="K291" i="1" s="1"/>
  <c r="J287" i="1"/>
  <c r="K287" i="1" s="1"/>
  <c r="J283" i="1"/>
  <c r="K283" i="1" s="1"/>
  <c r="J279" i="1"/>
  <c r="K279" i="1" s="1"/>
  <c r="J275" i="1"/>
  <c r="K275" i="1" s="1"/>
  <c r="J271" i="1"/>
  <c r="K271" i="1" s="1"/>
  <c r="J267" i="1"/>
  <c r="K267" i="1" s="1"/>
  <c r="J263" i="1"/>
  <c r="K263" i="1" s="1"/>
  <c r="J259" i="1"/>
  <c r="K259" i="1" s="1"/>
  <c r="J255" i="1"/>
  <c r="K255" i="1" s="1"/>
  <c r="J251" i="1"/>
  <c r="K251" i="1" s="1"/>
  <c r="J247" i="1"/>
  <c r="K247" i="1" s="1"/>
  <c r="J243" i="1"/>
  <c r="K243" i="1" s="1"/>
  <c r="J239" i="1"/>
  <c r="K239" i="1" s="1"/>
  <c r="J235" i="1"/>
  <c r="K235" i="1" s="1"/>
  <c r="J231" i="1"/>
  <c r="K231" i="1" s="1"/>
  <c r="J227" i="1"/>
  <c r="K227" i="1" s="1"/>
  <c r="J223" i="1"/>
  <c r="K223" i="1" s="1"/>
  <c r="J219" i="1"/>
  <c r="K219" i="1" s="1"/>
  <c r="J215" i="1"/>
  <c r="K215" i="1" s="1"/>
  <c r="J211" i="1"/>
  <c r="K211" i="1" s="1"/>
  <c r="J207" i="1"/>
  <c r="K207" i="1" s="1"/>
  <c r="J203" i="1"/>
  <c r="K203" i="1" s="1"/>
  <c r="J199" i="1"/>
  <c r="K199" i="1" s="1"/>
  <c r="J195" i="1"/>
  <c r="K195" i="1" s="1"/>
  <c r="J191" i="1"/>
  <c r="K191" i="1" s="1"/>
  <c r="J187" i="1"/>
  <c r="K187" i="1" s="1"/>
  <c r="J183" i="1"/>
  <c r="K183" i="1" s="1"/>
  <c r="J179" i="1"/>
  <c r="K179" i="1" s="1"/>
  <c r="J175" i="1"/>
  <c r="K175" i="1" s="1"/>
  <c r="J171" i="1"/>
  <c r="K171" i="1" s="1"/>
  <c r="J167" i="1"/>
  <c r="K167" i="1" s="1"/>
  <c r="J163" i="1"/>
  <c r="K163" i="1" s="1"/>
  <c r="J159" i="1"/>
  <c r="K159" i="1" s="1"/>
  <c r="J155" i="1"/>
  <c r="K155" i="1" s="1"/>
  <c r="J151" i="1"/>
  <c r="K151" i="1" s="1"/>
  <c r="J147" i="1"/>
  <c r="K147" i="1" s="1"/>
  <c r="J143" i="1"/>
  <c r="K143" i="1" s="1"/>
  <c r="J139" i="1"/>
  <c r="K139" i="1" s="1"/>
  <c r="J135" i="1"/>
  <c r="K135" i="1" s="1"/>
  <c r="J131" i="1"/>
  <c r="K131" i="1" s="1"/>
  <c r="J127" i="1"/>
  <c r="K127" i="1" s="1"/>
  <c r="J123" i="1"/>
  <c r="K123" i="1" s="1"/>
  <c r="J119" i="1"/>
  <c r="K119" i="1" s="1"/>
  <c r="J115" i="1"/>
  <c r="K115" i="1" s="1"/>
  <c r="J111" i="1"/>
  <c r="K111" i="1" s="1"/>
  <c r="J107" i="1"/>
  <c r="K107" i="1" s="1"/>
  <c r="J103" i="1"/>
  <c r="K103" i="1" s="1"/>
  <c r="J99" i="1"/>
  <c r="K99" i="1" s="1"/>
  <c r="J95" i="1"/>
  <c r="K95" i="1" s="1"/>
  <c r="J91" i="1"/>
  <c r="K91" i="1" s="1"/>
  <c r="J87" i="1"/>
  <c r="K87" i="1" s="1"/>
  <c r="J83" i="1"/>
  <c r="K83" i="1" s="1"/>
  <c r="J79" i="1"/>
  <c r="K79" i="1" s="1"/>
  <c r="J75" i="1"/>
  <c r="K75" i="1" s="1"/>
  <c r="J71" i="1"/>
  <c r="K71" i="1" s="1"/>
  <c r="J67" i="1"/>
  <c r="K67" i="1" s="1"/>
  <c r="J63" i="1"/>
  <c r="K63" i="1" s="1"/>
  <c r="J59" i="1"/>
  <c r="K59" i="1" s="1"/>
  <c r="J55" i="1"/>
  <c r="K55" i="1" s="1"/>
  <c r="J51" i="1"/>
  <c r="K51" i="1" s="1"/>
  <c r="J47" i="1"/>
  <c r="K47" i="1" s="1"/>
  <c r="J43" i="1"/>
  <c r="K43" i="1" s="1"/>
  <c r="J39" i="1"/>
  <c r="K39" i="1" s="1"/>
  <c r="J35" i="1"/>
  <c r="K35" i="1" s="1"/>
  <c r="J31" i="1"/>
  <c r="K31" i="1" s="1"/>
  <c r="J27" i="1"/>
  <c r="K27" i="1" s="1"/>
  <c r="J23" i="1"/>
  <c r="K23" i="1" s="1"/>
  <c r="J19" i="1"/>
  <c r="K19" i="1" s="1"/>
  <c r="J15" i="1"/>
  <c r="K15" i="1" s="1"/>
  <c r="J11" i="1"/>
  <c r="K11" i="1" s="1"/>
  <c r="J7" i="1"/>
  <c r="K7" i="1" s="1"/>
  <c r="J3" i="1"/>
  <c r="K3" i="1" s="1"/>
  <c r="J2" i="1"/>
  <c r="K2" i="1" s="1"/>
  <c r="L7" i="1" l="1"/>
  <c r="M7" i="1" s="1"/>
  <c r="L23" i="1"/>
  <c r="M23" i="1" s="1"/>
  <c r="L39" i="1"/>
  <c r="M39" i="1" s="1"/>
  <c r="L55" i="1"/>
  <c r="M55" i="1" s="1"/>
  <c r="L71" i="1"/>
  <c r="M71" i="1" s="1"/>
  <c r="L87" i="1"/>
  <c r="M87" i="1" s="1"/>
  <c r="L103" i="1"/>
  <c r="M103" i="1" s="1"/>
  <c r="L119" i="1"/>
  <c r="M119" i="1" s="1"/>
  <c r="L135" i="1"/>
  <c r="M135" i="1" s="1"/>
  <c r="L151" i="1"/>
  <c r="M151" i="1" s="1"/>
  <c r="L167" i="1"/>
  <c r="M167" i="1" s="1"/>
  <c r="L183" i="1"/>
  <c r="M183" i="1" s="1"/>
  <c r="L199" i="1"/>
  <c r="M199" i="1" s="1"/>
  <c r="L215" i="1"/>
  <c r="M215" i="1" s="1"/>
  <c r="L231" i="1"/>
  <c r="M231" i="1" s="1"/>
  <c r="L247" i="1"/>
  <c r="M247" i="1" s="1"/>
  <c r="L263" i="1"/>
  <c r="M263" i="1" s="1"/>
  <c r="L279" i="1"/>
  <c r="M279" i="1" s="1"/>
  <c r="L295" i="1"/>
  <c r="M295" i="1" s="1"/>
  <c r="L311" i="1"/>
  <c r="M311" i="1" s="1"/>
  <c r="L327" i="1"/>
  <c r="M327" i="1" s="1"/>
  <c r="L343" i="1"/>
  <c r="M343" i="1" s="1"/>
  <c r="L359" i="1"/>
  <c r="M359" i="1" s="1"/>
  <c r="L375" i="1"/>
  <c r="M375" i="1" s="1"/>
  <c r="L391" i="1"/>
  <c r="M391" i="1" s="1"/>
  <c r="L407" i="1"/>
  <c r="M407" i="1" s="1"/>
  <c r="L423" i="1"/>
  <c r="M423" i="1" s="1"/>
  <c r="L439" i="1"/>
  <c r="M439" i="1" s="1"/>
  <c r="L455" i="1"/>
  <c r="M455" i="1" s="1"/>
  <c r="L471" i="1"/>
  <c r="M471" i="1" s="1"/>
  <c r="L487" i="1"/>
  <c r="M487" i="1" s="1"/>
  <c r="L503" i="1"/>
  <c r="M503" i="1" s="1"/>
  <c r="L14" i="1"/>
  <c r="M14" i="1" s="1"/>
  <c r="L30" i="1"/>
  <c r="M30" i="1" s="1"/>
  <c r="L46" i="1"/>
  <c r="M46" i="1" s="1"/>
  <c r="L62" i="1"/>
  <c r="M62" i="1" s="1"/>
  <c r="L78" i="1"/>
  <c r="M78" i="1" s="1"/>
  <c r="L94" i="1"/>
  <c r="M94" i="1" s="1"/>
  <c r="L110" i="1"/>
  <c r="M110" i="1" s="1"/>
  <c r="L126" i="1"/>
  <c r="M126" i="1" s="1"/>
  <c r="L142" i="1"/>
  <c r="M142" i="1" s="1"/>
  <c r="L158" i="1"/>
  <c r="M158" i="1" s="1"/>
  <c r="L174" i="1"/>
  <c r="M174" i="1" s="1"/>
  <c r="L190" i="1"/>
  <c r="M190" i="1" s="1"/>
  <c r="L206" i="1"/>
  <c r="M206" i="1" s="1"/>
  <c r="L222" i="1"/>
  <c r="M222" i="1" s="1"/>
  <c r="L20" i="1"/>
  <c r="M20" i="1" s="1"/>
  <c r="L52" i="1"/>
  <c r="M52" i="1" s="1"/>
  <c r="L84" i="1"/>
  <c r="M84" i="1" s="1"/>
  <c r="L116" i="1"/>
  <c r="M116" i="1" s="1"/>
  <c r="L148" i="1"/>
  <c r="M148" i="1" s="1"/>
  <c r="L180" i="1"/>
  <c r="M180" i="1" s="1"/>
  <c r="L212" i="1"/>
  <c r="M212" i="1" s="1"/>
  <c r="L238" i="1"/>
  <c r="M238" i="1" s="1"/>
  <c r="L260" i="1"/>
  <c r="M260" i="1" s="1"/>
  <c r="L281" i="1"/>
  <c r="M281" i="1" s="1"/>
  <c r="L302" i="1"/>
  <c r="M302" i="1" s="1"/>
  <c r="L324" i="1"/>
  <c r="M324" i="1" s="1"/>
  <c r="L345" i="1"/>
  <c r="M345" i="1" s="1"/>
  <c r="L366" i="1"/>
  <c r="M366" i="1" s="1"/>
  <c r="L388" i="1"/>
  <c r="M388" i="1" s="1"/>
  <c r="L409" i="1"/>
  <c r="M409" i="1" s="1"/>
  <c r="L430" i="1"/>
  <c r="M430" i="1" s="1"/>
  <c r="L452" i="1"/>
  <c r="M452" i="1" s="1"/>
  <c r="L473" i="1"/>
  <c r="M473" i="1" s="1"/>
  <c r="L494" i="1"/>
  <c r="M494" i="1" s="1"/>
  <c r="L514" i="1"/>
  <c r="M514" i="1" s="1"/>
  <c r="L530" i="1"/>
  <c r="M530" i="1" s="1"/>
  <c r="L546" i="1"/>
  <c r="M546" i="1" s="1"/>
  <c r="L562" i="1"/>
  <c r="M562" i="1" s="1"/>
  <c r="L578" i="1"/>
  <c r="M578" i="1" s="1"/>
  <c r="L594" i="1"/>
  <c r="M594" i="1" s="1"/>
  <c r="L610" i="1"/>
  <c r="M610" i="1" s="1"/>
  <c r="L626" i="1"/>
  <c r="M626" i="1" s="1"/>
  <c r="L642" i="1"/>
  <c r="M642" i="1" s="1"/>
  <c r="L658" i="1"/>
  <c r="M658" i="1" s="1"/>
  <c r="L674" i="1"/>
  <c r="M674" i="1" s="1"/>
  <c r="L690" i="1"/>
  <c r="M690" i="1" s="1"/>
  <c r="L25" i="1"/>
  <c r="M25" i="1" s="1"/>
  <c r="L57" i="1"/>
  <c r="M57" i="1" s="1"/>
  <c r="L89" i="1"/>
  <c r="M89" i="1" s="1"/>
  <c r="L121" i="1"/>
  <c r="M121" i="1" s="1"/>
  <c r="L153" i="1"/>
  <c r="M153" i="1" s="1"/>
  <c r="L185" i="1"/>
  <c r="M185" i="1" s="1"/>
  <c r="L217" i="1"/>
  <c r="M217" i="1" s="1"/>
  <c r="L242" i="1"/>
  <c r="M242" i="1" s="1"/>
  <c r="L264" i="1"/>
  <c r="M264" i="1" s="1"/>
  <c r="L285" i="1"/>
  <c r="M285" i="1" s="1"/>
  <c r="L306" i="1"/>
  <c r="M306" i="1" s="1"/>
  <c r="L328" i="1"/>
  <c r="M328" i="1" s="1"/>
  <c r="L349" i="1"/>
  <c r="M349" i="1" s="1"/>
  <c r="L370" i="1"/>
  <c r="M370" i="1" s="1"/>
  <c r="L392" i="1"/>
  <c r="M392" i="1" s="1"/>
  <c r="L413" i="1"/>
  <c r="M413" i="1" s="1"/>
  <c r="L434" i="1"/>
  <c r="M434" i="1" s="1"/>
  <c r="L456" i="1"/>
  <c r="M456" i="1" s="1"/>
  <c r="L477" i="1"/>
  <c r="M477" i="1" s="1"/>
  <c r="L498" i="1"/>
  <c r="M498" i="1" s="1"/>
  <c r="L517" i="1"/>
  <c r="M517" i="1" s="1"/>
  <c r="L533" i="1"/>
  <c r="M533" i="1" s="1"/>
  <c r="L549" i="1"/>
  <c r="M549" i="1" s="1"/>
  <c r="L565" i="1"/>
  <c r="M565" i="1" s="1"/>
  <c r="L581" i="1"/>
  <c r="M581" i="1" s="1"/>
  <c r="L597" i="1"/>
  <c r="M597" i="1" s="1"/>
  <c r="L613" i="1"/>
  <c r="M613" i="1" s="1"/>
  <c r="L629" i="1"/>
  <c r="M629" i="1" s="1"/>
  <c r="L645" i="1"/>
  <c r="M645" i="1" s="1"/>
  <c r="L661" i="1"/>
  <c r="M661" i="1" s="1"/>
  <c r="L677" i="1"/>
  <c r="M677" i="1" s="1"/>
  <c r="L693" i="1"/>
  <c r="M693" i="1" s="1"/>
  <c r="L53" i="1"/>
  <c r="M53" i="1" s="1"/>
  <c r="L117" i="1"/>
  <c r="M117" i="1" s="1"/>
  <c r="L181" i="1"/>
  <c r="M181" i="1" s="1"/>
  <c r="L240" i="1"/>
  <c r="M240" i="1" s="1"/>
  <c r="L282" i="1"/>
  <c r="M282" i="1" s="1"/>
  <c r="L325" i="1"/>
  <c r="M325" i="1" s="1"/>
  <c r="L368" i="1"/>
  <c r="M368" i="1" s="1"/>
  <c r="L410" i="1"/>
  <c r="M410" i="1" s="1"/>
  <c r="L453" i="1"/>
  <c r="M453" i="1" s="1"/>
  <c r="L496" i="1"/>
  <c r="M496" i="1" s="1"/>
  <c r="L531" i="1"/>
  <c r="M531" i="1" s="1"/>
  <c r="L563" i="1"/>
  <c r="M563" i="1" s="1"/>
  <c r="L595" i="1"/>
  <c r="M595" i="1" s="1"/>
  <c r="L627" i="1"/>
  <c r="M627" i="1" s="1"/>
  <c r="L659" i="1"/>
  <c r="M659" i="1" s="1"/>
  <c r="L691" i="1"/>
  <c r="M691" i="1" s="1"/>
  <c r="L709" i="1"/>
  <c r="M709" i="1" s="1"/>
  <c r="L725" i="1"/>
  <c r="M725" i="1" s="1"/>
  <c r="L741" i="1"/>
  <c r="M741" i="1" s="1"/>
  <c r="L757" i="1"/>
  <c r="M757" i="1" s="1"/>
  <c r="L773" i="1"/>
  <c r="M773" i="1" s="1"/>
  <c r="L789" i="1"/>
  <c r="M789" i="1" s="1"/>
  <c r="L805" i="1"/>
  <c r="M805" i="1" s="1"/>
  <c r="L821" i="1"/>
  <c r="M821" i="1" s="1"/>
  <c r="L837" i="1"/>
  <c r="M837" i="1" s="1"/>
  <c r="L853" i="1"/>
  <c r="M853" i="1" s="1"/>
  <c r="L869" i="1"/>
  <c r="M869" i="1" s="1"/>
  <c r="L885" i="1"/>
  <c r="M885" i="1" s="1"/>
  <c r="L901" i="1"/>
  <c r="M901" i="1" s="1"/>
  <c r="L917" i="1"/>
  <c r="M917" i="1" s="1"/>
  <c r="L933" i="1"/>
  <c r="M933" i="1" s="1"/>
  <c r="L949" i="1"/>
  <c r="M949" i="1" s="1"/>
  <c r="L965" i="1"/>
  <c r="M965" i="1" s="1"/>
  <c r="L981" i="1"/>
  <c r="M981" i="1" s="1"/>
  <c r="L997" i="1"/>
  <c r="M997" i="1" s="1"/>
  <c r="L1013" i="1"/>
  <c r="M1013" i="1" s="1"/>
  <c r="L1029" i="1"/>
  <c r="M1029" i="1" s="1"/>
  <c r="L1045" i="1"/>
  <c r="M1045" i="1" s="1"/>
  <c r="L1061" i="1"/>
  <c r="M1061" i="1" s="1"/>
  <c r="L1077" i="1"/>
  <c r="M1077" i="1" s="1"/>
  <c r="L16" i="1"/>
  <c r="M16" i="1" s="1"/>
  <c r="L80" i="1"/>
  <c r="M80" i="1" s="1"/>
  <c r="L144" i="1"/>
  <c r="M144" i="1" s="1"/>
  <c r="L208" i="1"/>
  <c r="M208" i="1" s="1"/>
  <c r="L257" i="1"/>
  <c r="M257" i="1" s="1"/>
  <c r="L300" i="1"/>
  <c r="M300" i="1" s="1"/>
  <c r="L342" i="1"/>
  <c r="M342" i="1" s="1"/>
  <c r="L385" i="1"/>
  <c r="M385" i="1" s="1"/>
  <c r="L428" i="1"/>
  <c r="M428" i="1" s="1"/>
  <c r="L470" i="1"/>
  <c r="M470" i="1" s="1"/>
  <c r="L512" i="1"/>
  <c r="M512" i="1" s="1"/>
  <c r="L544" i="1"/>
  <c r="M544" i="1" s="1"/>
  <c r="L576" i="1"/>
  <c r="M576" i="1" s="1"/>
  <c r="L608" i="1"/>
  <c r="M608" i="1" s="1"/>
  <c r="L640" i="1"/>
  <c r="M640" i="1" s="1"/>
  <c r="L672" i="1"/>
  <c r="M672" i="1" s="1"/>
  <c r="L700" i="1"/>
  <c r="M700" i="1" s="1"/>
  <c r="L716" i="1"/>
  <c r="M716" i="1" s="1"/>
  <c r="L732" i="1"/>
  <c r="M732" i="1" s="1"/>
  <c r="L748" i="1"/>
  <c r="M748" i="1" s="1"/>
  <c r="L764" i="1"/>
  <c r="M764" i="1" s="1"/>
  <c r="L780" i="1"/>
  <c r="M780" i="1" s="1"/>
  <c r="L796" i="1"/>
  <c r="M796" i="1" s="1"/>
  <c r="L812" i="1"/>
  <c r="M812" i="1" s="1"/>
  <c r="L828" i="1"/>
  <c r="M828" i="1" s="1"/>
  <c r="L844" i="1"/>
  <c r="M844" i="1" s="1"/>
  <c r="L860" i="1"/>
  <c r="M860" i="1" s="1"/>
  <c r="L876" i="1"/>
  <c r="M876" i="1" s="1"/>
  <c r="L892" i="1"/>
  <c r="M892" i="1" s="1"/>
  <c r="L908" i="1"/>
  <c r="M908" i="1" s="1"/>
  <c r="L924" i="1"/>
  <c r="M924" i="1" s="1"/>
  <c r="L940" i="1"/>
  <c r="M940" i="1" s="1"/>
  <c r="L956" i="1"/>
  <c r="M956" i="1" s="1"/>
  <c r="L972" i="1"/>
  <c r="M972" i="1" s="1"/>
  <c r="L988" i="1"/>
  <c r="M988" i="1" s="1"/>
  <c r="L1004" i="1"/>
  <c r="M1004" i="1" s="1"/>
  <c r="L1020" i="1"/>
  <c r="M1020" i="1" s="1"/>
  <c r="L1036" i="1"/>
  <c r="M1036" i="1" s="1"/>
  <c r="L1052" i="1"/>
  <c r="M1052" i="1" s="1"/>
  <c r="L1068" i="1"/>
  <c r="M1068" i="1" s="1"/>
  <c r="L1084" i="1"/>
  <c r="M1084" i="1" s="1"/>
  <c r="L40" i="1"/>
  <c r="M40" i="1" s="1"/>
  <c r="L168" i="1"/>
  <c r="M168" i="1" s="1"/>
  <c r="L273" i="1"/>
  <c r="M273" i="1" s="1"/>
  <c r="L358" i="1"/>
  <c r="M358" i="1" s="1"/>
  <c r="L444" i="1"/>
  <c r="M444" i="1" s="1"/>
  <c r="L524" i="1"/>
  <c r="M524" i="1" s="1"/>
  <c r="L588" i="1"/>
  <c r="M588" i="1" s="1"/>
  <c r="L652" i="1"/>
  <c r="M652" i="1" s="1"/>
  <c r="L706" i="1"/>
  <c r="M706" i="1" s="1"/>
  <c r="L738" i="1"/>
  <c r="M738" i="1" s="1"/>
  <c r="L770" i="1"/>
  <c r="M770" i="1" s="1"/>
  <c r="L802" i="1"/>
  <c r="M802" i="1" s="1"/>
  <c r="L834" i="1"/>
  <c r="M834" i="1" s="1"/>
  <c r="L866" i="1"/>
  <c r="M866" i="1" s="1"/>
  <c r="L898" i="1"/>
  <c r="M898" i="1" s="1"/>
  <c r="L930" i="1"/>
  <c r="M930" i="1" s="1"/>
  <c r="L962" i="1"/>
  <c r="M962" i="1" s="1"/>
  <c r="L994" i="1"/>
  <c r="M994" i="1" s="1"/>
  <c r="L1026" i="1"/>
  <c r="M1026" i="1" s="1"/>
  <c r="L1058" i="1"/>
  <c r="M1058" i="1" s="1"/>
  <c r="L1090" i="1"/>
  <c r="M1090" i="1" s="1"/>
  <c r="L125" i="1"/>
  <c r="M125" i="1" s="1"/>
  <c r="L245" i="1"/>
  <c r="M245" i="1" s="1"/>
  <c r="L330" i="1"/>
  <c r="M330" i="1" s="1"/>
  <c r="L416" i="1"/>
  <c r="M416" i="1" s="1"/>
  <c r="L501" i="1"/>
  <c r="M501" i="1" s="1"/>
  <c r="L567" i="1"/>
  <c r="M567" i="1" s="1"/>
  <c r="L631" i="1"/>
  <c r="M631" i="1" s="1"/>
  <c r="L695" i="1"/>
  <c r="M695" i="1" s="1"/>
  <c r="L727" i="1"/>
  <c r="M727" i="1" s="1"/>
  <c r="L759" i="1"/>
  <c r="M759" i="1" s="1"/>
  <c r="L791" i="1"/>
  <c r="M791" i="1" s="1"/>
  <c r="L823" i="1"/>
  <c r="M823" i="1" s="1"/>
  <c r="L855" i="1"/>
  <c r="M855" i="1" s="1"/>
  <c r="L887" i="1"/>
  <c r="M887" i="1" s="1"/>
  <c r="L919" i="1"/>
  <c r="M919" i="1" s="1"/>
  <c r="L951" i="1"/>
  <c r="M951" i="1" s="1"/>
  <c r="L983" i="1"/>
  <c r="M983" i="1" s="1"/>
  <c r="L1015" i="1"/>
  <c r="M1015" i="1" s="1"/>
  <c r="L1047" i="1"/>
  <c r="M1047" i="1" s="1"/>
  <c r="L1079" i="1"/>
  <c r="M1079" i="1" s="1"/>
  <c r="L141" i="1"/>
  <c r="M141" i="1" s="1"/>
  <c r="L341" i="1"/>
  <c r="M341" i="1" s="1"/>
  <c r="L511" i="1"/>
  <c r="M511" i="1" s="1"/>
  <c r="L639" i="1"/>
  <c r="M639" i="1" s="1"/>
  <c r="L731" i="1"/>
  <c r="M731" i="1" s="1"/>
  <c r="L795" i="1"/>
  <c r="M795" i="1" s="1"/>
  <c r="L859" i="1"/>
  <c r="M859" i="1" s="1"/>
  <c r="L923" i="1"/>
  <c r="M923" i="1" s="1"/>
  <c r="L987" i="1"/>
  <c r="M987" i="1" s="1"/>
  <c r="L1051" i="1"/>
  <c r="M1051" i="1" s="1"/>
  <c r="L109" i="1"/>
  <c r="M109" i="1" s="1"/>
  <c r="L320" i="1"/>
  <c r="M320" i="1" s="1"/>
  <c r="L490" i="1"/>
  <c r="M490" i="1" s="1"/>
  <c r="L623" i="1"/>
  <c r="M623" i="1" s="1"/>
  <c r="L723" i="1"/>
  <c r="M723" i="1" s="1"/>
  <c r="L787" i="1"/>
  <c r="M787" i="1" s="1"/>
  <c r="L851" i="1"/>
  <c r="M851" i="1" s="1"/>
  <c r="L915" i="1"/>
  <c r="M915" i="1" s="1"/>
  <c r="L979" i="1"/>
  <c r="M979" i="1" s="1"/>
  <c r="L1043" i="1"/>
  <c r="M1043" i="1" s="1"/>
  <c r="L56" i="1"/>
  <c r="M56" i="1" s="1"/>
  <c r="L284" i="1"/>
  <c r="M284" i="1" s="1"/>
  <c r="L454" i="1"/>
  <c r="M454" i="1" s="1"/>
  <c r="L596" i="1"/>
  <c r="M596" i="1" s="1"/>
  <c r="L710" i="1"/>
  <c r="M710" i="1" s="1"/>
  <c r="L774" i="1"/>
  <c r="M774" i="1" s="1"/>
  <c r="L838" i="1"/>
  <c r="M838" i="1" s="1"/>
  <c r="L902" i="1"/>
  <c r="M902" i="1" s="1"/>
  <c r="L966" i="1"/>
  <c r="M966" i="1" s="1"/>
  <c r="L1030" i="1"/>
  <c r="M1030" i="1" s="1"/>
  <c r="L24" i="1"/>
  <c r="M24" i="1" s="1"/>
  <c r="L702" i="1"/>
  <c r="M702" i="1" s="1"/>
  <c r="L958" i="1"/>
  <c r="M958" i="1" s="1"/>
  <c r="L305" i="1"/>
  <c r="M305" i="1" s="1"/>
  <c r="L782" i="1"/>
  <c r="M782" i="1" s="1"/>
  <c r="L1038" i="1"/>
  <c r="M1038" i="1" s="1"/>
  <c r="L644" i="1"/>
  <c r="M644" i="1" s="1"/>
  <c r="L926" i="1"/>
  <c r="M926" i="1" s="1"/>
  <c r="L750" i="1"/>
  <c r="M750" i="1" s="1"/>
  <c r="L1070" i="1"/>
  <c r="M1070" i="1" s="1"/>
  <c r="L942" i="1"/>
  <c r="M942" i="1" s="1"/>
  <c r="L11" i="1"/>
  <c r="M11" i="1" s="1"/>
  <c r="L27" i="1"/>
  <c r="M27" i="1" s="1"/>
  <c r="L43" i="1"/>
  <c r="M43" i="1" s="1"/>
  <c r="L59" i="1"/>
  <c r="M59" i="1" s="1"/>
  <c r="L75" i="1"/>
  <c r="M75" i="1" s="1"/>
  <c r="L91" i="1"/>
  <c r="M91" i="1" s="1"/>
  <c r="L107" i="1"/>
  <c r="M107" i="1" s="1"/>
  <c r="L123" i="1"/>
  <c r="M123" i="1" s="1"/>
  <c r="L139" i="1"/>
  <c r="M139" i="1" s="1"/>
  <c r="L155" i="1"/>
  <c r="M155" i="1" s="1"/>
  <c r="L171" i="1"/>
  <c r="M171" i="1" s="1"/>
  <c r="L187" i="1"/>
  <c r="M187" i="1" s="1"/>
  <c r="L203" i="1"/>
  <c r="M203" i="1" s="1"/>
  <c r="L219" i="1"/>
  <c r="M219" i="1" s="1"/>
  <c r="L235" i="1"/>
  <c r="M235" i="1" s="1"/>
  <c r="L251" i="1"/>
  <c r="M251" i="1" s="1"/>
  <c r="L267" i="1"/>
  <c r="M267" i="1" s="1"/>
  <c r="L283" i="1"/>
  <c r="M283" i="1" s="1"/>
  <c r="L299" i="1"/>
  <c r="M299" i="1" s="1"/>
  <c r="L315" i="1"/>
  <c r="M315" i="1" s="1"/>
  <c r="L331" i="1"/>
  <c r="M331" i="1" s="1"/>
  <c r="L347" i="1"/>
  <c r="M347" i="1" s="1"/>
  <c r="L363" i="1"/>
  <c r="M363" i="1" s="1"/>
  <c r="L379" i="1"/>
  <c r="M379" i="1" s="1"/>
  <c r="L395" i="1"/>
  <c r="M395" i="1" s="1"/>
  <c r="L411" i="1"/>
  <c r="M411" i="1" s="1"/>
  <c r="L427" i="1"/>
  <c r="M427" i="1" s="1"/>
  <c r="L443" i="1"/>
  <c r="M443" i="1" s="1"/>
  <c r="L459" i="1"/>
  <c r="M459" i="1" s="1"/>
  <c r="L475" i="1"/>
  <c r="M475" i="1" s="1"/>
  <c r="L491" i="1"/>
  <c r="M491" i="1" s="1"/>
  <c r="L507" i="1"/>
  <c r="M507" i="1" s="1"/>
  <c r="L18" i="1"/>
  <c r="M18" i="1" s="1"/>
  <c r="L34" i="1"/>
  <c r="M34" i="1" s="1"/>
  <c r="L50" i="1"/>
  <c r="M50" i="1" s="1"/>
  <c r="L66" i="1"/>
  <c r="M66" i="1" s="1"/>
  <c r="L82" i="1"/>
  <c r="M82" i="1" s="1"/>
  <c r="L98" i="1"/>
  <c r="M98" i="1" s="1"/>
  <c r="L114" i="1"/>
  <c r="M114" i="1" s="1"/>
  <c r="L130" i="1"/>
  <c r="M130" i="1" s="1"/>
  <c r="L146" i="1"/>
  <c r="M146" i="1" s="1"/>
  <c r="L162" i="1"/>
  <c r="M162" i="1" s="1"/>
  <c r="L178" i="1"/>
  <c r="M178" i="1" s="1"/>
  <c r="L194" i="1"/>
  <c r="M194" i="1" s="1"/>
  <c r="L210" i="1"/>
  <c r="M210" i="1" s="1"/>
  <c r="L226" i="1"/>
  <c r="M226" i="1" s="1"/>
  <c r="L28" i="1"/>
  <c r="M28" i="1" s="1"/>
  <c r="L60" i="1"/>
  <c r="M60" i="1" s="1"/>
  <c r="L92" i="1"/>
  <c r="M92" i="1" s="1"/>
  <c r="L124" i="1"/>
  <c r="M124" i="1" s="1"/>
  <c r="L156" i="1"/>
  <c r="M156" i="1" s="1"/>
  <c r="L188" i="1"/>
  <c r="M188" i="1" s="1"/>
  <c r="L220" i="1"/>
  <c r="M220" i="1" s="1"/>
  <c r="L244" i="1"/>
  <c r="M244" i="1" s="1"/>
  <c r="L265" i="1"/>
  <c r="M265" i="1" s="1"/>
  <c r="L286" i="1"/>
  <c r="M286" i="1" s="1"/>
  <c r="L308" i="1"/>
  <c r="M308" i="1" s="1"/>
  <c r="L329" i="1"/>
  <c r="M329" i="1" s="1"/>
  <c r="L350" i="1"/>
  <c r="M350" i="1" s="1"/>
  <c r="L372" i="1"/>
  <c r="M372" i="1" s="1"/>
  <c r="L393" i="1"/>
  <c r="M393" i="1" s="1"/>
  <c r="L414" i="1"/>
  <c r="M414" i="1" s="1"/>
  <c r="L436" i="1"/>
  <c r="M436" i="1" s="1"/>
  <c r="L457" i="1"/>
  <c r="M457" i="1" s="1"/>
  <c r="L478" i="1"/>
  <c r="M478" i="1" s="1"/>
  <c r="L500" i="1"/>
  <c r="M500" i="1" s="1"/>
  <c r="L518" i="1"/>
  <c r="M518" i="1" s="1"/>
  <c r="L534" i="1"/>
  <c r="M534" i="1" s="1"/>
  <c r="L550" i="1"/>
  <c r="M550" i="1" s="1"/>
  <c r="L566" i="1"/>
  <c r="M566" i="1" s="1"/>
  <c r="L582" i="1"/>
  <c r="M582" i="1" s="1"/>
  <c r="L598" i="1"/>
  <c r="M598" i="1" s="1"/>
  <c r="L614" i="1"/>
  <c r="M614" i="1" s="1"/>
  <c r="L630" i="1"/>
  <c r="M630" i="1" s="1"/>
  <c r="L646" i="1"/>
  <c r="M646" i="1" s="1"/>
  <c r="L662" i="1"/>
  <c r="M662" i="1" s="1"/>
  <c r="L678" i="1"/>
  <c r="M678" i="1" s="1"/>
  <c r="L694" i="1"/>
  <c r="M694" i="1" s="1"/>
  <c r="L33" i="1"/>
  <c r="M33" i="1" s="1"/>
  <c r="L65" i="1"/>
  <c r="M65" i="1" s="1"/>
  <c r="L97" i="1"/>
  <c r="M97" i="1" s="1"/>
  <c r="L129" i="1"/>
  <c r="M129" i="1" s="1"/>
  <c r="L161" i="1"/>
  <c r="M161" i="1" s="1"/>
  <c r="L193" i="1"/>
  <c r="M193" i="1" s="1"/>
  <c r="L225" i="1"/>
  <c r="M225" i="1" s="1"/>
  <c r="L248" i="1"/>
  <c r="M248" i="1" s="1"/>
  <c r="L269" i="1"/>
  <c r="M269" i="1" s="1"/>
  <c r="L290" i="1"/>
  <c r="M290" i="1" s="1"/>
  <c r="L312" i="1"/>
  <c r="M312" i="1" s="1"/>
  <c r="L333" i="1"/>
  <c r="M333" i="1" s="1"/>
  <c r="L354" i="1"/>
  <c r="M354" i="1" s="1"/>
  <c r="L376" i="1"/>
  <c r="M376" i="1" s="1"/>
  <c r="L397" i="1"/>
  <c r="M397" i="1" s="1"/>
  <c r="L418" i="1"/>
  <c r="M418" i="1" s="1"/>
  <c r="L440" i="1"/>
  <c r="M440" i="1" s="1"/>
  <c r="L461" i="1"/>
  <c r="M461" i="1" s="1"/>
  <c r="L482" i="1"/>
  <c r="M482" i="1" s="1"/>
  <c r="L504" i="1"/>
  <c r="M504" i="1" s="1"/>
  <c r="L521" i="1"/>
  <c r="M521" i="1" s="1"/>
  <c r="L537" i="1"/>
  <c r="M537" i="1" s="1"/>
  <c r="L553" i="1"/>
  <c r="M553" i="1" s="1"/>
  <c r="L569" i="1"/>
  <c r="M569" i="1" s="1"/>
  <c r="L585" i="1"/>
  <c r="M585" i="1" s="1"/>
  <c r="L601" i="1"/>
  <c r="M601" i="1" s="1"/>
  <c r="L617" i="1"/>
  <c r="M617" i="1" s="1"/>
  <c r="L633" i="1"/>
  <c r="M633" i="1" s="1"/>
  <c r="L649" i="1"/>
  <c r="M649" i="1" s="1"/>
  <c r="L665" i="1"/>
  <c r="M665" i="1" s="1"/>
  <c r="L681" i="1"/>
  <c r="M681" i="1" s="1"/>
  <c r="L5" i="1"/>
  <c r="M5" i="1" s="1"/>
  <c r="L69" i="1"/>
  <c r="M69" i="1" s="1"/>
  <c r="L133" i="1"/>
  <c r="M133" i="1" s="1"/>
  <c r="L197" i="1"/>
  <c r="M197" i="1" s="1"/>
  <c r="L250" i="1"/>
  <c r="M250" i="1" s="1"/>
  <c r="L293" i="1"/>
  <c r="M293" i="1" s="1"/>
  <c r="L336" i="1"/>
  <c r="M336" i="1" s="1"/>
  <c r="L378" i="1"/>
  <c r="M378" i="1" s="1"/>
  <c r="L421" i="1"/>
  <c r="M421" i="1" s="1"/>
  <c r="L464" i="1"/>
  <c r="M464" i="1" s="1"/>
  <c r="L506" i="1"/>
  <c r="M506" i="1" s="1"/>
  <c r="L539" i="1"/>
  <c r="M539" i="1" s="1"/>
  <c r="L571" i="1"/>
  <c r="M571" i="1" s="1"/>
  <c r="L603" i="1"/>
  <c r="M603" i="1" s="1"/>
  <c r="L635" i="1"/>
  <c r="M635" i="1" s="1"/>
  <c r="L667" i="1"/>
  <c r="M667" i="1" s="1"/>
  <c r="L697" i="1"/>
  <c r="M697" i="1" s="1"/>
  <c r="L713" i="1"/>
  <c r="M713" i="1" s="1"/>
  <c r="L729" i="1"/>
  <c r="M729" i="1" s="1"/>
  <c r="L745" i="1"/>
  <c r="M745" i="1" s="1"/>
  <c r="L761" i="1"/>
  <c r="M761" i="1" s="1"/>
  <c r="L777" i="1"/>
  <c r="M777" i="1" s="1"/>
  <c r="L793" i="1"/>
  <c r="M793" i="1" s="1"/>
  <c r="L809" i="1"/>
  <c r="M809" i="1" s="1"/>
  <c r="L825" i="1"/>
  <c r="M825" i="1" s="1"/>
  <c r="L841" i="1"/>
  <c r="M841" i="1" s="1"/>
  <c r="L857" i="1"/>
  <c r="M857" i="1" s="1"/>
  <c r="L873" i="1"/>
  <c r="M873" i="1" s="1"/>
  <c r="L889" i="1"/>
  <c r="M889" i="1" s="1"/>
  <c r="L905" i="1"/>
  <c r="M905" i="1" s="1"/>
  <c r="L921" i="1"/>
  <c r="M921" i="1" s="1"/>
  <c r="L937" i="1"/>
  <c r="M937" i="1" s="1"/>
  <c r="L953" i="1"/>
  <c r="M953" i="1" s="1"/>
  <c r="L969" i="1"/>
  <c r="M969" i="1" s="1"/>
  <c r="L985" i="1"/>
  <c r="M985" i="1" s="1"/>
  <c r="L1001" i="1"/>
  <c r="M1001" i="1" s="1"/>
  <c r="L1017" i="1"/>
  <c r="M1017" i="1" s="1"/>
  <c r="L1033" i="1"/>
  <c r="M1033" i="1" s="1"/>
  <c r="L1049" i="1"/>
  <c r="M1049" i="1" s="1"/>
  <c r="L1065" i="1"/>
  <c r="M1065" i="1" s="1"/>
  <c r="L1081" i="1"/>
  <c r="M1081" i="1" s="1"/>
  <c r="L32" i="1"/>
  <c r="M32" i="1" s="1"/>
  <c r="L96" i="1"/>
  <c r="M96" i="1" s="1"/>
  <c r="L160" i="1"/>
  <c r="M160" i="1" s="1"/>
  <c r="L224" i="1"/>
  <c r="M224" i="1" s="1"/>
  <c r="L268" i="1"/>
  <c r="M268" i="1" s="1"/>
  <c r="L310" i="1"/>
  <c r="M310" i="1" s="1"/>
  <c r="L353" i="1"/>
  <c r="M353" i="1" s="1"/>
  <c r="L396" i="1"/>
  <c r="M396" i="1" s="1"/>
  <c r="L438" i="1"/>
  <c r="M438" i="1" s="1"/>
  <c r="L481" i="1"/>
  <c r="M481" i="1" s="1"/>
  <c r="L520" i="1"/>
  <c r="M520" i="1" s="1"/>
  <c r="L552" i="1"/>
  <c r="M552" i="1" s="1"/>
  <c r="L584" i="1"/>
  <c r="M584" i="1" s="1"/>
  <c r="L616" i="1"/>
  <c r="M616" i="1" s="1"/>
  <c r="L648" i="1"/>
  <c r="M648" i="1" s="1"/>
  <c r="L680" i="1"/>
  <c r="M680" i="1" s="1"/>
  <c r="L704" i="1"/>
  <c r="M704" i="1" s="1"/>
  <c r="L720" i="1"/>
  <c r="M720" i="1" s="1"/>
  <c r="L736" i="1"/>
  <c r="M736" i="1" s="1"/>
  <c r="L752" i="1"/>
  <c r="M752" i="1" s="1"/>
  <c r="L768" i="1"/>
  <c r="M768" i="1" s="1"/>
  <c r="L784" i="1"/>
  <c r="M784" i="1" s="1"/>
  <c r="L800" i="1"/>
  <c r="M800" i="1" s="1"/>
  <c r="L816" i="1"/>
  <c r="M816" i="1" s="1"/>
  <c r="L832" i="1"/>
  <c r="M832" i="1" s="1"/>
  <c r="L848" i="1"/>
  <c r="M848" i="1" s="1"/>
  <c r="L864" i="1"/>
  <c r="M864" i="1" s="1"/>
  <c r="L880" i="1"/>
  <c r="M880" i="1" s="1"/>
  <c r="L896" i="1"/>
  <c r="M896" i="1" s="1"/>
  <c r="L912" i="1"/>
  <c r="M912" i="1" s="1"/>
  <c r="L928" i="1"/>
  <c r="M928" i="1" s="1"/>
  <c r="L944" i="1"/>
  <c r="M944" i="1" s="1"/>
  <c r="L960" i="1"/>
  <c r="M960" i="1" s="1"/>
  <c r="L976" i="1"/>
  <c r="M976" i="1" s="1"/>
  <c r="L992" i="1"/>
  <c r="M992" i="1" s="1"/>
  <c r="L1008" i="1"/>
  <c r="M1008" i="1" s="1"/>
  <c r="L1024" i="1"/>
  <c r="M1024" i="1" s="1"/>
  <c r="L1040" i="1"/>
  <c r="M1040" i="1" s="1"/>
  <c r="L1056" i="1"/>
  <c r="M1056" i="1" s="1"/>
  <c r="L1072" i="1"/>
  <c r="M1072" i="1" s="1"/>
  <c r="L1088" i="1"/>
  <c r="M1088" i="1" s="1"/>
  <c r="L72" i="1"/>
  <c r="M72" i="1" s="1"/>
  <c r="L200" i="1"/>
  <c r="M200" i="1" s="1"/>
  <c r="L294" i="1"/>
  <c r="M294" i="1" s="1"/>
  <c r="L380" i="1"/>
  <c r="M380" i="1" s="1"/>
  <c r="L465" i="1"/>
  <c r="M465" i="1" s="1"/>
  <c r="L540" i="1"/>
  <c r="M540" i="1" s="1"/>
  <c r="L604" i="1"/>
  <c r="M604" i="1" s="1"/>
  <c r="L668" i="1"/>
  <c r="M668" i="1" s="1"/>
  <c r="L714" i="1"/>
  <c r="M714" i="1" s="1"/>
  <c r="L746" i="1"/>
  <c r="M746" i="1" s="1"/>
  <c r="L778" i="1"/>
  <c r="M778" i="1" s="1"/>
  <c r="L810" i="1"/>
  <c r="M810" i="1" s="1"/>
  <c r="L842" i="1"/>
  <c r="M842" i="1" s="1"/>
  <c r="L874" i="1"/>
  <c r="M874" i="1" s="1"/>
  <c r="L906" i="1"/>
  <c r="M906" i="1" s="1"/>
  <c r="L938" i="1"/>
  <c r="M938" i="1" s="1"/>
  <c r="L970" i="1"/>
  <c r="M970" i="1" s="1"/>
  <c r="L1002" i="1"/>
  <c r="M1002" i="1" s="1"/>
  <c r="L1034" i="1"/>
  <c r="M1034" i="1" s="1"/>
  <c r="L1066" i="1"/>
  <c r="M1066" i="1" s="1"/>
  <c r="L29" i="1"/>
  <c r="M29" i="1" s="1"/>
  <c r="L157" i="1"/>
  <c r="M157" i="1" s="1"/>
  <c r="L266" i="1"/>
  <c r="M266" i="1" s="1"/>
  <c r="L352" i="1"/>
  <c r="M352" i="1" s="1"/>
  <c r="L437" i="1"/>
  <c r="M437" i="1" s="1"/>
  <c r="L519" i="1"/>
  <c r="M519" i="1" s="1"/>
  <c r="L583" i="1"/>
  <c r="M583" i="1" s="1"/>
  <c r="L647" i="1"/>
  <c r="M647" i="1" s="1"/>
  <c r="L703" i="1"/>
  <c r="M703" i="1" s="1"/>
  <c r="L735" i="1"/>
  <c r="M735" i="1" s="1"/>
  <c r="L767" i="1"/>
  <c r="M767" i="1" s="1"/>
  <c r="L799" i="1"/>
  <c r="M799" i="1" s="1"/>
  <c r="L831" i="1"/>
  <c r="M831" i="1" s="1"/>
  <c r="L863" i="1"/>
  <c r="M863" i="1" s="1"/>
  <c r="L895" i="1"/>
  <c r="M895" i="1" s="1"/>
  <c r="L927" i="1"/>
  <c r="M927" i="1" s="1"/>
  <c r="L959" i="1"/>
  <c r="M959" i="1" s="1"/>
  <c r="L991" i="1"/>
  <c r="M991" i="1" s="1"/>
  <c r="L1023" i="1"/>
  <c r="M1023" i="1" s="1"/>
  <c r="L1055" i="1"/>
  <c r="M1055" i="1" s="1"/>
  <c r="L1087" i="1"/>
  <c r="M1087" i="1" s="1"/>
  <c r="L205" i="1"/>
  <c r="M205" i="1" s="1"/>
  <c r="L384" i="1"/>
  <c r="M384" i="1" s="1"/>
  <c r="L543" i="1"/>
  <c r="M543" i="1" s="1"/>
  <c r="L671" i="1"/>
  <c r="M671" i="1" s="1"/>
  <c r="L747" i="1"/>
  <c r="M747" i="1" s="1"/>
  <c r="L811" i="1"/>
  <c r="M811" i="1" s="1"/>
  <c r="L875" i="1"/>
  <c r="M875" i="1" s="1"/>
  <c r="L939" i="1"/>
  <c r="M939" i="1" s="1"/>
  <c r="L1003" i="1"/>
  <c r="M1003" i="1" s="1"/>
  <c r="L1067" i="1"/>
  <c r="M1067" i="1" s="1"/>
  <c r="L173" i="1"/>
  <c r="M173" i="1" s="1"/>
  <c r="L362" i="1"/>
  <c r="M362" i="1" s="1"/>
  <c r="L527" i="1"/>
  <c r="M527" i="1" s="1"/>
  <c r="L655" i="1"/>
  <c r="M655" i="1" s="1"/>
  <c r="L739" i="1"/>
  <c r="M739" i="1" s="1"/>
  <c r="L803" i="1"/>
  <c r="M803" i="1" s="1"/>
  <c r="L867" i="1"/>
  <c r="M867" i="1" s="1"/>
  <c r="L931" i="1"/>
  <c r="M931" i="1" s="1"/>
  <c r="L995" i="1"/>
  <c r="M995" i="1" s="1"/>
  <c r="L1059" i="1"/>
  <c r="M1059" i="1" s="1"/>
  <c r="L120" i="1"/>
  <c r="M120" i="1" s="1"/>
  <c r="L326" i="1"/>
  <c r="M326" i="1" s="1"/>
  <c r="L497" i="1"/>
  <c r="M497" i="1" s="1"/>
  <c r="L628" i="1"/>
  <c r="M628" i="1" s="1"/>
  <c r="L726" i="1"/>
  <c r="M726" i="1" s="1"/>
  <c r="L790" i="1"/>
  <c r="M790" i="1" s="1"/>
  <c r="L854" i="1"/>
  <c r="M854" i="1" s="1"/>
  <c r="L918" i="1"/>
  <c r="M918" i="1" s="1"/>
  <c r="L982" i="1"/>
  <c r="M982" i="1" s="1"/>
  <c r="L1046" i="1"/>
  <c r="M1046" i="1" s="1"/>
  <c r="L262" i="1"/>
  <c r="M262" i="1" s="1"/>
  <c r="L766" i="1"/>
  <c r="M766" i="1" s="1"/>
  <c r="L1022" i="1"/>
  <c r="M1022" i="1" s="1"/>
  <c r="L476" i="1"/>
  <c r="M476" i="1" s="1"/>
  <c r="L846" i="1"/>
  <c r="M846" i="1" s="1"/>
  <c r="L152" i="1"/>
  <c r="M152" i="1" s="1"/>
  <c r="L734" i="1"/>
  <c r="M734" i="1" s="1"/>
  <c r="L990" i="1"/>
  <c r="M990" i="1" s="1"/>
  <c r="L1006" i="1"/>
  <c r="M1006" i="1" s="1"/>
  <c r="L548" i="1"/>
  <c r="M548" i="1" s="1"/>
  <c r="L2" i="1"/>
  <c r="M2" i="1" s="1"/>
  <c r="L15" i="1"/>
  <c r="M15" i="1" s="1"/>
  <c r="L31" i="1"/>
  <c r="M31" i="1" s="1"/>
  <c r="L47" i="1"/>
  <c r="M47" i="1" s="1"/>
  <c r="L63" i="1"/>
  <c r="M63" i="1" s="1"/>
  <c r="L79" i="1"/>
  <c r="M79" i="1" s="1"/>
  <c r="L95" i="1"/>
  <c r="M95" i="1" s="1"/>
  <c r="L111" i="1"/>
  <c r="M111" i="1" s="1"/>
  <c r="L127" i="1"/>
  <c r="M127" i="1" s="1"/>
  <c r="L143" i="1"/>
  <c r="M143" i="1" s="1"/>
  <c r="L159" i="1"/>
  <c r="M159" i="1" s="1"/>
  <c r="L175" i="1"/>
  <c r="M175" i="1" s="1"/>
  <c r="L191" i="1"/>
  <c r="M191" i="1" s="1"/>
  <c r="L207" i="1"/>
  <c r="M207" i="1" s="1"/>
  <c r="L223" i="1"/>
  <c r="M223" i="1" s="1"/>
  <c r="L239" i="1"/>
  <c r="M239" i="1" s="1"/>
  <c r="L255" i="1"/>
  <c r="M255" i="1" s="1"/>
  <c r="L271" i="1"/>
  <c r="M271" i="1" s="1"/>
  <c r="L287" i="1"/>
  <c r="M287" i="1" s="1"/>
  <c r="L303" i="1"/>
  <c r="M303" i="1" s="1"/>
  <c r="L319" i="1"/>
  <c r="M319" i="1" s="1"/>
  <c r="L335" i="1"/>
  <c r="M335" i="1" s="1"/>
  <c r="L351" i="1"/>
  <c r="M351" i="1" s="1"/>
  <c r="L367" i="1"/>
  <c r="M367" i="1" s="1"/>
  <c r="L383" i="1"/>
  <c r="M383" i="1" s="1"/>
  <c r="L399" i="1"/>
  <c r="M399" i="1" s="1"/>
  <c r="L415" i="1"/>
  <c r="M415" i="1" s="1"/>
  <c r="L431" i="1"/>
  <c r="M431" i="1" s="1"/>
  <c r="L447" i="1"/>
  <c r="M447" i="1" s="1"/>
  <c r="L463" i="1"/>
  <c r="M463" i="1" s="1"/>
  <c r="L479" i="1"/>
  <c r="M479" i="1" s="1"/>
  <c r="L495" i="1"/>
  <c r="M495" i="1" s="1"/>
  <c r="L6" i="1"/>
  <c r="M6" i="1" s="1"/>
  <c r="L22" i="1"/>
  <c r="M22" i="1" s="1"/>
  <c r="L38" i="1"/>
  <c r="M38" i="1" s="1"/>
  <c r="L54" i="1"/>
  <c r="M54" i="1" s="1"/>
  <c r="L70" i="1"/>
  <c r="M70" i="1" s="1"/>
  <c r="L86" i="1"/>
  <c r="M86" i="1" s="1"/>
  <c r="L102" i="1"/>
  <c r="M102" i="1" s="1"/>
  <c r="L118" i="1"/>
  <c r="M118" i="1" s="1"/>
  <c r="L134" i="1"/>
  <c r="M134" i="1" s="1"/>
  <c r="L150" i="1"/>
  <c r="M150" i="1" s="1"/>
  <c r="L166" i="1"/>
  <c r="M166" i="1" s="1"/>
  <c r="L182" i="1"/>
  <c r="M182" i="1" s="1"/>
  <c r="L198" i="1"/>
  <c r="M198" i="1" s="1"/>
  <c r="L214" i="1"/>
  <c r="M214" i="1" s="1"/>
  <c r="L4" i="1"/>
  <c r="M4" i="1" s="1"/>
  <c r="L36" i="1"/>
  <c r="M36" i="1" s="1"/>
  <c r="L68" i="1"/>
  <c r="M68" i="1" s="1"/>
  <c r="L100" i="1"/>
  <c r="M100" i="1" s="1"/>
  <c r="L132" i="1"/>
  <c r="M132" i="1" s="1"/>
  <c r="L164" i="1"/>
  <c r="M164" i="1" s="1"/>
  <c r="L196" i="1"/>
  <c r="M196" i="1" s="1"/>
  <c r="L228" i="1"/>
  <c r="M228" i="1" s="1"/>
  <c r="L249" i="1"/>
  <c r="M249" i="1" s="1"/>
  <c r="L270" i="1"/>
  <c r="M270" i="1" s="1"/>
  <c r="L292" i="1"/>
  <c r="M292" i="1" s="1"/>
  <c r="L313" i="1"/>
  <c r="M313" i="1" s="1"/>
  <c r="L334" i="1"/>
  <c r="M334" i="1" s="1"/>
  <c r="L356" i="1"/>
  <c r="M356" i="1" s="1"/>
  <c r="L377" i="1"/>
  <c r="M377" i="1" s="1"/>
  <c r="L398" i="1"/>
  <c r="M398" i="1" s="1"/>
  <c r="L420" i="1"/>
  <c r="M420" i="1" s="1"/>
  <c r="L441" i="1"/>
  <c r="M441" i="1" s="1"/>
  <c r="L462" i="1"/>
  <c r="M462" i="1" s="1"/>
  <c r="L484" i="1"/>
  <c r="M484" i="1" s="1"/>
  <c r="L505" i="1"/>
  <c r="M505" i="1" s="1"/>
  <c r="L522" i="1"/>
  <c r="M522" i="1" s="1"/>
  <c r="L538" i="1"/>
  <c r="M538" i="1" s="1"/>
  <c r="L554" i="1"/>
  <c r="M554" i="1" s="1"/>
  <c r="L570" i="1"/>
  <c r="M570" i="1" s="1"/>
  <c r="L586" i="1"/>
  <c r="M586" i="1" s="1"/>
  <c r="L602" i="1"/>
  <c r="M602" i="1" s="1"/>
  <c r="L618" i="1"/>
  <c r="M618" i="1" s="1"/>
  <c r="L634" i="1"/>
  <c r="M634" i="1" s="1"/>
  <c r="L650" i="1"/>
  <c r="M650" i="1" s="1"/>
  <c r="L666" i="1"/>
  <c r="M666" i="1" s="1"/>
  <c r="L682" i="1"/>
  <c r="M682" i="1" s="1"/>
  <c r="L9" i="1"/>
  <c r="M9" i="1" s="1"/>
  <c r="L41" i="1"/>
  <c r="M41" i="1" s="1"/>
  <c r="L73" i="1"/>
  <c r="M73" i="1" s="1"/>
  <c r="L105" i="1"/>
  <c r="M105" i="1" s="1"/>
  <c r="L137" i="1"/>
  <c r="M137" i="1" s="1"/>
  <c r="L169" i="1"/>
  <c r="M169" i="1" s="1"/>
  <c r="L201" i="1"/>
  <c r="M201" i="1" s="1"/>
  <c r="L232" i="1"/>
  <c r="M232" i="1" s="1"/>
  <c r="L253" i="1"/>
  <c r="M253" i="1" s="1"/>
  <c r="L274" i="1"/>
  <c r="M274" i="1" s="1"/>
  <c r="L296" i="1"/>
  <c r="M296" i="1" s="1"/>
  <c r="L317" i="1"/>
  <c r="M317" i="1" s="1"/>
  <c r="L338" i="1"/>
  <c r="M338" i="1" s="1"/>
  <c r="L360" i="1"/>
  <c r="M360" i="1" s="1"/>
  <c r="L381" i="1"/>
  <c r="M381" i="1" s="1"/>
  <c r="L402" i="1"/>
  <c r="M402" i="1" s="1"/>
  <c r="L424" i="1"/>
  <c r="M424" i="1" s="1"/>
  <c r="L445" i="1"/>
  <c r="M445" i="1" s="1"/>
  <c r="L466" i="1"/>
  <c r="M466" i="1" s="1"/>
  <c r="L488" i="1"/>
  <c r="M488" i="1" s="1"/>
  <c r="L509" i="1"/>
  <c r="M509" i="1" s="1"/>
  <c r="L525" i="1"/>
  <c r="M525" i="1" s="1"/>
  <c r="L541" i="1"/>
  <c r="M541" i="1" s="1"/>
  <c r="L557" i="1"/>
  <c r="M557" i="1" s="1"/>
  <c r="L573" i="1"/>
  <c r="M573" i="1" s="1"/>
  <c r="L589" i="1"/>
  <c r="M589" i="1" s="1"/>
  <c r="L605" i="1"/>
  <c r="M605" i="1" s="1"/>
  <c r="L621" i="1"/>
  <c r="M621" i="1" s="1"/>
  <c r="L637" i="1"/>
  <c r="M637" i="1" s="1"/>
  <c r="L653" i="1"/>
  <c r="M653" i="1" s="1"/>
  <c r="L669" i="1"/>
  <c r="M669" i="1" s="1"/>
  <c r="L685" i="1"/>
  <c r="M685" i="1" s="1"/>
  <c r="L21" i="1"/>
  <c r="M21" i="1" s="1"/>
  <c r="L85" i="1"/>
  <c r="M85" i="1" s="1"/>
  <c r="L149" i="1"/>
  <c r="M149" i="1" s="1"/>
  <c r="L213" i="1"/>
  <c r="M213" i="1" s="1"/>
  <c r="L261" i="1"/>
  <c r="M261" i="1" s="1"/>
  <c r="L304" i="1"/>
  <c r="M304" i="1" s="1"/>
  <c r="L346" i="1"/>
  <c r="M346" i="1" s="1"/>
  <c r="L389" i="1"/>
  <c r="M389" i="1" s="1"/>
  <c r="L432" i="1"/>
  <c r="M432" i="1" s="1"/>
  <c r="L474" i="1"/>
  <c r="M474" i="1" s="1"/>
  <c r="L515" i="1"/>
  <c r="M515" i="1" s="1"/>
  <c r="L547" i="1"/>
  <c r="M547" i="1" s="1"/>
  <c r="L579" i="1"/>
  <c r="M579" i="1" s="1"/>
  <c r="L611" i="1"/>
  <c r="M611" i="1" s="1"/>
  <c r="L643" i="1"/>
  <c r="M643" i="1" s="1"/>
  <c r="L675" i="1"/>
  <c r="M675" i="1" s="1"/>
  <c r="L701" i="1"/>
  <c r="M701" i="1" s="1"/>
  <c r="L717" i="1"/>
  <c r="M717" i="1" s="1"/>
  <c r="L733" i="1"/>
  <c r="M733" i="1" s="1"/>
  <c r="L749" i="1"/>
  <c r="M749" i="1" s="1"/>
  <c r="L765" i="1"/>
  <c r="M765" i="1" s="1"/>
  <c r="L781" i="1"/>
  <c r="M781" i="1" s="1"/>
  <c r="L797" i="1"/>
  <c r="M797" i="1" s="1"/>
  <c r="L813" i="1"/>
  <c r="M813" i="1" s="1"/>
  <c r="L829" i="1"/>
  <c r="M829" i="1" s="1"/>
  <c r="L845" i="1"/>
  <c r="M845" i="1" s="1"/>
  <c r="L861" i="1"/>
  <c r="M861" i="1" s="1"/>
  <c r="L877" i="1"/>
  <c r="M877" i="1" s="1"/>
  <c r="L893" i="1"/>
  <c r="M893" i="1" s="1"/>
  <c r="L909" i="1"/>
  <c r="M909" i="1" s="1"/>
  <c r="L925" i="1"/>
  <c r="M925" i="1" s="1"/>
  <c r="L941" i="1"/>
  <c r="M941" i="1" s="1"/>
  <c r="L957" i="1"/>
  <c r="M957" i="1" s="1"/>
  <c r="L973" i="1"/>
  <c r="M973" i="1" s="1"/>
  <c r="L989" i="1"/>
  <c r="M989" i="1" s="1"/>
  <c r="L1005" i="1"/>
  <c r="M1005" i="1" s="1"/>
  <c r="L1021" i="1"/>
  <c r="M1021" i="1" s="1"/>
  <c r="L1037" i="1"/>
  <c r="M1037" i="1" s="1"/>
  <c r="L1053" i="1"/>
  <c r="M1053" i="1" s="1"/>
  <c r="L1069" i="1"/>
  <c r="M1069" i="1" s="1"/>
  <c r="L1085" i="1"/>
  <c r="M1085" i="1" s="1"/>
  <c r="L48" i="1"/>
  <c r="M48" i="1" s="1"/>
  <c r="L112" i="1"/>
  <c r="M112" i="1" s="1"/>
  <c r="L176" i="1"/>
  <c r="M176" i="1" s="1"/>
  <c r="L236" i="1"/>
  <c r="M236" i="1" s="1"/>
  <c r="L278" i="1"/>
  <c r="M278" i="1" s="1"/>
  <c r="L321" i="1"/>
  <c r="M321" i="1" s="1"/>
  <c r="L364" i="1"/>
  <c r="M364" i="1" s="1"/>
  <c r="L406" i="1"/>
  <c r="M406" i="1" s="1"/>
  <c r="L449" i="1"/>
  <c r="M449" i="1" s="1"/>
  <c r="L492" i="1"/>
  <c r="M492" i="1" s="1"/>
  <c r="L528" i="1"/>
  <c r="M528" i="1" s="1"/>
  <c r="L560" i="1"/>
  <c r="M560" i="1" s="1"/>
  <c r="L592" i="1"/>
  <c r="M592" i="1" s="1"/>
  <c r="L624" i="1"/>
  <c r="M624" i="1" s="1"/>
  <c r="L656" i="1"/>
  <c r="M656" i="1" s="1"/>
  <c r="L688" i="1"/>
  <c r="M688" i="1" s="1"/>
  <c r="L708" i="1"/>
  <c r="M708" i="1" s="1"/>
  <c r="L724" i="1"/>
  <c r="M724" i="1" s="1"/>
  <c r="L740" i="1"/>
  <c r="M740" i="1" s="1"/>
  <c r="L756" i="1"/>
  <c r="M756" i="1" s="1"/>
  <c r="L772" i="1"/>
  <c r="M772" i="1" s="1"/>
  <c r="L788" i="1"/>
  <c r="M788" i="1" s="1"/>
  <c r="L804" i="1"/>
  <c r="M804" i="1" s="1"/>
  <c r="L820" i="1"/>
  <c r="M820" i="1" s="1"/>
  <c r="L836" i="1"/>
  <c r="M836" i="1" s="1"/>
  <c r="L852" i="1"/>
  <c r="M852" i="1" s="1"/>
  <c r="L868" i="1"/>
  <c r="M868" i="1" s="1"/>
  <c r="L884" i="1"/>
  <c r="M884" i="1" s="1"/>
  <c r="L900" i="1"/>
  <c r="M900" i="1" s="1"/>
  <c r="L916" i="1"/>
  <c r="M916" i="1" s="1"/>
  <c r="L932" i="1"/>
  <c r="M932" i="1" s="1"/>
  <c r="L948" i="1"/>
  <c r="M948" i="1" s="1"/>
  <c r="L964" i="1"/>
  <c r="M964" i="1" s="1"/>
  <c r="L980" i="1"/>
  <c r="M980" i="1" s="1"/>
  <c r="L996" i="1"/>
  <c r="M996" i="1" s="1"/>
  <c r="L1012" i="1"/>
  <c r="M1012" i="1" s="1"/>
  <c r="L1028" i="1"/>
  <c r="M1028" i="1" s="1"/>
  <c r="L1044" i="1"/>
  <c r="M1044" i="1" s="1"/>
  <c r="L1060" i="1"/>
  <c r="M1060" i="1" s="1"/>
  <c r="L1076" i="1"/>
  <c r="M1076" i="1" s="1"/>
  <c r="L1092" i="1"/>
  <c r="M1092" i="1" s="1"/>
  <c r="L104" i="1"/>
  <c r="M104" i="1" s="1"/>
  <c r="L230" i="1"/>
  <c r="M230" i="1" s="1"/>
  <c r="L316" i="1"/>
  <c r="M316" i="1" s="1"/>
  <c r="L401" i="1"/>
  <c r="M401" i="1" s="1"/>
  <c r="L486" i="1"/>
  <c r="M486" i="1" s="1"/>
  <c r="L556" i="1"/>
  <c r="M556" i="1" s="1"/>
  <c r="L620" i="1"/>
  <c r="M620" i="1" s="1"/>
  <c r="L684" i="1"/>
  <c r="M684" i="1" s="1"/>
  <c r="L722" i="1"/>
  <c r="M722" i="1" s="1"/>
  <c r="L754" i="1"/>
  <c r="M754" i="1" s="1"/>
  <c r="L786" i="1"/>
  <c r="M786" i="1" s="1"/>
  <c r="L818" i="1"/>
  <c r="M818" i="1" s="1"/>
  <c r="L850" i="1"/>
  <c r="M850" i="1" s="1"/>
  <c r="L882" i="1"/>
  <c r="M882" i="1" s="1"/>
  <c r="L914" i="1"/>
  <c r="M914" i="1" s="1"/>
  <c r="L946" i="1"/>
  <c r="M946" i="1" s="1"/>
  <c r="L978" i="1"/>
  <c r="M978" i="1" s="1"/>
  <c r="L1010" i="1"/>
  <c r="M1010" i="1" s="1"/>
  <c r="L1042" i="1"/>
  <c r="M1042" i="1" s="1"/>
  <c r="L1074" i="1"/>
  <c r="M1074" i="1" s="1"/>
  <c r="L61" i="1"/>
  <c r="M61" i="1" s="1"/>
  <c r="L189" i="1"/>
  <c r="M189" i="1" s="1"/>
  <c r="L288" i="1"/>
  <c r="M288" i="1" s="1"/>
  <c r="L373" i="1"/>
  <c r="M373" i="1" s="1"/>
  <c r="L458" i="1"/>
  <c r="M458" i="1" s="1"/>
  <c r="L535" i="1"/>
  <c r="M535" i="1" s="1"/>
  <c r="L599" i="1"/>
  <c r="M599" i="1" s="1"/>
  <c r="L663" i="1"/>
  <c r="M663" i="1" s="1"/>
  <c r="L711" i="1"/>
  <c r="M711" i="1" s="1"/>
  <c r="L743" i="1"/>
  <c r="M743" i="1" s="1"/>
  <c r="L775" i="1"/>
  <c r="M775" i="1" s="1"/>
  <c r="L807" i="1"/>
  <c r="M807" i="1" s="1"/>
  <c r="L839" i="1"/>
  <c r="M839" i="1" s="1"/>
  <c r="L871" i="1"/>
  <c r="M871" i="1" s="1"/>
  <c r="L903" i="1"/>
  <c r="M903" i="1" s="1"/>
  <c r="L935" i="1"/>
  <c r="M935" i="1" s="1"/>
  <c r="L967" i="1"/>
  <c r="M967" i="1" s="1"/>
  <c r="L999" i="1"/>
  <c r="M999" i="1" s="1"/>
  <c r="L1031" i="1"/>
  <c r="M1031" i="1" s="1"/>
  <c r="L1063" i="1"/>
  <c r="M1063" i="1" s="1"/>
  <c r="L13" i="1"/>
  <c r="M13" i="1" s="1"/>
  <c r="L256" i="1"/>
  <c r="M256" i="1" s="1"/>
  <c r="L426" i="1"/>
  <c r="M426" i="1" s="1"/>
  <c r="L575" i="1"/>
  <c r="M575" i="1" s="1"/>
  <c r="L699" i="1"/>
  <c r="M699" i="1" s="1"/>
  <c r="L763" i="1"/>
  <c r="M763" i="1" s="1"/>
  <c r="L827" i="1"/>
  <c r="M827" i="1" s="1"/>
  <c r="L891" i="1"/>
  <c r="M891" i="1" s="1"/>
  <c r="L955" i="1"/>
  <c r="M955" i="1" s="1"/>
  <c r="L1019" i="1"/>
  <c r="M1019" i="1" s="1"/>
  <c r="L1083" i="1"/>
  <c r="M1083" i="1" s="1"/>
  <c r="L234" i="1"/>
  <c r="M234" i="1" s="1"/>
  <c r="L405" i="1"/>
  <c r="M405" i="1" s="1"/>
  <c r="L559" i="1"/>
  <c r="M559" i="1" s="1"/>
  <c r="L687" i="1"/>
  <c r="M687" i="1" s="1"/>
  <c r="L755" i="1"/>
  <c r="M755" i="1" s="1"/>
  <c r="L819" i="1"/>
  <c r="M819" i="1" s="1"/>
  <c r="L883" i="1"/>
  <c r="M883" i="1" s="1"/>
  <c r="L947" i="1"/>
  <c r="M947" i="1" s="1"/>
  <c r="L1011" i="1"/>
  <c r="M1011" i="1" s="1"/>
  <c r="L1075" i="1"/>
  <c r="M1075" i="1" s="1"/>
  <c r="L184" i="1"/>
  <c r="M184" i="1" s="1"/>
  <c r="L369" i="1"/>
  <c r="M369" i="1" s="1"/>
  <c r="L532" i="1"/>
  <c r="M532" i="1" s="1"/>
  <c r="L660" i="1"/>
  <c r="M660" i="1" s="1"/>
  <c r="L742" i="1"/>
  <c r="M742" i="1" s="1"/>
  <c r="L806" i="1"/>
  <c r="M806" i="1" s="1"/>
  <c r="L870" i="1"/>
  <c r="M870" i="1" s="1"/>
  <c r="L934" i="1"/>
  <c r="M934" i="1" s="1"/>
  <c r="L998" i="1"/>
  <c r="M998" i="1" s="1"/>
  <c r="L1062" i="1"/>
  <c r="M1062" i="1" s="1"/>
  <c r="L433" i="1"/>
  <c r="M433" i="1" s="1"/>
  <c r="L830" i="1"/>
  <c r="M830" i="1" s="1"/>
  <c r="L1086" i="1"/>
  <c r="M1086" i="1" s="1"/>
  <c r="L612" i="1"/>
  <c r="M612" i="1" s="1"/>
  <c r="L910" i="1"/>
  <c r="M910" i="1" s="1"/>
  <c r="L348" i="1"/>
  <c r="M348" i="1" s="1"/>
  <c r="L798" i="1"/>
  <c r="M798" i="1" s="1"/>
  <c r="L1054" i="1"/>
  <c r="M1054" i="1" s="1"/>
  <c r="L390" i="1"/>
  <c r="M390" i="1" s="1"/>
  <c r="L878" i="1"/>
  <c r="M878" i="1" s="1"/>
  <c r="L3" i="1"/>
  <c r="M3" i="1" s="1"/>
  <c r="L19" i="1"/>
  <c r="M19" i="1" s="1"/>
  <c r="L35" i="1"/>
  <c r="M35" i="1" s="1"/>
  <c r="L51" i="1"/>
  <c r="M51" i="1" s="1"/>
  <c r="L67" i="1"/>
  <c r="M67" i="1" s="1"/>
  <c r="L83" i="1"/>
  <c r="M83" i="1" s="1"/>
  <c r="L99" i="1"/>
  <c r="M99" i="1" s="1"/>
  <c r="L115" i="1"/>
  <c r="M115" i="1" s="1"/>
  <c r="L131" i="1"/>
  <c r="M131" i="1" s="1"/>
  <c r="L147" i="1"/>
  <c r="M147" i="1" s="1"/>
  <c r="L163" i="1"/>
  <c r="M163" i="1" s="1"/>
  <c r="L179" i="1"/>
  <c r="M179" i="1" s="1"/>
  <c r="L195" i="1"/>
  <c r="M195" i="1" s="1"/>
  <c r="L211" i="1"/>
  <c r="M211" i="1" s="1"/>
  <c r="L227" i="1"/>
  <c r="M227" i="1" s="1"/>
  <c r="L243" i="1"/>
  <c r="M243" i="1" s="1"/>
  <c r="L259" i="1"/>
  <c r="M259" i="1" s="1"/>
  <c r="L275" i="1"/>
  <c r="M275" i="1" s="1"/>
  <c r="L291" i="1"/>
  <c r="M291" i="1" s="1"/>
  <c r="L307" i="1"/>
  <c r="M307" i="1" s="1"/>
  <c r="L323" i="1"/>
  <c r="M323" i="1" s="1"/>
  <c r="L339" i="1"/>
  <c r="M339" i="1" s="1"/>
  <c r="L355" i="1"/>
  <c r="M355" i="1" s="1"/>
  <c r="L371" i="1"/>
  <c r="M371" i="1" s="1"/>
  <c r="L387" i="1"/>
  <c r="M387" i="1" s="1"/>
  <c r="L403" i="1"/>
  <c r="M403" i="1" s="1"/>
  <c r="L419" i="1"/>
  <c r="M419" i="1" s="1"/>
  <c r="L435" i="1"/>
  <c r="M435" i="1" s="1"/>
  <c r="L451" i="1"/>
  <c r="M451" i="1" s="1"/>
  <c r="L467" i="1"/>
  <c r="M467" i="1" s="1"/>
  <c r="L483" i="1"/>
  <c r="M483" i="1" s="1"/>
  <c r="L499" i="1"/>
  <c r="M499" i="1" s="1"/>
  <c r="L10" i="1"/>
  <c r="M10" i="1" s="1"/>
  <c r="L26" i="1"/>
  <c r="M26" i="1" s="1"/>
  <c r="L42" i="1"/>
  <c r="M42" i="1" s="1"/>
  <c r="L58" i="1"/>
  <c r="M58" i="1" s="1"/>
  <c r="L74" i="1"/>
  <c r="M74" i="1" s="1"/>
  <c r="L90" i="1"/>
  <c r="M90" i="1" s="1"/>
  <c r="L106" i="1"/>
  <c r="M106" i="1" s="1"/>
  <c r="L122" i="1"/>
  <c r="M122" i="1" s="1"/>
  <c r="L138" i="1"/>
  <c r="M138" i="1" s="1"/>
  <c r="L154" i="1"/>
  <c r="M154" i="1" s="1"/>
  <c r="L170" i="1"/>
  <c r="M170" i="1" s="1"/>
  <c r="L186" i="1"/>
  <c r="M186" i="1" s="1"/>
  <c r="L202" i="1"/>
  <c r="M202" i="1" s="1"/>
  <c r="L218" i="1"/>
  <c r="M218" i="1" s="1"/>
  <c r="L12" i="1"/>
  <c r="M12" i="1" s="1"/>
  <c r="L44" i="1"/>
  <c r="M44" i="1" s="1"/>
  <c r="L76" i="1"/>
  <c r="M76" i="1" s="1"/>
  <c r="L108" i="1"/>
  <c r="M108" i="1" s="1"/>
  <c r="L140" i="1"/>
  <c r="M140" i="1" s="1"/>
  <c r="L172" i="1"/>
  <c r="M172" i="1" s="1"/>
  <c r="L204" i="1"/>
  <c r="M204" i="1" s="1"/>
  <c r="L233" i="1"/>
  <c r="M233" i="1" s="1"/>
  <c r="L254" i="1"/>
  <c r="M254" i="1" s="1"/>
  <c r="L276" i="1"/>
  <c r="M276" i="1" s="1"/>
  <c r="L297" i="1"/>
  <c r="M297" i="1" s="1"/>
  <c r="L318" i="1"/>
  <c r="M318" i="1" s="1"/>
  <c r="L340" i="1"/>
  <c r="M340" i="1" s="1"/>
  <c r="L361" i="1"/>
  <c r="M361" i="1" s="1"/>
  <c r="L382" i="1"/>
  <c r="M382" i="1" s="1"/>
  <c r="L404" i="1"/>
  <c r="M404" i="1" s="1"/>
  <c r="L425" i="1"/>
  <c r="M425" i="1" s="1"/>
  <c r="L446" i="1"/>
  <c r="M446" i="1" s="1"/>
  <c r="L468" i="1"/>
  <c r="M468" i="1" s="1"/>
  <c r="L489" i="1"/>
  <c r="M489" i="1" s="1"/>
  <c r="L510" i="1"/>
  <c r="M510" i="1" s="1"/>
  <c r="L526" i="1"/>
  <c r="M526" i="1" s="1"/>
  <c r="L542" i="1"/>
  <c r="M542" i="1" s="1"/>
  <c r="L558" i="1"/>
  <c r="M558" i="1" s="1"/>
  <c r="L574" i="1"/>
  <c r="M574" i="1" s="1"/>
  <c r="L590" i="1"/>
  <c r="M590" i="1" s="1"/>
  <c r="L606" i="1"/>
  <c r="M606" i="1" s="1"/>
  <c r="L622" i="1"/>
  <c r="M622" i="1" s="1"/>
  <c r="L638" i="1"/>
  <c r="M638" i="1" s="1"/>
  <c r="L654" i="1"/>
  <c r="M654" i="1" s="1"/>
  <c r="L670" i="1"/>
  <c r="M670" i="1" s="1"/>
  <c r="L686" i="1"/>
  <c r="M686" i="1" s="1"/>
  <c r="L17" i="1"/>
  <c r="M17" i="1" s="1"/>
  <c r="L49" i="1"/>
  <c r="M49" i="1" s="1"/>
  <c r="L81" i="1"/>
  <c r="M81" i="1" s="1"/>
  <c r="L113" i="1"/>
  <c r="M113" i="1" s="1"/>
  <c r="L145" i="1"/>
  <c r="M145" i="1" s="1"/>
  <c r="L177" i="1"/>
  <c r="M177" i="1" s="1"/>
  <c r="L209" i="1"/>
  <c r="M209" i="1" s="1"/>
  <c r="L237" i="1"/>
  <c r="M237" i="1" s="1"/>
  <c r="L258" i="1"/>
  <c r="M258" i="1" s="1"/>
  <c r="L280" i="1"/>
  <c r="M280" i="1" s="1"/>
  <c r="L301" i="1"/>
  <c r="M301" i="1" s="1"/>
  <c r="L322" i="1"/>
  <c r="M322" i="1" s="1"/>
  <c r="L344" i="1"/>
  <c r="M344" i="1" s="1"/>
  <c r="L365" i="1"/>
  <c r="M365" i="1" s="1"/>
  <c r="L386" i="1"/>
  <c r="M386" i="1" s="1"/>
  <c r="L408" i="1"/>
  <c r="M408" i="1" s="1"/>
  <c r="L429" i="1"/>
  <c r="M429" i="1" s="1"/>
  <c r="L450" i="1"/>
  <c r="M450" i="1" s="1"/>
  <c r="L472" i="1"/>
  <c r="M472" i="1" s="1"/>
  <c r="L493" i="1"/>
  <c r="M493" i="1" s="1"/>
  <c r="L513" i="1"/>
  <c r="M513" i="1" s="1"/>
  <c r="L529" i="1"/>
  <c r="M529" i="1" s="1"/>
  <c r="L545" i="1"/>
  <c r="M545" i="1" s="1"/>
  <c r="L561" i="1"/>
  <c r="M561" i="1" s="1"/>
  <c r="L577" i="1"/>
  <c r="M577" i="1" s="1"/>
  <c r="L593" i="1"/>
  <c r="M593" i="1" s="1"/>
  <c r="L609" i="1"/>
  <c r="M609" i="1" s="1"/>
  <c r="L625" i="1"/>
  <c r="M625" i="1" s="1"/>
  <c r="L641" i="1"/>
  <c r="M641" i="1" s="1"/>
  <c r="L657" i="1"/>
  <c r="M657" i="1" s="1"/>
  <c r="L673" i="1"/>
  <c r="M673" i="1" s="1"/>
  <c r="L689" i="1"/>
  <c r="M689" i="1" s="1"/>
  <c r="L37" i="1"/>
  <c r="M37" i="1" s="1"/>
  <c r="L101" i="1"/>
  <c r="M101" i="1" s="1"/>
  <c r="L165" i="1"/>
  <c r="M165" i="1" s="1"/>
  <c r="L229" i="1"/>
  <c r="M229" i="1" s="1"/>
  <c r="L272" i="1"/>
  <c r="M272" i="1" s="1"/>
  <c r="L314" i="1"/>
  <c r="M314" i="1" s="1"/>
  <c r="L357" i="1"/>
  <c r="M357" i="1" s="1"/>
  <c r="L400" i="1"/>
  <c r="M400" i="1" s="1"/>
  <c r="L442" i="1"/>
  <c r="M442" i="1" s="1"/>
  <c r="L485" i="1"/>
  <c r="M485" i="1" s="1"/>
  <c r="L523" i="1"/>
  <c r="M523" i="1" s="1"/>
  <c r="L555" i="1"/>
  <c r="M555" i="1" s="1"/>
  <c r="L587" i="1"/>
  <c r="M587" i="1" s="1"/>
  <c r="L619" i="1"/>
  <c r="M619" i="1" s="1"/>
  <c r="L651" i="1"/>
  <c r="M651" i="1" s="1"/>
  <c r="L683" i="1"/>
  <c r="M683" i="1" s="1"/>
  <c r="L705" i="1"/>
  <c r="M705" i="1" s="1"/>
  <c r="L721" i="1"/>
  <c r="M721" i="1" s="1"/>
  <c r="L737" i="1"/>
  <c r="M737" i="1" s="1"/>
  <c r="L753" i="1"/>
  <c r="M753" i="1" s="1"/>
  <c r="L769" i="1"/>
  <c r="M769" i="1" s="1"/>
  <c r="L785" i="1"/>
  <c r="M785" i="1" s="1"/>
  <c r="L801" i="1"/>
  <c r="M801" i="1" s="1"/>
  <c r="L817" i="1"/>
  <c r="M817" i="1" s="1"/>
  <c r="L833" i="1"/>
  <c r="M833" i="1" s="1"/>
  <c r="L849" i="1"/>
  <c r="M849" i="1" s="1"/>
  <c r="L865" i="1"/>
  <c r="M865" i="1" s="1"/>
  <c r="L881" i="1"/>
  <c r="M881" i="1" s="1"/>
  <c r="L897" i="1"/>
  <c r="M897" i="1" s="1"/>
  <c r="L913" i="1"/>
  <c r="M913" i="1" s="1"/>
  <c r="L929" i="1"/>
  <c r="M929" i="1" s="1"/>
  <c r="L945" i="1"/>
  <c r="M945" i="1" s="1"/>
  <c r="L961" i="1"/>
  <c r="M961" i="1" s="1"/>
  <c r="L977" i="1"/>
  <c r="M977" i="1" s="1"/>
  <c r="L993" i="1"/>
  <c r="M993" i="1" s="1"/>
  <c r="L1009" i="1"/>
  <c r="M1009" i="1" s="1"/>
  <c r="L1025" i="1"/>
  <c r="M1025" i="1" s="1"/>
  <c r="L1041" i="1"/>
  <c r="M1041" i="1" s="1"/>
  <c r="L1057" i="1"/>
  <c r="M1057" i="1" s="1"/>
  <c r="L1073" i="1"/>
  <c r="M1073" i="1" s="1"/>
  <c r="L1089" i="1"/>
  <c r="M1089" i="1" s="1"/>
  <c r="L64" i="1"/>
  <c r="M64" i="1" s="1"/>
  <c r="L128" i="1"/>
  <c r="M128" i="1" s="1"/>
  <c r="L192" i="1"/>
  <c r="M192" i="1" s="1"/>
  <c r="L246" i="1"/>
  <c r="M246" i="1" s="1"/>
  <c r="L289" i="1"/>
  <c r="M289" i="1" s="1"/>
  <c r="L332" i="1"/>
  <c r="M332" i="1" s="1"/>
  <c r="L374" i="1"/>
  <c r="M374" i="1" s="1"/>
  <c r="L417" i="1"/>
  <c r="M417" i="1" s="1"/>
  <c r="L460" i="1"/>
  <c r="M460" i="1" s="1"/>
  <c r="L502" i="1"/>
  <c r="M502" i="1" s="1"/>
  <c r="L536" i="1"/>
  <c r="M536" i="1" s="1"/>
  <c r="L568" i="1"/>
  <c r="M568" i="1" s="1"/>
  <c r="L600" i="1"/>
  <c r="M600" i="1" s="1"/>
  <c r="L632" i="1"/>
  <c r="M632" i="1" s="1"/>
  <c r="L664" i="1"/>
  <c r="M664" i="1" s="1"/>
  <c r="L696" i="1"/>
  <c r="M696" i="1" s="1"/>
  <c r="L712" i="1"/>
  <c r="M712" i="1" s="1"/>
  <c r="L728" i="1"/>
  <c r="M728" i="1" s="1"/>
  <c r="L744" i="1"/>
  <c r="M744" i="1" s="1"/>
  <c r="L760" i="1"/>
  <c r="M760" i="1" s="1"/>
  <c r="L776" i="1"/>
  <c r="M776" i="1" s="1"/>
  <c r="L792" i="1"/>
  <c r="M792" i="1" s="1"/>
  <c r="L808" i="1"/>
  <c r="M808" i="1" s="1"/>
  <c r="L824" i="1"/>
  <c r="M824" i="1" s="1"/>
  <c r="L840" i="1"/>
  <c r="M840" i="1" s="1"/>
  <c r="L856" i="1"/>
  <c r="M856" i="1" s="1"/>
  <c r="L872" i="1"/>
  <c r="M872" i="1" s="1"/>
  <c r="L888" i="1"/>
  <c r="M888" i="1" s="1"/>
  <c r="L904" i="1"/>
  <c r="M904" i="1" s="1"/>
  <c r="L920" i="1"/>
  <c r="M920" i="1" s="1"/>
  <c r="L936" i="1"/>
  <c r="M936" i="1" s="1"/>
  <c r="L952" i="1"/>
  <c r="M952" i="1" s="1"/>
  <c r="L968" i="1"/>
  <c r="M968" i="1" s="1"/>
  <c r="L984" i="1"/>
  <c r="M984" i="1" s="1"/>
  <c r="L1000" i="1"/>
  <c r="M1000" i="1" s="1"/>
  <c r="L1016" i="1"/>
  <c r="M1016" i="1" s="1"/>
  <c r="L1032" i="1"/>
  <c r="M1032" i="1" s="1"/>
  <c r="L1048" i="1"/>
  <c r="M1048" i="1" s="1"/>
  <c r="L1064" i="1"/>
  <c r="M1064" i="1" s="1"/>
  <c r="L1080" i="1"/>
  <c r="M1080" i="1" s="1"/>
  <c r="L8" i="1"/>
  <c r="M8" i="1" s="1"/>
  <c r="L136" i="1"/>
  <c r="M136" i="1" s="1"/>
  <c r="L252" i="1"/>
  <c r="M252" i="1" s="1"/>
  <c r="L337" i="1"/>
  <c r="M337" i="1" s="1"/>
  <c r="L422" i="1"/>
  <c r="M422" i="1" s="1"/>
  <c r="L508" i="1"/>
  <c r="M508" i="1" s="1"/>
  <c r="L572" i="1"/>
  <c r="M572" i="1" s="1"/>
  <c r="L636" i="1"/>
  <c r="M636" i="1" s="1"/>
  <c r="L698" i="1"/>
  <c r="M698" i="1" s="1"/>
  <c r="L730" i="1"/>
  <c r="M730" i="1" s="1"/>
  <c r="L762" i="1"/>
  <c r="M762" i="1" s="1"/>
  <c r="L794" i="1"/>
  <c r="M794" i="1" s="1"/>
  <c r="L826" i="1"/>
  <c r="M826" i="1" s="1"/>
  <c r="L858" i="1"/>
  <c r="M858" i="1" s="1"/>
  <c r="L890" i="1"/>
  <c r="M890" i="1" s="1"/>
  <c r="L922" i="1"/>
  <c r="M922" i="1" s="1"/>
  <c r="L954" i="1"/>
  <c r="M954" i="1" s="1"/>
  <c r="L986" i="1"/>
  <c r="M986" i="1" s="1"/>
  <c r="L1018" i="1"/>
  <c r="M1018" i="1" s="1"/>
  <c r="L1050" i="1"/>
  <c r="M1050" i="1" s="1"/>
  <c r="L1082" i="1"/>
  <c r="M1082" i="1" s="1"/>
  <c r="L93" i="1"/>
  <c r="M93" i="1" s="1"/>
  <c r="L221" i="1"/>
  <c r="M221" i="1" s="1"/>
  <c r="L309" i="1"/>
  <c r="M309" i="1" s="1"/>
  <c r="L394" i="1"/>
  <c r="M394" i="1" s="1"/>
  <c r="L480" i="1"/>
  <c r="M480" i="1" s="1"/>
  <c r="L551" i="1"/>
  <c r="M551" i="1" s="1"/>
  <c r="L615" i="1"/>
  <c r="M615" i="1" s="1"/>
  <c r="L679" i="1"/>
  <c r="M679" i="1" s="1"/>
  <c r="L719" i="1"/>
  <c r="M719" i="1" s="1"/>
  <c r="L751" i="1"/>
  <c r="M751" i="1" s="1"/>
  <c r="L783" i="1"/>
  <c r="M783" i="1" s="1"/>
  <c r="L815" i="1"/>
  <c r="M815" i="1" s="1"/>
  <c r="L847" i="1"/>
  <c r="M847" i="1" s="1"/>
  <c r="L879" i="1"/>
  <c r="M879" i="1" s="1"/>
  <c r="L911" i="1"/>
  <c r="M911" i="1" s="1"/>
  <c r="L943" i="1"/>
  <c r="M943" i="1" s="1"/>
  <c r="L975" i="1"/>
  <c r="M975" i="1" s="1"/>
  <c r="L1007" i="1"/>
  <c r="M1007" i="1" s="1"/>
  <c r="L1039" i="1"/>
  <c r="M1039" i="1" s="1"/>
  <c r="L1071" i="1"/>
  <c r="M1071" i="1" s="1"/>
  <c r="L77" i="1"/>
  <c r="M77" i="1" s="1"/>
  <c r="L298" i="1"/>
  <c r="M298" i="1" s="1"/>
  <c r="L469" i="1"/>
  <c r="M469" i="1" s="1"/>
  <c r="L607" i="1"/>
  <c r="M607" i="1" s="1"/>
  <c r="L715" i="1"/>
  <c r="M715" i="1" s="1"/>
  <c r="L779" i="1"/>
  <c r="M779" i="1" s="1"/>
  <c r="L843" i="1"/>
  <c r="M843" i="1" s="1"/>
  <c r="L907" i="1"/>
  <c r="M907" i="1" s="1"/>
  <c r="L971" i="1"/>
  <c r="M971" i="1" s="1"/>
  <c r="L1035" i="1"/>
  <c r="M1035" i="1" s="1"/>
  <c r="L45" i="1"/>
  <c r="M45" i="1" s="1"/>
  <c r="L277" i="1"/>
  <c r="M277" i="1" s="1"/>
  <c r="L448" i="1"/>
  <c r="M448" i="1" s="1"/>
  <c r="L591" i="1"/>
  <c r="M591" i="1" s="1"/>
  <c r="L707" i="1"/>
  <c r="M707" i="1" s="1"/>
  <c r="L771" i="1"/>
  <c r="M771" i="1" s="1"/>
  <c r="L835" i="1"/>
  <c r="M835" i="1" s="1"/>
  <c r="L899" i="1"/>
  <c r="M899" i="1" s="1"/>
  <c r="L963" i="1"/>
  <c r="M963" i="1" s="1"/>
  <c r="L1027" i="1"/>
  <c r="M1027" i="1" s="1"/>
  <c r="L1091" i="1"/>
  <c r="M1091" i="1" s="1"/>
  <c r="L241" i="1"/>
  <c r="M241" i="1" s="1"/>
  <c r="L412" i="1"/>
  <c r="M412" i="1" s="1"/>
  <c r="L564" i="1"/>
  <c r="M564" i="1" s="1"/>
  <c r="L692" i="1"/>
  <c r="M692" i="1" s="1"/>
  <c r="L758" i="1"/>
  <c r="M758" i="1" s="1"/>
  <c r="L822" i="1"/>
  <c r="M822" i="1" s="1"/>
  <c r="L886" i="1"/>
  <c r="M886" i="1" s="1"/>
  <c r="L950" i="1"/>
  <c r="M950" i="1" s="1"/>
  <c r="L1014" i="1"/>
  <c r="M1014" i="1" s="1"/>
  <c r="L1078" i="1"/>
  <c r="M1078" i="1" s="1"/>
  <c r="L580" i="1"/>
  <c r="M580" i="1" s="1"/>
  <c r="L894" i="1"/>
  <c r="M894" i="1" s="1"/>
  <c r="L88" i="1"/>
  <c r="M88" i="1" s="1"/>
  <c r="L718" i="1"/>
  <c r="M718" i="1" s="1"/>
  <c r="L974" i="1"/>
  <c r="M974" i="1" s="1"/>
  <c r="L516" i="1"/>
  <c r="M516" i="1" s="1"/>
  <c r="L862" i="1"/>
  <c r="M862" i="1" s="1"/>
  <c r="L216" i="1"/>
  <c r="M216" i="1" s="1"/>
  <c r="L814" i="1"/>
  <c r="M814" i="1" s="1"/>
  <c r="L676" i="1"/>
  <c r="M676" i="1" s="1"/>
  <c r="N7" i="1"/>
  <c r="N39" i="1"/>
  <c r="N71" i="1"/>
  <c r="N103" i="1"/>
  <c r="N135" i="1"/>
  <c r="N167" i="1"/>
  <c r="N199" i="1"/>
  <c r="N231" i="1"/>
  <c r="N263" i="1"/>
  <c r="N295" i="1"/>
  <c r="N327" i="1"/>
  <c r="N359" i="1"/>
  <c r="N391" i="1"/>
  <c r="N423" i="1"/>
  <c r="N455" i="1"/>
  <c r="N487" i="1"/>
  <c r="N14" i="1"/>
  <c r="N46" i="1"/>
  <c r="N78" i="1"/>
  <c r="N110" i="1"/>
  <c r="N142" i="1"/>
  <c r="N174" i="1"/>
  <c r="N206" i="1"/>
  <c r="N20" i="1"/>
  <c r="N84" i="1"/>
  <c r="N148" i="1"/>
  <c r="N212" i="1"/>
  <c r="N260" i="1"/>
  <c r="N302" i="1"/>
  <c r="N345" i="1"/>
  <c r="N388" i="1"/>
  <c r="N430" i="1"/>
  <c r="N473" i="1"/>
  <c r="N514" i="1"/>
  <c r="N546" i="1"/>
  <c r="N578" i="1"/>
  <c r="N610" i="1"/>
  <c r="N642" i="1"/>
  <c r="N674" i="1"/>
  <c r="N25" i="1"/>
  <c r="N89" i="1"/>
  <c r="N217" i="1"/>
  <c r="N264" i="1"/>
  <c r="N306" i="1"/>
  <c r="N349" i="1"/>
  <c r="N392" i="1"/>
  <c r="N434" i="1"/>
  <c r="N477" i="1"/>
  <c r="N517" i="1"/>
  <c r="N549" i="1"/>
  <c r="N581" i="1"/>
  <c r="N613" i="1"/>
  <c r="N645" i="1"/>
  <c r="N677" i="1"/>
  <c r="N53" i="1"/>
  <c r="N181" i="1"/>
  <c r="N282" i="1"/>
  <c r="N368" i="1"/>
  <c r="N453" i="1"/>
  <c r="N531" i="1"/>
  <c r="N595" i="1"/>
  <c r="N659" i="1"/>
  <c r="N773" i="1"/>
  <c r="N805" i="1"/>
  <c r="N901" i="1"/>
  <c r="N1029" i="1"/>
  <c r="N1061" i="1"/>
  <c r="N16" i="1"/>
  <c r="N144" i="1"/>
  <c r="N257" i="1"/>
  <c r="N342" i="1"/>
  <c r="N428" i="1"/>
  <c r="N512" i="1"/>
  <c r="N576" i="1"/>
  <c r="N640" i="1"/>
  <c r="N700" i="1"/>
  <c r="N732" i="1"/>
  <c r="N764" i="1"/>
  <c r="N796" i="1"/>
  <c r="N828" i="1"/>
  <c r="N860" i="1"/>
  <c r="N892" i="1"/>
  <c r="N924" i="1"/>
  <c r="N956" i="1"/>
  <c r="N988" i="1"/>
  <c r="N1020" i="1"/>
  <c r="N1052" i="1"/>
  <c r="N1084" i="1"/>
  <c r="N168" i="1"/>
  <c r="N358" i="1"/>
  <c r="N524" i="1"/>
  <c r="N652" i="1"/>
  <c r="N738" i="1"/>
  <c r="N802" i="1"/>
  <c r="N866" i="1"/>
  <c r="N930" i="1"/>
  <c r="N994" i="1"/>
  <c r="N1058" i="1"/>
  <c r="N125" i="1"/>
  <c r="N330" i="1"/>
  <c r="N501" i="1"/>
  <c r="N631" i="1"/>
  <c r="N727" i="1"/>
  <c r="N791" i="1"/>
  <c r="N855" i="1"/>
  <c r="N919" i="1"/>
  <c r="N983" i="1"/>
  <c r="N1047" i="1"/>
  <c r="N141" i="1"/>
  <c r="N511" i="1"/>
  <c r="N731" i="1"/>
  <c r="N859" i="1"/>
  <c r="N987" i="1"/>
  <c r="N109" i="1"/>
  <c r="N490" i="1"/>
  <c r="N723" i="1"/>
  <c r="N851" i="1"/>
  <c r="N979" i="1"/>
  <c r="N56" i="1"/>
  <c r="N454" i="1"/>
  <c r="N710" i="1"/>
  <c r="N838" i="1"/>
  <c r="N966" i="1"/>
  <c r="N24" i="1"/>
  <c r="N958" i="1"/>
  <c r="N782" i="1"/>
  <c r="N644" i="1"/>
  <c r="N750" i="1"/>
  <c r="N942" i="1"/>
  <c r="N27" i="1"/>
  <c r="N59" i="1"/>
  <c r="N91" i="1"/>
  <c r="N123" i="1"/>
  <c r="N155" i="1"/>
  <c r="N187" i="1"/>
  <c r="N219" i="1"/>
  <c r="N251" i="1"/>
  <c r="N283" i="1"/>
  <c r="N315" i="1"/>
  <c r="N347" i="1"/>
  <c r="N379" i="1"/>
  <c r="N411" i="1"/>
  <c r="N443" i="1"/>
  <c r="N475" i="1"/>
  <c r="N507" i="1"/>
  <c r="N34" i="1"/>
  <c r="N66" i="1"/>
  <c r="N98" i="1"/>
  <c r="N130" i="1"/>
  <c r="N162" i="1"/>
  <c r="N194" i="1"/>
  <c r="N226" i="1"/>
  <c r="N60" i="1"/>
  <c r="N124" i="1"/>
  <c r="N188" i="1"/>
  <c r="N244" i="1"/>
  <c r="N286" i="1"/>
  <c r="N329" i="1"/>
  <c r="N372" i="1"/>
  <c r="N414" i="1"/>
  <c r="N500" i="1"/>
  <c r="N534" i="1"/>
  <c r="N566" i="1"/>
  <c r="N598" i="1"/>
  <c r="N630" i="1"/>
  <c r="N662" i="1"/>
  <c r="N694" i="1"/>
  <c r="N65" i="1"/>
  <c r="N248" i="1"/>
  <c r="N290" i="1"/>
  <c r="N333" i="1"/>
  <c r="N376" i="1"/>
  <c r="N418" i="1"/>
  <c r="N461" i="1"/>
  <c r="N504" i="1"/>
  <c r="N537" i="1"/>
  <c r="N569" i="1"/>
  <c r="N665" i="1"/>
  <c r="N5" i="1"/>
  <c r="N133" i="1"/>
  <c r="N250" i="1"/>
  <c r="N336" i="1"/>
  <c r="N421" i="1"/>
  <c r="N506" i="1"/>
  <c r="N571" i="1"/>
  <c r="N635" i="1"/>
  <c r="N697" i="1"/>
  <c r="N761" i="1"/>
  <c r="N793" i="1"/>
  <c r="N825" i="1"/>
  <c r="N921" i="1"/>
  <c r="N953" i="1"/>
  <c r="N985" i="1"/>
  <c r="N1017" i="1"/>
  <c r="N1049" i="1"/>
  <c r="N1081" i="1"/>
  <c r="N96" i="1"/>
  <c r="N224" i="1"/>
  <c r="N310" i="1"/>
  <c r="N396" i="1"/>
  <c r="N481" i="1"/>
  <c r="N552" i="1"/>
  <c r="N616" i="1"/>
  <c r="N680" i="1"/>
  <c r="N720" i="1"/>
  <c r="N752" i="1"/>
  <c r="N784" i="1"/>
  <c r="N816" i="1"/>
  <c r="N848" i="1"/>
  <c r="N880" i="1"/>
  <c r="N912" i="1"/>
  <c r="N944" i="1"/>
  <c r="N976" i="1"/>
  <c r="N1008" i="1"/>
  <c r="N1040" i="1"/>
  <c r="N1072" i="1"/>
  <c r="N72" i="1"/>
  <c r="N294" i="1"/>
  <c r="N465" i="1"/>
  <c r="N604" i="1"/>
  <c r="N714" i="1"/>
  <c r="N778" i="1"/>
  <c r="N842" i="1"/>
  <c r="N906" i="1"/>
  <c r="N970" i="1"/>
  <c r="N1034" i="1"/>
  <c r="N29" i="1"/>
  <c r="N266" i="1"/>
  <c r="N437" i="1"/>
  <c r="N583" i="1"/>
  <c r="N703" i="1"/>
  <c r="N767" i="1"/>
  <c r="N831" i="1"/>
  <c r="N895" i="1"/>
  <c r="N959" i="1"/>
  <c r="N1023" i="1"/>
  <c r="N384" i="1"/>
  <c r="N671" i="1"/>
  <c r="N811" i="1"/>
  <c r="N939" i="1"/>
  <c r="N1067" i="1"/>
  <c r="N362" i="1"/>
  <c r="N655" i="1"/>
  <c r="N803" i="1"/>
  <c r="N931" i="1"/>
  <c r="N1059" i="1"/>
  <c r="N326" i="1"/>
  <c r="N628" i="1"/>
  <c r="N790" i="1"/>
  <c r="N918" i="1"/>
  <c r="N1046" i="1"/>
  <c r="N766" i="1"/>
  <c r="N153" i="1"/>
  <c r="N709" i="1"/>
  <c r="N741" i="1"/>
  <c r="N837" i="1"/>
  <c r="N869" i="1"/>
  <c r="N933" i="1"/>
  <c r="N965" i="1"/>
  <c r="N997" i="1"/>
  <c r="N457" i="1"/>
  <c r="N129" i="1"/>
  <c r="N193" i="1"/>
  <c r="N601" i="1"/>
  <c r="N633" i="1"/>
  <c r="N729" i="1"/>
  <c r="N857" i="1"/>
  <c r="N889" i="1"/>
  <c r="N1087" i="1"/>
  <c r="N41" i="1"/>
  <c r="N105" i="1"/>
  <c r="N169" i="1"/>
  <c r="N445" i="1"/>
  <c r="N525" i="1"/>
  <c r="N589" i="1"/>
  <c r="N621" i="1"/>
  <c r="N653" i="1"/>
  <c r="N389" i="1"/>
  <c r="N749" i="1"/>
  <c r="N781" i="1"/>
  <c r="N813" i="1"/>
  <c r="N845" i="1"/>
  <c r="N877" i="1"/>
  <c r="N941" i="1"/>
  <c r="N973" i="1"/>
  <c r="N1037" i="1"/>
  <c r="N23" i="1"/>
  <c r="N55" i="1"/>
  <c r="N87" i="1"/>
  <c r="N119" i="1"/>
  <c r="N151" i="1"/>
  <c r="N183" i="1"/>
  <c r="N215" i="1"/>
  <c r="N247" i="1"/>
  <c r="N279" i="1"/>
  <c r="N311" i="1"/>
  <c r="N343" i="1"/>
  <c r="N375" i="1"/>
  <c r="N407" i="1"/>
  <c r="N439" i="1"/>
  <c r="N471" i="1"/>
  <c r="N503" i="1"/>
  <c r="N30" i="1"/>
  <c r="N62" i="1"/>
  <c r="N94" i="1"/>
  <c r="N126" i="1"/>
  <c r="N158" i="1"/>
  <c r="N190" i="1"/>
  <c r="N222" i="1"/>
  <c r="N52" i="1"/>
  <c r="N116" i="1"/>
  <c r="N180" i="1"/>
  <c r="N238" i="1"/>
  <c r="N324" i="1"/>
  <c r="N366" i="1"/>
  <c r="N409" i="1"/>
  <c r="N452" i="1"/>
  <c r="N494" i="1"/>
  <c r="N562" i="1"/>
  <c r="N594" i="1"/>
  <c r="N626" i="1"/>
  <c r="N658" i="1"/>
  <c r="N690" i="1"/>
  <c r="N57" i="1"/>
  <c r="N121" i="1"/>
  <c r="N185" i="1"/>
  <c r="N242" i="1"/>
  <c r="N328" i="1"/>
  <c r="N370" i="1"/>
  <c r="N456" i="1"/>
  <c r="N498" i="1"/>
  <c r="N533" i="1"/>
  <c r="N565" i="1"/>
  <c r="N597" i="1"/>
  <c r="N661" i="1"/>
  <c r="N117" i="1"/>
  <c r="N240" i="1"/>
  <c r="N325" i="1"/>
  <c r="N410" i="1"/>
  <c r="N496" i="1"/>
  <c r="N563" i="1"/>
  <c r="N627" i="1"/>
  <c r="N691" i="1"/>
  <c r="N789" i="1"/>
  <c r="N917" i="1"/>
  <c r="N1013" i="1"/>
  <c r="N1045" i="1"/>
  <c r="N80" i="1"/>
  <c r="N208" i="1"/>
  <c r="N300" i="1"/>
  <c r="N470" i="1"/>
  <c r="N544" i="1"/>
  <c r="N608" i="1"/>
  <c r="N672" i="1"/>
  <c r="N716" i="1"/>
  <c r="N748" i="1"/>
  <c r="N780" i="1"/>
  <c r="N812" i="1"/>
  <c r="N844" i="1"/>
  <c r="N876" i="1"/>
  <c r="N908" i="1"/>
  <c r="N940" i="1"/>
  <c r="N972" i="1"/>
  <c r="N1004" i="1"/>
  <c r="N1036" i="1"/>
  <c r="N1068" i="1"/>
  <c r="N40" i="1"/>
  <c r="N273" i="1"/>
  <c r="N444" i="1"/>
  <c r="N588" i="1"/>
  <c r="N706" i="1"/>
  <c r="N770" i="1"/>
  <c r="N834" i="1"/>
  <c r="N898" i="1"/>
  <c r="N962" i="1"/>
  <c r="N1026" i="1"/>
  <c r="N1090" i="1"/>
  <c r="N245" i="1"/>
  <c r="N416" i="1"/>
  <c r="N567" i="1"/>
  <c r="N695" i="1"/>
  <c r="N759" i="1"/>
  <c r="N823" i="1"/>
  <c r="N887" i="1"/>
  <c r="N951" i="1"/>
  <c r="N1015" i="1"/>
  <c r="N1079" i="1"/>
  <c r="N341" i="1"/>
  <c r="N639" i="1"/>
  <c r="N795" i="1"/>
  <c r="N923" i="1"/>
  <c r="N1051" i="1"/>
  <c r="N320" i="1"/>
  <c r="N623" i="1"/>
  <c r="N787" i="1"/>
  <c r="N915" i="1"/>
  <c r="N1043" i="1"/>
  <c r="N284" i="1"/>
  <c r="N596" i="1"/>
  <c r="N774" i="1"/>
  <c r="N902" i="1"/>
  <c r="N1030" i="1"/>
  <c r="N702" i="1"/>
  <c r="N305" i="1"/>
  <c r="N1038" i="1"/>
  <c r="N926" i="1"/>
  <c r="N1070" i="1"/>
  <c r="N11" i="1"/>
  <c r="N43" i="1"/>
  <c r="N75" i="1"/>
  <c r="N107" i="1"/>
  <c r="N139" i="1"/>
  <c r="N171" i="1"/>
  <c r="N203" i="1"/>
  <c r="N235" i="1"/>
  <c r="N267" i="1"/>
  <c r="N299" i="1"/>
  <c r="N331" i="1"/>
  <c r="N363" i="1"/>
  <c r="N395" i="1"/>
  <c r="N427" i="1"/>
  <c r="N459" i="1"/>
  <c r="N491" i="1"/>
  <c r="N18" i="1"/>
  <c r="N50" i="1"/>
  <c r="N82" i="1"/>
  <c r="N114" i="1"/>
  <c r="N146" i="1"/>
  <c r="N178" i="1"/>
  <c r="N210" i="1"/>
  <c r="N28" i="1"/>
  <c r="N92" i="1"/>
  <c r="N156" i="1"/>
  <c r="N220" i="1"/>
  <c r="N308" i="1"/>
  <c r="N350" i="1"/>
  <c r="N393" i="1"/>
  <c r="N436" i="1"/>
  <c r="N478" i="1"/>
  <c r="N518" i="1"/>
  <c r="N550" i="1"/>
  <c r="N582" i="1"/>
  <c r="N614" i="1"/>
  <c r="N646" i="1"/>
  <c r="N678" i="1"/>
  <c r="N33" i="1"/>
  <c r="N97" i="1"/>
  <c r="N161" i="1"/>
  <c r="N225" i="1"/>
  <c r="N269" i="1"/>
  <c r="N312" i="1"/>
  <c r="N354" i="1"/>
  <c r="N397" i="1"/>
  <c r="N440" i="1"/>
  <c r="N482" i="1"/>
  <c r="N521" i="1"/>
  <c r="N553" i="1"/>
  <c r="N585" i="1"/>
  <c r="N617" i="1"/>
  <c r="N681" i="1"/>
  <c r="N197" i="1"/>
  <c r="N293" i="1"/>
  <c r="N378" i="1"/>
  <c r="N464" i="1"/>
  <c r="N539" i="1"/>
  <c r="N603" i="1"/>
  <c r="N667" i="1"/>
  <c r="N713" i="1"/>
  <c r="N745" i="1"/>
  <c r="N809" i="1"/>
  <c r="N841" i="1"/>
  <c r="N937" i="1"/>
  <c r="N969" i="1"/>
  <c r="N1033" i="1"/>
  <c r="N32" i="1"/>
  <c r="N160" i="1"/>
  <c r="N268" i="1"/>
  <c r="N353" i="1"/>
  <c r="N438" i="1"/>
  <c r="N520" i="1"/>
  <c r="N584" i="1"/>
  <c r="N648" i="1"/>
  <c r="N704" i="1"/>
  <c r="N736" i="1"/>
  <c r="N768" i="1"/>
  <c r="N800" i="1"/>
  <c r="N832" i="1"/>
  <c r="N864" i="1"/>
  <c r="N896" i="1"/>
  <c r="N928" i="1"/>
  <c r="N960" i="1"/>
  <c r="N992" i="1"/>
  <c r="N1024" i="1"/>
  <c r="N1056" i="1"/>
  <c r="N1088" i="1"/>
  <c r="N200" i="1"/>
  <c r="N380" i="1"/>
  <c r="N540" i="1"/>
  <c r="N668" i="1"/>
  <c r="N746" i="1"/>
  <c r="N810" i="1"/>
  <c r="N874" i="1"/>
  <c r="N938" i="1"/>
  <c r="N1002" i="1"/>
  <c r="N1066" i="1"/>
  <c r="N352" i="1"/>
  <c r="N519" i="1"/>
  <c r="N647" i="1"/>
  <c r="N735" i="1"/>
  <c r="N799" i="1"/>
  <c r="N863" i="1"/>
  <c r="N927" i="1"/>
  <c r="N991" i="1"/>
  <c r="N1055" i="1"/>
  <c r="N205" i="1"/>
  <c r="N543" i="1"/>
  <c r="N747" i="1"/>
  <c r="N875" i="1"/>
  <c r="N1003" i="1"/>
  <c r="N173" i="1"/>
  <c r="N527" i="1"/>
  <c r="N739" i="1"/>
  <c r="N867" i="1"/>
  <c r="N995" i="1"/>
  <c r="N120" i="1"/>
  <c r="N497" i="1"/>
  <c r="N726" i="1"/>
  <c r="N854" i="1"/>
  <c r="N982" i="1"/>
  <c r="N262" i="1"/>
  <c r="N1022" i="1"/>
  <c r="N281" i="1"/>
  <c r="N530" i="1"/>
  <c r="N285" i="1"/>
  <c r="N413" i="1"/>
  <c r="N629" i="1"/>
  <c r="N693" i="1"/>
  <c r="N725" i="1"/>
  <c r="N757" i="1"/>
  <c r="N821" i="1"/>
  <c r="N853" i="1"/>
  <c r="N885" i="1"/>
  <c r="N949" i="1"/>
  <c r="N981" i="1"/>
  <c r="N1077" i="1"/>
  <c r="N385" i="1"/>
  <c r="N265" i="1"/>
  <c r="N649" i="1"/>
  <c r="N69" i="1"/>
  <c r="N777" i="1"/>
  <c r="N873" i="1"/>
  <c r="N905" i="1"/>
  <c r="N1001" i="1"/>
  <c r="N1065" i="1"/>
  <c r="N157" i="1"/>
  <c r="N9" i="1"/>
  <c r="N73" i="1"/>
  <c r="N137" i="1"/>
  <c r="N989" i="1"/>
  <c r="N1053" i="1"/>
  <c r="N321" i="1"/>
  <c r="N476" i="1"/>
  <c r="N152" i="1"/>
  <c r="N990" i="1"/>
  <c r="N548" i="1"/>
  <c r="N15" i="1"/>
  <c r="N47" i="1"/>
  <c r="N79" i="1"/>
  <c r="N111" i="1"/>
  <c r="N143" i="1"/>
  <c r="N175" i="1"/>
  <c r="N207" i="1"/>
  <c r="N239" i="1"/>
  <c r="N271" i="1"/>
  <c r="N303" i="1"/>
  <c r="N335" i="1"/>
  <c r="N367" i="1"/>
  <c r="N399" i="1"/>
  <c r="N431" i="1"/>
  <c r="N463" i="1"/>
  <c r="N495" i="1"/>
  <c r="N22" i="1"/>
  <c r="N54" i="1"/>
  <c r="N86" i="1"/>
  <c r="N118" i="1"/>
  <c r="N150" i="1"/>
  <c r="N182" i="1"/>
  <c r="N214" i="1"/>
  <c r="N36" i="1"/>
  <c r="N100" i="1"/>
  <c r="N164" i="1"/>
  <c r="N228" i="1"/>
  <c r="N270" i="1"/>
  <c r="N313" i="1"/>
  <c r="N356" i="1"/>
  <c r="N398" i="1"/>
  <c r="N441" i="1"/>
  <c r="N484" i="1"/>
  <c r="N522" i="1"/>
  <c r="N554" i="1"/>
  <c r="N586" i="1"/>
  <c r="N618" i="1"/>
  <c r="N650" i="1"/>
  <c r="N682" i="1"/>
  <c r="N201" i="1"/>
  <c r="N253" i="1"/>
  <c r="N296" i="1"/>
  <c r="N338" i="1"/>
  <c r="N381" i="1"/>
  <c r="N424" i="1"/>
  <c r="N557" i="1"/>
  <c r="N637" i="1"/>
  <c r="N474" i="1"/>
  <c r="N547" i="1"/>
  <c r="N611" i="1"/>
  <c r="N675" i="1"/>
  <c r="N717" i="1"/>
  <c r="N797" i="1"/>
  <c r="N957" i="1"/>
  <c r="N1005" i="1"/>
  <c r="N1085" i="1"/>
  <c r="N112" i="1"/>
  <c r="N236" i="1"/>
  <c r="N788" i="1"/>
  <c r="N1044" i="1"/>
  <c r="N1075" i="1"/>
  <c r="N233" i="1"/>
  <c r="N361" i="1"/>
  <c r="N365" i="1"/>
  <c r="N493" i="1"/>
  <c r="N529" i="1"/>
  <c r="N593" i="1"/>
  <c r="N625" i="1"/>
  <c r="N101" i="1"/>
  <c r="N229" i="1"/>
  <c r="N721" i="1"/>
  <c r="N785" i="1"/>
  <c r="N817" i="1"/>
  <c r="N849" i="1"/>
  <c r="N881" i="1"/>
  <c r="N913" i="1"/>
  <c r="N1009" i="1"/>
  <c r="N1041" i="1"/>
  <c r="N1073" i="1"/>
  <c r="N488" i="1"/>
  <c r="N605" i="1"/>
  <c r="N685" i="1"/>
  <c r="N85" i="1"/>
  <c r="N213" i="1"/>
  <c r="N304" i="1"/>
  <c r="N765" i="1"/>
  <c r="N893" i="1"/>
  <c r="N925" i="1"/>
  <c r="N364" i="1"/>
  <c r="N449" i="1"/>
  <c r="N528" i="1"/>
  <c r="N592" i="1"/>
  <c r="N656" i="1"/>
  <c r="N708" i="1"/>
  <c r="N740" i="1"/>
  <c r="N772" i="1"/>
  <c r="N804" i="1"/>
  <c r="N836" i="1"/>
  <c r="N868" i="1"/>
  <c r="N900" i="1"/>
  <c r="N932" i="1"/>
  <c r="N964" i="1"/>
  <c r="N996" i="1"/>
  <c r="N1028" i="1"/>
  <c r="N1060" i="1"/>
  <c r="N1092" i="1"/>
  <c r="N230" i="1"/>
  <c r="N401" i="1"/>
  <c r="N556" i="1"/>
  <c r="N684" i="1"/>
  <c r="N754" i="1"/>
  <c r="N818" i="1"/>
  <c r="N882" i="1"/>
  <c r="N946" i="1"/>
  <c r="N1010" i="1"/>
  <c r="N1074" i="1"/>
  <c r="N189" i="1"/>
  <c r="N373" i="1"/>
  <c r="N535" i="1"/>
  <c r="N663" i="1"/>
  <c r="N743" i="1"/>
  <c r="N807" i="1"/>
  <c r="N871" i="1"/>
  <c r="N935" i="1"/>
  <c r="N999" i="1"/>
  <c r="N1063" i="1"/>
  <c r="N256" i="1"/>
  <c r="N575" i="1"/>
  <c r="N763" i="1"/>
  <c r="N891" i="1"/>
  <c r="N1019" i="1"/>
  <c r="N234" i="1"/>
  <c r="N559" i="1"/>
  <c r="N755" i="1"/>
  <c r="N883" i="1"/>
  <c r="N1011" i="1"/>
  <c r="N184" i="1"/>
  <c r="N532" i="1"/>
  <c r="N742" i="1"/>
  <c r="N870" i="1"/>
  <c r="N998" i="1"/>
  <c r="N433" i="1"/>
  <c r="N1086" i="1"/>
  <c r="N910" i="1"/>
  <c r="N798" i="1"/>
  <c r="N390" i="1"/>
  <c r="N3" i="1"/>
  <c r="N35" i="1"/>
  <c r="N67" i="1"/>
  <c r="N99" i="1"/>
  <c r="N131" i="1"/>
  <c r="N163" i="1"/>
  <c r="N195" i="1"/>
  <c r="N227" i="1"/>
  <c r="N259" i="1"/>
  <c r="N291" i="1"/>
  <c r="N323" i="1"/>
  <c r="N355" i="1"/>
  <c r="N387" i="1"/>
  <c r="N419" i="1"/>
  <c r="N451" i="1"/>
  <c r="N483" i="1"/>
  <c r="N10" i="1"/>
  <c r="N42" i="1"/>
  <c r="N74" i="1"/>
  <c r="N106" i="1"/>
  <c r="N138" i="1"/>
  <c r="N170" i="1"/>
  <c r="N202" i="1"/>
  <c r="N12" i="1"/>
  <c r="N76" i="1"/>
  <c r="N140" i="1"/>
  <c r="N204" i="1"/>
  <c r="N254" i="1"/>
  <c r="N340" i="1"/>
  <c r="N382" i="1"/>
  <c r="N468" i="1"/>
  <c r="N510" i="1"/>
  <c r="N542" i="1"/>
  <c r="N574" i="1"/>
  <c r="N606" i="1"/>
  <c r="N638" i="1"/>
  <c r="N670" i="1"/>
  <c r="N17" i="1"/>
  <c r="N81" i="1"/>
  <c r="N145" i="1"/>
  <c r="N209" i="1"/>
  <c r="N258" i="1"/>
  <c r="N301" i="1"/>
  <c r="N344" i="1"/>
  <c r="N386" i="1"/>
  <c r="N429" i="1"/>
  <c r="N472" i="1"/>
  <c r="N513" i="1"/>
  <c r="N545" i="1"/>
  <c r="N577" i="1"/>
  <c r="N609" i="1"/>
  <c r="N641" i="1"/>
  <c r="N673" i="1"/>
  <c r="N37" i="1"/>
  <c r="N165" i="1"/>
  <c r="N272" i="1"/>
  <c r="N357" i="1"/>
  <c r="N442" i="1"/>
  <c r="N523" i="1"/>
  <c r="N587" i="1"/>
  <c r="N651" i="1"/>
  <c r="N705" i="1"/>
  <c r="N737" i="1"/>
  <c r="N769" i="1"/>
  <c r="N801" i="1"/>
  <c r="N833" i="1"/>
  <c r="N865" i="1"/>
  <c r="N897" i="1"/>
  <c r="N929" i="1"/>
  <c r="N961" i="1"/>
  <c r="N993" i="1"/>
  <c r="N1025" i="1"/>
  <c r="N1057" i="1"/>
  <c r="N1089" i="1"/>
  <c r="N128" i="1"/>
  <c r="N246" i="1"/>
  <c r="N332" i="1"/>
  <c r="N502" i="1"/>
  <c r="N568" i="1"/>
  <c r="N632" i="1"/>
  <c r="N696" i="1"/>
  <c r="N728" i="1"/>
  <c r="N760" i="1"/>
  <c r="N792" i="1"/>
  <c r="N824" i="1"/>
  <c r="N856" i="1"/>
  <c r="N888" i="1"/>
  <c r="N920" i="1"/>
  <c r="N952" i="1"/>
  <c r="N984" i="1"/>
  <c r="N1016" i="1"/>
  <c r="N1048" i="1"/>
  <c r="N1080" i="1"/>
  <c r="N136" i="1"/>
  <c r="N337" i="1"/>
  <c r="N508" i="1"/>
  <c r="N636" i="1"/>
  <c r="N730" i="1"/>
  <c r="N794" i="1"/>
  <c r="N858" i="1"/>
  <c r="N922" i="1"/>
  <c r="N986" i="1"/>
  <c r="N1050" i="1"/>
  <c r="N93" i="1"/>
  <c r="N480" i="1"/>
  <c r="N615" i="1"/>
  <c r="N719" i="1"/>
  <c r="N783" i="1"/>
  <c r="N847" i="1"/>
  <c r="N911" i="1"/>
  <c r="N975" i="1"/>
  <c r="N1039" i="1"/>
  <c r="N77" i="1"/>
  <c r="N469" i="1"/>
  <c r="N715" i="1"/>
  <c r="N843" i="1"/>
  <c r="N971" i="1"/>
  <c r="N45" i="1"/>
  <c r="N448" i="1"/>
  <c r="N707" i="1"/>
  <c r="N835" i="1"/>
  <c r="N963" i="1"/>
  <c r="N1091" i="1"/>
  <c r="N412" i="1"/>
  <c r="N692" i="1"/>
  <c r="N822" i="1"/>
  <c r="N950" i="1"/>
  <c r="N1078" i="1"/>
  <c r="N894" i="1"/>
  <c r="N718" i="1"/>
  <c r="N516" i="1"/>
  <c r="N216" i="1"/>
  <c r="N676" i="1"/>
  <c r="N846" i="1"/>
  <c r="N734" i="1"/>
  <c r="N1006" i="1"/>
  <c r="N2" i="1"/>
  <c r="N31" i="1"/>
  <c r="N63" i="1"/>
  <c r="N95" i="1"/>
  <c r="N127" i="1"/>
  <c r="N159" i="1"/>
  <c r="N191" i="1"/>
  <c r="N223" i="1"/>
  <c r="N255" i="1"/>
  <c r="N287" i="1"/>
  <c r="N319" i="1"/>
  <c r="N351" i="1"/>
  <c r="N383" i="1"/>
  <c r="N415" i="1"/>
  <c r="N447" i="1"/>
  <c r="N479" i="1"/>
  <c r="N6" i="1"/>
  <c r="N38" i="1"/>
  <c r="N70" i="1"/>
  <c r="N102" i="1"/>
  <c r="N134" i="1"/>
  <c r="N166" i="1"/>
  <c r="N198" i="1"/>
  <c r="N4" i="1"/>
  <c r="N68" i="1"/>
  <c r="N132" i="1"/>
  <c r="N196" i="1"/>
  <c r="N249" i="1"/>
  <c r="N292" i="1"/>
  <c r="N334" i="1"/>
  <c r="N377" i="1"/>
  <c r="N420" i="1"/>
  <c r="N462" i="1"/>
  <c r="N505" i="1"/>
  <c r="N538" i="1"/>
  <c r="N570" i="1"/>
  <c r="N602" i="1"/>
  <c r="N634" i="1"/>
  <c r="N666" i="1"/>
  <c r="N232" i="1"/>
  <c r="N274" i="1"/>
  <c r="N317" i="1"/>
  <c r="N360" i="1"/>
  <c r="N402" i="1"/>
  <c r="N541" i="1"/>
  <c r="N573" i="1"/>
  <c r="N432" i="1"/>
  <c r="N515" i="1"/>
  <c r="N579" i="1"/>
  <c r="N643" i="1"/>
  <c r="N701" i="1"/>
  <c r="N733" i="1"/>
  <c r="N861" i="1"/>
  <c r="N1021" i="1"/>
  <c r="N1069" i="1"/>
  <c r="N48" i="1"/>
  <c r="N176" i="1"/>
  <c r="N278" i="1"/>
  <c r="N297" i="1"/>
  <c r="N425" i="1"/>
  <c r="N417" i="1"/>
  <c r="N309" i="1"/>
  <c r="N466" i="1"/>
  <c r="N509" i="1"/>
  <c r="N669" i="1"/>
  <c r="N21" i="1"/>
  <c r="N149" i="1"/>
  <c r="N261" i="1"/>
  <c r="N346" i="1"/>
  <c r="N829" i="1"/>
  <c r="N909" i="1"/>
  <c r="N406" i="1"/>
  <c r="N492" i="1"/>
  <c r="N560" i="1"/>
  <c r="N624" i="1"/>
  <c r="N688" i="1"/>
  <c r="N724" i="1"/>
  <c r="N756" i="1"/>
  <c r="N820" i="1"/>
  <c r="N852" i="1"/>
  <c r="N884" i="1"/>
  <c r="N916" i="1"/>
  <c r="N948" i="1"/>
  <c r="N980" i="1"/>
  <c r="N1012" i="1"/>
  <c r="N1076" i="1"/>
  <c r="N104" i="1"/>
  <c r="N316" i="1"/>
  <c r="N486" i="1"/>
  <c r="N620" i="1"/>
  <c r="N722" i="1"/>
  <c r="N786" i="1"/>
  <c r="N850" i="1"/>
  <c r="N914" i="1"/>
  <c r="N978" i="1"/>
  <c r="N1042" i="1"/>
  <c r="N61" i="1"/>
  <c r="N288" i="1"/>
  <c r="N458" i="1"/>
  <c r="N599" i="1"/>
  <c r="N711" i="1"/>
  <c r="N775" i="1"/>
  <c r="N839" i="1"/>
  <c r="N903" i="1"/>
  <c r="N967" i="1"/>
  <c r="N1031" i="1"/>
  <c r="N13" i="1"/>
  <c r="N426" i="1"/>
  <c r="N699" i="1"/>
  <c r="N827" i="1"/>
  <c r="N955" i="1"/>
  <c r="N1083" i="1"/>
  <c r="N405" i="1"/>
  <c r="N687" i="1"/>
  <c r="N819" i="1"/>
  <c r="N947" i="1"/>
  <c r="N369" i="1"/>
  <c r="N660" i="1"/>
  <c r="N806" i="1"/>
  <c r="N934" i="1"/>
  <c r="N1062" i="1"/>
  <c r="N830" i="1"/>
  <c r="N612" i="1"/>
  <c r="N348" i="1"/>
  <c r="N1054" i="1"/>
  <c r="N878" i="1"/>
  <c r="N19" i="1"/>
  <c r="N51" i="1"/>
  <c r="N83" i="1"/>
  <c r="N115" i="1"/>
  <c r="N147" i="1"/>
  <c r="N179" i="1"/>
  <c r="N211" i="1"/>
  <c r="N243" i="1"/>
  <c r="N275" i="1"/>
  <c r="N307" i="1"/>
  <c r="N339" i="1"/>
  <c r="N371" i="1"/>
  <c r="N403" i="1"/>
  <c r="N435" i="1"/>
  <c r="N467" i="1"/>
  <c r="N499" i="1"/>
  <c r="N26" i="1"/>
  <c r="N58" i="1"/>
  <c r="N90" i="1"/>
  <c r="N122" i="1"/>
  <c r="N154" i="1"/>
  <c r="N186" i="1"/>
  <c r="N218" i="1"/>
  <c r="N44" i="1"/>
  <c r="N108" i="1"/>
  <c r="N172" i="1"/>
  <c r="N276" i="1"/>
  <c r="N318" i="1"/>
  <c r="N404" i="1"/>
  <c r="N446" i="1"/>
  <c r="N489" i="1"/>
  <c r="N526" i="1"/>
  <c r="N558" i="1"/>
  <c r="N590" i="1"/>
  <c r="N622" i="1"/>
  <c r="N654" i="1"/>
  <c r="N686" i="1"/>
  <c r="N49" i="1"/>
  <c r="N113" i="1"/>
  <c r="N177" i="1"/>
  <c r="N237" i="1"/>
  <c r="N280" i="1"/>
  <c r="N322" i="1"/>
  <c r="N408" i="1"/>
  <c r="N450" i="1"/>
  <c r="N561" i="1"/>
  <c r="N657" i="1"/>
  <c r="N689" i="1"/>
  <c r="N314" i="1"/>
  <c r="N400" i="1"/>
  <c r="N485" i="1"/>
  <c r="N555" i="1"/>
  <c r="N619" i="1"/>
  <c r="N683" i="1"/>
  <c r="N753" i="1"/>
  <c r="N945" i="1"/>
  <c r="N977" i="1"/>
  <c r="N64" i="1"/>
  <c r="N192" i="1"/>
  <c r="N289" i="1"/>
  <c r="N374" i="1"/>
  <c r="N460" i="1"/>
  <c r="N536" i="1"/>
  <c r="N600" i="1"/>
  <c r="N664" i="1"/>
  <c r="N712" i="1"/>
  <c r="N744" i="1"/>
  <c r="N776" i="1"/>
  <c r="N808" i="1"/>
  <c r="N840" i="1"/>
  <c r="N872" i="1"/>
  <c r="N904" i="1"/>
  <c r="N936" i="1"/>
  <c r="N968" i="1"/>
  <c r="N1000" i="1"/>
  <c r="N1032" i="1"/>
  <c r="N1064" i="1"/>
  <c r="N8" i="1"/>
  <c r="N252" i="1"/>
  <c r="N422" i="1"/>
  <c r="N572" i="1"/>
  <c r="N698" i="1"/>
  <c r="N762" i="1"/>
  <c r="N826" i="1"/>
  <c r="N890" i="1"/>
  <c r="N954" i="1"/>
  <c r="N1018" i="1"/>
  <c r="N1082" i="1"/>
  <c r="N221" i="1"/>
  <c r="N394" i="1"/>
  <c r="N551" i="1"/>
  <c r="N679" i="1"/>
  <c r="N751" i="1"/>
  <c r="N815" i="1"/>
  <c r="N879" i="1"/>
  <c r="N943" i="1"/>
  <c r="N1007" i="1"/>
  <c r="N298" i="1"/>
  <c r="N607" i="1"/>
  <c r="N779" i="1"/>
  <c r="N907" i="1"/>
  <c r="N1035" i="1"/>
  <c r="N277" i="1"/>
  <c r="N591" i="1"/>
  <c r="N771" i="1"/>
  <c r="N899" i="1"/>
  <c r="N1027" i="1"/>
  <c r="N241" i="1"/>
  <c r="N564" i="1"/>
  <c r="N758" i="1"/>
  <c r="N886" i="1"/>
  <c r="N1014" i="1"/>
  <c r="N580" i="1"/>
  <c r="N88" i="1"/>
  <c r="N974" i="1"/>
  <c r="N862" i="1"/>
  <c r="N814" i="1"/>
  <c r="N1071" i="1"/>
  <c r="O862" i="1" l="1"/>
  <c r="O88" i="1"/>
  <c r="O1014" i="1"/>
  <c r="O758" i="1"/>
  <c r="O241" i="1"/>
  <c r="O899" i="1"/>
  <c r="O591" i="1"/>
  <c r="O277" i="1"/>
  <c r="O907" i="1"/>
  <c r="O607" i="1"/>
  <c r="O943" i="1"/>
  <c r="O815" i="1"/>
  <c r="O551" i="1"/>
  <c r="O1071" i="1"/>
  <c r="O1073" i="1"/>
  <c r="O1041" i="1"/>
  <c r="O1009" i="1"/>
  <c r="O913" i="1"/>
  <c r="O881" i="1"/>
  <c r="O849" i="1"/>
  <c r="O817" i="1"/>
  <c r="O785" i="1"/>
  <c r="O721" i="1"/>
  <c r="O229" i="1"/>
  <c r="O101" i="1"/>
  <c r="O625" i="1"/>
  <c r="O593" i="1"/>
  <c r="O529" i="1"/>
  <c r="O493" i="1"/>
  <c r="O365" i="1"/>
  <c r="O361" i="1"/>
  <c r="O233" i="1"/>
  <c r="O1075" i="1"/>
  <c r="O1044" i="1"/>
  <c r="O788" i="1"/>
  <c r="O278" i="1"/>
  <c r="O176" i="1"/>
  <c r="O48" i="1"/>
  <c r="O989" i="1"/>
  <c r="O941" i="1"/>
  <c r="O781" i="1"/>
  <c r="O621" i="1"/>
  <c r="O169" i="1"/>
  <c r="O41" i="1"/>
  <c r="O216" i="1"/>
  <c r="O718" i="1"/>
  <c r="O1078" i="1"/>
  <c r="O822" i="1"/>
  <c r="O412" i="1"/>
  <c r="O963" i="1"/>
  <c r="O707" i="1"/>
  <c r="O971" i="1"/>
  <c r="O715" i="1"/>
  <c r="O77" i="1"/>
  <c r="O1039" i="1"/>
  <c r="O911" i="1"/>
  <c r="O847" i="1"/>
  <c r="O783" i="1"/>
  <c r="O719" i="1"/>
  <c r="O615" i="1"/>
  <c r="O480" i="1"/>
  <c r="O93" i="1"/>
  <c r="O1050" i="1"/>
  <c r="O986" i="1"/>
  <c r="O922" i="1"/>
  <c r="O858" i="1"/>
  <c r="O794" i="1"/>
  <c r="O730" i="1"/>
  <c r="O636" i="1"/>
  <c r="O508" i="1"/>
  <c r="O337" i="1"/>
  <c r="O136" i="1"/>
  <c r="O1080" i="1"/>
  <c r="O1048" i="1"/>
  <c r="O1016" i="1"/>
  <c r="O984" i="1"/>
  <c r="O952" i="1"/>
  <c r="O920" i="1"/>
  <c r="O888" i="1"/>
  <c r="O856" i="1"/>
  <c r="O824" i="1"/>
  <c r="O792" i="1"/>
  <c r="O760" i="1"/>
  <c r="O728" i="1"/>
  <c r="O696" i="1"/>
  <c r="O632" i="1"/>
  <c r="O568" i="1"/>
  <c r="O502" i="1"/>
  <c r="O332" i="1"/>
  <c r="O246" i="1"/>
  <c r="O128" i="1"/>
  <c r="O1089" i="1"/>
  <c r="O1057" i="1"/>
  <c r="O1025" i="1"/>
  <c r="O993" i="1"/>
  <c r="O961" i="1"/>
  <c r="O929" i="1"/>
  <c r="O897" i="1"/>
  <c r="O865" i="1"/>
  <c r="O833" i="1"/>
  <c r="O801" i="1"/>
  <c r="O769" i="1"/>
  <c r="O737" i="1"/>
  <c r="O705" i="1"/>
  <c r="O651" i="1"/>
  <c r="O587" i="1"/>
  <c r="O523" i="1"/>
  <c r="O442" i="1"/>
  <c r="O357" i="1"/>
  <c r="O272" i="1"/>
  <c r="O165" i="1"/>
  <c r="O37" i="1"/>
  <c r="O673" i="1"/>
  <c r="O641" i="1"/>
  <c r="O609" i="1"/>
  <c r="O577" i="1"/>
  <c r="O545" i="1"/>
  <c r="O513" i="1"/>
  <c r="O472" i="1"/>
  <c r="O429" i="1"/>
  <c r="O386" i="1"/>
  <c r="O344" i="1"/>
  <c r="O301" i="1"/>
  <c r="O258" i="1"/>
  <c r="O209" i="1"/>
  <c r="O145" i="1"/>
  <c r="O81" i="1"/>
  <c r="O17" i="1"/>
  <c r="O670" i="1"/>
  <c r="O638" i="1"/>
  <c r="O606" i="1"/>
  <c r="O574" i="1"/>
  <c r="O542" i="1"/>
  <c r="O510" i="1"/>
  <c r="O468" i="1"/>
  <c r="O382" i="1"/>
  <c r="O340" i="1"/>
  <c r="O254" i="1"/>
  <c r="O204" i="1"/>
  <c r="O140" i="1"/>
  <c r="O76" i="1"/>
  <c r="O12" i="1"/>
  <c r="O202" i="1"/>
  <c r="O170" i="1"/>
  <c r="O138" i="1"/>
  <c r="O106" i="1"/>
  <c r="O74" i="1"/>
  <c r="O42" i="1"/>
  <c r="O10" i="1"/>
  <c r="O483" i="1"/>
  <c r="O451" i="1"/>
  <c r="O419" i="1"/>
  <c r="O387" i="1"/>
  <c r="O355" i="1"/>
  <c r="O323" i="1"/>
  <c r="O291" i="1"/>
  <c r="O259" i="1"/>
  <c r="O227" i="1"/>
  <c r="O195" i="1"/>
  <c r="O163" i="1"/>
  <c r="O131" i="1"/>
  <c r="O99" i="1"/>
  <c r="O67" i="1"/>
  <c r="O35" i="1"/>
  <c r="O3" i="1"/>
  <c r="O390" i="1"/>
  <c r="O798" i="1"/>
  <c r="O910" i="1"/>
  <c r="O1086" i="1"/>
  <c r="O433" i="1"/>
  <c r="O998" i="1"/>
  <c r="O870" i="1"/>
  <c r="O742" i="1"/>
  <c r="O532" i="1"/>
  <c r="O184" i="1"/>
  <c r="O1011" i="1"/>
  <c r="O883" i="1"/>
  <c r="O755" i="1"/>
  <c r="O559" i="1"/>
  <c r="O234" i="1"/>
  <c r="O1019" i="1"/>
  <c r="O891" i="1"/>
  <c r="O763" i="1"/>
  <c r="O575" i="1"/>
  <c r="O256" i="1"/>
  <c r="O1063" i="1"/>
  <c r="O999" i="1"/>
  <c r="O935" i="1"/>
  <c r="O871" i="1"/>
  <c r="O807" i="1"/>
  <c r="O743" i="1"/>
  <c r="O663" i="1"/>
  <c r="O535" i="1"/>
  <c r="O373" i="1"/>
  <c r="O189" i="1"/>
  <c r="O1074" i="1"/>
  <c r="O1010" i="1"/>
  <c r="O946" i="1"/>
  <c r="O882" i="1"/>
  <c r="O818" i="1"/>
  <c r="O754" i="1"/>
  <c r="O684" i="1"/>
  <c r="O556" i="1"/>
  <c r="O401" i="1"/>
  <c r="O230" i="1"/>
  <c r="O1092" i="1"/>
  <c r="O1060" i="1"/>
  <c r="O1028" i="1"/>
  <c r="O996" i="1"/>
  <c r="O964" i="1"/>
  <c r="O932" i="1"/>
  <c r="O900" i="1"/>
  <c r="O868" i="1"/>
  <c r="O836" i="1"/>
  <c r="O804" i="1"/>
  <c r="O772" i="1"/>
  <c r="O740" i="1"/>
  <c r="O708" i="1"/>
  <c r="O656" i="1"/>
  <c r="O592" i="1"/>
  <c r="O528" i="1"/>
  <c r="O449" i="1"/>
  <c r="O364" i="1"/>
  <c r="O973" i="1"/>
  <c r="O813" i="1"/>
  <c r="O653" i="1"/>
  <c r="O445" i="1"/>
  <c r="O137" i="1"/>
  <c r="O9" i="1"/>
  <c r="O676" i="1"/>
  <c r="O516" i="1"/>
  <c r="O894" i="1"/>
  <c r="O950" i="1"/>
  <c r="O692" i="1"/>
  <c r="O1091" i="1"/>
  <c r="O835" i="1"/>
  <c r="O448" i="1"/>
  <c r="O45" i="1"/>
  <c r="O843" i="1"/>
  <c r="O469" i="1"/>
  <c r="O975" i="1"/>
  <c r="O309" i="1"/>
  <c r="O417" i="1"/>
  <c r="O425" i="1"/>
  <c r="O297" i="1"/>
  <c r="O1053" i="1"/>
  <c r="O845" i="1"/>
  <c r="O389" i="1"/>
  <c r="O525" i="1"/>
  <c r="O105" i="1"/>
  <c r="O814" i="1"/>
  <c r="O974" i="1"/>
  <c r="O580" i="1"/>
  <c r="O886" i="1"/>
  <c r="O564" i="1"/>
  <c r="O1027" i="1"/>
  <c r="O771" i="1"/>
  <c r="O1035" i="1"/>
  <c r="O779" i="1"/>
  <c r="O298" i="1"/>
  <c r="O1007" i="1"/>
  <c r="O879" i="1"/>
  <c r="O751" i="1"/>
  <c r="O679" i="1"/>
  <c r="O394" i="1"/>
  <c r="O221" i="1"/>
  <c r="O1082" i="1"/>
  <c r="O1018" i="1"/>
  <c r="O954" i="1"/>
  <c r="O890" i="1"/>
  <c r="O826" i="1"/>
  <c r="O762" i="1"/>
  <c r="O698" i="1"/>
  <c r="O572" i="1"/>
  <c r="O422" i="1"/>
  <c r="O252" i="1"/>
  <c r="O8" i="1"/>
  <c r="O1064" i="1"/>
  <c r="O1032" i="1"/>
  <c r="O1000" i="1"/>
  <c r="O968" i="1"/>
  <c r="O936" i="1"/>
  <c r="O904" i="1"/>
  <c r="O872" i="1"/>
  <c r="O840" i="1"/>
  <c r="O808" i="1"/>
  <c r="O776" i="1"/>
  <c r="O744" i="1"/>
  <c r="O712" i="1"/>
  <c r="O664" i="1"/>
  <c r="O600" i="1"/>
  <c r="O536" i="1"/>
  <c r="O460" i="1"/>
  <c r="O374" i="1"/>
  <c r="O289" i="1"/>
  <c r="O192" i="1"/>
  <c r="O64" i="1"/>
  <c r="O977" i="1"/>
  <c r="O945" i="1"/>
  <c r="O753" i="1"/>
  <c r="O683" i="1"/>
  <c r="O619" i="1"/>
  <c r="O555" i="1"/>
  <c r="O485" i="1"/>
  <c r="O400" i="1"/>
  <c r="O314" i="1"/>
  <c r="O689" i="1"/>
  <c r="O657" i="1"/>
  <c r="O561" i="1"/>
  <c r="O450" i="1"/>
  <c r="O408" i="1"/>
  <c r="O322" i="1"/>
  <c r="O280" i="1"/>
  <c r="O237" i="1"/>
  <c r="O177" i="1"/>
  <c r="O113" i="1"/>
  <c r="O49" i="1"/>
  <c r="O686" i="1"/>
  <c r="O654" i="1"/>
  <c r="O622" i="1"/>
  <c r="O590" i="1"/>
  <c r="O558" i="1"/>
  <c r="O526" i="1"/>
  <c r="O489" i="1"/>
  <c r="O446" i="1"/>
  <c r="O404" i="1"/>
  <c r="O318" i="1"/>
  <c r="O276" i="1"/>
  <c r="O172" i="1"/>
  <c r="O108" i="1"/>
  <c r="O44" i="1"/>
  <c r="O218" i="1"/>
  <c r="O186" i="1"/>
  <c r="O154" i="1"/>
  <c r="O122" i="1"/>
  <c r="O90" i="1"/>
  <c r="O58" i="1"/>
  <c r="O26" i="1"/>
  <c r="O499" i="1"/>
  <c r="O467" i="1"/>
  <c r="O435" i="1"/>
  <c r="O403" i="1"/>
  <c r="O371" i="1"/>
  <c r="O339" i="1"/>
  <c r="O307" i="1"/>
  <c r="O275" i="1"/>
  <c r="O243" i="1"/>
  <c r="O211" i="1"/>
  <c r="O179" i="1"/>
  <c r="O147" i="1"/>
  <c r="O115" i="1"/>
  <c r="O83" i="1"/>
  <c r="O51" i="1"/>
  <c r="O19" i="1"/>
  <c r="O878" i="1"/>
  <c r="O1054" i="1"/>
  <c r="O348" i="1"/>
  <c r="O612" i="1"/>
  <c r="O830" i="1"/>
  <c r="O1062" i="1"/>
  <c r="O934" i="1"/>
  <c r="O806" i="1"/>
  <c r="O660" i="1"/>
  <c r="O369" i="1"/>
  <c r="O947" i="1"/>
  <c r="O819" i="1"/>
  <c r="O687" i="1"/>
  <c r="O405" i="1"/>
  <c r="O1083" i="1"/>
  <c r="O955" i="1"/>
  <c r="O827" i="1"/>
  <c r="O699" i="1"/>
  <c r="O426" i="1"/>
  <c r="O13" i="1"/>
  <c r="O1031" i="1"/>
  <c r="O967" i="1"/>
  <c r="O903" i="1"/>
  <c r="O839" i="1"/>
  <c r="O775" i="1"/>
  <c r="O711" i="1"/>
  <c r="O599" i="1"/>
  <c r="O458" i="1"/>
  <c r="O288" i="1"/>
  <c r="O61" i="1"/>
  <c r="O1042" i="1"/>
  <c r="O978" i="1"/>
  <c r="O914" i="1"/>
  <c r="O850" i="1"/>
  <c r="O786" i="1"/>
  <c r="O722" i="1"/>
  <c r="O620" i="1"/>
  <c r="O486" i="1"/>
  <c r="O316" i="1"/>
  <c r="O104" i="1"/>
  <c r="O1076" i="1"/>
  <c r="O1012" i="1"/>
  <c r="O980" i="1"/>
  <c r="O948" i="1"/>
  <c r="O916" i="1"/>
  <c r="O884" i="1"/>
  <c r="O852" i="1"/>
  <c r="O820" i="1"/>
  <c r="O756" i="1"/>
  <c r="O724" i="1"/>
  <c r="O688" i="1"/>
  <c r="O624" i="1"/>
  <c r="O560" i="1"/>
  <c r="O492" i="1"/>
  <c r="O406" i="1"/>
  <c r="O321" i="1"/>
  <c r="O1037" i="1"/>
  <c r="O877" i="1"/>
  <c r="O749" i="1"/>
  <c r="O589" i="1"/>
  <c r="O73" i="1"/>
  <c r="O236" i="1"/>
  <c r="O112" i="1"/>
  <c r="O1085" i="1"/>
  <c r="O1021" i="1"/>
  <c r="O957" i="1"/>
  <c r="O925" i="1"/>
  <c r="O893" i="1"/>
  <c r="O861" i="1"/>
  <c r="O829" i="1"/>
  <c r="O797" i="1"/>
  <c r="O765" i="1"/>
  <c r="O733" i="1"/>
  <c r="O701" i="1"/>
  <c r="O643" i="1"/>
  <c r="O579" i="1"/>
  <c r="O515" i="1"/>
  <c r="O432" i="1"/>
  <c r="O346" i="1"/>
  <c r="O261" i="1"/>
  <c r="O149" i="1"/>
  <c r="O21" i="1"/>
  <c r="O669" i="1"/>
  <c r="O637" i="1"/>
  <c r="O605" i="1"/>
  <c r="O573" i="1"/>
  <c r="O541" i="1"/>
  <c r="O509" i="1"/>
  <c r="O466" i="1"/>
  <c r="O424" i="1"/>
  <c r="O381" i="1"/>
  <c r="O338" i="1"/>
  <c r="O296" i="1"/>
  <c r="O253" i="1"/>
  <c r="O201" i="1"/>
  <c r="O666" i="1"/>
  <c r="O634" i="1"/>
  <c r="O602" i="1"/>
  <c r="O570" i="1"/>
  <c r="O538" i="1"/>
  <c r="O505" i="1"/>
  <c r="O462" i="1"/>
  <c r="O420" i="1"/>
  <c r="O377" i="1"/>
  <c r="O334" i="1"/>
  <c r="O292" i="1"/>
  <c r="O249" i="1"/>
  <c r="O196" i="1"/>
  <c r="O132" i="1"/>
  <c r="O68" i="1"/>
  <c r="O4" i="1"/>
  <c r="O198" i="1"/>
  <c r="O166" i="1"/>
  <c r="O134" i="1"/>
  <c r="O102" i="1"/>
  <c r="O70" i="1"/>
  <c r="O38" i="1"/>
  <c r="O6" i="1"/>
  <c r="O479" i="1"/>
  <c r="O447" i="1"/>
  <c r="O415" i="1"/>
  <c r="O383" i="1"/>
  <c r="O351" i="1"/>
  <c r="O319" i="1"/>
  <c r="O287" i="1"/>
  <c r="O255" i="1"/>
  <c r="O223" i="1"/>
  <c r="O191" i="1"/>
  <c r="O159" i="1"/>
  <c r="O127" i="1"/>
  <c r="O95" i="1"/>
  <c r="O63" i="1"/>
  <c r="O31" i="1"/>
  <c r="O2" i="1"/>
  <c r="O1006" i="1"/>
  <c r="O734" i="1"/>
  <c r="O846" i="1"/>
  <c r="O1022" i="1"/>
  <c r="O262" i="1"/>
  <c r="O982" i="1"/>
  <c r="O854" i="1"/>
  <c r="O726" i="1"/>
  <c r="O497" i="1"/>
  <c r="O120" i="1"/>
  <c r="O995" i="1"/>
  <c r="O867" i="1"/>
  <c r="O739" i="1"/>
  <c r="O527" i="1"/>
  <c r="O173" i="1"/>
  <c r="O1003" i="1"/>
  <c r="O875" i="1"/>
  <c r="O747" i="1"/>
  <c r="O543" i="1"/>
  <c r="O205" i="1"/>
  <c r="O1055" i="1"/>
  <c r="O991" i="1"/>
  <c r="O927" i="1"/>
  <c r="O863" i="1"/>
  <c r="O799" i="1"/>
  <c r="O735" i="1"/>
  <c r="O647" i="1"/>
  <c r="O519" i="1"/>
  <c r="O352" i="1"/>
  <c r="O1066" i="1"/>
  <c r="O1002" i="1"/>
  <c r="O938" i="1"/>
  <c r="O874" i="1"/>
  <c r="O810" i="1"/>
  <c r="O746" i="1"/>
  <c r="O668" i="1"/>
  <c r="O540" i="1"/>
  <c r="O380" i="1"/>
  <c r="O200" i="1"/>
  <c r="O1088" i="1"/>
  <c r="O1056" i="1"/>
  <c r="O1024" i="1"/>
  <c r="O992" i="1"/>
  <c r="O960" i="1"/>
  <c r="O928" i="1"/>
  <c r="O896" i="1"/>
  <c r="O864" i="1"/>
  <c r="O832" i="1"/>
  <c r="O800" i="1"/>
  <c r="O768" i="1"/>
  <c r="O736" i="1"/>
  <c r="O704" i="1"/>
  <c r="O648" i="1"/>
  <c r="O584" i="1"/>
  <c r="O520" i="1"/>
  <c r="O438" i="1"/>
  <c r="O353" i="1"/>
  <c r="O268" i="1"/>
  <c r="O160" i="1"/>
  <c r="O32" i="1"/>
  <c r="O1033" i="1"/>
  <c r="O969" i="1"/>
  <c r="O937" i="1"/>
  <c r="O841" i="1"/>
  <c r="O809" i="1"/>
  <c r="O745" i="1"/>
  <c r="O713" i="1"/>
  <c r="O667" i="1"/>
  <c r="O603" i="1"/>
  <c r="O539" i="1"/>
  <c r="O464" i="1"/>
  <c r="O378" i="1"/>
  <c r="O293" i="1"/>
  <c r="O197" i="1"/>
  <c r="O681" i="1"/>
  <c r="O617" i="1"/>
  <c r="O585" i="1"/>
  <c r="O553" i="1"/>
  <c r="O521" i="1"/>
  <c r="O482" i="1"/>
  <c r="O440" i="1"/>
  <c r="O397" i="1"/>
  <c r="O354" i="1"/>
  <c r="O312" i="1"/>
  <c r="O269" i="1"/>
  <c r="O225" i="1"/>
  <c r="O161" i="1"/>
  <c r="O97" i="1"/>
  <c r="O33" i="1"/>
  <c r="O678" i="1"/>
  <c r="O646" i="1"/>
  <c r="O614" i="1"/>
  <c r="O582" i="1"/>
  <c r="O550" i="1"/>
  <c r="O518" i="1"/>
  <c r="O478" i="1"/>
  <c r="O436" i="1"/>
  <c r="O393" i="1"/>
  <c r="O350" i="1"/>
  <c r="O308" i="1"/>
  <c r="O220" i="1"/>
  <c r="O156" i="1"/>
  <c r="O92" i="1"/>
  <c r="O28" i="1"/>
  <c r="O210" i="1"/>
  <c r="O178" i="1"/>
  <c r="O146" i="1"/>
  <c r="O114" i="1"/>
  <c r="O82" i="1"/>
  <c r="O50" i="1"/>
  <c r="O18" i="1"/>
  <c r="O491" i="1"/>
  <c r="O459" i="1"/>
  <c r="O427" i="1"/>
  <c r="O395" i="1"/>
  <c r="O363" i="1"/>
  <c r="O331" i="1"/>
  <c r="O299" i="1"/>
  <c r="O267" i="1"/>
  <c r="O235" i="1"/>
  <c r="O203" i="1"/>
  <c r="O171" i="1"/>
  <c r="O139" i="1"/>
  <c r="O107" i="1"/>
  <c r="O75" i="1"/>
  <c r="O43" i="1"/>
  <c r="O11" i="1"/>
  <c r="O1070" i="1"/>
  <c r="O926" i="1"/>
  <c r="O1038" i="1"/>
  <c r="O305" i="1"/>
  <c r="O702" i="1"/>
  <c r="O1030" i="1"/>
  <c r="O902" i="1"/>
  <c r="O774" i="1"/>
  <c r="O596" i="1"/>
  <c r="O284" i="1"/>
  <c r="O1043" i="1"/>
  <c r="O915" i="1"/>
  <c r="O787" i="1"/>
  <c r="O623" i="1"/>
  <c r="O320" i="1"/>
  <c r="O1051" i="1"/>
  <c r="O923" i="1"/>
  <c r="O795" i="1"/>
  <c r="O639" i="1"/>
  <c r="O341" i="1"/>
  <c r="O1079" i="1"/>
  <c r="O1015" i="1"/>
  <c r="O951" i="1"/>
  <c r="O887" i="1"/>
  <c r="O823" i="1"/>
  <c r="O759" i="1"/>
  <c r="O695" i="1"/>
  <c r="O567" i="1"/>
  <c r="O416" i="1"/>
  <c r="O245" i="1"/>
  <c r="O1090" i="1"/>
  <c r="O1026" i="1"/>
  <c r="O962" i="1"/>
  <c r="O898" i="1"/>
  <c r="O834" i="1"/>
  <c r="O770" i="1"/>
  <c r="O706" i="1"/>
  <c r="O588" i="1"/>
  <c r="O444" i="1"/>
  <c r="O273" i="1"/>
  <c r="O40" i="1"/>
  <c r="O1068" i="1"/>
  <c r="O1036" i="1"/>
  <c r="O1004" i="1"/>
  <c r="O972" i="1"/>
  <c r="O940" i="1"/>
  <c r="O908" i="1"/>
  <c r="O876" i="1"/>
  <c r="O844" i="1"/>
  <c r="O812" i="1"/>
  <c r="O780" i="1"/>
  <c r="O748" i="1"/>
  <c r="O716" i="1"/>
  <c r="O672" i="1"/>
  <c r="O608" i="1"/>
  <c r="O544" i="1"/>
  <c r="O470" i="1"/>
  <c r="O300" i="1"/>
  <c r="O208" i="1"/>
  <c r="O80" i="1"/>
  <c r="O1045" i="1"/>
  <c r="O1013" i="1"/>
  <c r="O917" i="1"/>
  <c r="O789" i="1"/>
  <c r="O691" i="1"/>
  <c r="O627" i="1"/>
  <c r="O563" i="1"/>
  <c r="O496" i="1"/>
  <c r="O410" i="1"/>
  <c r="O325" i="1"/>
  <c r="O240" i="1"/>
  <c r="O117" i="1"/>
  <c r="O661" i="1"/>
  <c r="O597" i="1"/>
  <c r="O565" i="1"/>
  <c r="O533" i="1"/>
  <c r="O498" i="1"/>
  <c r="O456" i="1"/>
  <c r="O370" i="1"/>
  <c r="O328" i="1"/>
  <c r="O242" i="1"/>
  <c r="O185" i="1"/>
  <c r="O121" i="1"/>
  <c r="O57" i="1"/>
  <c r="O690" i="1"/>
  <c r="O658" i="1"/>
  <c r="O626" i="1"/>
  <c r="O594" i="1"/>
  <c r="O562" i="1"/>
  <c r="O494" i="1"/>
  <c r="O452" i="1"/>
  <c r="O409" i="1"/>
  <c r="O366" i="1"/>
  <c r="O324" i="1"/>
  <c r="O238" i="1"/>
  <c r="O180" i="1"/>
  <c r="O116" i="1"/>
  <c r="O52" i="1"/>
  <c r="O222" i="1"/>
  <c r="O190" i="1"/>
  <c r="O158" i="1"/>
  <c r="O126" i="1"/>
  <c r="O94" i="1"/>
  <c r="O62" i="1"/>
  <c r="O30" i="1"/>
  <c r="O503" i="1"/>
  <c r="O471" i="1"/>
  <c r="O439" i="1"/>
  <c r="O407" i="1"/>
  <c r="O375" i="1"/>
  <c r="O343" i="1"/>
  <c r="O311" i="1"/>
  <c r="O279" i="1"/>
  <c r="O247" i="1"/>
  <c r="O215" i="1"/>
  <c r="O183" i="1"/>
  <c r="O151" i="1"/>
  <c r="O119" i="1"/>
  <c r="O87" i="1"/>
  <c r="O55" i="1"/>
  <c r="O23" i="1"/>
  <c r="O157" i="1"/>
  <c r="O1065" i="1"/>
  <c r="O1001" i="1"/>
  <c r="O905" i="1"/>
  <c r="O873" i="1"/>
  <c r="O777" i="1"/>
  <c r="O69" i="1"/>
  <c r="O649" i="1"/>
  <c r="O265" i="1"/>
  <c r="O385" i="1"/>
  <c r="O1077" i="1"/>
  <c r="O981" i="1"/>
  <c r="O949" i="1"/>
  <c r="O885" i="1"/>
  <c r="O853" i="1"/>
  <c r="O821" i="1"/>
  <c r="O757" i="1"/>
  <c r="O725" i="1"/>
  <c r="O693" i="1"/>
  <c r="O629" i="1"/>
  <c r="O413" i="1"/>
  <c r="O285" i="1"/>
  <c r="O530" i="1"/>
  <c r="O281" i="1"/>
  <c r="O1069" i="1"/>
  <c r="O1005" i="1"/>
  <c r="O909" i="1"/>
  <c r="O717" i="1"/>
  <c r="O675" i="1"/>
  <c r="O611" i="1"/>
  <c r="O547" i="1"/>
  <c r="O474" i="1"/>
  <c r="O304" i="1"/>
  <c r="O213" i="1"/>
  <c r="O85" i="1"/>
  <c r="O685" i="1"/>
  <c r="O557" i="1"/>
  <c r="O488" i="1"/>
  <c r="O402" i="1"/>
  <c r="O360" i="1"/>
  <c r="O317" i="1"/>
  <c r="O274" i="1"/>
  <c r="O232" i="1"/>
  <c r="O682" i="1"/>
  <c r="O650" i="1"/>
  <c r="O618" i="1"/>
  <c r="O586" i="1"/>
  <c r="O554" i="1"/>
  <c r="O522" i="1"/>
  <c r="O484" i="1"/>
  <c r="O441" i="1"/>
  <c r="O398" i="1"/>
  <c r="O356" i="1"/>
  <c r="O313" i="1"/>
  <c r="O270" i="1"/>
  <c r="O228" i="1"/>
  <c r="O164" i="1"/>
  <c r="O100" i="1"/>
  <c r="O36" i="1"/>
  <c r="O214" i="1"/>
  <c r="O182" i="1"/>
  <c r="O150" i="1"/>
  <c r="O118" i="1"/>
  <c r="O86" i="1"/>
  <c r="O54" i="1"/>
  <c r="O22" i="1"/>
  <c r="O495" i="1"/>
  <c r="O463" i="1"/>
  <c r="O431" i="1"/>
  <c r="O399" i="1"/>
  <c r="O367" i="1"/>
  <c r="O335" i="1"/>
  <c r="O303" i="1"/>
  <c r="O271" i="1"/>
  <c r="O239" i="1"/>
  <c r="O207" i="1"/>
  <c r="O175" i="1"/>
  <c r="O143" i="1"/>
  <c r="O111" i="1"/>
  <c r="O79" i="1"/>
  <c r="O47" i="1"/>
  <c r="O15" i="1"/>
  <c r="O548" i="1"/>
  <c r="O990" i="1"/>
  <c r="O152" i="1"/>
  <c r="O476" i="1"/>
  <c r="O766" i="1"/>
  <c r="O1046" i="1"/>
  <c r="O918" i="1"/>
  <c r="O790" i="1"/>
  <c r="O628" i="1"/>
  <c r="O326" i="1"/>
  <c r="O1059" i="1"/>
  <c r="O931" i="1"/>
  <c r="O803" i="1"/>
  <c r="O655" i="1"/>
  <c r="O362" i="1"/>
  <c r="O1067" i="1"/>
  <c r="O939" i="1"/>
  <c r="O811" i="1"/>
  <c r="O671" i="1"/>
  <c r="O384" i="1"/>
  <c r="O1023" i="1"/>
  <c r="O959" i="1"/>
  <c r="O895" i="1"/>
  <c r="O831" i="1"/>
  <c r="O767" i="1"/>
  <c r="O703" i="1"/>
  <c r="O583" i="1"/>
  <c r="O437" i="1"/>
  <c r="O266" i="1"/>
  <c r="O29" i="1"/>
  <c r="O1034" i="1"/>
  <c r="O970" i="1"/>
  <c r="O906" i="1"/>
  <c r="O842" i="1"/>
  <c r="O778" i="1"/>
  <c r="O714" i="1"/>
  <c r="O604" i="1"/>
  <c r="O465" i="1"/>
  <c r="O294" i="1"/>
  <c r="O72" i="1"/>
  <c r="O1072" i="1"/>
  <c r="O1040" i="1"/>
  <c r="O1008" i="1"/>
  <c r="O976" i="1"/>
  <c r="O944" i="1"/>
  <c r="O912" i="1"/>
  <c r="O880" i="1"/>
  <c r="O848" i="1"/>
  <c r="O816" i="1"/>
  <c r="O784" i="1"/>
  <c r="O752" i="1"/>
  <c r="O720" i="1"/>
  <c r="O680" i="1"/>
  <c r="O616" i="1"/>
  <c r="O552" i="1"/>
  <c r="O481" i="1"/>
  <c r="O396" i="1"/>
  <c r="O310" i="1"/>
  <c r="O224" i="1"/>
  <c r="O96" i="1"/>
  <c r="O1081" i="1"/>
  <c r="O1049" i="1"/>
  <c r="O1017" i="1"/>
  <c r="O985" i="1"/>
  <c r="O953" i="1"/>
  <c r="O921" i="1"/>
  <c r="O825" i="1"/>
  <c r="O793" i="1"/>
  <c r="O761" i="1"/>
  <c r="O697" i="1"/>
  <c r="O635" i="1"/>
  <c r="O571" i="1"/>
  <c r="O506" i="1"/>
  <c r="O421" i="1"/>
  <c r="O336" i="1"/>
  <c r="O250" i="1"/>
  <c r="O133" i="1"/>
  <c r="O5" i="1"/>
  <c r="O665" i="1"/>
  <c r="O569" i="1"/>
  <c r="O537" i="1"/>
  <c r="O504" i="1"/>
  <c r="O461" i="1"/>
  <c r="O418" i="1"/>
  <c r="O376" i="1"/>
  <c r="O333" i="1"/>
  <c r="O290" i="1"/>
  <c r="O248" i="1"/>
  <c r="O65" i="1"/>
  <c r="O694" i="1"/>
  <c r="O662" i="1"/>
  <c r="O630" i="1"/>
  <c r="O598" i="1"/>
  <c r="O566" i="1"/>
  <c r="O534" i="1"/>
  <c r="O500" i="1"/>
  <c r="O414" i="1"/>
  <c r="O372" i="1"/>
  <c r="O329" i="1"/>
  <c r="O286" i="1"/>
  <c r="O244" i="1"/>
  <c r="O188" i="1"/>
  <c r="O124" i="1"/>
  <c r="O60" i="1"/>
  <c r="O226" i="1"/>
  <c r="O194" i="1"/>
  <c r="O162" i="1"/>
  <c r="O130" i="1"/>
  <c r="O98" i="1"/>
  <c r="O66" i="1"/>
  <c r="O34" i="1"/>
  <c r="O507" i="1"/>
  <c r="O475" i="1"/>
  <c r="O443" i="1"/>
  <c r="O411" i="1"/>
  <c r="O379" i="1"/>
  <c r="O347" i="1"/>
  <c r="O315" i="1"/>
  <c r="O283" i="1"/>
  <c r="O251" i="1"/>
  <c r="O219" i="1"/>
  <c r="O187" i="1"/>
  <c r="O155" i="1"/>
  <c r="O123" i="1"/>
  <c r="O91" i="1"/>
  <c r="O59" i="1"/>
  <c r="O27" i="1"/>
  <c r="O942" i="1"/>
  <c r="O750" i="1"/>
  <c r="O644" i="1"/>
  <c r="O782" i="1"/>
  <c r="O958" i="1"/>
  <c r="O24" i="1"/>
  <c r="O966" i="1"/>
  <c r="O838" i="1"/>
  <c r="O710" i="1"/>
  <c r="O454" i="1"/>
  <c r="O56" i="1"/>
  <c r="O979" i="1"/>
  <c r="O851" i="1"/>
  <c r="O723" i="1"/>
  <c r="O490" i="1"/>
  <c r="O109" i="1"/>
  <c r="O987" i="1"/>
  <c r="O859" i="1"/>
  <c r="O731" i="1"/>
  <c r="O511" i="1"/>
  <c r="O141" i="1"/>
  <c r="O1047" i="1"/>
  <c r="O983" i="1"/>
  <c r="O919" i="1"/>
  <c r="O855" i="1"/>
  <c r="O791" i="1"/>
  <c r="O727" i="1"/>
  <c r="O631" i="1"/>
  <c r="O501" i="1"/>
  <c r="O330" i="1"/>
  <c r="O125" i="1"/>
  <c r="O1058" i="1"/>
  <c r="O994" i="1"/>
  <c r="O930" i="1"/>
  <c r="O866" i="1"/>
  <c r="O802" i="1"/>
  <c r="O738" i="1"/>
  <c r="O652" i="1"/>
  <c r="O524" i="1"/>
  <c r="O358" i="1"/>
  <c r="O168" i="1"/>
  <c r="O1084" i="1"/>
  <c r="O1052" i="1"/>
  <c r="O1020" i="1"/>
  <c r="O988" i="1"/>
  <c r="O956" i="1"/>
  <c r="O924" i="1"/>
  <c r="O892" i="1"/>
  <c r="O860" i="1"/>
  <c r="O828" i="1"/>
  <c r="O796" i="1"/>
  <c r="O764" i="1"/>
  <c r="O732" i="1"/>
  <c r="O700" i="1"/>
  <c r="O640" i="1"/>
  <c r="O576" i="1"/>
  <c r="O512" i="1"/>
  <c r="O428" i="1"/>
  <c r="O342" i="1"/>
  <c r="O257" i="1"/>
  <c r="O144" i="1"/>
  <c r="O16" i="1"/>
  <c r="O1061" i="1"/>
  <c r="O1029" i="1"/>
  <c r="O901" i="1"/>
  <c r="O805" i="1"/>
  <c r="O773" i="1"/>
  <c r="O659" i="1"/>
  <c r="O595" i="1"/>
  <c r="O531" i="1"/>
  <c r="O453" i="1"/>
  <c r="O368" i="1"/>
  <c r="O282" i="1"/>
  <c r="O181" i="1"/>
  <c r="O53" i="1"/>
  <c r="O677" i="1"/>
  <c r="O645" i="1"/>
  <c r="O613" i="1"/>
  <c r="O581" i="1"/>
  <c r="O549" i="1"/>
  <c r="O517" i="1"/>
  <c r="O477" i="1"/>
  <c r="O434" i="1"/>
  <c r="O392" i="1"/>
  <c r="O349" i="1"/>
  <c r="O306" i="1"/>
  <c r="O264" i="1"/>
  <c r="O217" i="1"/>
  <c r="O89" i="1"/>
  <c r="O25" i="1"/>
  <c r="O674" i="1"/>
  <c r="O642" i="1"/>
  <c r="O610" i="1"/>
  <c r="O578" i="1"/>
  <c r="O546" i="1"/>
  <c r="O514" i="1"/>
  <c r="O473" i="1"/>
  <c r="O430" i="1"/>
  <c r="O388" i="1"/>
  <c r="O345" i="1"/>
  <c r="O302" i="1"/>
  <c r="O260" i="1"/>
  <c r="O212" i="1"/>
  <c r="O148" i="1"/>
  <c r="O84" i="1"/>
  <c r="O20" i="1"/>
  <c r="O206" i="1"/>
  <c r="O174" i="1"/>
  <c r="O142" i="1"/>
  <c r="O110" i="1"/>
  <c r="O78" i="1"/>
  <c r="O46" i="1"/>
  <c r="O14" i="1"/>
  <c r="O487" i="1"/>
  <c r="O455" i="1"/>
  <c r="O423" i="1"/>
  <c r="O391" i="1"/>
  <c r="O359" i="1"/>
  <c r="O327" i="1"/>
  <c r="O295" i="1"/>
  <c r="O263" i="1"/>
  <c r="O231" i="1"/>
  <c r="O199" i="1"/>
  <c r="O167" i="1"/>
  <c r="O135" i="1"/>
  <c r="O103" i="1"/>
  <c r="O71" i="1"/>
  <c r="O39" i="1"/>
  <c r="O7" i="1"/>
  <c r="O1087" i="1"/>
  <c r="O889" i="1"/>
  <c r="O857" i="1"/>
  <c r="O729" i="1"/>
  <c r="O633" i="1"/>
  <c r="O601" i="1"/>
  <c r="O193" i="1"/>
  <c r="O129" i="1"/>
  <c r="O457" i="1"/>
  <c r="O997" i="1"/>
  <c r="O965" i="1"/>
  <c r="O933" i="1"/>
  <c r="O869" i="1"/>
  <c r="O837" i="1"/>
  <c r="O741" i="1"/>
  <c r="O709" i="1"/>
  <c r="O153" i="1"/>
</calcChain>
</file>

<file path=xl/connections.xml><?xml version="1.0" encoding="utf-8"?>
<connections xmlns="http://schemas.openxmlformats.org/spreadsheetml/2006/main">
  <connection id="1" name="连接" type="7" refreshedVersion="5" savePassword="1" background="1" saveData="1"/>
</connections>
</file>

<file path=xl/sharedStrings.xml><?xml version="1.0" encoding="utf-8"?>
<sst xmlns="http://schemas.openxmlformats.org/spreadsheetml/2006/main" count="15" uniqueCount="15">
  <si>
    <t>150018.SZ</t>
  </si>
  <si>
    <t>150019.SZ</t>
  </si>
  <si>
    <t>161812.OF</t>
  </si>
  <si>
    <t>Date</t>
    <phoneticPr fontId="1" type="noConversion"/>
  </si>
  <si>
    <t>1Y Deposit</t>
    <phoneticPr fontId="1" type="noConversion"/>
  </si>
  <si>
    <t>A return</t>
    <phoneticPr fontId="1" type="noConversion"/>
  </si>
  <si>
    <t>Intrinc Value</t>
    <phoneticPr fontId="1" type="noConversion"/>
  </si>
  <si>
    <t>Option Value</t>
    <phoneticPr fontId="1" type="noConversion"/>
  </si>
  <si>
    <t>Days to Year End</t>
    <phoneticPr fontId="1" type="noConversion"/>
  </si>
  <si>
    <t>Year</t>
    <phoneticPr fontId="1" type="noConversion"/>
  </si>
  <si>
    <t>EndOfYear</t>
    <phoneticPr fontId="1" type="noConversion"/>
  </si>
  <si>
    <t>Maturity</t>
    <phoneticPr fontId="1" type="noConversion"/>
  </si>
  <si>
    <t>Shibor 3M</t>
    <phoneticPr fontId="1" type="noConversion"/>
  </si>
  <si>
    <t>Theretical</t>
    <phoneticPr fontId="1" type="noConversion"/>
  </si>
  <si>
    <t>Spreads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</si>
</sst>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yyyy\-mm\-dd"/>
    <numFmt numFmtId="177" formatCode="#,##0.0000_ ;\-#,##0.0000\ "/>
    <numFmt numFmtId="178" formatCode="_ * #,##0.0000_ ;_ * \-#,##0.0000_ ;_ * &quot;-&quot;??_ ;_ @_ "/>
    <numFmt numFmtId="179" formatCode="#,##0.0000000000000000_ "/>
    <numFmt numFmtId="180" formatCode="yyyy\-mm\-dd;@"/>
    <numFmt numFmtId="181" formatCode="###,###,###,###,##0.0000_ "/>
  </numFmts>
  <fonts count="4" x14ac:knownFonts="1">
    <font>
      <sz val="11"/>
      <color theme="1"/>
      <name val="华文楷体"/>
      <family val="2"/>
      <charset val="134"/>
    </font>
    <font>
      <sz val="9"/>
      <name val="华文楷体"/>
      <family val="2"/>
      <charset val="134"/>
    </font>
    <font>
      <sz val="11"/>
      <color theme="1"/>
      <name val="华文楷体"/>
      <family val="2"/>
      <charset val="134"/>
    </font>
    <font>
      <sz val="10"/>
      <color theme="1"/>
      <name val="华文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4" fontId="0" fillId="0" borderId="0" xfId="0" applyNumberFormat="1">
      <alignment vertical="center"/>
    </xf>
    <xf numFmtId="43" fontId="0" fillId="0" borderId="0" xfId="1" applyFont="1">
      <alignment vertical="center"/>
    </xf>
    <xf numFmtId="178" fontId="0" fillId="0" borderId="0" xfId="1" applyNumberFormat="1" applyFont="1" applyAlignment="1">
      <alignment horizontal="right" vertical="center"/>
    </xf>
    <xf numFmtId="178" fontId="0" fillId="0" borderId="0" xfId="1" applyNumberFormat="1" applyFont="1">
      <alignment vertical="center"/>
    </xf>
    <xf numFmtId="179" fontId="0" fillId="0" borderId="0" xfId="0" applyNumberFormat="1">
      <alignment vertical="center"/>
    </xf>
    <xf numFmtId="180" fontId="3" fillId="0" borderId="0" xfId="0" applyNumberFormat="1" applyFont="1">
      <alignment vertical="center"/>
    </xf>
    <xf numFmtId="181" fontId="3" fillId="0" borderId="0" xfId="0" applyNumberFormat="1" applyFont="1" applyAlignment="1">
      <alignment horizontal="right" vertical="center"/>
    </xf>
    <xf numFmtId="43" fontId="0" fillId="0" borderId="0" xfId="0" applyNumberForma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3">
    <queryTableFields count="2">
      <queryTableField id="1" name="Field1"/>
      <queryTableField id="2" name="Field2"/>
    </queryTable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3"/>
  <sheetViews>
    <sheetView tabSelected="1" workbookViewId="0">
      <selection activeCell="T6" sqref="T6"/>
    </sheetView>
  </sheetViews>
  <sheetFormatPr defaultRowHeight="16.5" x14ac:dyDescent="0.3"/>
  <cols>
    <col min="1" max="1" width="11.28515625" bestFit="1" customWidth="1"/>
    <col min="2" max="3" width="10.5703125" bestFit="1" customWidth="1"/>
    <col min="4" max="4" width="13.85546875" customWidth="1"/>
    <col min="5" max="5" width="14" customWidth="1"/>
    <col min="6" max="6" width="14.85546875" style="7" customWidth="1"/>
    <col min="7" max="7" width="15.85546875" style="7" customWidth="1"/>
    <col min="8" max="8" width="12.85546875" customWidth="1"/>
    <col min="9" max="9" width="18.5703125" customWidth="1"/>
    <col min="10" max="10" width="17.85546875" style="7" customWidth="1"/>
    <col min="11" max="11" width="14.7109375" style="7" customWidth="1"/>
    <col min="12" max="12" width="14" bestFit="1" customWidth="1"/>
    <col min="13" max="13" width="20.85546875" bestFit="1" customWidth="1"/>
    <col min="14" max="14" width="9.7109375" bestFit="1" customWidth="1"/>
    <col min="15" max="15" width="10.42578125" bestFit="1" customWidth="1"/>
  </cols>
  <sheetData>
    <row r="1" spans="1:19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6" t="s">
        <v>5</v>
      </c>
      <c r="G1" s="6" t="s">
        <v>12</v>
      </c>
      <c r="H1" s="1" t="s">
        <v>9</v>
      </c>
      <c r="I1" s="1" t="s">
        <v>10</v>
      </c>
      <c r="J1" s="1" t="s">
        <v>8</v>
      </c>
      <c r="K1" s="1" t="s">
        <v>11</v>
      </c>
      <c r="L1" s="6" t="s">
        <v>6</v>
      </c>
      <c r="M1" s="6" t="s">
        <v>7</v>
      </c>
      <c r="N1" s="1" t="s">
        <v>13</v>
      </c>
      <c r="O1" s="1" t="s">
        <v>14</v>
      </c>
    </row>
    <row r="2" spans="1:19" x14ac:dyDescent="0.3">
      <c r="A2" s="2">
        <v>40336</v>
      </c>
      <c r="B2" s="3">
        <v>1.0189999999999999</v>
      </c>
      <c r="C2" s="3">
        <v>0.995</v>
      </c>
      <c r="D2" s="3">
        <v>0.99</v>
      </c>
      <c r="E2" s="3">
        <v>2.25</v>
      </c>
      <c r="F2" s="7">
        <f>E2+3</f>
        <v>5.25</v>
      </c>
      <c r="G2" s="7">
        <v>2.2519999999999998</v>
      </c>
      <c r="H2">
        <f>YEAR(A2)</f>
        <v>2010</v>
      </c>
      <c r="I2" s="4">
        <f>_xll.CALCalendarAdjust("China::IB",DATE(H2,12,31)+1,"Following")</f>
        <v>40547</v>
      </c>
      <c r="J2" s="7">
        <f>I2-A2</f>
        <v>211</v>
      </c>
      <c r="K2" s="7">
        <f>J2/365</f>
        <v>0.57808219178082187</v>
      </c>
      <c r="L2" s="11">
        <f>(D2-B2*(1+F2/100*K2)/(1+G2/100*K2)/2)*2</f>
        <v>0.94356676177192633</v>
      </c>
      <c r="M2" s="5">
        <f>(C2-L2)*10000</f>
        <v>514.33238228073662</v>
      </c>
      <c r="N2" s="11">
        <f>_xll.CALBlackFormula("Call",B2*(1+F2/100*K2)/2,D2*(1+G2/100*K2),0.2*SQRT(K2),1/(1+G2/100*K2))*2</f>
        <v>0.94356724414288462</v>
      </c>
      <c r="O2" s="11">
        <f>M2-N2</f>
        <v>513.38881503659377</v>
      </c>
      <c r="S2">
        <v>0.4</v>
      </c>
    </row>
    <row r="3" spans="1:19" x14ac:dyDescent="0.3">
      <c r="A3" s="2">
        <v>40337</v>
      </c>
      <c r="B3" s="3">
        <v>1.0209999999999999</v>
      </c>
      <c r="C3" s="3">
        <v>0.97799999999999998</v>
      </c>
      <c r="D3" s="3">
        <v>0.99299999999999999</v>
      </c>
      <c r="E3" s="3">
        <v>2.25</v>
      </c>
      <c r="F3" s="7">
        <f t="shared" ref="F3:F66" si="0">E3+3</f>
        <v>5.25</v>
      </c>
      <c r="G3" s="7">
        <v>2.2669000000000001</v>
      </c>
      <c r="H3">
        <f t="shared" ref="H3:H66" si="1">YEAR(A3)</f>
        <v>2010</v>
      </c>
      <c r="I3" s="4">
        <f>_xll.CALCalendarAdjust("China::IB",DATE(H3,12,31)+1,"Following")</f>
        <v>40547</v>
      </c>
      <c r="J3" s="7">
        <f t="shared" ref="J3:J66" si="2">I3-A3</f>
        <v>210</v>
      </c>
      <c r="K3" s="7">
        <f t="shared" ref="K3:K66" si="3">J3/365</f>
        <v>0.57534246575342463</v>
      </c>
      <c r="L3" s="11">
        <f t="shared" ref="L3:L66" si="4">(D3-B3*(1+F3/100*K3)/(1+G3/100*K3)/2)*2</f>
        <v>0.94770214129692465</v>
      </c>
      <c r="M3" s="5">
        <f t="shared" ref="M3:M66" si="5">(C3-L3)*10000</f>
        <v>302.97858703075332</v>
      </c>
      <c r="N3" s="11">
        <f>_xll.CALBlackFormula("Call",B3*(1+F3/100*K3)/2,D3*(1+G3/100*K3),0.2*SQRT(K3),1/(1+G3/100*K3))*2</f>
        <v>0.94770258428393395</v>
      </c>
      <c r="O3" s="11">
        <f t="shared" ref="O3:O66" si="6">M3-N3</f>
        <v>302.03088444646937</v>
      </c>
    </row>
    <row r="4" spans="1:19" x14ac:dyDescent="0.3">
      <c r="A4" s="2">
        <v>40338</v>
      </c>
      <c r="B4" s="3">
        <v>1.0189999999999999</v>
      </c>
      <c r="C4" s="3">
        <v>0.995</v>
      </c>
      <c r="D4" s="3">
        <v>1.016</v>
      </c>
      <c r="E4" s="3">
        <v>2.25</v>
      </c>
      <c r="F4" s="7">
        <f t="shared" si="0"/>
        <v>5.25</v>
      </c>
      <c r="G4" s="7">
        <v>2.2803</v>
      </c>
      <c r="H4">
        <f t="shared" si="1"/>
        <v>2010</v>
      </c>
      <c r="I4" s="4">
        <f>_xll.CALCalendarAdjust("China::IB",DATE(H4,12,31)+1,"Following")</f>
        <v>40547</v>
      </c>
      <c r="J4" s="7">
        <f t="shared" si="2"/>
        <v>209</v>
      </c>
      <c r="K4" s="7">
        <f t="shared" si="3"/>
        <v>0.57260273972602738</v>
      </c>
      <c r="L4" s="11">
        <f t="shared" si="4"/>
        <v>0.99589566172646893</v>
      </c>
      <c r="M4" s="5">
        <f t="shared" si="5"/>
        <v>-8.9566172646893261</v>
      </c>
      <c r="N4" s="11">
        <f>_xll.CALBlackFormula("Call",B4*(1+F4/100*K4)/2,D4*(1+G4/100*K4),0.2*SQRT(K4),1/(1+G4/100*K4))*2</f>
        <v>0.99589585517008339</v>
      </c>
      <c r="O4" s="11">
        <f t="shared" si="6"/>
        <v>-9.9525131198594092</v>
      </c>
    </row>
    <row r="5" spans="1:19" x14ac:dyDescent="0.3">
      <c r="A5" s="2">
        <v>40339</v>
      </c>
      <c r="B5" s="3">
        <v>1.02</v>
      </c>
      <c r="C5" s="3">
        <v>0.98599999999999999</v>
      </c>
      <c r="D5" s="3">
        <v>1.0089999999999999</v>
      </c>
      <c r="E5" s="3">
        <v>2.25</v>
      </c>
      <c r="F5" s="7">
        <f t="shared" si="0"/>
        <v>5.25</v>
      </c>
      <c r="G5" s="7">
        <v>2.2993999999999999</v>
      </c>
      <c r="H5">
        <f t="shared" si="1"/>
        <v>2010</v>
      </c>
      <c r="I5" s="4">
        <f>_xll.CALCalendarAdjust("China::IB",DATE(H5,12,31)+1,"Following")</f>
        <v>40547</v>
      </c>
      <c r="J5" s="7">
        <f t="shared" si="2"/>
        <v>208</v>
      </c>
      <c r="K5" s="7">
        <f t="shared" si="3"/>
        <v>0.56986301369863013</v>
      </c>
      <c r="L5" s="11">
        <f t="shared" si="4"/>
        <v>0.98107116022545027</v>
      </c>
      <c r="M5" s="5">
        <f t="shared" si="5"/>
        <v>49.288397745497207</v>
      </c>
      <c r="N5" s="11">
        <f>_xll.CALBlackFormula("Call",B5*(1+F5/100*K5)/2,D5*(1+G5/100*K5),0.2*SQRT(K5),1/(1+G5/100*K5))*2</f>
        <v>0.98107139404278765</v>
      </c>
      <c r="O5" s="11">
        <f t="shared" si="6"/>
        <v>48.307326351454421</v>
      </c>
    </row>
    <row r="6" spans="1:19" x14ac:dyDescent="0.3">
      <c r="A6" s="2">
        <v>40340</v>
      </c>
      <c r="B6" s="3">
        <v>1.0189999999999999</v>
      </c>
      <c r="C6" s="3">
        <v>0.998</v>
      </c>
      <c r="D6" s="3">
        <v>1.0089999999999999</v>
      </c>
      <c r="E6" s="3">
        <v>2.25</v>
      </c>
      <c r="F6" s="7">
        <f t="shared" si="0"/>
        <v>5.25</v>
      </c>
      <c r="G6" s="7">
        <v>2.3128000000000002</v>
      </c>
      <c r="H6">
        <f t="shared" si="1"/>
        <v>2010</v>
      </c>
      <c r="I6" s="4">
        <f>_xll.CALCalendarAdjust("China::IB",DATE(H6,12,31)+1,"Following")</f>
        <v>40547</v>
      </c>
      <c r="J6" s="7">
        <f t="shared" si="2"/>
        <v>207</v>
      </c>
      <c r="K6" s="7">
        <f t="shared" si="3"/>
        <v>0.56712328767123288</v>
      </c>
      <c r="L6" s="11">
        <f t="shared" si="4"/>
        <v>0.98224571776218195</v>
      </c>
      <c r="M6" s="5">
        <f t="shared" si="5"/>
        <v>157.54282237818052</v>
      </c>
      <c r="N6" s="11">
        <f>_xll.CALBlackFormula("Call",B6*(1+F6/100*K6)/2,D6*(1+G6/100*K6),0.2*SQRT(K6),1/(1+G6/100*K6))*2</f>
        <v>0.98224593134695115</v>
      </c>
      <c r="O6" s="11">
        <f t="shared" si="6"/>
        <v>156.56057644683358</v>
      </c>
    </row>
    <row r="7" spans="1:19" x14ac:dyDescent="0.3">
      <c r="A7" s="2">
        <v>40346</v>
      </c>
      <c r="B7" s="3">
        <v>1.0189999999999999</v>
      </c>
      <c r="C7" s="3">
        <v>0.995</v>
      </c>
      <c r="D7" s="3">
        <v>1.0009999999999999</v>
      </c>
      <c r="E7" s="3">
        <v>2.25</v>
      </c>
      <c r="F7" s="7">
        <f t="shared" si="0"/>
        <v>5.25</v>
      </c>
      <c r="G7" s="7">
        <v>2.3715999999999999</v>
      </c>
      <c r="H7">
        <f t="shared" si="1"/>
        <v>2010</v>
      </c>
      <c r="I7" s="4">
        <f>_xll.CALCalendarAdjust("China::IB",DATE(H7,12,31)+1,"Following")</f>
        <v>40547</v>
      </c>
      <c r="J7" s="7">
        <f t="shared" si="2"/>
        <v>201</v>
      </c>
      <c r="K7" s="7">
        <f t="shared" si="3"/>
        <v>0.55068493150684927</v>
      </c>
      <c r="L7" s="11">
        <f t="shared" si="4"/>
        <v>0.96705614499053771</v>
      </c>
      <c r="M7" s="5">
        <f t="shared" si="5"/>
        <v>279.43855009462283</v>
      </c>
      <c r="N7" s="11">
        <f>_xll.CALBlackFormula("Call",B7*(1+F7/100*K7)/2,D7*(1+G7/100*K7),0.2*SQRT(K7),1/(1+G7/100*K7))*2</f>
        <v>0.9670563377844259</v>
      </c>
      <c r="O7" s="11">
        <f t="shared" si="6"/>
        <v>278.47149375683841</v>
      </c>
    </row>
    <row r="8" spans="1:19" x14ac:dyDescent="0.3">
      <c r="A8" s="2">
        <v>40347</v>
      </c>
      <c r="B8" s="3">
        <v>1.0209999999999999</v>
      </c>
      <c r="C8" s="3">
        <v>0.97499999999999998</v>
      </c>
      <c r="D8" s="3">
        <v>0.98099999999999998</v>
      </c>
      <c r="E8" s="3">
        <v>2.25</v>
      </c>
      <c r="F8" s="7">
        <f t="shared" si="0"/>
        <v>5.25</v>
      </c>
      <c r="G8" s="7">
        <v>2.4137</v>
      </c>
      <c r="H8">
        <f t="shared" si="1"/>
        <v>2010</v>
      </c>
      <c r="I8" s="4">
        <f>_xll.CALCalendarAdjust("China::IB",DATE(H8,12,31)+1,"Following")</f>
        <v>40547</v>
      </c>
      <c r="J8" s="7">
        <f t="shared" si="2"/>
        <v>200</v>
      </c>
      <c r="K8" s="7">
        <f t="shared" si="3"/>
        <v>0.54794520547945202</v>
      </c>
      <c r="L8" s="11">
        <f t="shared" si="4"/>
        <v>0.92533938480491207</v>
      </c>
      <c r="M8" s="5">
        <f t="shared" si="5"/>
        <v>496.60615195087911</v>
      </c>
      <c r="N8" s="11">
        <f>_xll.CALBlackFormula("Call",B8*(1+F8/100*K8)/2,D8*(1+G8/100*K8),0.2*SQRT(K8),1/(1+G8/100*K8))*2</f>
        <v>0.92533975058712847</v>
      </c>
      <c r="O8" s="11">
        <f t="shared" si="6"/>
        <v>495.680812200292</v>
      </c>
    </row>
    <row r="9" spans="1:19" x14ac:dyDescent="0.3">
      <c r="A9" s="2">
        <v>40350</v>
      </c>
      <c r="B9" s="3">
        <v>1.022</v>
      </c>
      <c r="C9" s="3">
        <v>0.99099999999999999</v>
      </c>
      <c r="D9" s="3">
        <v>1.0069999999999999</v>
      </c>
      <c r="E9" s="3">
        <v>2.25</v>
      </c>
      <c r="F9" s="7">
        <f t="shared" si="0"/>
        <v>5.25</v>
      </c>
      <c r="G9" s="7">
        <v>2.4621</v>
      </c>
      <c r="H9">
        <f t="shared" si="1"/>
        <v>2010</v>
      </c>
      <c r="I9" s="4">
        <f>_xll.CALCalendarAdjust("China::IB",DATE(H9,12,31)+1,"Following")</f>
        <v>40547</v>
      </c>
      <c r="J9" s="7">
        <f t="shared" si="2"/>
        <v>197</v>
      </c>
      <c r="K9" s="7">
        <f t="shared" si="3"/>
        <v>0.53972602739726028</v>
      </c>
      <c r="L9" s="11">
        <f t="shared" si="4"/>
        <v>0.9768236164078441</v>
      </c>
      <c r="M9" s="5">
        <f t="shared" si="5"/>
        <v>141.76383592155895</v>
      </c>
      <c r="N9" s="11">
        <f>_xll.CALBlackFormula("Call",B9*(1+F9/100*K9)/2,D9*(1+G9/100*K9),0.2*SQRT(K9),1/(1+G9/100*K9))*2</f>
        <v>0.97682375202828764</v>
      </c>
      <c r="O9" s="11">
        <f t="shared" si="6"/>
        <v>140.78701216953067</v>
      </c>
    </row>
    <row r="10" spans="1:19" x14ac:dyDescent="0.3">
      <c r="A10" s="2">
        <v>40351</v>
      </c>
      <c r="B10" s="3">
        <v>1.0209999999999999</v>
      </c>
      <c r="C10" s="3">
        <v>0.98699999999999999</v>
      </c>
      <c r="D10" s="3">
        <v>1.01</v>
      </c>
      <c r="E10" s="3">
        <v>2.25</v>
      </c>
      <c r="F10" s="7">
        <f t="shared" si="0"/>
        <v>5.25</v>
      </c>
      <c r="G10" s="7">
        <v>2.5215000000000001</v>
      </c>
      <c r="H10">
        <f t="shared" si="1"/>
        <v>2010</v>
      </c>
      <c r="I10" s="4">
        <f>_xll.CALCalendarAdjust("China::IB",DATE(H10,12,31)+1,"Following")</f>
        <v>40547</v>
      </c>
      <c r="J10" s="7">
        <f t="shared" si="2"/>
        <v>196</v>
      </c>
      <c r="K10" s="7">
        <f t="shared" si="3"/>
        <v>0.53698630136986303</v>
      </c>
      <c r="L10" s="11">
        <f t="shared" si="4"/>
        <v>0.98424048906674977</v>
      </c>
      <c r="M10" s="5">
        <f t="shared" si="5"/>
        <v>27.595109332502197</v>
      </c>
      <c r="N10" s="11">
        <f>_xll.CALBlackFormula("Call",B10*(1+F10/100*K10)/2,D10*(1+G10/100*K10),0.2*SQRT(K10),1/(1+G10/100*K10))*2</f>
        <v>0.98424059960930987</v>
      </c>
      <c r="O10" s="11">
        <f t="shared" si="6"/>
        <v>26.610868732892886</v>
      </c>
    </row>
    <row r="11" spans="1:19" x14ac:dyDescent="0.3">
      <c r="A11" s="2">
        <v>40352</v>
      </c>
      <c r="B11" s="3">
        <v>1.022</v>
      </c>
      <c r="C11" s="3">
        <v>0.97499999999999998</v>
      </c>
      <c r="D11" s="3">
        <v>1.0029999999999999</v>
      </c>
      <c r="E11" s="3">
        <v>2.25</v>
      </c>
      <c r="F11" s="7">
        <f t="shared" si="0"/>
        <v>5.25</v>
      </c>
      <c r="G11" s="7">
        <v>2.5621999999999998</v>
      </c>
      <c r="H11">
        <f t="shared" si="1"/>
        <v>2010</v>
      </c>
      <c r="I11" s="4">
        <f>_xll.CALCalendarAdjust("China::IB",DATE(H11,12,31)+1,"Following")</f>
        <v>40547</v>
      </c>
      <c r="J11" s="7">
        <f t="shared" si="2"/>
        <v>195</v>
      </c>
      <c r="K11" s="7">
        <f t="shared" si="3"/>
        <v>0.53424657534246578</v>
      </c>
      <c r="L11" s="11">
        <f t="shared" si="4"/>
        <v>0.96952278289060656</v>
      </c>
      <c r="M11" s="5">
        <f t="shared" si="5"/>
        <v>54.772171093934176</v>
      </c>
      <c r="N11" s="11">
        <f>_xll.CALBlackFormula("Call",B11*(1+F11/100*K11)/2,D11*(1+G11/100*K11),0.2*SQRT(K11),1/(1+G11/100*K11))*2</f>
        <v>0.96952291718793104</v>
      </c>
      <c r="O11" s="11">
        <f t="shared" si="6"/>
        <v>53.802648176746246</v>
      </c>
    </row>
    <row r="12" spans="1:19" x14ac:dyDescent="0.3">
      <c r="A12" s="2">
        <v>40353</v>
      </c>
      <c r="B12" s="3">
        <v>1.0229999999999999</v>
      </c>
      <c r="C12" s="3">
        <v>0.97499999999999998</v>
      </c>
      <c r="D12" s="3">
        <v>1.004</v>
      </c>
      <c r="E12" s="3">
        <v>2.25</v>
      </c>
      <c r="F12" s="7">
        <f t="shared" si="0"/>
        <v>5.25</v>
      </c>
      <c r="G12" s="7">
        <v>2.6032999999999999</v>
      </c>
      <c r="H12">
        <f t="shared" si="1"/>
        <v>2010</v>
      </c>
      <c r="I12" s="4">
        <f>_xll.CALCalendarAdjust("China::IB",DATE(H12,12,31)+1,"Following")</f>
        <v>40547</v>
      </c>
      <c r="J12" s="7">
        <f t="shared" si="2"/>
        <v>194</v>
      </c>
      <c r="K12" s="7">
        <f t="shared" si="3"/>
        <v>0.53150684931506853</v>
      </c>
      <c r="L12" s="11">
        <f t="shared" si="4"/>
        <v>0.97080546399730716</v>
      </c>
      <c r="M12" s="5">
        <f t="shared" si="5"/>
        <v>41.945360026928171</v>
      </c>
      <c r="N12" s="11">
        <f>_xll.CALBlackFormula("Call",B12*(1+F12/100*K12)/2,D12*(1+G12/100*K12),0.2*SQRT(K12),1/(1+G12/100*K12))*2</f>
        <v>0.97080558932166017</v>
      </c>
      <c r="O12" s="11">
        <f t="shared" si="6"/>
        <v>40.974554437606514</v>
      </c>
    </row>
    <row r="13" spans="1:19" x14ac:dyDescent="0.3">
      <c r="A13" s="2">
        <v>40354</v>
      </c>
      <c r="B13" s="3">
        <v>1.022</v>
      </c>
      <c r="C13" s="3">
        <v>0.96499999999999997</v>
      </c>
      <c r="D13" s="3">
        <v>0.99</v>
      </c>
      <c r="E13" s="3">
        <v>2.25</v>
      </c>
      <c r="F13" s="7">
        <f t="shared" si="0"/>
        <v>5.25</v>
      </c>
      <c r="G13" s="7">
        <v>2.6259000000000001</v>
      </c>
      <c r="H13">
        <f t="shared" si="1"/>
        <v>2010</v>
      </c>
      <c r="I13" s="4">
        <f>_xll.CALCalendarAdjust("China::IB",DATE(H13,12,31)+1,"Following")</f>
        <v>40547</v>
      </c>
      <c r="J13" s="7">
        <f t="shared" si="2"/>
        <v>193</v>
      </c>
      <c r="K13" s="7">
        <f t="shared" si="3"/>
        <v>0.52876712328767128</v>
      </c>
      <c r="L13" s="11">
        <f t="shared" si="4"/>
        <v>0.9440135638103706</v>
      </c>
      <c r="M13" s="5">
        <f t="shared" si="5"/>
        <v>209.86436189629364</v>
      </c>
      <c r="N13" s="11">
        <f>_xll.CALBlackFormula("Call",B13*(1+F13/100*K13)/2,D13*(1+G13/100*K13),0.2*SQRT(K13),1/(1+G13/100*K13))*2</f>
        <v>0.94401374438844765</v>
      </c>
      <c r="O13" s="11">
        <f t="shared" si="6"/>
        <v>208.92034815190519</v>
      </c>
    </row>
    <row r="14" spans="1:19" x14ac:dyDescent="0.3">
      <c r="A14" s="2">
        <v>40357</v>
      </c>
      <c r="B14" s="3">
        <v>1.026</v>
      </c>
      <c r="C14" s="3">
        <v>0.94799999999999995</v>
      </c>
      <c r="D14" s="3">
        <v>0.98099999999999998</v>
      </c>
      <c r="E14" s="3">
        <v>2.25</v>
      </c>
      <c r="F14" s="7">
        <f t="shared" si="0"/>
        <v>5.25</v>
      </c>
      <c r="G14" s="7">
        <v>2.6288</v>
      </c>
      <c r="H14">
        <f t="shared" si="1"/>
        <v>2010</v>
      </c>
      <c r="I14" s="4">
        <f>_xll.CALCalendarAdjust("China::IB",DATE(H14,12,31)+1,"Following")</f>
        <v>40547</v>
      </c>
      <c r="J14" s="7">
        <f t="shared" si="2"/>
        <v>190</v>
      </c>
      <c r="K14" s="7">
        <f t="shared" si="3"/>
        <v>0.52054794520547942</v>
      </c>
      <c r="L14" s="11">
        <f t="shared" si="4"/>
        <v>0.92218962108432256</v>
      </c>
      <c r="M14" s="5">
        <f t="shared" si="5"/>
        <v>258.10378915677393</v>
      </c>
      <c r="N14" s="11">
        <f>_xll.CALBlackFormula("Call",B14*(1+F14/100*K14)/2,D14*(1+G14/100*K14),0.2*SQRT(K14),1/(1+G14/100*K14))*2</f>
        <v>0.92218985275072418</v>
      </c>
      <c r="O14" s="11">
        <f t="shared" si="6"/>
        <v>257.18159930402322</v>
      </c>
    </row>
    <row r="15" spans="1:19" x14ac:dyDescent="0.3">
      <c r="A15" s="2">
        <v>40358</v>
      </c>
      <c r="B15" s="3">
        <v>1.0269999999999999</v>
      </c>
      <c r="C15" s="3">
        <v>0.88300000000000001</v>
      </c>
      <c r="D15" s="3">
        <v>0.93899999999999995</v>
      </c>
      <c r="E15" s="3">
        <v>2.25</v>
      </c>
      <c r="F15" s="7">
        <f t="shared" si="0"/>
        <v>5.25</v>
      </c>
      <c r="G15" s="7">
        <v>2.6379999999999999</v>
      </c>
      <c r="H15">
        <f t="shared" si="1"/>
        <v>2010</v>
      </c>
      <c r="I15" s="4">
        <f>_xll.CALCalendarAdjust("China::IB",DATE(H15,12,31)+1,"Following")</f>
        <v>40547</v>
      </c>
      <c r="J15" s="7">
        <f t="shared" si="2"/>
        <v>189</v>
      </c>
      <c r="K15" s="7">
        <f t="shared" si="3"/>
        <v>0.51780821917808217</v>
      </c>
      <c r="L15" s="11">
        <f t="shared" si="4"/>
        <v>0.8372968522415265</v>
      </c>
      <c r="M15" s="5">
        <f t="shared" si="5"/>
        <v>457.03147758473506</v>
      </c>
      <c r="N15" s="11">
        <f>_xll.CALBlackFormula("Call",B15*(1+F15/100*K15)/2,D15*(1+G15/100*K15),0.2*SQRT(K15),1/(1+G15/100*K15))*2</f>
        <v>0.8372977616068229</v>
      </c>
      <c r="O15" s="11">
        <f t="shared" si="6"/>
        <v>456.19417982312825</v>
      </c>
    </row>
    <row r="16" spans="1:19" x14ac:dyDescent="0.3">
      <c r="A16" s="2">
        <v>40359</v>
      </c>
      <c r="B16" s="3">
        <v>1.0289999999999999</v>
      </c>
      <c r="C16" s="3">
        <v>0.86</v>
      </c>
      <c r="D16" s="3">
        <v>0.92900000000000005</v>
      </c>
      <c r="E16" s="3">
        <v>2.25</v>
      </c>
      <c r="F16" s="7">
        <f t="shared" si="0"/>
        <v>5.25</v>
      </c>
      <c r="G16" s="7">
        <v>2.6307999999999998</v>
      </c>
      <c r="H16">
        <f t="shared" si="1"/>
        <v>2010</v>
      </c>
      <c r="I16" s="4">
        <f>_xll.CALCalendarAdjust("China::IB",DATE(H16,12,31)+1,"Following")</f>
        <v>40547</v>
      </c>
      <c r="J16" s="7">
        <f t="shared" si="2"/>
        <v>188</v>
      </c>
      <c r="K16" s="7">
        <f t="shared" si="3"/>
        <v>0.51506849315068493</v>
      </c>
      <c r="L16" s="11">
        <f t="shared" si="4"/>
        <v>0.81530368729802172</v>
      </c>
      <c r="M16" s="5">
        <f t="shared" si="5"/>
        <v>446.96312701978269</v>
      </c>
      <c r="N16" s="11">
        <f>_xll.CALBlackFormula("Call",B16*(1+F16/100*K16)/2,D16*(1+G16/100*K16),0.2*SQRT(K16),1/(1+G16/100*K16))*2</f>
        <v>0.81530496346058867</v>
      </c>
      <c r="O16" s="11">
        <f t="shared" si="6"/>
        <v>446.14782205632213</v>
      </c>
    </row>
    <row r="17" spans="1:15" x14ac:dyDescent="0.3">
      <c r="A17" s="2">
        <v>40360</v>
      </c>
      <c r="B17" s="3">
        <v>1.0289999999999999</v>
      </c>
      <c r="C17" s="3">
        <v>0.84399999999999997</v>
      </c>
      <c r="D17" s="3">
        <v>0.91300000000000003</v>
      </c>
      <c r="E17" s="3">
        <v>2.25</v>
      </c>
      <c r="F17" s="7">
        <f t="shared" si="0"/>
        <v>5.25</v>
      </c>
      <c r="G17" s="7">
        <v>2.6261000000000001</v>
      </c>
      <c r="H17">
        <f t="shared" si="1"/>
        <v>2010</v>
      </c>
      <c r="I17" s="4">
        <f>_xll.CALCalendarAdjust("China::IB",DATE(H17,12,31)+1,"Following")</f>
        <v>40547</v>
      </c>
      <c r="J17" s="7">
        <f t="shared" si="2"/>
        <v>187</v>
      </c>
      <c r="K17" s="7">
        <f t="shared" si="3"/>
        <v>0.51232876712328768</v>
      </c>
      <c r="L17" s="11">
        <f t="shared" si="4"/>
        <v>0.78335079862103107</v>
      </c>
      <c r="M17" s="5">
        <f t="shared" si="5"/>
        <v>606.49201378968894</v>
      </c>
      <c r="N17" s="11">
        <f>_xll.CALBlackFormula("Call",B17*(1+F17/100*K17)/2,D17*(1+G17/100*K17),0.2*SQRT(K17),1/(1+G17/100*K17))*2</f>
        <v>0.78335284958156337</v>
      </c>
      <c r="O17" s="11">
        <f t="shared" si="6"/>
        <v>605.70866094010739</v>
      </c>
    </row>
    <row r="18" spans="1:15" x14ac:dyDescent="0.3">
      <c r="A18" s="2">
        <v>40361</v>
      </c>
      <c r="B18" s="3">
        <v>1.0289999999999999</v>
      </c>
      <c r="C18" s="3">
        <v>0.84199999999999997</v>
      </c>
      <c r="D18" s="3">
        <v>0.91400000000000003</v>
      </c>
      <c r="E18" s="3">
        <v>2.25</v>
      </c>
      <c r="F18" s="7">
        <f t="shared" si="0"/>
        <v>5.25</v>
      </c>
      <c r="G18" s="7">
        <v>2.621</v>
      </c>
      <c r="H18">
        <f t="shared" si="1"/>
        <v>2010</v>
      </c>
      <c r="I18" s="4">
        <f>_xll.CALCalendarAdjust("China::IB",DATE(H18,12,31)+1,"Following")</f>
        <v>40547</v>
      </c>
      <c r="J18" s="7">
        <f t="shared" si="2"/>
        <v>186</v>
      </c>
      <c r="K18" s="7">
        <f t="shared" si="3"/>
        <v>0.50958904109589043</v>
      </c>
      <c r="L18" s="11">
        <f t="shared" si="4"/>
        <v>0.78539608666775207</v>
      </c>
      <c r="M18" s="5">
        <f t="shared" si="5"/>
        <v>566.03913332247896</v>
      </c>
      <c r="N18" s="11">
        <f>_xll.CALBlackFormula("Call",B18*(1+F18/100*K18)/2,D18*(1+G18/100*K18),0.2*SQRT(K18),1/(1+G18/100*K18))*2</f>
        <v>0.78539797471494199</v>
      </c>
      <c r="O18" s="11">
        <f t="shared" si="6"/>
        <v>565.25373534776406</v>
      </c>
    </row>
    <row r="19" spans="1:15" x14ac:dyDescent="0.3">
      <c r="A19" s="2">
        <v>40364</v>
      </c>
      <c r="B19" s="3">
        <v>1.028</v>
      </c>
      <c r="C19" s="3">
        <v>0.79500000000000004</v>
      </c>
      <c r="D19" s="3">
        <v>0.90900000000000003</v>
      </c>
      <c r="E19" s="3">
        <v>2.25</v>
      </c>
      <c r="F19" s="7">
        <f t="shared" si="0"/>
        <v>5.25</v>
      </c>
      <c r="G19" s="7">
        <v>2.6126</v>
      </c>
      <c r="H19">
        <f t="shared" si="1"/>
        <v>2010</v>
      </c>
      <c r="I19" s="4">
        <f>_xll.CALCalendarAdjust("China::IB",DATE(H19,12,31)+1,"Following")</f>
        <v>40547</v>
      </c>
      <c r="J19" s="7">
        <f t="shared" si="2"/>
        <v>183</v>
      </c>
      <c r="K19" s="7">
        <f t="shared" si="3"/>
        <v>0.50136986301369868</v>
      </c>
      <c r="L19" s="11">
        <f t="shared" si="4"/>
        <v>0.77658237822446807</v>
      </c>
      <c r="M19" s="5">
        <f t="shared" si="5"/>
        <v>184.17621775531967</v>
      </c>
      <c r="N19" s="11">
        <f>_xll.CALBlackFormula("Call",B19*(1+F19/100*K19)/2,D19*(1+G19/100*K19),0.2*SQRT(K19),1/(1+G19/100*K19))*2</f>
        <v>0.77658423339285187</v>
      </c>
      <c r="O19" s="11">
        <f t="shared" si="6"/>
        <v>183.39963352192683</v>
      </c>
    </row>
    <row r="20" spans="1:15" x14ac:dyDescent="0.3">
      <c r="A20" s="2">
        <v>40365</v>
      </c>
      <c r="B20" s="3">
        <v>1.0289999999999999</v>
      </c>
      <c r="C20" s="3">
        <v>0.82</v>
      </c>
      <c r="D20" s="3">
        <v>0.92900000000000005</v>
      </c>
      <c r="E20" s="3">
        <v>2.25</v>
      </c>
      <c r="F20" s="7">
        <f t="shared" si="0"/>
        <v>5.25</v>
      </c>
      <c r="G20" s="7">
        <v>2.6149</v>
      </c>
      <c r="H20">
        <f t="shared" si="1"/>
        <v>2010</v>
      </c>
      <c r="I20" s="4">
        <f>_xll.CALCalendarAdjust("China::IB",DATE(H20,12,31)+1,"Following")</f>
        <v>40547</v>
      </c>
      <c r="J20" s="7">
        <f t="shared" si="2"/>
        <v>182</v>
      </c>
      <c r="K20" s="7">
        <f t="shared" si="3"/>
        <v>0.49863013698630138</v>
      </c>
      <c r="L20" s="11">
        <f t="shared" si="4"/>
        <v>0.81565357434674568</v>
      </c>
      <c r="M20" s="5">
        <f t="shared" si="5"/>
        <v>43.464256532542713</v>
      </c>
      <c r="N20" s="11">
        <f>_xll.CALBlackFormula("Call",B20*(1+F20/100*K20)/2,D20*(1+G20/100*K20),0.2*SQRT(K20),1/(1+G20/100*K20))*2</f>
        <v>0.81565449899461417</v>
      </c>
      <c r="O20" s="11">
        <f t="shared" si="6"/>
        <v>42.648602033548102</v>
      </c>
    </row>
    <row r="21" spans="1:15" x14ac:dyDescent="0.3">
      <c r="A21" s="2">
        <v>40366</v>
      </c>
      <c r="B21" s="3">
        <v>1.0309999999999999</v>
      </c>
      <c r="C21" s="3">
        <v>0.82799999999999996</v>
      </c>
      <c r="D21" s="3">
        <v>0.94</v>
      </c>
      <c r="E21" s="3">
        <v>2.25</v>
      </c>
      <c r="F21" s="7">
        <f t="shared" si="0"/>
        <v>5.25</v>
      </c>
      <c r="G21" s="7">
        <v>2.6069</v>
      </c>
      <c r="H21">
        <f t="shared" si="1"/>
        <v>2010</v>
      </c>
      <c r="I21" s="4">
        <f>_xll.CALCalendarAdjust("China::IB",DATE(H21,12,31)+1,"Following")</f>
        <v>40547</v>
      </c>
      <c r="J21" s="7">
        <f t="shared" si="2"/>
        <v>181</v>
      </c>
      <c r="K21" s="7">
        <f t="shared" si="3"/>
        <v>0.49589041095890413</v>
      </c>
      <c r="L21" s="11">
        <f t="shared" si="4"/>
        <v>0.83565926782741995</v>
      </c>
      <c r="M21" s="5">
        <f t="shared" si="5"/>
        <v>-76.592678274199912</v>
      </c>
      <c r="N21" s="11">
        <f>_xll.CALBlackFormula("Call",B21*(1+F21/100*K21)/2,D21*(1+G21/100*K21),0.2*SQRT(K21),1/(1+G21/100*K21))*2</f>
        <v>0.83565990892475472</v>
      </c>
      <c r="O21" s="11">
        <f t="shared" si="6"/>
        <v>-77.428338183124666</v>
      </c>
    </row>
    <row r="22" spans="1:15" x14ac:dyDescent="0.3">
      <c r="A22" s="2">
        <v>40367</v>
      </c>
      <c r="B22" s="3">
        <v>1.038</v>
      </c>
      <c r="C22" s="3">
        <v>0.83299999999999996</v>
      </c>
      <c r="D22" s="3">
        <v>0.93799999999999994</v>
      </c>
      <c r="E22" s="3">
        <v>2.25</v>
      </c>
      <c r="F22" s="7">
        <f t="shared" si="0"/>
        <v>5.25</v>
      </c>
      <c r="G22" s="7">
        <v>2.5977999999999999</v>
      </c>
      <c r="H22">
        <f t="shared" si="1"/>
        <v>2010</v>
      </c>
      <c r="I22" s="4">
        <f>_xll.CALCalendarAdjust("China::IB",DATE(H22,12,31)+1,"Following")</f>
        <v>40547</v>
      </c>
      <c r="J22" s="7">
        <f t="shared" si="2"/>
        <v>180</v>
      </c>
      <c r="K22" s="7">
        <f t="shared" si="3"/>
        <v>0.49315068493150682</v>
      </c>
      <c r="L22" s="11">
        <f t="shared" si="4"/>
        <v>0.82459537015165996</v>
      </c>
      <c r="M22" s="5">
        <f t="shared" si="5"/>
        <v>84.046298483400065</v>
      </c>
      <c r="N22" s="11">
        <f>_xll.CALBlackFormula("Call",B22*(1+F22/100*K22)/2,D22*(1+G22/100*K22),0.2*SQRT(K22),1/(1+G22/100*K22))*2</f>
        <v>0.824596181267921</v>
      </c>
      <c r="O22" s="11">
        <f t="shared" si="6"/>
        <v>83.221702302132144</v>
      </c>
    </row>
    <row r="23" spans="1:15" x14ac:dyDescent="0.3">
      <c r="A23" s="2">
        <v>40368</v>
      </c>
      <c r="B23" s="3">
        <v>1.04</v>
      </c>
      <c r="C23" s="3">
        <v>0.88900000000000001</v>
      </c>
      <c r="D23" s="3">
        <v>0.96899999999999997</v>
      </c>
      <c r="E23" s="3">
        <v>2.25</v>
      </c>
      <c r="F23" s="7">
        <f t="shared" si="0"/>
        <v>5.25</v>
      </c>
      <c r="G23" s="7">
        <v>2.5943999999999998</v>
      </c>
      <c r="H23">
        <f t="shared" si="1"/>
        <v>2010</v>
      </c>
      <c r="I23" s="4">
        <f>_xll.CALCalendarAdjust("China::IB",DATE(H23,12,31)+1,"Following")</f>
        <v>40547</v>
      </c>
      <c r="J23" s="7">
        <f t="shared" si="2"/>
        <v>179</v>
      </c>
      <c r="K23" s="7">
        <f t="shared" si="3"/>
        <v>0.49041095890410957</v>
      </c>
      <c r="L23" s="11">
        <f t="shared" si="4"/>
        <v>0.88462587440624207</v>
      </c>
      <c r="M23" s="5">
        <f t="shared" si="5"/>
        <v>43.741255937579382</v>
      </c>
      <c r="N23" s="11">
        <f>_xll.CALBlackFormula("Call",B23*(1+F23/100*K23)/2,D23*(1+G23/100*K23),0.2*SQRT(K23),1/(1+G23/100*K23))*2</f>
        <v>0.88462615634034536</v>
      </c>
      <c r="O23" s="11">
        <f t="shared" si="6"/>
        <v>42.856629781239036</v>
      </c>
    </row>
    <row r="24" spans="1:15" x14ac:dyDescent="0.3">
      <c r="A24" s="2">
        <v>40371</v>
      </c>
      <c r="B24" s="3">
        <v>1.04</v>
      </c>
      <c r="C24" s="3">
        <v>0.93</v>
      </c>
      <c r="D24" s="3">
        <v>0.98</v>
      </c>
      <c r="E24" s="3">
        <v>2.25</v>
      </c>
      <c r="F24" s="7">
        <f t="shared" si="0"/>
        <v>5.25</v>
      </c>
      <c r="G24" s="7">
        <v>2.5977999999999999</v>
      </c>
      <c r="H24">
        <f t="shared" si="1"/>
        <v>2010</v>
      </c>
      <c r="I24" s="4">
        <f>_xll.CALCalendarAdjust("China::IB",DATE(H24,12,31)+1,"Following")</f>
        <v>40547</v>
      </c>
      <c r="J24" s="7">
        <f t="shared" si="2"/>
        <v>176</v>
      </c>
      <c r="K24" s="7">
        <f t="shared" si="3"/>
        <v>0.48219178082191783</v>
      </c>
      <c r="L24" s="11">
        <f t="shared" si="4"/>
        <v>0.90686430465881895</v>
      </c>
      <c r="M24" s="5">
        <f t="shared" si="5"/>
        <v>231.35695341181096</v>
      </c>
      <c r="N24" s="11">
        <f>_xll.CALBlackFormula("Call",B24*(1+F24/100*K24)/2,D24*(1+G24/100*K24),0.2*SQRT(K24),1/(1+G24/100*K24))*2</f>
        <v>0.90686446255014763</v>
      </c>
      <c r="O24" s="11">
        <f t="shared" si="6"/>
        <v>230.45008894926082</v>
      </c>
    </row>
    <row r="25" spans="1:15" x14ac:dyDescent="0.3">
      <c r="A25" s="2">
        <v>40372</v>
      </c>
      <c r="B25" s="3">
        <v>1.0389999999999999</v>
      </c>
      <c r="C25" s="3">
        <v>0.91</v>
      </c>
      <c r="D25" s="3">
        <v>0.96699999999999997</v>
      </c>
      <c r="E25" s="3">
        <v>2.25</v>
      </c>
      <c r="F25" s="7">
        <f t="shared" si="0"/>
        <v>5.25</v>
      </c>
      <c r="G25" s="7">
        <v>2.5952999999999999</v>
      </c>
      <c r="H25">
        <f t="shared" si="1"/>
        <v>2010</v>
      </c>
      <c r="I25" s="4">
        <f>_xll.CALCalendarAdjust("China::IB",DATE(H25,12,31)+1,"Following")</f>
        <v>40547</v>
      </c>
      <c r="J25" s="7">
        <f t="shared" si="2"/>
        <v>175</v>
      </c>
      <c r="K25" s="7">
        <f t="shared" si="3"/>
        <v>0.47945205479452052</v>
      </c>
      <c r="L25" s="11">
        <f t="shared" si="4"/>
        <v>0.88193812553398043</v>
      </c>
      <c r="M25" s="5">
        <f t="shared" si="5"/>
        <v>280.618744660196</v>
      </c>
      <c r="N25" s="11">
        <f>_xll.CALBlackFormula("Call",B25*(1+F25/100*K25)/2,D25*(1+G25/100*K25),0.2*SQRT(K25),1/(1+G25/100*K25))*2</f>
        <v>0.88193835157038603</v>
      </c>
      <c r="O25" s="11">
        <f t="shared" si="6"/>
        <v>279.7368063086256</v>
      </c>
    </row>
    <row r="26" spans="1:15" x14ac:dyDescent="0.3">
      <c r="A26" s="2">
        <v>40373</v>
      </c>
      <c r="B26" s="3">
        <v>1.0389999999999999</v>
      </c>
      <c r="C26" s="3">
        <v>0.93300000000000005</v>
      </c>
      <c r="D26" s="3">
        <v>0.97</v>
      </c>
      <c r="E26" s="3">
        <v>2.25</v>
      </c>
      <c r="F26" s="7">
        <f t="shared" si="0"/>
        <v>5.25</v>
      </c>
      <c r="G26" s="7">
        <v>2.5905</v>
      </c>
      <c r="H26">
        <f t="shared" si="1"/>
        <v>2010</v>
      </c>
      <c r="I26" s="4">
        <f>_xll.CALCalendarAdjust("China::IB",DATE(H26,12,31)+1,"Following")</f>
        <v>40547</v>
      </c>
      <c r="J26" s="7">
        <f t="shared" si="2"/>
        <v>174</v>
      </c>
      <c r="K26" s="7">
        <f t="shared" si="3"/>
        <v>0.47671232876712327</v>
      </c>
      <c r="L26" s="11">
        <f t="shared" si="4"/>
        <v>0.88798807450360906</v>
      </c>
      <c r="M26" s="5">
        <f t="shared" si="5"/>
        <v>450.1192549639099</v>
      </c>
      <c r="N26" s="11">
        <f>_xll.CALBlackFormula("Call",B26*(1+F26/100*K26)/2,D26*(1+G26/100*K26),0.2*SQRT(K26),1/(1+G26/100*K26))*2</f>
        <v>0.88798826487478189</v>
      </c>
      <c r="O26" s="11">
        <f t="shared" si="6"/>
        <v>449.23126669903513</v>
      </c>
    </row>
    <row r="27" spans="1:15" x14ac:dyDescent="0.3">
      <c r="A27" s="2">
        <v>40374</v>
      </c>
      <c r="B27" s="3">
        <v>1.038</v>
      </c>
      <c r="C27" s="3">
        <v>0.91800000000000004</v>
      </c>
      <c r="D27" s="3">
        <v>0.95699999999999996</v>
      </c>
      <c r="E27" s="3">
        <v>2.25</v>
      </c>
      <c r="F27" s="7">
        <f t="shared" si="0"/>
        <v>5.25</v>
      </c>
      <c r="G27" s="7">
        <v>2.5849000000000002</v>
      </c>
      <c r="H27">
        <f t="shared" si="1"/>
        <v>2010</v>
      </c>
      <c r="I27" s="4">
        <f>_xll.CALCalendarAdjust("China::IB",DATE(H27,12,31)+1,"Following")</f>
        <v>40547</v>
      </c>
      <c r="J27" s="7">
        <f t="shared" si="2"/>
        <v>173</v>
      </c>
      <c r="K27" s="7">
        <f t="shared" si="3"/>
        <v>0.47397260273972602</v>
      </c>
      <c r="L27" s="11">
        <f t="shared" si="4"/>
        <v>0.86304684450448677</v>
      </c>
      <c r="M27" s="5">
        <f t="shared" si="5"/>
        <v>549.53155495513272</v>
      </c>
      <c r="N27" s="11">
        <f>_xll.CALBlackFormula("Call",B27*(1+F27/100*K27)/2,D27*(1+G27/100*K27),0.2*SQRT(K27),1/(1+G27/100*K27))*2</f>
        <v>0.86304711828469938</v>
      </c>
      <c r="O27" s="11">
        <f t="shared" si="6"/>
        <v>548.66850783684799</v>
      </c>
    </row>
    <row r="28" spans="1:15" x14ac:dyDescent="0.3">
      <c r="A28" s="2">
        <v>40375</v>
      </c>
      <c r="B28" s="3">
        <v>1.0389999999999999</v>
      </c>
      <c r="C28" s="3">
        <v>0.93200000000000005</v>
      </c>
      <c r="D28" s="3">
        <v>0.96399999999999997</v>
      </c>
      <c r="E28" s="3">
        <v>2.25</v>
      </c>
      <c r="F28" s="7">
        <f t="shared" si="0"/>
        <v>5.25</v>
      </c>
      <c r="G28" s="7">
        <v>2.5813999999999999</v>
      </c>
      <c r="H28">
        <f t="shared" si="1"/>
        <v>2010</v>
      </c>
      <c r="I28" s="4">
        <f>_xll.CALCalendarAdjust("China::IB",DATE(H28,12,31)+1,"Following")</f>
        <v>40547</v>
      </c>
      <c r="J28" s="7">
        <f t="shared" si="2"/>
        <v>172</v>
      </c>
      <c r="K28" s="7">
        <f t="shared" si="3"/>
        <v>0.47123287671232877</v>
      </c>
      <c r="L28" s="11">
        <f t="shared" si="4"/>
        <v>0.87609126898892886</v>
      </c>
      <c r="M28" s="5">
        <f t="shared" si="5"/>
        <v>559.08731011071188</v>
      </c>
      <c r="N28" s="11">
        <f>_xll.CALBlackFormula("Call",B28*(1+F28/100*K28)/2,D28*(1+G28/100*K28),0.2*SQRT(K28),1/(1+G28/100*K28))*2</f>
        <v>0.8760914755646837</v>
      </c>
      <c r="O28" s="11">
        <f t="shared" si="6"/>
        <v>558.21121863514725</v>
      </c>
    </row>
    <row r="29" spans="1:15" x14ac:dyDescent="0.3">
      <c r="A29" s="2">
        <v>40378</v>
      </c>
      <c r="B29" s="3">
        <v>1.036</v>
      </c>
      <c r="C29" s="3">
        <v>0.96599999999999997</v>
      </c>
      <c r="D29" s="3">
        <v>0.98899999999999999</v>
      </c>
      <c r="E29" s="3">
        <v>2.25</v>
      </c>
      <c r="F29" s="7">
        <f t="shared" si="0"/>
        <v>5.25</v>
      </c>
      <c r="G29" s="7">
        <v>2.5709</v>
      </c>
      <c r="H29">
        <f t="shared" si="1"/>
        <v>2010</v>
      </c>
      <c r="I29" s="4">
        <f>_xll.CALCalendarAdjust("China::IB",DATE(H29,12,31)+1,"Following")</f>
        <v>40547</v>
      </c>
      <c r="J29" s="7">
        <f t="shared" si="2"/>
        <v>169</v>
      </c>
      <c r="K29" s="7">
        <f t="shared" si="3"/>
        <v>0.46301369863013697</v>
      </c>
      <c r="L29" s="11">
        <f t="shared" si="4"/>
        <v>0.92930001024164888</v>
      </c>
      <c r="M29" s="5">
        <f t="shared" si="5"/>
        <v>366.99989758351091</v>
      </c>
      <c r="N29" s="11">
        <f>_xll.CALBlackFormula("Call",B29*(1+F29/100*K29)/2,D29*(1+G29/100*K29),0.2*SQRT(K29),1/(1+G29/100*K29))*2</f>
        <v>0.92930007075508758</v>
      </c>
      <c r="O29" s="11">
        <f t="shared" si="6"/>
        <v>366.07059751275585</v>
      </c>
    </row>
    <row r="30" spans="1:15" x14ac:dyDescent="0.3">
      <c r="A30" s="2">
        <v>40379</v>
      </c>
      <c r="B30" s="3">
        <v>1.0329999999999999</v>
      </c>
      <c r="C30" s="3">
        <v>0.996</v>
      </c>
      <c r="D30" s="3">
        <v>1.012</v>
      </c>
      <c r="E30" s="3">
        <v>2.25</v>
      </c>
      <c r="F30" s="7">
        <f t="shared" si="0"/>
        <v>5.25</v>
      </c>
      <c r="G30" s="7">
        <v>2.5691999999999999</v>
      </c>
      <c r="H30">
        <f t="shared" si="1"/>
        <v>2010</v>
      </c>
      <c r="I30" s="4">
        <f>_xll.CALCalendarAdjust("China::IB",DATE(H30,12,31)+1,"Following")</f>
        <v>40547</v>
      </c>
      <c r="J30" s="7">
        <f t="shared" si="2"/>
        <v>168</v>
      </c>
      <c r="K30" s="7">
        <f t="shared" si="3"/>
        <v>0.46027397260273972</v>
      </c>
      <c r="L30" s="11">
        <f t="shared" si="4"/>
        <v>0.97840275447826497</v>
      </c>
      <c r="M30" s="5">
        <f t="shared" si="5"/>
        <v>175.97245521735027</v>
      </c>
      <c r="N30" s="11">
        <f>_xll.CALBlackFormula("Call",B30*(1+F30/100*K30)/2,D30*(1+G30/100*K30),0.2*SQRT(K30),1/(1+G30/100*K30))*2</f>
        <v>0.97840277570454959</v>
      </c>
      <c r="O30" s="11">
        <f t="shared" si="6"/>
        <v>174.99405244164572</v>
      </c>
    </row>
    <row r="31" spans="1:15" x14ac:dyDescent="0.3">
      <c r="A31" s="2">
        <v>40380</v>
      </c>
      <c r="B31" s="3">
        <v>1.032</v>
      </c>
      <c r="C31" s="3">
        <v>1.0049999999999999</v>
      </c>
      <c r="D31" s="3">
        <v>1.0109999999999999</v>
      </c>
      <c r="E31" s="3">
        <v>2.25</v>
      </c>
      <c r="F31" s="7">
        <f t="shared" si="0"/>
        <v>5.25</v>
      </c>
      <c r="G31" s="7">
        <v>2.5482999999999998</v>
      </c>
      <c r="H31">
        <f t="shared" si="1"/>
        <v>2010</v>
      </c>
      <c r="I31" s="4">
        <f>_xll.CALCalendarAdjust("China::IB",DATE(H31,12,31)+1,"Following")</f>
        <v>40547</v>
      </c>
      <c r="J31" s="7">
        <f t="shared" si="2"/>
        <v>167</v>
      </c>
      <c r="K31" s="7">
        <f t="shared" si="3"/>
        <v>0.45753424657534247</v>
      </c>
      <c r="L31" s="11">
        <f t="shared" si="4"/>
        <v>0.97739026008324315</v>
      </c>
      <c r="M31" s="5">
        <f t="shared" si="5"/>
        <v>276.09739916756746</v>
      </c>
      <c r="N31" s="11">
        <f>_xll.CALBlackFormula("Call",B31*(1+F31/100*K31)/2,D31*(1+G31/100*K31),0.2*SQRT(K31),1/(1+G31/100*K31))*2</f>
        <v>0.97739027970579317</v>
      </c>
      <c r="O31" s="11">
        <f t="shared" si="6"/>
        <v>275.12000888786167</v>
      </c>
    </row>
    <row r="32" spans="1:15" x14ac:dyDescent="0.3">
      <c r="A32" s="2">
        <v>40381</v>
      </c>
      <c r="B32" s="3">
        <v>1.0329999999999999</v>
      </c>
      <c r="C32" s="3">
        <v>1.0289999999999999</v>
      </c>
      <c r="D32" s="3">
        <v>1.024</v>
      </c>
      <c r="E32" s="3">
        <v>2.25</v>
      </c>
      <c r="F32" s="7">
        <f t="shared" si="0"/>
        <v>5.25</v>
      </c>
      <c r="G32" s="7">
        <v>2.5297999999999998</v>
      </c>
      <c r="H32">
        <f t="shared" si="1"/>
        <v>2010</v>
      </c>
      <c r="I32" s="4">
        <f>_xll.CALCalendarAdjust("China::IB",DATE(H32,12,31)+1,"Following")</f>
        <v>40547</v>
      </c>
      <c r="J32" s="7">
        <f t="shared" si="2"/>
        <v>166</v>
      </c>
      <c r="K32" s="7">
        <f t="shared" si="3"/>
        <v>0.45479452054794522</v>
      </c>
      <c r="L32" s="11">
        <f t="shared" si="4"/>
        <v>1.0023657874393255</v>
      </c>
      <c r="M32" s="5">
        <f t="shared" si="5"/>
        <v>266.34212560674439</v>
      </c>
      <c r="N32" s="11">
        <f>_xll.CALBlackFormula("Call",B32*(1+F32/100*K32)/2,D32*(1+G32/100*K32),0.2*SQRT(K32),1/(1+G32/100*K32))*2</f>
        <v>1.0023657989045369</v>
      </c>
      <c r="O32" s="11">
        <f t="shared" si="6"/>
        <v>265.33975980783987</v>
      </c>
    </row>
    <row r="33" spans="1:15" x14ac:dyDescent="0.3">
      <c r="A33" s="2">
        <v>40382</v>
      </c>
      <c r="B33" s="3">
        <v>1.0329999999999999</v>
      </c>
      <c r="C33" s="3">
        <v>1.0549999999999999</v>
      </c>
      <c r="D33" s="3">
        <v>1.03</v>
      </c>
      <c r="E33" s="3">
        <v>2.25</v>
      </c>
      <c r="F33" s="7">
        <f t="shared" si="0"/>
        <v>5.25</v>
      </c>
      <c r="G33" s="7">
        <v>2.5165000000000002</v>
      </c>
      <c r="H33">
        <f t="shared" si="1"/>
        <v>2010</v>
      </c>
      <c r="I33" s="4">
        <f>_xll.CALCalendarAdjust("China::IB",DATE(H33,12,31)+1,"Following")</f>
        <v>40547</v>
      </c>
      <c r="J33" s="7">
        <f t="shared" si="2"/>
        <v>165</v>
      </c>
      <c r="K33" s="7">
        <f t="shared" si="3"/>
        <v>0.45205479452054792</v>
      </c>
      <c r="L33" s="11">
        <f t="shared" si="4"/>
        <v>1.0143788812325323</v>
      </c>
      <c r="M33" s="5">
        <f t="shared" si="5"/>
        <v>406.21118767467658</v>
      </c>
      <c r="N33" s="11">
        <f>_xll.CALBlackFormula("Call",B33*(1+F33/100*K33)/2,D33*(1+G33/100*K33),0.2*SQRT(K33),1/(1+G33/100*K33))*2</f>
        <v>1.0143788895984882</v>
      </c>
      <c r="O33" s="11">
        <f t="shared" si="6"/>
        <v>405.19680878507808</v>
      </c>
    </row>
    <row r="34" spans="1:15" x14ac:dyDescent="0.3">
      <c r="A34" s="2">
        <v>40385</v>
      </c>
      <c r="B34" s="3">
        <v>1.03</v>
      </c>
      <c r="C34" s="3">
        <v>1.1000000000000001</v>
      </c>
      <c r="D34" s="3">
        <v>1.0389999999999999</v>
      </c>
      <c r="E34" s="3">
        <v>2.25</v>
      </c>
      <c r="F34" s="7">
        <f t="shared" si="0"/>
        <v>5.25</v>
      </c>
      <c r="G34" s="7">
        <v>2.5038999999999998</v>
      </c>
      <c r="H34">
        <f t="shared" si="1"/>
        <v>2010</v>
      </c>
      <c r="I34" s="4">
        <f>_xll.CALCalendarAdjust("China::IB",DATE(H34,12,31)+1,"Following")</f>
        <v>40547</v>
      </c>
      <c r="J34" s="7">
        <f t="shared" si="2"/>
        <v>162</v>
      </c>
      <c r="K34" s="7">
        <f t="shared" si="3"/>
        <v>0.44383561643835617</v>
      </c>
      <c r="L34" s="11">
        <f t="shared" si="4"/>
        <v>1.0355841647019302</v>
      </c>
      <c r="M34" s="5">
        <f t="shared" si="5"/>
        <v>644.15835298069931</v>
      </c>
      <c r="N34" s="11">
        <f>_xll.CALBlackFormula("Call",B34*(1+F34/100*K34)/2,D34*(1+G34/100*K34),0.2*SQRT(K34),1/(1+G34/100*K34))*2</f>
        <v>1.0355841686809097</v>
      </c>
      <c r="O34" s="11">
        <f t="shared" si="6"/>
        <v>643.12276881201842</v>
      </c>
    </row>
    <row r="35" spans="1:15" x14ac:dyDescent="0.3">
      <c r="A35" s="2">
        <v>40386</v>
      </c>
      <c r="B35" s="3">
        <v>1.0309999999999999</v>
      </c>
      <c r="C35" s="3">
        <v>1.119</v>
      </c>
      <c r="D35" s="3">
        <v>1.036</v>
      </c>
      <c r="E35" s="3">
        <v>2.25</v>
      </c>
      <c r="F35" s="7">
        <f t="shared" si="0"/>
        <v>5.25</v>
      </c>
      <c r="G35" s="7">
        <v>2.4767999999999999</v>
      </c>
      <c r="H35">
        <f t="shared" si="1"/>
        <v>2010</v>
      </c>
      <c r="I35" s="4">
        <f>_xll.CALCalendarAdjust("China::IB",DATE(H35,12,31)+1,"Following")</f>
        <v>40547</v>
      </c>
      <c r="J35" s="7">
        <f t="shared" si="2"/>
        <v>161</v>
      </c>
      <c r="K35" s="7">
        <f t="shared" si="3"/>
        <v>0.44109589041095892</v>
      </c>
      <c r="L35" s="11">
        <f t="shared" si="4"/>
        <v>1.0285246165096562</v>
      </c>
      <c r="M35" s="5">
        <f t="shared" si="5"/>
        <v>904.75383490343791</v>
      </c>
      <c r="N35" s="11">
        <f>_xll.CALBlackFormula("Call",B35*(1+F35/100*K35)/2,D35*(1+G35/100*K35),0.2*SQRT(K35),1/(1+G35/100*K35))*2</f>
        <v>1.0285246207761969</v>
      </c>
      <c r="O35" s="11">
        <f t="shared" si="6"/>
        <v>903.72531028266167</v>
      </c>
    </row>
    <row r="36" spans="1:15" x14ac:dyDescent="0.3">
      <c r="A36" s="2">
        <v>40387</v>
      </c>
      <c r="B36" s="3">
        <v>1.03</v>
      </c>
      <c r="C36" s="3">
        <v>1.2150000000000001</v>
      </c>
      <c r="D36" s="3">
        <v>1.06</v>
      </c>
      <c r="E36" s="3">
        <v>2.25</v>
      </c>
      <c r="F36" s="7">
        <f t="shared" si="0"/>
        <v>5.25</v>
      </c>
      <c r="G36" s="7">
        <v>2.4647000000000001</v>
      </c>
      <c r="H36">
        <f t="shared" si="1"/>
        <v>2010</v>
      </c>
      <c r="I36" s="4">
        <f>_xll.CALCalendarAdjust("China::IB",DATE(H36,12,31)+1,"Following")</f>
        <v>40547</v>
      </c>
      <c r="J36" s="7">
        <f t="shared" si="2"/>
        <v>160</v>
      </c>
      <c r="K36" s="7">
        <f t="shared" si="3"/>
        <v>0.43835616438356162</v>
      </c>
      <c r="L36" s="11">
        <f t="shared" si="4"/>
        <v>1.0775585986711462</v>
      </c>
      <c r="M36" s="5">
        <f t="shared" si="5"/>
        <v>1374.4140132885386</v>
      </c>
      <c r="N36" s="11">
        <f>_xll.CALBlackFormula("Call",B36*(1+F36/100*K36)/2,D36*(1+G36/100*K36),0.2*SQRT(K36),1/(1+G36/100*K36))*2</f>
        <v>1.0775586000989821</v>
      </c>
      <c r="O36" s="11">
        <f t="shared" si="6"/>
        <v>1373.3364546884397</v>
      </c>
    </row>
    <row r="37" spans="1:15" x14ac:dyDescent="0.3">
      <c r="A37" s="2">
        <v>40388</v>
      </c>
      <c r="B37" s="3">
        <v>1.032</v>
      </c>
      <c r="C37" s="3">
        <v>1.248</v>
      </c>
      <c r="D37" s="3">
        <v>1.0640000000000001</v>
      </c>
      <c r="E37" s="3">
        <v>2.25</v>
      </c>
      <c r="F37" s="7">
        <f t="shared" si="0"/>
        <v>5.25</v>
      </c>
      <c r="G37" s="7">
        <v>2.4609000000000001</v>
      </c>
      <c r="H37">
        <f t="shared" si="1"/>
        <v>2010</v>
      </c>
      <c r="I37" s="4">
        <f>_xll.CALCalendarAdjust("China::IB",DATE(H37,12,31)+1,"Following")</f>
        <v>40547</v>
      </c>
      <c r="J37" s="7">
        <f t="shared" si="2"/>
        <v>159</v>
      </c>
      <c r="K37" s="7">
        <f t="shared" si="3"/>
        <v>0.43561643835616437</v>
      </c>
      <c r="L37" s="11">
        <f t="shared" si="4"/>
        <v>1.0835944179127781</v>
      </c>
      <c r="M37" s="5">
        <f t="shared" si="5"/>
        <v>1644.0558208722189</v>
      </c>
      <c r="N37" s="11">
        <f>_xll.CALBlackFormula("Call",B37*(1+F37/100*K37)/2,D37*(1+G37/100*K37),0.2*SQRT(K37),1/(1+G37/100*K37))*2</f>
        <v>1.0835944191076603</v>
      </c>
      <c r="O37" s="11">
        <f t="shared" si="6"/>
        <v>1642.9722264531113</v>
      </c>
    </row>
    <row r="38" spans="1:15" x14ac:dyDescent="0.3">
      <c r="A38" s="2">
        <v>40389</v>
      </c>
      <c r="B38" s="3">
        <v>1.0309999999999999</v>
      </c>
      <c r="C38" s="3">
        <v>1.196</v>
      </c>
      <c r="D38" s="3">
        <v>1.0620000000000001</v>
      </c>
      <c r="E38" s="3">
        <v>2.25</v>
      </c>
      <c r="F38" s="7">
        <f t="shared" si="0"/>
        <v>5.25</v>
      </c>
      <c r="G38" s="7">
        <v>2.4474999999999998</v>
      </c>
      <c r="H38">
        <f t="shared" si="1"/>
        <v>2010</v>
      </c>
      <c r="I38" s="4">
        <f>_xll.CALCalendarAdjust("China::IB",DATE(H38,12,31)+1,"Following")</f>
        <v>40547</v>
      </c>
      <c r="J38" s="7">
        <f t="shared" si="2"/>
        <v>158</v>
      </c>
      <c r="K38" s="7">
        <f t="shared" si="3"/>
        <v>0.43287671232876712</v>
      </c>
      <c r="L38" s="11">
        <f t="shared" si="4"/>
        <v>1.0806236805374732</v>
      </c>
      <c r="M38" s="5">
        <f t="shared" si="5"/>
        <v>1153.7631946252679</v>
      </c>
      <c r="N38" s="11">
        <f>_xll.CALBlackFormula("Call",B38*(1+F38/100*K38)/2,D38*(1+G38/100*K38),0.2*SQRT(K38),1/(1+G38/100*K38))*2</f>
        <v>1.0806236816591066</v>
      </c>
      <c r="O38" s="11">
        <f t="shared" si="6"/>
        <v>1152.6825709436089</v>
      </c>
    </row>
    <row r="39" spans="1:15" x14ac:dyDescent="0.3">
      <c r="A39" s="2">
        <v>40392</v>
      </c>
      <c r="B39" s="3">
        <v>1.026</v>
      </c>
      <c r="C39" s="3">
        <v>1.1839999999999999</v>
      </c>
      <c r="D39" s="3">
        <v>1.081</v>
      </c>
      <c r="E39" s="3">
        <v>2.25</v>
      </c>
      <c r="F39" s="7">
        <f t="shared" si="0"/>
        <v>5.25</v>
      </c>
      <c r="G39" s="7">
        <v>2.4468000000000001</v>
      </c>
      <c r="H39">
        <f t="shared" si="1"/>
        <v>2010</v>
      </c>
      <c r="I39" s="4">
        <f>_xll.CALCalendarAdjust("China::IB",DATE(H39,12,31)+1,"Following")</f>
        <v>40547</v>
      </c>
      <c r="J39" s="7">
        <f t="shared" si="2"/>
        <v>155</v>
      </c>
      <c r="K39" s="7">
        <f t="shared" si="3"/>
        <v>0.42465753424657532</v>
      </c>
      <c r="L39" s="11">
        <f t="shared" si="4"/>
        <v>1.123912095618854</v>
      </c>
      <c r="M39" s="5">
        <f t="shared" si="5"/>
        <v>600.87904381145972</v>
      </c>
      <c r="N39" s="11">
        <f>_xll.CALBlackFormula("Call",B39*(1+F39/100*K39)/2,D39*(1+G39/100*K39),0.2*SQRT(K39),1/(1+G39/100*K39))*2</f>
        <v>1.1239120959151054</v>
      </c>
      <c r="O39" s="11">
        <f t="shared" si="6"/>
        <v>599.75513171554462</v>
      </c>
    </row>
    <row r="40" spans="1:15" x14ac:dyDescent="0.3">
      <c r="A40" s="2">
        <v>40393</v>
      </c>
      <c r="B40" s="3">
        <v>1.022</v>
      </c>
      <c r="C40" s="3">
        <v>1.137</v>
      </c>
      <c r="D40" s="3">
        <v>1.0640000000000001</v>
      </c>
      <c r="E40" s="3">
        <v>2.25</v>
      </c>
      <c r="F40" s="7">
        <f t="shared" si="0"/>
        <v>5.25</v>
      </c>
      <c r="G40" s="7">
        <v>2.4447000000000001</v>
      </c>
      <c r="H40">
        <f t="shared" si="1"/>
        <v>2010</v>
      </c>
      <c r="I40" s="4">
        <f>_xll.CALCalendarAdjust("China::IB",DATE(H40,12,31)+1,"Following")</f>
        <v>40547</v>
      </c>
      <c r="J40" s="7">
        <f t="shared" si="2"/>
        <v>154</v>
      </c>
      <c r="K40" s="7">
        <f t="shared" si="3"/>
        <v>0.42191780821917807</v>
      </c>
      <c r="L40" s="11">
        <f t="shared" si="4"/>
        <v>1.0940270429579297</v>
      </c>
      <c r="M40" s="5">
        <f t="shared" si="5"/>
        <v>429.72957042070271</v>
      </c>
      <c r="N40" s="11">
        <f>_xll.CALBlackFormula("Call",B40*(1+F40/100*K40)/2,D40*(1+G40/100*K40),0.2*SQRT(K40),1/(1+G40/100*K40))*2</f>
        <v>1.0940270434089547</v>
      </c>
      <c r="O40" s="11">
        <f t="shared" si="6"/>
        <v>428.63554337729374</v>
      </c>
    </row>
    <row r="41" spans="1:15" x14ac:dyDescent="0.3">
      <c r="A41" s="2">
        <v>40394</v>
      </c>
      <c r="B41" s="3">
        <v>1.0169999999999999</v>
      </c>
      <c r="C41" s="3">
        <v>1.145</v>
      </c>
      <c r="D41" s="3">
        <v>1.069</v>
      </c>
      <c r="E41" s="3">
        <v>2.25</v>
      </c>
      <c r="F41" s="7">
        <f t="shared" si="0"/>
        <v>5.25</v>
      </c>
      <c r="G41" s="7">
        <v>2.4430000000000001</v>
      </c>
      <c r="H41">
        <f t="shared" si="1"/>
        <v>2010</v>
      </c>
      <c r="I41" s="4">
        <f>_xll.CALCalendarAdjust("China::IB",DATE(H41,12,31)+1,"Following")</f>
        <v>40547</v>
      </c>
      <c r="J41" s="7">
        <f t="shared" si="2"/>
        <v>153</v>
      </c>
      <c r="K41" s="7">
        <f t="shared" si="3"/>
        <v>0.41917808219178082</v>
      </c>
      <c r="L41" s="11">
        <f t="shared" si="4"/>
        <v>1.1091549431914749</v>
      </c>
      <c r="M41" s="5">
        <f t="shared" si="5"/>
        <v>358.45056808525123</v>
      </c>
      <c r="N41" s="11">
        <f>_xll.CALBlackFormula("Call",B41*(1+F41/100*K41)/2,D41*(1+G41/100*K41),0.2*SQRT(K41),1/(1+G41/100*K41))*2</f>
        <v>1.1091549434508194</v>
      </c>
      <c r="O41" s="11">
        <f t="shared" si="6"/>
        <v>357.34141314180039</v>
      </c>
    </row>
    <row r="42" spans="1:15" x14ac:dyDescent="0.3">
      <c r="A42" s="2">
        <v>40395</v>
      </c>
      <c r="B42" s="3">
        <v>1.0249999999999999</v>
      </c>
      <c r="C42" s="3">
        <v>1.115</v>
      </c>
      <c r="D42" s="3">
        <v>1.0620000000000001</v>
      </c>
      <c r="E42" s="3">
        <v>2.25</v>
      </c>
      <c r="F42" s="7">
        <f t="shared" si="0"/>
        <v>5.25</v>
      </c>
      <c r="G42" s="7">
        <v>2.4472999999999998</v>
      </c>
      <c r="H42">
        <f t="shared" si="1"/>
        <v>2010</v>
      </c>
      <c r="I42" s="4">
        <f>_xll.CALCalendarAdjust("China::IB",DATE(H42,12,31)+1,"Following")</f>
        <v>40547</v>
      </c>
      <c r="J42" s="7">
        <f t="shared" si="2"/>
        <v>152</v>
      </c>
      <c r="K42" s="7">
        <f t="shared" si="3"/>
        <v>0.41643835616438357</v>
      </c>
      <c r="L42" s="11">
        <f t="shared" si="4"/>
        <v>1.0871573881763084</v>
      </c>
      <c r="M42" s="5">
        <f t="shared" si="5"/>
        <v>278.4261182369163</v>
      </c>
      <c r="N42" s="11">
        <f>_xll.CALBlackFormula("Call",B42*(1+F42/100*K42)/2,D42*(1+G42/100*K42),0.2*SQRT(K42),1/(1+G42/100*K42))*2</f>
        <v>1.0871573886236017</v>
      </c>
      <c r="O42" s="11">
        <f t="shared" si="6"/>
        <v>277.33896084829269</v>
      </c>
    </row>
    <row r="43" spans="1:15" x14ac:dyDescent="0.3">
      <c r="A43" s="2">
        <v>40396</v>
      </c>
      <c r="B43" s="3">
        <v>1.024</v>
      </c>
      <c r="C43" s="3">
        <v>1.1599999999999999</v>
      </c>
      <c r="D43" s="3">
        <v>1.08</v>
      </c>
      <c r="E43" s="3">
        <v>2.25</v>
      </c>
      <c r="F43" s="7">
        <f t="shared" si="0"/>
        <v>5.25</v>
      </c>
      <c r="G43" s="7">
        <v>2.4527999999999999</v>
      </c>
      <c r="H43">
        <f t="shared" si="1"/>
        <v>2010</v>
      </c>
      <c r="I43" s="4">
        <f>_xll.CALCalendarAdjust("China::IB",DATE(H43,12,31)+1,"Following")</f>
        <v>40547</v>
      </c>
      <c r="J43" s="7">
        <f t="shared" si="2"/>
        <v>151</v>
      </c>
      <c r="K43" s="7">
        <f t="shared" si="3"/>
        <v>0.41369863013698632</v>
      </c>
      <c r="L43" s="11">
        <f t="shared" si="4"/>
        <v>1.1242693279195703</v>
      </c>
      <c r="M43" s="5">
        <f t="shared" si="5"/>
        <v>357.30672080429571</v>
      </c>
      <c r="N43" s="11">
        <f>_xll.CALBlackFormula("Call",B43*(1+F43/100*K43)/2,D43*(1+G43/100*K43),0.2*SQRT(K43),1/(1+G43/100*K43))*2</f>
        <v>1.1242693280954099</v>
      </c>
      <c r="O43" s="11">
        <f t="shared" si="6"/>
        <v>356.1824514762003</v>
      </c>
    </row>
    <row r="44" spans="1:15" x14ac:dyDescent="0.3">
      <c r="A44" s="2">
        <v>40399</v>
      </c>
      <c r="B44" s="3">
        <v>1.0209999999999999</v>
      </c>
      <c r="C44" s="3">
        <v>1.1759999999999999</v>
      </c>
      <c r="D44" s="3">
        <v>1.0880000000000001</v>
      </c>
      <c r="E44" s="3">
        <v>2.25</v>
      </c>
      <c r="F44" s="7">
        <f t="shared" si="0"/>
        <v>5.25</v>
      </c>
      <c r="G44" s="7">
        <v>2.4557000000000002</v>
      </c>
      <c r="H44">
        <f t="shared" si="1"/>
        <v>2010</v>
      </c>
      <c r="I44" s="4">
        <f>_xll.CALCalendarAdjust("China::IB",DATE(H44,12,31)+1,"Following")</f>
        <v>40547</v>
      </c>
      <c r="J44" s="7">
        <f t="shared" si="2"/>
        <v>148</v>
      </c>
      <c r="K44" s="7">
        <f t="shared" si="3"/>
        <v>0.40547945205479452</v>
      </c>
      <c r="L44" s="11">
        <f t="shared" si="4"/>
        <v>1.1435458046464224</v>
      </c>
      <c r="M44" s="5">
        <f t="shared" si="5"/>
        <v>324.54195353577518</v>
      </c>
      <c r="N44" s="11">
        <f>_xll.CALBlackFormula("Call",B44*(1+F44/100*K44)/2,D44*(1+G44/100*K44),0.2*SQRT(K44),1/(1+G44/100*K44))*2</f>
        <v>1.1435458047204492</v>
      </c>
      <c r="O44" s="11">
        <f t="shared" si="6"/>
        <v>323.3984077310547</v>
      </c>
    </row>
    <row r="45" spans="1:15" x14ac:dyDescent="0.3">
      <c r="A45" s="2">
        <v>40400</v>
      </c>
      <c r="B45" s="3">
        <v>1.0209999999999999</v>
      </c>
      <c r="C45" s="3">
        <v>1.1200000000000001</v>
      </c>
      <c r="D45" s="3">
        <v>1.056</v>
      </c>
      <c r="E45" s="3">
        <v>2.25</v>
      </c>
      <c r="F45" s="7">
        <f t="shared" si="0"/>
        <v>5.25</v>
      </c>
      <c r="G45" s="7">
        <v>2.4624999999999999</v>
      </c>
      <c r="H45">
        <f t="shared" si="1"/>
        <v>2010</v>
      </c>
      <c r="I45" s="4">
        <f>_xll.CALCalendarAdjust("China::IB",DATE(H45,12,31)+1,"Following")</f>
        <v>40547</v>
      </c>
      <c r="J45" s="7">
        <f t="shared" si="2"/>
        <v>147</v>
      </c>
      <c r="K45" s="7">
        <f t="shared" si="3"/>
        <v>0.40273972602739727</v>
      </c>
      <c r="L45" s="11">
        <f t="shared" si="4"/>
        <v>1.0796504352891987</v>
      </c>
      <c r="M45" s="5">
        <f t="shared" si="5"/>
        <v>403.49564710801423</v>
      </c>
      <c r="N45" s="11">
        <f>_xll.CALBlackFormula("Call",B45*(1+F45/100*K45)/2,D45*(1+G45/100*K45),0.2*SQRT(K45),1/(1+G45/100*K45))*2</f>
        <v>1.0796504355563847</v>
      </c>
      <c r="O45" s="11">
        <f t="shared" si="6"/>
        <v>402.41599667245782</v>
      </c>
    </row>
    <row r="46" spans="1:15" x14ac:dyDescent="0.3">
      <c r="A46" s="2">
        <v>40401</v>
      </c>
      <c r="B46" s="3">
        <v>1.022</v>
      </c>
      <c r="C46" s="3">
        <v>1.127</v>
      </c>
      <c r="D46" s="3">
        <v>1.0649999999999999</v>
      </c>
      <c r="E46" s="3">
        <v>2.25</v>
      </c>
      <c r="F46" s="7">
        <f t="shared" si="0"/>
        <v>5.25</v>
      </c>
      <c r="G46" s="7">
        <v>2.4674</v>
      </c>
      <c r="H46">
        <f t="shared" si="1"/>
        <v>2010</v>
      </c>
      <c r="I46" s="4">
        <f>_xll.CALCalendarAdjust("China::IB",DATE(H46,12,31)+1,"Following")</f>
        <v>40547</v>
      </c>
      <c r="J46" s="7">
        <f t="shared" si="2"/>
        <v>146</v>
      </c>
      <c r="K46" s="7">
        <f t="shared" si="3"/>
        <v>0.4</v>
      </c>
      <c r="L46" s="11">
        <f t="shared" si="4"/>
        <v>1.0967359033285089</v>
      </c>
      <c r="M46" s="5">
        <f t="shared" si="5"/>
        <v>302.64096671491103</v>
      </c>
      <c r="N46" s="11">
        <f>_xll.CALBlackFormula("Call",B46*(1+F46/100*K46)/2,D46*(1+G46/100*K46),0.2*SQRT(K46),1/(1+G46/100*K46))*2</f>
        <v>1.0967359034946196</v>
      </c>
      <c r="O46" s="11">
        <f t="shared" si="6"/>
        <v>301.54423081141641</v>
      </c>
    </row>
    <row r="47" spans="1:15" x14ac:dyDescent="0.3">
      <c r="A47" s="2">
        <v>40402</v>
      </c>
      <c r="B47" s="3">
        <v>1.026</v>
      </c>
      <c r="C47" s="3">
        <v>1.0960000000000001</v>
      </c>
      <c r="D47" s="3">
        <v>1.052</v>
      </c>
      <c r="E47" s="3">
        <v>2.25</v>
      </c>
      <c r="F47" s="7">
        <f t="shared" si="0"/>
        <v>5.25</v>
      </c>
      <c r="G47" s="7">
        <v>2.4645999999999999</v>
      </c>
      <c r="H47">
        <f t="shared" si="1"/>
        <v>2010</v>
      </c>
      <c r="I47" s="4">
        <f>_xll.CALCalendarAdjust("China::IB",DATE(H47,12,31)+1,"Following")</f>
        <v>40547</v>
      </c>
      <c r="J47" s="7">
        <f t="shared" si="2"/>
        <v>145</v>
      </c>
      <c r="K47" s="7">
        <f t="shared" si="3"/>
        <v>0.39726027397260272</v>
      </c>
      <c r="L47" s="11">
        <f t="shared" si="4"/>
        <v>1.0667570927679126</v>
      </c>
      <c r="M47" s="5">
        <f t="shared" si="5"/>
        <v>292.42907232087447</v>
      </c>
      <c r="N47" s="11">
        <f>_xll.CALBlackFormula("Call",B47*(1+F47/100*K47)/2,D47*(1+G47/100*K47),0.2*SQRT(K47),1/(1+G47/100*K47))*2</f>
        <v>1.0667570930831654</v>
      </c>
      <c r="O47" s="11">
        <f t="shared" si="6"/>
        <v>291.36231522779133</v>
      </c>
    </row>
    <row r="48" spans="1:15" x14ac:dyDescent="0.3">
      <c r="A48" s="2">
        <v>40403</v>
      </c>
      <c r="B48" s="3">
        <v>1.0249999999999999</v>
      </c>
      <c r="C48" s="3">
        <v>1.129</v>
      </c>
      <c r="D48" s="3">
        <v>1.071</v>
      </c>
      <c r="E48" s="3">
        <v>2.25</v>
      </c>
      <c r="F48" s="7">
        <f t="shared" si="0"/>
        <v>5.25</v>
      </c>
      <c r="G48" s="7">
        <v>2.4651000000000001</v>
      </c>
      <c r="H48">
        <f t="shared" si="1"/>
        <v>2010</v>
      </c>
      <c r="I48" s="4">
        <f>_xll.CALCalendarAdjust("China::IB",DATE(H48,12,31)+1,"Following")</f>
        <v>40547</v>
      </c>
      <c r="J48" s="7">
        <f t="shared" si="2"/>
        <v>144</v>
      </c>
      <c r="K48" s="7">
        <f t="shared" si="3"/>
        <v>0.39452054794520547</v>
      </c>
      <c r="L48" s="11">
        <f t="shared" si="4"/>
        <v>1.1058467907876228</v>
      </c>
      <c r="M48" s="5">
        <f t="shared" si="5"/>
        <v>231.5320921237718</v>
      </c>
      <c r="N48" s="11">
        <f>_xll.CALBlackFormula("Call",B48*(1+F48/100*K48)/2,D48*(1+G48/100*K48),0.2*SQRT(K48),1/(1+G48/100*K48))*2</f>
        <v>1.1058467909012717</v>
      </c>
      <c r="O48" s="11">
        <f t="shared" si="6"/>
        <v>230.42624533287054</v>
      </c>
    </row>
    <row r="49" spans="1:15" x14ac:dyDescent="0.3">
      <c r="A49" s="2">
        <v>40406</v>
      </c>
      <c r="B49" s="3">
        <v>1.026</v>
      </c>
      <c r="C49" s="3">
        <v>1.179</v>
      </c>
      <c r="D49" s="3">
        <v>1.0960000000000001</v>
      </c>
      <c r="E49" s="3">
        <v>2.25</v>
      </c>
      <c r="F49" s="7">
        <f t="shared" si="0"/>
        <v>5.25</v>
      </c>
      <c r="G49" s="7">
        <v>2.4662999999999999</v>
      </c>
      <c r="H49">
        <f t="shared" si="1"/>
        <v>2010</v>
      </c>
      <c r="I49" s="4">
        <f>_xll.CALCalendarAdjust("China::IB",DATE(H49,12,31)+1,"Following")</f>
        <v>40547</v>
      </c>
      <c r="J49" s="7">
        <f t="shared" si="2"/>
        <v>141</v>
      </c>
      <c r="K49" s="7">
        <f t="shared" si="3"/>
        <v>0.38630136986301372</v>
      </c>
      <c r="L49" s="11">
        <f t="shared" si="4"/>
        <v>1.1550710623367999</v>
      </c>
      <c r="M49" s="5">
        <f t="shared" si="5"/>
        <v>239.28937663200145</v>
      </c>
      <c r="N49" s="11">
        <f>_xll.CALBlackFormula("Call",B49*(1+F49/100*K49)/2,D49*(1+G49/100*K49),0.2*SQRT(K49),1/(1+G49/100*K49))*2</f>
        <v>1.1550710623622797</v>
      </c>
      <c r="O49" s="11">
        <f t="shared" si="6"/>
        <v>238.13430556963917</v>
      </c>
    </row>
    <row r="50" spans="1:15" x14ac:dyDescent="0.3">
      <c r="A50" s="2">
        <v>40407</v>
      </c>
      <c r="B50" s="3">
        <v>1.026</v>
      </c>
      <c r="C50" s="3">
        <v>1.1970000000000001</v>
      </c>
      <c r="D50" s="3">
        <v>1.1060000000000001</v>
      </c>
      <c r="E50" s="3">
        <v>2.25</v>
      </c>
      <c r="F50" s="7">
        <f t="shared" si="0"/>
        <v>5.25</v>
      </c>
      <c r="G50" s="7">
        <v>2.4687000000000001</v>
      </c>
      <c r="H50">
        <f t="shared" si="1"/>
        <v>2010</v>
      </c>
      <c r="I50" s="4">
        <f>_xll.CALCalendarAdjust("China::IB",DATE(H50,12,31)+1,"Following")</f>
        <v>40547</v>
      </c>
      <c r="J50" s="7">
        <f t="shared" si="2"/>
        <v>140</v>
      </c>
      <c r="K50" s="7">
        <f t="shared" si="3"/>
        <v>0.38356164383561642</v>
      </c>
      <c r="L50" s="11">
        <f t="shared" si="4"/>
        <v>1.1751573013648464</v>
      </c>
      <c r="M50" s="5">
        <f t="shared" si="5"/>
        <v>218.42698635153647</v>
      </c>
      <c r="N50" s="11">
        <f>_xll.CALBlackFormula("Call",B50*(1+F50/100*K50)/2,D50*(1+G50/100*K50),0.2*SQRT(K50),1/(1+G50/100*K50))*2</f>
        <v>1.1751573013787218</v>
      </c>
      <c r="O50" s="11">
        <f t="shared" si="6"/>
        <v>217.25182905015774</v>
      </c>
    </row>
    <row r="51" spans="1:15" x14ac:dyDescent="0.3">
      <c r="A51" s="2">
        <v>40408</v>
      </c>
      <c r="B51" s="3">
        <v>1.028</v>
      </c>
      <c r="C51" s="3">
        <v>1.1910000000000001</v>
      </c>
      <c r="D51" s="3">
        <v>1.1060000000000001</v>
      </c>
      <c r="E51" s="3">
        <v>2.25</v>
      </c>
      <c r="F51" s="7">
        <f t="shared" si="0"/>
        <v>5.25</v>
      </c>
      <c r="G51" s="7">
        <v>2.4670999999999998</v>
      </c>
      <c r="H51">
        <f t="shared" si="1"/>
        <v>2010</v>
      </c>
      <c r="I51" s="4">
        <f>_xll.CALCalendarAdjust("China::IB",DATE(H51,12,31)+1,"Following")</f>
        <v>40547</v>
      </c>
      <c r="J51" s="7">
        <f t="shared" si="2"/>
        <v>139</v>
      </c>
      <c r="K51" s="7">
        <f t="shared" si="3"/>
        <v>0.38082191780821917</v>
      </c>
      <c r="L51" s="11">
        <f t="shared" si="4"/>
        <v>1.1732067710071103</v>
      </c>
      <c r="M51" s="5">
        <f t="shared" si="5"/>
        <v>177.93228992889709</v>
      </c>
      <c r="N51" s="11">
        <f>_xll.CALBlackFormula("Call",B51*(1+F51/100*K51)/2,D51*(1+G51/100*K51),0.2*SQRT(K51),1/(1+G51/100*K51))*2</f>
        <v>1.1732067710203629</v>
      </c>
      <c r="O51" s="11">
        <f t="shared" si="6"/>
        <v>176.75908315787672</v>
      </c>
    </row>
    <row r="52" spans="1:15" x14ac:dyDescent="0.3">
      <c r="A52" s="2">
        <v>40409</v>
      </c>
      <c r="B52" s="3">
        <v>1.0269999999999999</v>
      </c>
      <c r="C52" s="3">
        <v>1.204</v>
      </c>
      <c r="D52" s="3">
        <v>1.111</v>
      </c>
      <c r="E52" s="3">
        <v>2.25</v>
      </c>
      <c r="F52" s="7">
        <f t="shared" si="0"/>
        <v>5.25</v>
      </c>
      <c r="G52" s="7">
        <v>2.4672999999999998</v>
      </c>
      <c r="H52">
        <f t="shared" si="1"/>
        <v>2010</v>
      </c>
      <c r="I52" s="4">
        <f>_xll.CALCalendarAdjust("China::IB",DATE(H52,12,31)+1,"Following")</f>
        <v>40547</v>
      </c>
      <c r="J52" s="7">
        <f t="shared" si="2"/>
        <v>138</v>
      </c>
      <c r="K52" s="7">
        <f t="shared" si="3"/>
        <v>0.37808219178082192</v>
      </c>
      <c r="L52" s="11">
        <f t="shared" si="4"/>
        <v>1.1842949043828341</v>
      </c>
      <c r="M52" s="5">
        <f t="shared" si="5"/>
        <v>197.05095617165824</v>
      </c>
      <c r="N52" s="11">
        <f>_xll.CALBlackFormula("Call",B52*(1+F52/100*K52)/2,D52*(1+G52/100*K52),0.2*SQRT(K52),1/(1+G52/100*K52))*2</f>
        <v>1.1842949043913951</v>
      </c>
      <c r="O52" s="11">
        <f t="shared" si="6"/>
        <v>195.86666126726684</v>
      </c>
    </row>
    <row r="53" spans="1:15" x14ac:dyDescent="0.3">
      <c r="A53" s="2">
        <v>40410</v>
      </c>
      <c r="B53" s="3">
        <v>1.03</v>
      </c>
      <c r="C53" s="3">
        <v>1.161</v>
      </c>
      <c r="D53" s="3">
        <v>1.0880000000000001</v>
      </c>
      <c r="E53" s="3">
        <v>2.25</v>
      </c>
      <c r="F53" s="7">
        <f t="shared" si="0"/>
        <v>5.25</v>
      </c>
      <c r="G53" s="7">
        <v>2.4672000000000001</v>
      </c>
      <c r="H53">
        <f t="shared" si="1"/>
        <v>2010</v>
      </c>
      <c r="I53" s="4">
        <f>_xll.CALCalendarAdjust("China::IB",DATE(H53,12,31)+1,"Following")</f>
        <v>40547</v>
      </c>
      <c r="J53" s="7">
        <f t="shared" si="2"/>
        <v>137</v>
      </c>
      <c r="K53" s="7">
        <f t="shared" si="3"/>
        <v>0.37534246575342467</v>
      </c>
      <c r="L53" s="11">
        <f t="shared" si="4"/>
        <v>1.1353403322716185</v>
      </c>
      <c r="M53" s="5">
        <f t="shared" si="5"/>
        <v>256.59667728381572</v>
      </c>
      <c r="N53" s="11">
        <f>_xll.CALBlackFormula("Call",B53*(1+F53/100*K53)/2,D53*(1+G53/100*K53),0.2*SQRT(K53),1/(1+G53/100*K53))*2</f>
        <v>1.1353403322969797</v>
      </c>
      <c r="O53" s="11">
        <f t="shared" si="6"/>
        <v>255.46133695151875</v>
      </c>
    </row>
    <row r="54" spans="1:15" x14ac:dyDescent="0.3">
      <c r="A54" s="2">
        <v>40413</v>
      </c>
      <c r="B54" s="3">
        <v>1.032</v>
      </c>
      <c r="C54" s="3">
        <v>1.155</v>
      </c>
      <c r="D54" s="3">
        <v>1.089</v>
      </c>
      <c r="E54" s="3">
        <v>2.25</v>
      </c>
      <c r="F54" s="7">
        <f t="shared" si="0"/>
        <v>5.25</v>
      </c>
      <c r="G54" s="7">
        <v>2.4653999999999998</v>
      </c>
      <c r="H54">
        <f t="shared" si="1"/>
        <v>2010</v>
      </c>
      <c r="I54" s="4">
        <f>_xll.CALCalendarAdjust("China::IB",DATE(H54,12,31)+1,"Following")</f>
        <v>40547</v>
      </c>
      <c r="J54" s="7">
        <f t="shared" si="2"/>
        <v>134</v>
      </c>
      <c r="K54" s="7">
        <f t="shared" si="3"/>
        <v>0.36712328767123287</v>
      </c>
      <c r="L54" s="11">
        <f t="shared" si="4"/>
        <v>1.1355445842190923</v>
      </c>
      <c r="M54" s="5">
        <f t="shared" si="5"/>
        <v>194.55415780907703</v>
      </c>
      <c r="N54" s="11">
        <f>_xll.CALBlackFormula("Call",B54*(1+F54/100*K54)/2,D54*(1+G54/100*K54),0.2*SQRT(K54),1/(1+G54/100*K54))*2</f>
        <v>1.1355445842362024</v>
      </c>
      <c r="O54" s="11">
        <f t="shared" si="6"/>
        <v>193.41861322484081</v>
      </c>
    </row>
    <row r="55" spans="1:15" x14ac:dyDescent="0.3">
      <c r="A55" s="2">
        <v>40414</v>
      </c>
      <c r="B55" s="3">
        <v>1.036</v>
      </c>
      <c r="C55" s="3">
        <v>1.1759999999999999</v>
      </c>
      <c r="D55" s="3">
        <v>1.101</v>
      </c>
      <c r="E55" s="3">
        <v>2.25</v>
      </c>
      <c r="F55" s="7">
        <f t="shared" si="0"/>
        <v>5.25</v>
      </c>
      <c r="G55" s="7">
        <v>2.4685999999999999</v>
      </c>
      <c r="H55">
        <f t="shared" si="1"/>
        <v>2010</v>
      </c>
      <c r="I55" s="4">
        <f>_xll.CALCalendarAdjust("China::IB",DATE(H55,12,31)+1,"Following")</f>
        <v>40547</v>
      </c>
      <c r="J55" s="7">
        <f t="shared" si="2"/>
        <v>133</v>
      </c>
      <c r="K55" s="7">
        <f t="shared" si="3"/>
        <v>0.36438356164383562</v>
      </c>
      <c r="L55" s="11">
        <f t="shared" si="4"/>
        <v>1.1555937826201039</v>
      </c>
      <c r="M55" s="5">
        <f t="shared" si="5"/>
        <v>204.06217379896009</v>
      </c>
      <c r="N55" s="11">
        <f>_xll.CALBlackFormula("Call",B55*(1+F55/100*K55)/2,D55*(1+G55/100*K55),0.2*SQRT(K55),1/(1+G55/100*K55))*2</f>
        <v>1.1555937826302265</v>
      </c>
      <c r="O55" s="11">
        <f t="shared" si="6"/>
        <v>202.90658001632985</v>
      </c>
    </row>
    <row r="56" spans="1:15" x14ac:dyDescent="0.3">
      <c r="A56" s="2">
        <v>40415</v>
      </c>
      <c r="B56" s="3">
        <v>1.032</v>
      </c>
      <c r="C56" s="3">
        <v>1.1359999999999999</v>
      </c>
      <c r="D56" s="3">
        <v>1.077</v>
      </c>
      <c r="E56" s="3">
        <v>2.25</v>
      </c>
      <c r="F56" s="7">
        <f t="shared" si="0"/>
        <v>5.25</v>
      </c>
      <c r="G56" s="7">
        <v>2.4687999999999999</v>
      </c>
      <c r="H56">
        <f t="shared" si="1"/>
        <v>2010</v>
      </c>
      <c r="I56" s="4">
        <f>_xll.CALCalendarAdjust("China::IB",DATE(H56,12,31)+1,"Following")</f>
        <v>40547</v>
      </c>
      <c r="J56" s="7">
        <f t="shared" si="2"/>
        <v>132</v>
      </c>
      <c r="K56" s="7">
        <f t="shared" si="3"/>
        <v>0.36164383561643837</v>
      </c>
      <c r="L56" s="11">
        <f t="shared" si="4"/>
        <v>1.1117119587545732</v>
      </c>
      <c r="M56" s="5">
        <f t="shared" si="5"/>
        <v>242.88041245426717</v>
      </c>
      <c r="N56" s="11">
        <f>_xll.CALBlackFormula("Call",B56*(1+F56/100*K56)/2,D56*(1+G56/100*K56),0.2*SQRT(K56),1/(1+G56/100*K56))*2</f>
        <v>1.1117119587770474</v>
      </c>
      <c r="O56" s="11">
        <f t="shared" si="6"/>
        <v>241.76870049549012</v>
      </c>
    </row>
    <row r="57" spans="1:15" x14ac:dyDescent="0.3">
      <c r="A57" s="2">
        <v>40416</v>
      </c>
      <c r="B57" s="3">
        <v>1.0289999999999999</v>
      </c>
      <c r="C57" s="3">
        <v>1.141</v>
      </c>
      <c r="D57" s="3">
        <v>1.0820000000000001</v>
      </c>
      <c r="E57" s="3">
        <v>2.25</v>
      </c>
      <c r="F57" s="7">
        <f t="shared" si="0"/>
        <v>5.25</v>
      </c>
      <c r="G57" s="7">
        <v>2.4723000000000002</v>
      </c>
      <c r="H57">
        <f t="shared" si="1"/>
        <v>2010</v>
      </c>
      <c r="I57" s="4">
        <f>_xll.CALCalendarAdjust("China::IB",DATE(H57,12,31)+1,"Following")</f>
        <v>40547</v>
      </c>
      <c r="J57" s="7">
        <f t="shared" si="2"/>
        <v>131</v>
      </c>
      <c r="K57" s="7">
        <f t="shared" si="3"/>
        <v>0.35890410958904112</v>
      </c>
      <c r="L57" s="11">
        <f t="shared" si="4"/>
        <v>1.1248318354621232</v>
      </c>
      <c r="M57" s="5">
        <f t="shared" si="5"/>
        <v>161.68164537876839</v>
      </c>
      <c r="N57" s="11">
        <f>_xll.CALBlackFormula("Call",B57*(1+F57/100*K57)/2,D57*(1+G57/100*K57),0.2*SQRT(K57),1/(1+G57/100*K57))*2</f>
        <v>1.124831835475008</v>
      </c>
      <c r="O57" s="11">
        <f t="shared" si="6"/>
        <v>160.55681354329337</v>
      </c>
    </row>
    <row r="58" spans="1:15" x14ac:dyDescent="0.3">
      <c r="A58" s="2">
        <v>40417</v>
      </c>
      <c r="B58" s="3">
        <v>1.0289999999999999</v>
      </c>
      <c r="C58" s="3">
        <v>1.1519999999999999</v>
      </c>
      <c r="D58" s="3">
        <v>1.085</v>
      </c>
      <c r="E58" s="3">
        <v>2.25</v>
      </c>
      <c r="F58" s="7">
        <f t="shared" si="0"/>
        <v>5.25</v>
      </c>
      <c r="G58" s="7">
        <v>2.4895999999999998</v>
      </c>
      <c r="H58">
        <f t="shared" si="1"/>
        <v>2010</v>
      </c>
      <c r="I58" s="4">
        <f>_xll.CALCalendarAdjust("China::IB",DATE(H58,12,31)+1,"Following")</f>
        <v>40547</v>
      </c>
      <c r="J58" s="7">
        <f t="shared" si="2"/>
        <v>130</v>
      </c>
      <c r="K58" s="7">
        <f t="shared" si="3"/>
        <v>0.35616438356164382</v>
      </c>
      <c r="L58" s="11">
        <f t="shared" si="4"/>
        <v>1.1309722399040965</v>
      </c>
      <c r="M58" s="5">
        <f t="shared" si="5"/>
        <v>210.27760095903457</v>
      </c>
      <c r="N58" s="11">
        <f>_xll.CALBlackFormula("Call",B58*(1+F58/100*K58)/2,D58*(1+G58/100*K58),0.2*SQRT(K58),1/(1+G58/100*K58))*2</f>
        <v>1.1309722399135371</v>
      </c>
      <c r="O58" s="11">
        <f t="shared" si="6"/>
        <v>209.14662871912103</v>
      </c>
    </row>
    <row r="59" spans="1:15" x14ac:dyDescent="0.3">
      <c r="A59" s="2">
        <v>40420</v>
      </c>
      <c r="B59" s="3">
        <v>1.0289999999999999</v>
      </c>
      <c r="C59" s="3">
        <v>1.1970000000000001</v>
      </c>
      <c r="D59" s="3">
        <v>1.1100000000000001</v>
      </c>
      <c r="E59" s="3">
        <v>2.25</v>
      </c>
      <c r="F59" s="7">
        <f t="shared" si="0"/>
        <v>5.25</v>
      </c>
      <c r="G59" s="7">
        <v>2.5034999999999998</v>
      </c>
      <c r="H59">
        <f t="shared" si="1"/>
        <v>2010</v>
      </c>
      <c r="I59" s="4">
        <f>_xll.CALCalendarAdjust("China::IB",DATE(H59,12,31)+1,"Following")</f>
        <v>40547</v>
      </c>
      <c r="J59" s="7">
        <f t="shared" si="2"/>
        <v>127</v>
      </c>
      <c r="K59" s="7">
        <f t="shared" si="3"/>
        <v>0.34794520547945207</v>
      </c>
      <c r="L59" s="11">
        <f t="shared" si="4"/>
        <v>1.1812514693752121</v>
      </c>
      <c r="M59" s="5">
        <f t="shared" si="5"/>
        <v>157.48530624787981</v>
      </c>
      <c r="N59" s="11">
        <f>_xll.CALBlackFormula("Call",B59*(1+F59/100*K59)/2,D59*(1+G59/100*K59),0.2*SQRT(K59),1/(1+G59/100*K59))*2</f>
        <v>1.181251469376823</v>
      </c>
      <c r="O59" s="11">
        <f t="shared" si="6"/>
        <v>156.30405477850297</v>
      </c>
    </row>
    <row r="60" spans="1:15" x14ac:dyDescent="0.3">
      <c r="A60" s="2">
        <v>40421</v>
      </c>
      <c r="B60" s="3">
        <v>1.026</v>
      </c>
      <c r="C60" s="3">
        <v>1.1919999999999999</v>
      </c>
      <c r="D60" s="3">
        <v>1.1140000000000001</v>
      </c>
      <c r="E60" s="3">
        <v>2.25</v>
      </c>
      <c r="F60" s="7">
        <f t="shared" si="0"/>
        <v>5.25</v>
      </c>
      <c r="G60" s="7">
        <v>2.512</v>
      </c>
      <c r="H60">
        <f t="shared" si="1"/>
        <v>2010</v>
      </c>
      <c r="I60" s="4">
        <f>_xll.CALCalendarAdjust("China::IB",DATE(H60,12,31)+1,"Following")</f>
        <v>40547</v>
      </c>
      <c r="J60" s="7">
        <f t="shared" si="2"/>
        <v>126</v>
      </c>
      <c r="K60" s="7">
        <f t="shared" si="3"/>
        <v>0.34520547945205482</v>
      </c>
      <c r="L60" s="11">
        <f t="shared" si="4"/>
        <v>1.192385898370818</v>
      </c>
      <c r="M60" s="5">
        <f t="shared" si="5"/>
        <v>-3.8589837081803857</v>
      </c>
      <c r="N60" s="11">
        <f>_xll.CALBlackFormula("Call",B60*(1+F60/100*K60)/2,D60*(1+G60/100*K60),0.2*SQRT(K60),1/(1+G60/100*K60))*2</f>
        <v>1.1923858983717401</v>
      </c>
      <c r="O60" s="11">
        <f t="shared" si="6"/>
        <v>-5.0513696065521261</v>
      </c>
    </row>
    <row r="61" spans="1:15" x14ac:dyDescent="0.3">
      <c r="A61" s="2">
        <v>40422</v>
      </c>
      <c r="B61" s="3">
        <v>1.0269999999999999</v>
      </c>
      <c r="C61" s="3">
        <v>1.169</v>
      </c>
      <c r="D61" s="3">
        <v>1.107</v>
      </c>
      <c r="E61" s="3">
        <v>2.25</v>
      </c>
      <c r="F61" s="7">
        <f t="shared" si="0"/>
        <v>5.25</v>
      </c>
      <c r="G61" s="7">
        <v>2.5150999999999999</v>
      </c>
      <c r="H61">
        <f t="shared" si="1"/>
        <v>2010</v>
      </c>
      <c r="I61" s="4">
        <f>_xll.CALCalendarAdjust("China::IB",DATE(H61,12,31)+1,"Following")</f>
        <v>40547</v>
      </c>
      <c r="J61" s="7">
        <f t="shared" si="2"/>
        <v>125</v>
      </c>
      <c r="K61" s="7">
        <f t="shared" si="3"/>
        <v>0.34246575342465752</v>
      </c>
      <c r="L61" s="11">
        <f t="shared" si="4"/>
        <v>1.1774631636883814</v>
      </c>
      <c r="M61" s="5">
        <f t="shared" si="5"/>
        <v>-84.631636883814025</v>
      </c>
      <c r="N61" s="11">
        <f>_xll.CALBlackFormula("Call",B61*(1+F61/100*K61)/2,D61*(1+G61/100*K61),0.2*SQRT(K61),1/(1+G61/100*K61))*2</f>
        <v>1.1774631636895472</v>
      </c>
      <c r="O61" s="11">
        <f t="shared" si="6"/>
        <v>-85.809100047503577</v>
      </c>
    </row>
    <row r="62" spans="1:15" x14ac:dyDescent="0.3">
      <c r="A62" s="2">
        <v>40423</v>
      </c>
      <c r="B62" s="3">
        <v>1.028</v>
      </c>
      <c r="C62" s="3">
        <v>1.1950000000000001</v>
      </c>
      <c r="D62" s="3">
        <v>1.119</v>
      </c>
      <c r="E62" s="3">
        <v>2.25</v>
      </c>
      <c r="F62" s="7">
        <f t="shared" si="0"/>
        <v>5.25</v>
      </c>
      <c r="G62" s="7">
        <v>2.5127000000000002</v>
      </c>
      <c r="H62">
        <f t="shared" si="1"/>
        <v>2010</v>
      </c>
      <c r="I62" s="4">
        <f>_xll.CALCalendarAdjust("China::IB",DATE(H62,12,31)+1,"Following")</f>
        <v>40547</v>
      </c>
      <c r="J62" s="7">
        <f t="shared" si="2"/>
        <v>124</v>
      </c>
      <c r="K62" s="7">
        <f t="shared" si="3"/>
        <v>0.33972602739726027</v>
      </c>
      <c r="L62" s="11">
        <f t="shared" si="4"/>
        <v>1.2005212122139364</v>
      </c>
      <c r="M62" s="5">
        <f t="shared" si="5"/>
        <v>-55.212122139363103</v>
      </c>
      <c r="N62" s="11">
        <f>_xll.CALBlackFormula("Call",B62*(1+F62/100*K62)/2,D62*(1+G62/100*K62),0.2*SQRT(K62),1/(1+G62/100*K62))*2</f>
        <v>1.2005212122144846</v>
      </c>
      <c r="O62" s="11">
        <f t="shared" si="6"/>
        <v>-56.412643351577586</v>
      </c>
    </row>
    <row r="63" spans="1:15" x14ac:dyDescent="0.3">
      <c r="A63" s="2">
        <v>40424</v>
      </c>
      <c r="B63" s="3">
        <v>1.0289999999999999</v>
      </c>
      <c r="C63" s="3">
        <v>1.1910000000000001</v>
      </c>
      <c r="D63" s="3">
        <v>1.121</v>
      </c>
      <c r="E63" s="3">
        <v>2.25</v>
      </c>
      <c r="F63" s="7">
        <f t="shared" si="0"/>
        <v>5.25</v>
      </c>
      <c r="G63" s="7">
        <v>2.5144000000000002</v>
      </c>
      <c r="H63">
        <f t="shared" si="1"/>
        <v>2010</v>
      </c>
      <c r="I63" s="4">
        <f>_xll.CALCalendarAdjust("China::IB",DATE(H63,12,31)+1,"Following")</f>
        <v>40547</v>
      </c>
      <c r="J63" s="7">
        <f t="shared" si="2"/>
        <v>123</v>
      </c>
      <c r="K63" s="7">
        <f t="shared" si="3"/>
        <v>0.33698630136986302</v>
      </c>
      <c r="L63" s="11">
        <f t="shared" si="4"/>
        <v>1.203593764181889</v>
      </c>
      <c r="M63" s="5">
        <f t="shared" si="5"/>
        <v>-125.93764181888956</v>
      </c>
      <c r="N63" s="11">
        <f>_xll.CALBlackFormula("Call",B63*(1+F63/100*K63)/2,D63*(1+G63/100*K63),0.2*SQRT(K63),1/(1+G63/100*K63))*2</f>
        <v>1.2035937641823202</v>
      </c>
      <c r="O63" s="11">
        <f t="shared" si="6"/>
        <v>-127.14123558307188</v>
      </c>
    </row>
    <row r="64" spans="1:15" x14ac:dyDescent="0.3">
      <c r="A64" s="2">
        <v>40427</v>
      </c>
      <c r="B64" s="3">
        <v>1.032</v>
      </c>
      <c r="C64" s="3">
        <v>1.222</v>
      </c>
      <c r="D64" s="3">
        <v>1.135</v>
      </c>
      <c r="E64" s="3">
        <v>2.25</v>
      </c>
      <c r="F64" s="7">
        <f t="shared" si="0"/>
        <v>5.25</v>
      </c>
      <c r="G64" s="7">
        <v>2.5286</v>
      </c>
      <c r="H64">
        <f t="shared" si="1"/>
        <v>2010</v>
      </c>
      <c r="I64" s="4">
        <f>_xll.CALCalendarAdjust("China::IB",DATE(H64,12,31)+1,"Following")</f>
        <v>40547</v>
      </c>
      <c r="J64" s="7">
        <f t="shared" si="2"/>
        <v>120</v>
      </c>
      <c r="K64" s="7">
        <f t="shared" si="3"/>
        <v>0.32876712328767121</v>
      </c>
      <c r="L64" s="11">
        <f t="shared" si="4"/>
        <v>1.2288427514042715</v>
      </c>
      <c r="M64" s="5">
        <f t="shared" si="5"/>
        <v>-68.427514042714847</v>
      </c>
      <c r="N64" s="11">
        <f>_xll.CALBlackFormula("Call",B64*(1+F64/100*K64)/2,D64*(1+G64/100*K64),0.2*SQRT(K64),1/(1+G64/100*K64))*2</f>
        <v>1.2288427514044049</v>
      </c>
      <c r="O64" s="11">
        <f t="shared" si="6"/>
        <v>-69.656356794119247</v>
      </c>
    </row>
    <row r="65" spans="1:15" x14ac:dyDescent="0.3">
      <c r="A65" s="2">
        <v>40428</v>
      </c>
      <c r="B65" s="3">
        <v>1.032</v>
      </c>
      <c r="C65" s="3">
        <v>1.2250000000000001</v>
      </c>
      <c r="D65" s="3">
        <v>1.1419999999999999</v>
      </c>
      <c r="E65" s="3">
        <v>2.25</v>
      </c>
      <c r="F65" s="7">
        <f t="shared" si="0"/>
        <v>5.25</v>
      </c>
      <c r="G65" s="7">
        <v>2.5318999999999998</v>
      </c>
      <c r="H65">
        <f t="shared" si="1"/>
        <v>2010</v>
      </c>
      <c r="I65" s="4">
        <f>_xll.CALCalendarAdjust("China::IB",DATE(H65,12,31)+1,"Following")</f>
        <v>40547</v>
      </c>
      <c r="J65" s="7">
        <f t="shared" si="2"/>
        <v>119</v>
      </c>
      <c r="K65" s="7">
        <f t="shared" si="3"/>
        <v>0.32602739726027397</v>
      </c>
      <c r="L65" s="11">
        <f t="shared" si="4"/>
        <v>1.2429295470492951</v>
      </c>
      <c r="M65" s="5">
        <f t="shared" si="5"/>
        <v>-179.29547049295059</v>
      </c>
      <c r="N65" s="11">
        <f>_xll.CALBlackFormula("Call",B65*(1+F65/100*K65)/2,D65*(1+G65/100*K65),0.2*SQRT(K65),1/(1+G65/100*K65))*2</f>
        <v>1.2429295470493686</v>
      </c>
      <c r="O65" s="11">
        <f t="shared" si="6"/>
        <v>-180.53840003999994</v>
      </c>
    </row>
    <row r="66" spans="1:15" x14ac:dyDescent="0.3">
      <c r="A66" s="2">
        <v>40429</v>
      </c>
      <c r="B66" s="3">
        <v>1.032</v>
      </c>
      <c r="C66" s="3">
        <v>1.2270000000000001</v>
      </c>
      <c r="D66" s="3">
        <v>1.1479999999999999</v>
      </c>
      <c r="E66" s="3">
        <v>2.25</v>
      </c>
      <c r="F66" s="7">
        <f t="shared" si="0"/>
        <v>5.25</v>
      </c>
      <c r="G66" s="7">
        <v>2.5358000000000001</v>
      </c>
      <c r="H66">
        <f t="shared" si="1"/>
        <v>2010</v>
      </c>
      <c r="I66" s="4">
        <f>_xll.CALCalendarAdjust("China::IB",DATE(H66,12,31)+1,"Following")</f>
        <v>40547</v>
      </c>
      <c r="J66" s="7">
        <f t="shared" si="2"/>
        <v>118</v>
      </c>
      <c r="K66" s="7">
        <f t="shared" si="3"/>
        <v>0.32328767123287672</v>
      </c>
      <c r="L66" s="11">
        <f t="shared" si="4"/>
        <v>1.255018168872059</v>
      </c>
      <c r="M66" s="5">
        <f t="shared" si="5"/>
        <v>-280.1816887205888</v>
      </c>
      <c r="N66" s="11">
        <f>_xll.CALBlackFormula("Call",B66*(1+F66/100*K66)/2,D66*(1+G66/100*K66),0.2*SQRT(K66),1/(1+G66/100*K66))*2</f>
        <v>1.2550181688721016</v>
      </c>
      <c r="O66" s="11">
        <f t="shared" si="6"/>
        <v>-281.43670688946088</v>
      </c>
    </row>
    <row r="67" spans="1:15" x14ac:dyDescent="0.3">
      <c r="A67" s="2">
        <v>40430</v>
      </c>
      <c r="B67" s="3">
        <v>1.0329999999999999</v>
      </c>
      <c r="C67" s="3">
        <v>1.1930000000000001</v>
      </c>
      <c r="D67" s="3">
        <v>1.1259999999999999</v>
      </c>
      <c r="E67" s="3">
        <v>2.25</v>
      </c>
      <c r="F67" s="7">
        <f t="shared" ref="F67:F130" si="7">E67+3</f>
        <v>5.25</v>
      </c>
      <c r="G67" s="7">
        <v>2.5379999999999998</v>
      </c>
      <c r="H67">
        <f t="shared" ref="H67:H130" si="8">YEAR(A67)</f>
        <v>2010</v>
      </c>
      <c r="I67" s="4">
        <f>_xll.CALCalendarAdjust("China::IB",DATE(H67,12,31)+1,"Following")</f>
        <v>40547</v>
      </c>
      <c r="J67" s="7">
        <f t="shared" ref="J67:J130" si="9">I67-A67</f>
        <v>117</v>
      </c>
      <c r="K67" s="7">
        <f t="shared" ref="K67:K130" si="10">J67/365</f>
        <v>0.32054794520547947</v>
      </c>
      <c r="L67" s="11">
        <f t="shared" ref="L67:L130" si="11">(D67-B67*(1+F67/100*K67)/(1+G67/100*K67)/2)*2</f>
        <v>1.2100923305428661</v>
      </c>
      <c r="M67" s="5">
        <f t="shared" ref="M67:M130" si="12">(C67-L67)*10000</f>
        <v>-170.92330542866074</v>
      </c>
      <c r="N67" s="11">
        <f>_xll.CALBlackFormula("Call",B67*(1+F67/100*K67)/2,D67*(1+G67/100*K67),0.2*SQRT(K67),1/(1+G67/100*K67))*2</f>
        <v>1.210092330542988</v>
      </c>
      <c r="O67" s="11">
        <f t="shared" ref="O67:O130" si="13">M67-N67</f>
        <v>-172.13339775920372</v>
      </c>
    </row>
    <row r="68" spans="1:15" x14ac:dyDescent="0.3">
      <c r="A68" s="2">
        <v>40431</v>
      </c>
      <c r="B68" s="3">
        <v>1.034</v>
      </c>
      <c r="C68" s="3">
        <v>1.1930000000000001</v>
      </c>
      <c r="D68" s="3">
        <v>1.133</v>
      </c>
      <c r="E68" s="3">
        <v>2.25</v>
      </c>
      <c r="F68" s="7">
        <f t="shared" si="7"/>
        <v>5.25</v>
      </c>
      <c r="G68" s="7">
        <v>2.5388000000000002</v>
      </c>
      <c r="H68">
        <f t="shared" si="8"/>
        <v>2010</v>
      </c>
      <c r="I68" s="4">
        <f>_xll.CALCalendarAdjust("China::IB",DATE(H68,12,31)+1,"Following")</f>
        <v>40547</v>
      </c>
      <c r="J68" s="7">
        <f t="shared" si="9"/>
        <v>116</v>
      </c>
      <c r="K68" s="7">
        <f t="shared" si="10"/>
        <v>0.31780821917808222</v>
      </c>
      <c r="L68" s="11">
        <f t="shared" si="11"/>
        <v>1.2231619354596597</v>
      </c>
      <c r="M68" s="5">
        <f t="shared" si="12"/>
        <v>-301.61935459659617</v>
      </c>
      <c r="N68" s="11">
        <f>_xll.CALBlackFormula("Call",B68*(1+F68/100*K68)/2,D68*(1+G68/100*K68),0.2*SQRT(K68),1/(1+G68/100*K68))*2</f>
        <v>1.2231619354597307</v>
      </c>
      <c r="O68" s="11">
        <f t="shared" si="13"/>
        <v>-302.84251653205592</v>
      </c>
    </row>
    <row r="69" spans="1:15" x14ac:dyDescent="0.3">
      <c r="A69" s="2">
        <v>40434</v>
      </c>
      <c r="B69" s="3">
        <v>1.0369999999999999</v>
      </c>
      <c r="C69" s="3">
        <v>1.218</v>
      </c>
      <c r="D69" s="3">
        <v>1.1519999999999999</v>
      </c>
      <c r="E69" s="3">
        <v>2.25</v>
      </c>
      <c r="F69" s="7">
        <f t="shared" si="7"/>
        <v>5.25</v>
      </c>
      <c r="G69" s="7">
        <v>2.5417999999999998</v>
      </c>
      <c r="H69">
        <f t="shared" si="8"/>
        <v>2010</v>
      </c>
      <c r="I69" s="4">
        <f>_xll.CALCalendarAdjust("China::IB",DATE(H69,12,31)+1,"Following")</f>
        <v>40547</v>
      </c>
      <c r="J69" s="7">
        <f t="shared" si="9"/>
        <v>113</v>
      </c>
      <c r="K69" s="7">
        <f t="shared" si="10"/>
        <v>0.30958904109589042</v>
      </c>
      <c r="L69" s="11">
        <f t="shared" si="11"/>
        <v>1.2583733749147263</v>
      </c>
      <c r="M69" s="5">
        <f t="shared" si="12"/>
        <v>-403.73374914726367</v>
      </c>
      <c r="N69" s="11">
        <f>_xll.CALBlackFormula("Call",B69*(1+F69/100*K69)/2,D69*(1+G69/100*K69),0.2*SQRT(K69),1/(1+G69/100*K69))*2</f>
        <v>1.258373374914741</v>
      </c>
      <c r="O69" s="11">
        <f t="shared" si="13"/>
        <v>-404.99212252217842</v>
      </c>
    </row>
    <row r="70" spans="1:15" x14ac:dyDescent="0.3">
      <c r="A70" s="2">
        <v>40435</v>
      </c>
      <c r="B70" s="3">
        <v>1.0369999999999999</v>
      </c>
      <c r="C70" s="3">
        <v>1.228</v>
      </c>
      <c r="D70" s="3">
        <v>1.151</v>
      </c>
      <c r="E70" s="3">
        <v>2.25</v>
      </c>
      <c r="F70" s="7">
        <f t="shared" si="7"/>
        <v>5.25</v>
      </c>
      <c r="G70" s="7">
        <v>2.5512000000000001</v>
      </c>
      <c r="H70">
        <f t="shared" si="8"/>
        <v>2010</v>
      </c>
      <c r="I70" s="4">
        <f>_xll.CALCalendarAdjust("China::IB",DATE(H70,12,31)+1,"Following")</f>
        <v>40547</v>
      </c>
      <c r="J70" s="7">
        <f t="shared" si="9"/>
        <v>112</v>
      </c>
      <c r="K70" s="7">
        <f t="shared" si="10"/>
        <v>0.30684931506849317</v>
      </c>
      <c r="L70" s="11">
        <f t="shared" si="11"/>
        <v>1.2564790493566989</v>
      </c>
      <c r="M70" s="5">
        <f t="shared" si="12"/>
        <v>-284.79049356698869</v>
      </c>
      <c r="N70" s="11">
        <f>_xll.CALBlackFormula("Call",B70*(1+F70/100*K70)/2,D70*(1+G70/100*K70),0.2*SQRT(K70),1/(1+G70/100*K70))*2</f>
        <v>1.2564790493567108</v>
      </c>
      <c r="O70" s="11">
        <f t="shared" si="13"/>
        <v>-286.04697261634539</v>
      </c>
    </row>
    <row r="71" spans="1:15" x14ac:dyDescent="0.3">
      <c r="A71" s="2">
        <v>40436</v>
      </c>
      <c r="B71" s="3">
        <v>1.038</v>
      </c>
      <c r="C71" s="3">
        <v>1.1950000000000001</v>
      </c>
      <c r="D71" s="3">
        <v>1.129</v>
      </c>
      <c r="E71" s="3">
        <v>2.25</v>
      </c>
      <c r="F71" s="7">
        <f t="shared" si="7"/>
        <v>5.25</v>
      </c>
      <c r="G71" s="7">
        <v>2.5608</v>
      </c>
      <c r="H71">
        <f t="shared" si="8"/>
        <v>2010</v>
      </c>
      <c r="I71" s="4">
        <f>_xll.CALCalendarAdjust("China::IB",DATE(H71,12,31)+1,"Following")</f>
        <v>40547</v>
      </c>
      <c r="J71" s="7">
        <f t="shared" si="9"/>
        <v>111</v>
      </c>
      <c r="K71" s="7">
        <f t="shared" si="10"/>
        <v>0.30410958904109592</v>
      </c>
      <c r="L71" s="11">
        <f t="shared" si="11"/>
        <v>1.2115767140635476</v>
      </c>
      <c r="M71" s="5">
        <f t="shared" si="12"/>
        <v>-165.76714063547547</v>
      </c>
      <c r="N71" s="11">
        <f>_xll.CALBlackFormula("Call",B71*(1+F71/100*K71)/2,D71*(1+G71/100*K71),0.2*SQRT(K71),1/(1+G71/100*K71))*2</f>
        <v>1.2115767140635834</v>
      </c>
      <c r="O71" s="11">
        <f t="shared" si="13"/>
        <v>-166.97871734953907</v>
      </c>
    </row>
    <row r="72" spans="1:15" x14ac:dyDescent="0.3">
      <c r="A72" s="2">
        <v>40437</v>
      </c>
      <c r="B72" s="3">
        <v>1.038</v>
      </c>
      <c r="C72" s="3">
        <v>1.153</v>
      </c>
      <c r="D72" s="3">
        <v>1.1060000000000001</v>
      </c>
      <c r="E72" s="3">
        <v>2.25</v>
      </c>
      <c r="F72" s="7">
        <f t="shared" si="7"/>
        <v>5.25</v>
      </c>
      <c r="G72" s="7">
        <v>2.5657000000000001</v>
      </c>
      <c r="H72">
        <f t="shared" si="8"/>
        <v>2010</v>
      </c>
      <c r="I72" s="4">
        <f>_xll.CALCalendarAdjust("China::IB",DATE(H72,12,31)+1,"Following")</f>
        <v>40547</v>
      </c>
      <c r="J72" s="7">
        <f t="shared" si="9"/>
        <v>110</v>
      </c>
      <c r="K72" s="7">
        <f t="shared" si="10"/>
        <v>0.30136986301369861</v>
      </c>
      <c r="L72" s="11">
        <f t="shared" si="11"/>
        <v>1.1656673513542288</v>
      </c>
      <c r="M72" s="5">
        <f t="shared" si="12"/>
        <v>-126.67351354228806</v>
      </c>
      <c r="N72" s="11">
        <f>_xll.CALBlackFormula("Call",B72*(1+F72/100*K72)/2,D72*(1+G72/100*K72),0.2*SQRT(K72),1/(1+G72/100*K72))*2</f>
        <v>1.1656673513543372</v>
      </c>
      <c r="O72" s="11">
        <f t="shared" si="13"/>
        <v>-127.83918089364241</v>
      </c>
    </row>
    <row r="73" spans="1:15" x14ac:dyDescent="0.3">
      <c r="A73" s="2">
        <v>40438</v>
      </c>
      <c r="B73" s="3">
        <v>1.04</v>
      </c>
      <c r="C73" s="3">
        <v>1.159</v>
      </c>
      <c r="D73" s="3">
        <v>1.1100000000000001</v>
      </c>
      <c r="E73" s="3">
        <v>2.25</v>
      </c>
      <c r="F73" s="7">
        <f t="shared" si="7"/>
        <v>5.25</v>
      </c>
      <c r="G73" s="7">
        <v>2.5676999999999999</v>
      </c>
      <c r="H73">
        <f t="shared" si="8"/>
        <v>2010</v>
      </c>
      <c r="I73" s="4">
        <f>_xll.CALCalendarAdjust("China::IB",DATE(H73,12,31)+1,"Following")</f>
        <v>40547</v>
      </c>
      <c r="J73" s="7">
        <f t="shared" si="9"/>
        <v>109</v>
      </c>
      <c r="K73" s="7">
        <f t="shared" si="10"/>
        <v>0.29863013698630136</v>
      </c>
      <c r="L73" s="11">
        <f t="shared" si="11"/>
        <v>1.1717328296398191</v>
      </c>
      <c r="M73" s="5">
        <f t="shared" si="12"/>
        <v>-127.32829639819032</v>
      </c>
      <c r="N73" s="11">
        <f>_xll.CALBlackFormula("Call",B73*(1+F73/100*K73)/2,D73*(1+G73/100*K73),0.2*SQRT(K73),1/(1+G73/100*K73))*2</f>
        <v>1.1717328296398963</v>
      </c>
      <c r="O73" s="11">
        <f t="shared" si="13"/>
        <v>-128.50002922783023</v>
      </c>
    </row>
    <row r="74" spans="1:15" x14ac:dyDescent="0.3">
      <c r="A74" s="2">
        <v>40441</v>
      </c>
      <c r="B74" s="3">
        <v>1.042</v>
      </c>
      <c r="C74" s="3">
        <v>1.149</v>
      </c>
      <c r="D74" s="3">
        <v>1.101</v>
      </c>
      <c r="E74" s="3">
        <v>2.25</v>
      </c>
      <c r="F74" s="7">
        <f t="shared" si="7"/>
        <v>5.25</v>
      </c>
      <c r="G74" s="7">
        <v>2.5689000000000002</v>
      </c>
      <c r="H74">
        <f t="shared" si="8"/>
        <v>2010</v>
      </c>
      <c r="I74" s="4">
        <f>_xll.CALCalendarAdjust("China::IB",DATE(H74,12,31)+1,"Following")</f>
        <v>40547</v>
      </c>
      <c r="J74" s="7">
        <f t="shared" si="9"/>
        <v>106</v>
      </c>
      <c r="K74" s="7">
        <f t="shared" si="10"/>
        <v>0.29041095890410956</v>
      </c>
      <c r="L74" s="11">
        <f t="shared" si="11"/>
        <v>1.1519468504874784</v>
      </c>
      <c r="M74" s="5">
        <f t="shared" si="12"/>
        <v>-29.468504874783363</v>
      </c>
      <c r="N74" s="11">
        <f>_xll.CALBlackFormula("Call",B74*(1+F74/100*K74)/2,D74*(1+G74/100*K74),0.2*SQRT(K74),1/(1+G74/100*K74))*2</f>
        <v>1.1519468504875516</v>
      </c>
      <c r="O74" s="11">
        <f t="shared" si="13"/>
        <v>-30.620451725270915</v>
      </c>
    </row>
    <row r="75" spans="1:15" x14ac:dyDescent="0.3">
      <c r="A75" s="2">
        <v>40442</v>
      </c>
      <c r="B75" s="3">
        <v>1.04</v>
      </c>
      <c r="C75" s="3">
        <v>1.1539999999999999</v>
      </c>
      <c r="D75" s="3">
        <v>1.1040000000000001</v>
      </c>
      <c r="E75" s="3">
        <v>2.25</v>
      </c>
      <c r="F75" s="7">
        <f t="shared" si="7"/>
        <v>5.25</v>
      </c>
      <c r="G75" s="7">
        <v>2.5731999999999999</v>
      </c>
      <c r="H75">
        <f t="shared" si="8"/>
        <v>2010</v>
      </c>
      <c r="I75" s="4">
        <f>_xll.CALCalendarAdjust("China::IB",DATE(H75,12,31)+1,"Following")</f>
        <v>40547</v>
      </c>
      <c r="J75" s="7">
        <f t="shared" si="9"/>
        <v>105</v>
      </c>
      <c r="K75" s="7">
        <f t="shared" si="10"/>
        <v>0.28767123287671231</v>
      </c>
      <c r="L75" s="11">
        <f t="shared" si="11"/>
        <v>1.1600504465220818</v>
      </c>
      <c r="M75" s="5">
        <f t="shared" si="12"/>
        <v>-60.504465220818645</v>
      </c>
      <c r="N75" s="11">
        <f>_xll.CALBlackFormula("Call",B75*(1+F75/100*K75)/2,D75*(1+G75/100*K75),0.2*SQRT(K75),1/(1+G75/100*K75))*2</f>
        <v>1.1600504465221233</v>
      </c>
      <c r="O75" s="11">
        <f t="shared" si="13"/>
        <v>-61.664515667340766</v>
      </c>
    </row>
    <row r="76" spans="1:15" x14ac:dyDescent="0.3">
      <c r="A76" s="2">
        <v>40448</v>
      </c>
      <c r="B76" s="3">
        <v>1.044</v>
      </c>
      <c r="C76" s="3">
        <v>1.18</v>
      </c>
      <c r="D76" s="3">
        <v>1.1259999999999999</v>
      </c>
      <c r="E76" s="3">
        <v>2.25</v>
      </c>
      <c r="F76" s="7">
        <f t="shared" si="7"/>
        <v>5.25</v>
      </c>
      <c r="G76" s="7">
        <v>2.5972</v>
      </c>
      <c r="H76">
        <f t="shared" si="8"/>
        <v>2010</v>
      </c>
      <c r="I76" s="4">
        <f>_xll.CALCalendarAdjust("China::IB",DATE(H76,12,31)+1,"Following")</f>
        <v>40547</v>
      </c>
      <c r="J76" s="7">
        <f t="shared" si="9"/>
        <v>99</v>
      </c>
      <c r="K76" s="7">
        <f t="shared" si="10"/>
        <v>0.27123287671232876</v>
      </c>
      <c r="L76" s="11">
        <f t="shared" si="11"/>
        <v>1.2005406893708228</v>
      </c>
      <c r="M76" s="5">
        <f t="shared" si="12"/>
        <v>-205.40689370822872</v>
      </c>
      <c r="N76" s="11">
        <f>_xll.CALBlackFormula("Call",B76*(1+F76/100*K76)/2,D76*(1+G76/100*K76),0.2*SQRT(K76),1/(1+G76/100*K76))*2</f>
        <v>1.2005406893708255</v>
      </c>
      <c r="O76" s="11">
        <f t="shared" si="13"/>
        <v>-206.60743439759955</v>
      </c>
    </row>
    <row r="77" spans="1:15" x14ac:dyDescent="0.3">
      <c r="A77" s="2">
        <v>40449</v>
      </c>
      <c r="B77" s="3">
        <v>1.0469999999999999</v>
      </c>
      <c r="C77" s="3">
        <v>1.163</v>
      </c>
      <c r="D77" s="3">
        <v>1.1160000000000001</v>
      </c>
      <c r="E77" s="3">
        <v>2.25</v>
      </c>
      <c r="F77" s="7">
        <f t="shared" si="7"/>
        <v>5.25</v>
      </c>
      <c r="G77" s="7">
        <v>2.6046</v>
      </c>
      <c r="H77">
        <f t="shared" si="8"/>
        <v>2010</v>
      </c>
      <c r="I77" s="4">
        <f>_xll.CALCalendarAdjust("China::IB",DATE(H77,12,31)+1,"Following")</f>
        <v>40547</v>
      </c>
      <c r="J77" s="7">
        <f t="shared" si="9"/>
        <v>98</v>
      </c>
      <c r="K77" s="7">
        <f t="shared" si="10"/>
        <v>0.26849315068493151</v>
      </c>
      <c r="L77" s="11">
        <f t="shared" si="11"/>
        <v>1.1776150983467104</v>
      </c>
      <c r="M77" s="5">
        <f t="shared" si="12"/>
        <v>-146.15098346710374</v>
      </c>
      <c r="N77" s="11">
        <f>_xll.CALBlackFormula("Call",B77*(1+F77/100*K77)/2,D77*(1+G77/100*K77),0.2*SQRT(K77),1/(1+G77/100*K77))*2</f>
        <v>1.1776150983467153</v>
      </c>
      <c r="O77" s="11">
        <f t="shared" si="13"/>
        <v>-147.32859856545045</v>
      </c>
    </row>
    <row r="78" spans="1:15" x14ac:dyDescent="0.3">
      <c r="A78" s="2">
        <v>40450</v>
      </c>
      <c r="B78" s="3">
        <v>1.0469999999999999</v>
      </c>
      <c r="C78" s="3">
        <v>1.159</v>
      </c>
      <c r="D78" s="3">
        <v>1.109</v>
      </c>
      <c r="E78" s="3">
        <v>2.25</v>
      </c>
      <c r="F78" s="7">
        <f t="shared" si="7"/>
        <v>5.25</v>
      </c>
      <c r="G78" s="7">
        <v>2.6092</v>
      </c>
      <c r="H78">
        <f t="shared" si="8"/>
        <v>2010</v>
      </c>
      <c r="I78" s="4">
        <f>_xll.CALCalendarAdjust("China::IB",DATE(H78,12,31)+1,"Following")</f>
        <v>40547</v>
      </c>
      <c r="J78" s="7">
        <f t="shared" si="9"/>
        <v>97</v>
      </c>
      <c r="K78" s="7">
        <f t="shared" si="10"/>
        <v>0.26575342465753427</v>
      </c>
      <c r="L78" s="11">
        <f t="shared" si="11"/>
        <v>1.1637027362954635</v>
      </c>
      <c r="M78" s="5">
        <f t="shared" si="12"/>
        <v>-47.027362954634725</v>
      </c>
      <c r="N78" s="11">
        <f>_xll.CALBlackFormula("Call",B78*(1+F78/100*K78)/2,D78*(1+G78/100*K78),0.2*SQRT(K78),1/(1+G78/100*K78))*2</f>
        <v>1.1637027362954693</v>
      </c>
      <c r="O78" s="11">
        <f t="shared" si="13"/>
        <v>-48.191065690930195</v>
      </c>
    </row>
    <row r="79" spans="1:15" x14ac:dyDescent="0.3">
      <c r="A79" s="2">
        <v>40451</v>
      </c>
      <c r="B79" s="3">
        <v>1.0509999999999999</v>
      </c>
      <c r="C79" s="3">
        <v>1.1879999999999999</v>
      </c>
      <c r="D79" s="3">
        <v>1.1299999999999999</v>
      </c>
      <c r="E79" s="3">
        <v>2.25</v>
      </c>
      <c r="F79" s="7">
        <f t="shared" si="7"/>
        <v>5.25</v>
      </c>
      <c r="G79" s="7">
        <v>2.6113</v>
      </c>
      <c r="H79">
        <f t="shared" si="8"/>
        <v>2010</v>
      </c>
      <c r="I79" s="4">
        <f>_xll.CALCalendarAdjust("China::IB",DATE(H79,12,31)+1,"Following")</f>
        <v>40547</v>
      </c>
      <c r="J79" s="7">
        <f t="shared" si="9"/>
        <v>96</v>
      </c>
      <c r="K79" s="7">
        <f t="shared" si="10"/>
        <v>0.26301369863013696</v>
      </c>
      <c r="L79" s="11">
        <f t="shared" si="11"/>
        <v>1.2017556649175691</v>
      </c>
      <c r="M79" s="5">
        <f t="shared" si="12"/>
        <v>-137.55664917569189</v>
      </c>
      <c r="N79" s="11">
        <f>_xll.CALBlackFormula("Call",B79*(1+F79/100*K79)/2,D79*(1+G79/100*K79),0.2*SQRT(K79),1/(1+G79/100*K79))*2</f>
        <v>1.2017556649175705</v>
      </c>
      <c r="O79" s="11">
        <f t="shared" si="13"/>
        <v>-138.75840484060947</v>
      </c>
    </row>
    <row r="80" spans="1:15" x14ac:dyDescent="0.3">
      <c r="A80" s="2">
        <v>40459</v>
      </c>
      <c r="B80" s="3">
        <v>1.046</v>
      </c>
      <c r="C80" s="3">
        <v>1.286</v>
      </c>
      <c r="D80" s="3">
        <v>1.17</v>
      </c>
      <c r="E80" s="3">
        <v>2.25</v>
      </c>
      <c r="F80" s="7">
        <f t="shared" si="7"/>
        <v>5.25</v>
      </c>
      <c r="G80" s="7">
        <v>2.6164000000000001</v>
      </c>
      <c r="H80">
        <f t="shared" si="8"/>
        <v>2010</v>
      </c>
      <c r="I80" s="4">
        <f>_xll.CALCalendarAdjust("China::IB",DATE(H80,12,31)+1,"Following")</f>
        <v>40547</v>
      </c>
      <c r="J80" s="7">
        <f t="shared" si="9"/>
        <v>88</v>
      </c>
      <c r="K80" s="7">
        <f t="shared" si="10"/>
        <v>0.24109589041095891</v>
      </c>
      <c r="L80" s="11">
        <f t="shared" si="11"/>
        <v>1.2874000542419493</v>
      </c>
      <c r="M80" s="5">
        <f t="shared" si="12"/>
        <v>-14.000542419492223</v>
      </c>
      <c r="N80" s="11">
        <f>_xll.CALBlackFormula("Call",B80*(1+F80/100*K80)/2,D80*(1+G80/100*K80),0.2*SQRT(K80),1/(1+G80/100*K80))*2</f>
        <v>1.2874000542419493</v>
      </c>
      <c r="O80" s="11">
        <f t="shared" si="13"/>
        <v>-15.287942473734173</v>
      </c>
    </row>
    <row r="81" spans="1:15" x14ac:dyDescent="0.3">
      <c r="A81" s="2">
        <v>40462</v>
      </c>
      <c r="B81" s="3">
        <v>1.038</v>
      </c>
      <c r="C81" s="3">
        <v>1.367</v>
      </c>
      <c r="D81" s="3">
        <v>1.194</v>
      </c>
      <c r="E81" s="3">
        <v>2.25</v>
      </c>
      <c r="F81" s="7">
        <f t="shared" si="7"/>
        <v>5.25</v>
      </c>
      <c r="G81" s="7">
        <v>2.6215000000000002</v>
      </c>
      <c r="H81">
        <f t="shared" si="8"/>
        <v>2010</v>
      </c>
      <c r="I81" s="4">
        <f>_xll.CALCalendarAdjust("China::IB",DATE(H81,12,31)+1,"Following")</f>
        <v>40547</v>
      </c>
      <c r="J81" s="7">
        <f t="shared" si="9"/>
        <v>85</v>
      </c>
      <c r="K81" s="7">
        <f t="shared" si="10"/>
        <v>0.23287671232876711</v>
      </c>
      <c r="L81" s="11">
        <f t="shared" si="11"/>
        <v>1.3436847848929931</v>
      </c>
      <c r="M81" s="5">
        <f t="shared" si="12"/>
        <v>233.15215107006847</v>
      </c>
      <c r="N81" s="11">
        <f>_xll.CALBlackFormula("Call",B81*(1+F81/100*K81)/2,D81*(1+G81/100*K81),0.2*SQRT(K81),1/(1+G81/100*K81))*2</f>
        <v>1.3436847848929927</v>
      </c>
      <c r="O81" s="11">
        <f t="shared" si="13"/>
        <v>231.80846628517548</v>
      </c>
    </row>
    <row r="82" spans="1:15" x14ac:dyDescent="0.3">
      <c r="A82" s="2">
        <v>40463</v>
      </c>
      <c r="B82" s="3">
        <v>1.036</v>
      </c>
      <c r="C82" s="3">
        <v>1.4410000000000001</v>
      </c>
      <c r="D82" s="3">
        <v>1.2070000000000001</v>
      </c>
      <c r="E82" s="3">
        <v>2.25</v>
      </c>
      <c r="F82" s="7">
        <f t="shared" si="7"/>
        <v>5.25</v>
      </c>
      <c r="G82" s="7">
        <v>2.6362000000000001</v>
      </c>
      <c r="H82">
        <f t="shared" si="8"/>
        <v>2010</v>
      </c>
      <c r="I82" s="4">
        <f>_xll.CALCalendarAdjust("China::IB",DATE(H82,12,31)+1,"Following")</f>
        <v>40547</v>
      </c>
      <c r="J82" s="7">
        <f t="shared" si="9"/>
        <v>84</v>
      </c>
      <c r="K82" s="7">
        <f t="shared" si="10"/>
        <v>0.23013698630136986</v>
      </c>
      <c r="L82" s="11">
        <f t="shared" si="11"/>
        <v>1.3718057078849697</v>
      </c>
      <c r="M82" s="5">
        <f t="shared" si="12"/>
        <v>691.94292115030362</v>
      </c>
      <c r="N82" s="11">
        <f>_xll.CALBlackFormula("Call",B82*(1+F82/100*K82)/2,D82*(1+G82/100*K82),0.2*SQRT(K82),1/(1+G82/100*K82))*2</f>
        <v>1.3718057078849692</v>
      </c>
      <c r="O82" s="11">
        <f t="shared" si="13"/>
        <v>690.57111544241866</v>
      </c>
    </row>
    <row r="83" spans="1:15" x14ac:dyDescent="0.3">
      <c r="A83" s="2">
        <v>40464</v>
      </c>
      <c r="B83" s="3">
        <v>1.0329999999999999</v>
      </c>
      <c r="C83" s="3">
        <v>1.508</v>
      </c>
      <c r="D83" s="3">
        <v>1.2250000000000001</v>
      </c>
      <c r="E83" s="3">
        <v>2.25</v>
      </c>
      <c r="F83" s="7">
        <f t="shared" si="7"/>
        <v>5.25</v>
      </c>
      <c r="G83" s="7">
        <v>2.6406000000000001</v>
      </c>
      <c r="H83">
        <f t="shared" si="8"/>
        <v>2010</v>
      </c>
      <c r="I83" s="4">
        <f>_xll.CALCalendarAdjust("China::IB",DATE(H83,12,31)+1,"Following")</f>
        <v>40547</v>
      </c>
      <c r="J83" s="7">
        <f t="shared" si="9"/>
        <v>83</v>
      </c>
      <c r="K83" s="7">
        <f t="shared" si="10"/>
        <v>0.22739726027397261</v>
      </c>
      <c r="L83" s="11">
        <f t="shared" si="11"/>
        <v>1.4109070695819492</v>
      </c>
      <c r="M83" s="5">
        <f t="shared" si="12"/>
        <v>970.92930418050787</v>
      </c>
      <c r="N83" s="11">
        <f>_xll.CALBlackFormula("Call",B83*(1+F83/100*K83)/2,D83*(1+G83/100*K83),0.2*SQRT(K83),1/(1+G83/100*K83))*2</f>
        <v>1.410907069581949</v>
      </c>
      <c r="O83" s="11">
        <f t="shared" si="13"/>
        <v>969.51839711092589</v>
      </c>
    </row>
    <row r="84" spans="1:15" x14ac:dyDescent="0.3">
      <c r="A84" s="2">
        <v>40465</v>
      </c>
      <c r="B84" s="3">
        <v>1.03</v>
      </c>
      <c r="C84" s="3">
        <v>1.492</v>
      </c>
      <c r="D84" s="3">
        <v>1.2090000000000001</v>
      </c>
      <c r="E84" s="3">
        <v>2.25</v>
      </c>
      <c r="F84" s="7">
        <f t="shared" si="7"/>
        <v>5.25</v>
      </c>
      <c r="G84" s="7">
        <v>2.6442000000000001</v>
      </c>
      <c r="H84">
        <f t="shared" si="8"/>
        <v>2010</v>
      </c>
      <c r="I84" s="4">
        <f>_xll.CALCalendarAdjust("China::IB",DATE(H84,12,31)+1,"Following")</f>
        <v>40547</v>
      </c>
      <c r="J84" s="7">
        <f t="shared" si="9"/>
        <v>82</v>
      </c>
      <c r="K84" s="7">
        <f t="shared" si="10"/>
        <v>0.22465753424657534</v>
      </c>
      <c r="L84" s="11">
        <f t="shared" si="11"/>
        <v>1.3820058577614898</v>
      </c>
      <c r="M84" s="5">
        <f t="shared" si="12"/>
        <v>1099.9414223851022</v>
      </c>
      <c r="N84" s="11">
        <f>_xll.CALBlackFormula("Call",B84*(1+F84/100*K84)/2,D84*(1+G84/100*K84),0.2*SQRT(K84),1/(1+G84/100*K84))*2</f>
        <v>1.3820058577614895</v>
      </c>
      <c r="O84" s="11">
        <f t="shared" si="13"/>
        <v>1098.5594165273408</v>
      </c>
    </row>
    <row r="85" spans="1:15" x14ac:dyDescent="0.3">
      <c r="A85" s="2">
        <v>40466</v>
      </c>
      <c r="B85" s="3">
        <v>1.0289999999999999</v>
      </c>
      <c r="C85" s="3">
        <v>1.5429999999999999</v>
      </c>
      <c r="D85" s="3">
        <v>1.23</v>
      </c>
      <c r="E85" s="3">
        <v>2.25</v>
      </c>
      <c r="F85" s="7">
        <f t="shared" si="7"/>
        <v>5.25</v>
      </c>
      <c r="G85" s="7">
        <v>2.6505999999999998</v>
      </c>
      <c r="H85">
        <f t="shared" si="8"/>
        <v>2010</v>
      </c>
      <c r="I85" s="4">
        <f>_xll.CALCalendarAdjust("China::IB",DATE(H85,12,31)+1,"Following")</f>
        <v>40547</v>
      </c>
      <c r="J85" s="7">
        <f t="shared" si="9"/>
        <v>81</v>
      </c>
      <c r="K85" s="7">
        <f t="shared" si="10"/>
        <v>0.22191780821917809</v>
      </c>
      <c r="L85" s="11">
        <f t="shared" si="11"/>
        <v>1.4250988923003172</v>
      </c>
      <c r="M85" s="5">
        <f t="shared" si="12"/>
        <v>1179.0110769968276</v>
      </c>
      <c r="N85" s="11">
        <f>_xll.CALBlackFormula("Call",B85*(1+F85/100*K85)/2,D85*(1+G85/100*K85),0.2*SQRT(K85),1/(1+G85/100*K85))*2</f>
        <v>1.4250988923003172</v>
      </c>
      <c r="O85" s="11">
        <f t="shared" si="13"/>
        <v>1177.5859781045272</v>
      </c>
    </row>
    <row r="86" spans="1:15" x14ac:dyDescent="0.3">
      <c r="A86" s="2">
        <v>40469</v>
      </c>
      <c r="B86" s="3">
        <v>1.03</v>
      </c>
      <c r="C86" s="3">
        <v>1.458</v>
      </c>
      <c r="D86" s="3">
        <v>1.2170000000000001</v>
      </c>
      <c r="E86" s="3">
        <v>2.25</v>
      </c>
      <c r="F86" s="7">
        <f t="shared" si="7"/>
        <v>5.25</v>
      </c>
      <c r="G86" s="7">
        <v>2.6528</v>
      </c>
      <c r="H86">
        <f t="shared" si="8"/>
        <v>2010</v>
      </c>
      <c r="I86" s="4">
        <f>_xll.CALCalendarAdjust("China::IB",DATE(H86,12,31)+1,"Following")</f>
        <v>40547</v>
      </c>
      <c r="J86" s="7">
        <f t="shared" si="9"/>
        <v>78</v>
      </c>
      <c r="K86" s="7">
        <f t="shared" si="10"/>
        <v>0.21369863013698631</v>
      </c>
      <c r="L86" s="11">
        <f t="shared" si="11"/>
        <v>1.3983155389475572</v>
      </c>
      <c r="M86" s="5">
        <f t="shared" si="12"/>
        <v>596.84461052442737</v>
      </c>
      <c r="N86" s="11">
        <f>_xll.CALBlackFormula("Call",B86*(1+F86/100*K86)/2,D86*(1+G86/100*K86),0.2*SQRT(K86),1/(1+G86/100*K86))*2</f>
        <v>1.398315538947557</v>
      </c>
      <c r="O86" s="11">
        <f t="shared" si="13"/>
        <v>595.44629498547977</v>
      </c>
    </row>
    <row r="87" spans="1:15" x14ac:dyDescent="0.3">
      <c r="A87" s="2">
        <v>40470</v>
      </c>
      <c r="B87" s="3">
        <v>1.0289999999999999</v>
      </c>
      <c r="C87" s="3">
        <v>1.5049999999999999</v>
      </c>
      <c r="D87" s="3">
        <v>1.2470000000000001</v>
      </c>
      <c r="E87" s="3">
        <v>2.25</v>
      </c>
      <c r="F87" s="7">
        <f t="shared" si="7"/>
        <v>5.25</v>
      </c>
      <c r="G87" s="7">
        <v>2.6533000000000002</v>
      </c>
      <c r="H87">
        <f t="shared" si="8"/>
        <v>2010</v>
      </c>
      <c r="I87" s="4">
        <f>_xll.CALCalendarAdjust("China::IB",DATE(H87,12,31)+1,"Following")</f>
        <v>40547</v>
      </c>
      <c r="J87" s="7">
        <f t="shared" si="9"/>
        <v>77</v>
      </c>
      <c r="K87" s="7">
        <f t="shared" si="10"/>
        <v>0.21095890410958903</v>
      </c>
      <c r="L87" s="11">
        <f t="shared" si="11"/>
        <v>1.4593945448321415</v>
      </c>
      <c r="M87" s="5">
        <f t="shared" si="12"/>
        <v>456.05455167858412</v>
      </c>
      <c r="N87" s="11">
        <f>_xll.CALBlackFormula("Call",B87*(1+F87/100*K87)/2,D87*(1+G87/100*K87),0.2*SQRT(K87),1/(1+G87/100*K87))*2</f>
        <v>1.4593945448321413</v>
      </c>
      <c r="O87" s="11">
        <f t="shared" si="13"/>
        <v>454.59515713375197</v>
      </c>
    </row>
    <row r="88" spans="1:15" x14ac:dyDescent="0.3">
      <c r="A88" s="2">
        <v>40471</v>
      </c>
      <c r="B88" s="3">
        <v>1.028</v>
      </c>
      <c r="C88" s="3">
        <v>1.55</v>
      </c>
      <c r="D88" s="3">
        <v>1.2609999999999999</v>
      </c>
      <c r="E88" s="3">
        <v>2.25</v>
      </c>
      <c r="F88" s="7">
        <f t="shared" si="7"/>
        <v>5.25</v>
      </c>
      <c r="G88" s="7">
        <v>2.7330999999999999</v>
      </c>
      <c r="H88">
        <f t="shared" si="8"/>
        <v>2010</v>
      </c>
      <c r="I88" s="4">
        <f>_xll.CALCalendarAdjust("China::IB",DATE(H88,12,31)+1,"Following")</f>
        <v>40547</v>
      </c>
      <c r="J88" s="7">
        <f t="shared" si="9"/>
        <v>76</v>
      </c>
      <c r="K88" s="7">
        <f t="shared" si="10"/>
        <v>0.20821917808219179</v>
      </c>
      <c r="L88" s="11">
        <f t="shared" si="11"/>
        <v>1.4886430781652888</v>
      </c>
      <c r="M88" s="5">
        <f t="shared" si="12"/>
        <v>613.56921834711193</v>
      </c>
      <c r="N88" s="11">
        <f>_xll.CALBlackFormula("Call",B88*(1+F88/100*K88)/2,D88*(1+G88/100*K88),0.2*SQRT(K88),1/(1+G88/100*K88))*2</f>
        <v>1.4886430781652888</v>
      </c>
      <c r="O88" s="11">
        <f t="shared" si="13"/>
        <v>612.08057526894663</v>
      </c>
    </row>
    <row r="89" spans="1:15" x14ac:dyDescent="0.3">
      <c r="A89" s="2">
        <v>40472</v>
      </c>
      <c r="B89" s="3">
        <v>1.024</v>
      </c>
      <c r="C89" s="3">
        <v>1.554</v>
      </c>
      <c r="D89" s="3">
        <v>1.266</v>
      </c>
      <c r="E89" s="3">
        <v>2.25</v>
      </c>
      <c r="F89" s="7">
        <f t="shared" si="7"/>
        <v>5.25</v>
      </c>
      <c r="G89" s="7">
        <v>2.7643</v>
      </c>
      <c r="H89">
        <f t="shared" si="8"/>
        <v>2010</v>
      </c>
      <c r="I89" s="4">
        <f>_xll.CALCalendarAdjust("China::IB",DATE(H89,12,31)+1,"Following")</f>
        <v>40547</v>
      </c>
      <c r="J89" s="7">
        <f t="shared" si="9"/>
        <v>75</v>
      </c>
      <c r="K89" s="7">
        <f t="shared" si="10"/>
        <v>0.20547945205479451</v>
      </c>
      <c r="L89" s="11">
        <f t="shared" si="11"/>
        <v>1.5027993548153777</v>
      </c>
      <c r="M89" s="5">
        <f t="shared" si="12"/>
        <v>512.00645184622306</v>
      </c>
      <c r="N89" s="11">
        <f>_xll.CALBlackFormula("Call",B89*(1+F89/100*K89)/2,D89*(1+G89/100*K89),0.2*SQRT(K89),1/(1+G89/100*K89))*2</f>
        <v>1.5027993548153773</v>
      </c>
      <c r="O89" s="11">
        <f t="shared" si="13"/>
        <v>510.50365249140771</v>
      </c>
    </row>
    <row r="90" spans="1:15" x14ac:dyDescent="0.3">
      <c r="A90" s="2">
        <v>40473</v>
      </c>
      <c r="B90" s="3">
        <v>1.022</v>
      </c>
      <c r="C90" s="3">
        <v>1.5680000000000001</v>
      </c>
      <c r="D90" s="3">
        <v>1.276</v>
      </c>
      <c r="E90" s="3">
        <v>2.25</v>
      </c>
      <c r="F90" s="7">
        <f t="shared" si="7"/>
        <v>5.25</v>
      </c>
      <c r="G90" s="7">
        <v>2.7892999999999999</v>
      </c>
      <c r="H90">
        <f t="shared" si="8"/>
        <v>2010</v>
      </c>
      <c r="I90" s="4">
        <f>_xll.CALCalendarAdjust("China::IB",DATE(H90,12,31)+1,"Following")</f>
        <v>40547</v>
      </c>
      <c r="J90" s="7">
        <f t="shared" si="9"/>
        <v>74</v>
      </c>
      <c r="K90" s="7">
        <f t="shared" si="10"/>
        <v>0.20273972602739726</v>
      </c>
      <c r="L90" s="11">
        <f t="shared" si="11"/>
        <v>1.5249300999818336</v>
      </c>
      <c r="M90" s="5">
        <f t="shared" si="12"/>
        <v>430.69900018166464</v>
      </c>
      <c r="N90" s="11">
        <f>_xll.CALBlackFormula("Call",B90*(1+F90/100*K90)/2,D90*(1+G90/100*K90),0.2*SQRT(K90),1/(1+G90/100*K90))*2</f>
        <v>1.5249300999818334</v>
      </c>
      <c r="O90" s="11">
        <f t="shared" si="13"/>
        <v>429.17407008168283</v>
      </c>
    </row>
    <row r="91" spans="1:15" x14ac:dyDescent="0.3">
      <c r="A91" s="2">
        <v>40476</v>
      </c>
      <c r="B91" s="3">
        <v>1.0189999999999999</v>
      </c>
      <c r="C91" s="3">
        <v>1.7250000000000001</v>
      </c>
      <c r="D91" s="3">
        <v>1.3169999999999999</v>
      </c>
      <c r="E91" s="3">
        <v>2.25</v>
      </c>
      <c r="F91" s="7">
        <f t="shared" si="7"/>
        <v>5.25</v>
      </c>
      <c r="G91" s="7">
        <v>2.8033999999999999</v>
      </c>
      <c r="H91">
        <f t="shared" si="8"/>
        <v>2010</v>
      </c>
      <c r="I91" s="4">
        <f>_xll.CALCalendarAdjust("China::IB",DATE(H91,12,31)+1,"Following")</f>
        <v>40547</v>
      </c>
      <c r="J91" s="7">
        <f t="shared" si="9"/>
        <v>71</v>
      </c>
      <c r="K91" s="7">
        <f t="shared" si="10"/>
        <v>0.19452054794520549</v>
      </c>
      <c r="L91" s="11">
        <f t="shared" si="11"/>
        <v>1.6101767387744357</v>
      </c>
      <c r="M91" s="5">
        <f t="shared" si="12"/>
        <v>1148.2326122556442</v>
      </c>
      <c r="N91" s="11">
        <f>_xll.CALBlackFormula("Call",B91*(1+F91/100*K91)/2,D91*(1+G91/100*K91),0.2*SQRT(K91),1/(1+G91/100*K91))*2</f>
        <v>1.6101767387744355</v>
      </c>
      <c r="O91" s="11">
        <f t="shared" si="13"/>
        <v>1146.6224355168697</v>
      </c>
    </row>
    <row r="92" spans="1:15" x14ac:dyDescent="0.3">
      <c r="A92" s="2">
        <v>40477</v>
      </c>
      <c r="B92" s="3">
        <v>1.0209999999999999</v>
      </c>
      <c r="C92" s="3">
        <v>1.742</v>
      </c>
      <c r="D92" s="3">
        <v>1.3160000000000001</v>
      </c>
      <c r="E92" s="3">
        <v>2.25</v>
      </c>
      <c r="F92" s="7">
        <f t="shared" si="7"/>
        <v>5.25</v>
      </c>
      <c r="G92" s="7">
        <v>2.8115000000000001</v>
      </c>
      <c r="H92">
        <f t="shared" si="8"/>
        <v>2010</v>
      </c>
      <c r="I92" s="4">
        <f>_xll.CALCalendarAdjust("China::IB",DATE(H92,12,31)+1,"Following")</f>
        <v>40547</v>
      </c>
      <c r="J92" s="7">
        <f t="shared" si="9"/>
        <v>70</v>
      </c>
      <c r="K92" s="7">
        <f t="shared" si="10"/>
        <v>0.19178082191780821</v>
      </c>
      <c r="L92" s="11">
        <f t="shared" si="11"/>
        <v>1.606250823743375</v>
      </c>
      <c r="M92" s="5">
        <f t="shared" si="12"/>
        <v>1357.4917625662497</v>
      </c>
      <c r="N92" s="11">
        <f>_xll.CALBlackFormula("Call",B92*(1+F92/100*K92)/2,D92*(1+G92/100*K92),0.2*SQRT(K92),1/(1+G92/100*K92))*2</f>
        <v>1.6062508237433748</v>
      </c>
      <c r="O92" s="11">
        <f t="shared" si="13"/>
        <v>1355.8855117425064</v>
      </c>
    </row>
    <row r="93" spans="1:15" x14ac:dyDescent="0.3">
      <c r="A93" s="2">
        <v>40478</v>
      </c>
      <c r="B93" s="3">
        <v>1.0249999999999999</v>
      </c>
      <c r="C93" s="3">
        <v>1.6659999999999999</v>
      </c>
      <c r="D93" s="3">
        <v>1.2929999999999999</v>
      </c>
      <c r="E93" s="3">
        <v>2.25</v>
      </c>
      <c r="F93" s="7">
        <f t="shared" si="7"/>
        <v>5.25</v>
      </c>
      <c r="G93" s="7">
        <v>2.8165</v>
      </c>
      <c r="H93">
        <f t="shared" si="8"/>
        <v>2010</v>
      </c>
      <c r="I93" s="4">
        <f>_xll.CALCalendarAdjust("China::IB",DATE(H93,12,31)+1,"Following")</f>
        <v>40547</v>
      </c>
      <c r="J93" s="7">
        <f t="shared" si="9"/>
        <v>69</v>
      </c>
      <c r="K93" s="7">
        <f t="shared" si="10"/>
        <v>0.18904109589041096</v>
      </c>
      <c r="L93" s="11">
        <f t="shared" si="11"/>
        <v>1.5563096500840312</v>
      </c>
      <c r="M93" s="5">
        <f t="shared" si="12"/>
        <v>1096.903499159687</v>
      </c>
      <c r="N93" s="11">
        <f>_xll.CALBlackFormula("Call",B93*(1+F93/100*K93)/2,D93*(1+G93/100*K93),0.2*SQRT(K93),1/(1+G93/100*K93))*2</f>
        <v>1.5563096500840312</v>
      </c>
      <c r="O93" s="11">
        <f t="shared" si="13"/>
        <v>1095.3471895096029</v>
      </c>
    </row>
    <row r="94" spans="1:15" x14ac:dyDescent="0.3">
      <c r="A94" s="2">
        <v>40479</v>
      </c>
      <c r="B94" s="3">
        <v>1.026</v>
      </c>
      <c r="C94" s="3">
        <v>1.617</v>
      </c>
      <c r="D94" s="3">
        <v>1.2909999999999999</v>
      </c>
      <c r="E94" s="3">
        <v>2.25</v>
      </c>
      <c r="F94" s="7">
        <f t="shared" si="7"/>
        <v>5.25</v>
      </c>
      <c r="G94" s="7">
        <v>2.8264999999999998</v>
      </c>
      <c r="H94">
        <f t="shared" si="8"/>
        <v>2010</v>
      </c>
      <c r="I94" s="4">
        <f>_xll.CALCalendarAdjust("China::IB",DATE(H94,12,31)+1,"Following")</f>
        <v>40547</v>
      </c>
      <c r="J94" s="7">
        <f t="shared" si="9"/>
        <v>68</v>
      </c>
      <c r="K94" s="7">
        <f t="shared" si="10"/>
        <v>0.18630136986301371</v>
      </c>
      <c r="L94" s="11">
        <f t="shared" si="11"/>
        <v>1.5513918615186952</v>
      </c>
      <c r="M94" s="5">
        <f t="shared" si="12"/>
        <v>656.08138481304752</v>
      </c>
      <c r="N94" s="11">
        <f>_xll.CALBlackFormula("Call",B94*(1+F94/100*K94)/2,D94*(1+G94/100*K94),0.2*SQRT(K94),1/(1+G94/100*K94))*2</f>
        <v>1.551391861518695</v>
      </c>
      <c r="O94" s="11">
        <f t="shared" si="13"/>
        <v>654.52999295152881</v>
      </c>
    </row>
    <row r="95" spans="1:15" x14ac:dyDescent="0.3">
      <c r="A95" s="2">
        <v>40480</v>
      </c>
      <c r="B95" s="3">
        <v>1.024</v>
      </c>
      <c r="C95" s="3">
        <v>1.6259999999999999</v>
      </c>
      <c r="D95" s="3">
        <v>1.292</v>
      </c>
      <c r="E95" s="3">
        <v>2.25</v>
      </c>
      <c r="F95" s="7">
        <f t="shared" si="7"/>
        <v>5.25</v>
      </c>
      <c r="G95" s="7">
        <v>2.8302</v>
      </c>
      <c r="H95">
        <f t="shared" si="8"/>
        <v>2010</v>
      </c>
      <c r="I95" s="4">
        <f>_xll.CALCalendarAdjust("China::IB",DATE(H95,12,31)+1,"Following")</f>
        <v>40547</v>
      </c>
      <c r="J95" s="7">
        <f t="shared" si="9"/>
        <v>67</v>
      </c>
      <c r="K95" s="7">
        <f t="shared" si="10"/>
        <v>0.18356164383561643</v>
      </c>
      <c r="L95" s="11">
        <f t="shared" si="11"/>
        <v>1.5554750792454306</v>
      </c>
      <c r="M95" s="5">
        <f t="shared" si="12"/>
        <v>705.24920754569291</v>
      </c>
      <c r="N95" s="11">
        <f>_xll.CALBlackFormula("Call",B95*(1+F95/100*K95)/2,D95*(1+G95/100*K95),0.2*SQRT(K95),1/(1+G95/100*K95))*2</f>
        <v>1.5554750792454304</v>
      </c>
      <c r="O95" s="11">
        <f t="shared" si="13"/>
        <v>703.6937324664475</v>
      </c>
    </row>
    <row r="96" spans="1:15" x14ac:dyDescent="0.3">
      <c r="A96" s="2">
        <v>40483</v>
      </c>
      <c r="B96" s="3">
        <v>1.02</v>
      </c>
      <c r="C96" s="3">
        <v>1.7390000000000001</v>
      </c>
      <c r="D96" s="3">
        <v>1.3260000000000001</v>
      </c>
      <c r="E96" s="3">
        <v>2.25</v>
      </c>
      <c r="F96" s="7">
        <f t="shared" si="7"/>
        <v>5.25</v>
      </c>
      <c r="G96" s="7">
        <v>2.8344</v>
      </c>
      <c r="H96">
        <f t="shared" si="8"/>
        <v>2010</v>
      </c>
      <c r="I96" s="4">
        <f>_xll.CALCalendarAdjust("China::IB",DATE(H96,12,31)+1,"Following")</f>
        <v>40547</v>
      </c>
      <c r="J96" s="7">
        <f t="shared" si="9"/>
        <v>64</v>
      </c>
      <c r="K96" s="7">
        <f t="shared" si="10"/>
        <v>0.17534246575342466</v>
      </c>
      <c r="L96" s="11">
        <f t="shared" si="11"/>
        <v>1.6277010811713366</v>
      </c>
      <c r="M96" s="5">
        <f t="shared" si="12"/>
        <v>1112.989188286635</v>
      </c>
      <c r="N96" s="11">
        <f>_xll.CALBlackFormula("Call",B96*(1+F96/100*K96)/2,D96*(1+G96/100*K96),0.2*SQRT(K96),1/(1+G96/100*K96))*2</f>
        <v>1.6277010811713364</v>
      </c>
      <c r="O96" s="11">
        <f t="shared" si="13"/>
        <v>1111.3614872054636</v>
      </c>
    </row>
    <row r="97" spans="1:15" x14ac:dyDescent="0.3">
      <c r="A97" s="2">
        <v>40484</v>
      </c>
      <c r="B97" s="3">
        <v>1.022</v>
      </c>
      <c r="C97" s="3">
        <v>1.661</v>
      </c>
      <c r="D97" s="3">
        <v>1.319</v>
      </c>
      <c r="E97" s="3">
        <v>2.25</v>
      </c>
      <c r="F97" s="7">
        <f t="shared" si="7"/>
        <v>5.25</v>
      </c>
      <c r="G97" s="7">
        <v>2.8391000000000002</v>
      </c>
      <c r="H97">
        <f t="shared" si="8"/>
        <v>2010</v>
      </c>
      <c r="I97" s="4">
        <f>_xll.CALCalendarAdjust("China::IB",DATE(H97,12,31)+1,"Following")</f>
        <v>40547</v>
      </c>
      <c r="J97" s="7">
        <f t="shared" si="9"/>
        <v>63</v>
      </c>
      <c r="K97" s="7">
        <f t="shared" si="10"/>
        <v>0.17260273972602741</v>
      </c>
      <c r="L97" s="11">
        <f t="shared" si="11"/>
        <v>1.6117679111773346</v>
      </c>
      <c r="M97" s="5">
        <f t="shared" si="12"/>
        <v>492.32088822665389</v>
      </c>
      <c r="N97" s="11">
        <f>_xll.CALBlackFormula("Call",B97*(1+F97/100*K97)/2,D97*(1+G97/100*K97),0.2*SQRT(K97),1/(1+G97/100*K97))*2</f>
        <v>1.6117679111773342</v>
      </c>
      <c r="O97" s="11">
        <f t="shared" si="13"/>
        <v>490.70912031547658</v>
      </c>
    </row>
    <row r="98" spans="1:15" x14ac:dyDescent="0.3">
      <c r="A98" s="2">
        <v>40485</v>
      </c>
      <c r="B98" s="3">
        <v>1.022</v>
      </c>
      <c r="C98" s="3">
        <v>1.591</v>
      </c>
      <c r="D98" s="3">
        <v>1.2949999999999999</v>
      </c>
      <c r="E98" s="3">
        <v>2.25</v>
      </c>
      <c r="F98" s="7">
        <f t="shared" si="7"/>
        <v>5.25</v>
      </c>
      <c r="G98" s="7">
        <v>2.8412000000000002</v>
      </c>
      <c r="H98">
        <f t="shared" si="8"/>
        <v>2010</v>
      </c>
      <c r="I98" s="4">
        <f>_xll.CALCalendarAdjust("China::IB",DATE(H98,12,31)+1,"Following")</f>
        <v>40547</v>
      </c>
      <c r="J98" s="7">
        <f t="shared" si="9"/>
        <v>62</v>
      </c>
      <c r="K98" s="7">
        <f t="shared" si="10"/>
        <v>0.16986301369863013</v>
      </c>
      <c r="L98" s="11">
        <f t="shared" si="11"/>
        <v>1.5638384076603187</v>
      </c>
      <c r="M98" s="5">
        <f t="shared" si="12"/>
        <v>271.61592339681295</v>
      </c>
      <c r="N98" s="11">
        <f>_xll.CALBlackFormula("Call",B98*(1+F98/100*K98)/2,D98*(1+G98/100*K98),0.2*SQRT(K98),1/(1+G98/100*K98))*2</f>
        <v>1.5638384076603182</v>
      </c>
      <c r="O98" s="11">
        <f t="shared" si="13"/>
        <v>270.0520849891526</v>
      </c>
    </row>
    <row r="99" spans="1:15" x14ac:dyDescent="0.3">
      <c r="A99" s="2">
        <v>40486</v>
      </c>
      <c r="B99" s="3">
        <v>1.0189999999999999</v>
      </c>
      <c r="C99" s="3">
        <v>1.65</v>
      </c>
      <c r="D99" s="3">
        <v>1.3180000000000001</v>
      </c>
      <c r="E99" s="3">
        <v>2.25</v>
      </c>
      <c r="F99" s="7">
        <f t="shared" si="7"/>
        <v>5.25</v>
      </c>
      <c r="G99" s="7">
        <v>2.8448000000000002</v>
      </c>
      <c r="H99">
        <f t="shared" si="8"/>
        <v>2010</v>
      </c>
      <c r="I99" s="4">
        <f>_xll.CALCalendarAdjust("China::IB",DATE(H99,12,31)+1,"Following")</f>
        <v>40547</v>
      </c>
      <c r="J99" s="7">
        <f t="shared" si="9"/>
        <v>61</v>
      </c>
      <c r="K99" s="7">
        <f t="shared" si="10"/>
        <v>0.16712328767123288</v>
      </c>
      <c r="L99" s="11">
        <f t="shared" si="11"/>
        <v>1.6129233590171057</v>
      </c>
      <c r="M99" s="5">
        <f t="shared" si="12"/>
        <v>370.76640982894207</v>
      </c>
      <c r="N99" s="11">
        <f>_xll.CALBlackFormula("Call",B99*(1+F99/100*K99)/2,D99*(1+G99/100*K99),0.2*SQRT(K99),1/(1+G99/100*K99))*2</f>
        <v>1.6129233590171055</v>
      </c>
      <c r="O99" s="11">
        <f t="shared" si="13"/>
        <v>369.15348646992499</v>
      </c>
    </row>
    <row r="100" spans="1:15" x14ac:dyDescent="0.3">
      <c r="A100" s="2">
        <v>40487</v>
      </c>
      <c r="B100" s="3">
        <v>1.0169999999999999</v>
      </c>
      <c r="C100" s="3">
        <v>1.66</v>
      </c>
      <c r="D100" s="3">
        <v>1.33</v>
      </c>
      <c r="E100" s="3">
        <v>2.25</v>
      </c>
      <c r="F100" s="7">
        <f t="shared" si="7"/>
        <v>5.25</v>
      </c>
      <c r="G100" s="7">
        <v>2.8452000000000002</v>
      </c>
      <c r="H100">
        <f t="shared" si="8"/>
        <v>2010</v>
      </c>
      <c r="I100" s="4">
        <f>_xll.CALCalendarAdjust("China::IB",DATE(H100,12,31)+1,"Following")</f>
        <v>40547</v>
      </c>
      <c r="J100" s="7">
        <f t="shared" si="9"/>
        <v>60</v>
      </c>
      <c r="K100" s="7">
        <f t="shared" si="10"/>
        <v>0.16438356164383561</v>
      </c>
      <c r="L100" s="11">
        <f t="shared" si="11"/>
        <v>1.6389984170473706</v>
      </c>
      <c r="M100" s="5">
        <f t="shared" si="12"/>
        <v>210.01582952629326</v>
      </c>
      <c r="N100" s="11">
        <f>_xll.CALBlackFormula("Call",B100*(1+F100/100*K100)/2,D100*(1+G100/100*K100),0.2*SQRT(K100),1/(1+G100/100*K100))*2</f>
        <v>1.6389984170473701</v>
      </c>
      <c r="O100" s="11">
        <f t="shared" si="13"/>
        <v>208.3768311092459</v>
      </c>
    </row>
    <row r="101" spans="1:15" x14ac:dyDescent="0.3">
      <c r="A101" s="2">
        <v>40490</v>
      </c>
      <c r="B101" s="3">
        <v>1.016</v>
      </c>
      <c r="C101" s="3">
        <v>1.65</v>
      </c>
      <c r="D101" s="3">
        <v>1.34</v>
      </c>
      <c r="E101" s="3">
        <v>2.25</v>
      </c>
      <c r="F101" s="7">
        <f t="shared" si="7"/>
        <v>5.25</v>
      </c>
      <c r="G101" s="7">
        <v>2.847</v>
      </c>
      <c r="H101">
        <f t="shared" si="8"/>
        <v>2010</v>
      </c>
      <c r="I101" s="4">
        <f>_xll.CALCalendarAdjust("China::IB",DATE(H101,12,31)+1,"Following")</f>
        <v>40547</v>
      </c>
      <c r="J101" s="7">
        <f t="shared" si="9"/>
        <v>57</v>
      </c>
      <c r="K101" s="7">
        <f t="shared" si="10"/>
        <v>0.15616438356164383</v>
      </c>
      <c r="L101" s="11">
        <f t="shared" si="11"/>
        <v>1.6602042038903257</v>
      </c>
      <c r="M101" s="5">
        <f t="shared" si="12"/>
        <v>-102.04203890325836</v>
      </c>
      <c r="N101" s="11">
        <f>_xll.CALBlackFormula("Call",B101*(1+F101/100*K101)/2,D101*(1+G101/100*K101),0.2*SQRT(K101),1/(1+G101/100*K101))*2</f>
        <v>1.6602042038903253</v>
      </c>
      <c r="O101" s="11">
        <f t="shared" si="13"/>
        <v>-103.70224310714869</v>
      </c>
    </row>
    <row r="102" spans="1:15" x14ac:dyDescent="0.3">
      <c r="A102" s="2">
        <v>40491</v>
      </c>
      <c r="B102" s="3">
        <v>1.0229999999999999</v>
      </c>
      <c r="C102" s="3">
        <v>1.6220000000000001</v>
      </c>
      <c r="D102" s="3">
        <v>1.339</v>
      </c>
      <c r="E102" s="3">
        <v>2.25</v>
      </c>
      <c r="F102" s="7">
        <f t="shared" si="7"/>
        <v>5.25</v>
      </c>
      <c r="G102" s="7">
        <v>2.8574999999999999</v>
      </c>
      <c r="H102">
        <f t="shared" si="8"/>
        <v>2010</v>
      </c>
      <c r="I102" s="4">
        <f>_xll.CALCalendarAdjust("China::IB",DATE(H102,12,31)+1,"Following")</f>
        <v>40547</v>
      </c>
      <c r="J102" s="7">
        <f t="shared" si="9"/>
        <v>56</v>
      </c>
      <c r="K102" s="7">
        <f t="shared" si="10"/>
        <v>0.15342465753424658</v>
      </c>
      <c r="L102" s="11">
        <f t="shared" si="11"/>
        <v>1.6512612802720783</v>
      </c>
      <c r="M102" s="5">
        <f t="shared" si="12"/>
        <v>-292.61280272078193</v>
      </c>
      <c r="N102" s="11">
        <f>_xll.CALBlackFormula("Call",B102*(1+F102/100*K102)/2,D102*(1+G102/100*K102),0.2*SQRT(K102),1/(1+G102/100*K102))*2</f>
        <v>1.6512612802720781</v>
      </c>
      <c r="O102" s="11">
        <f t="shared" si="13"/>
        <v>-294.26406400105401</v>
      </c>
    </row>
    <row r="103" spans="1:15" x14ac:dyDescent="0.3">
      <c r="A103" s="2">
        <v>40492</v>
      </c>
      <c r="B103" s="3">
        <v>1.0249999999999999</v>
      </c>
      <c r="C103" s="3">
        <v>1.6140000000000001</v>
      </c>
      <c r="D103" s="3">
        <v>1.3380000000000001</v>
      </c>
      <c r="E103" s="3">
        <v>2.25</v>
      </c>
      <c r="F103" s="7">
        <f t="shared" si="7"/>
        <v>5.25</v>
      </c>
      <c r="G103" s="7">
        <v>2.8650000000000002</v>
      </c>
      <c r="H103">
        <f t="shared" si="8"/>
        <v>2010</v>
      </c>
      <c r="I103" s="4">
        <f>_xll.CALCalendarAdjust("China::IB",DATE(H103,12,31)+1,"Following")</f>
        <v>40547</v>
      </c>
      <c r="J103" s="7">
        <f t="shared" si="9"/>
        <v>55</v>
      </c>
      <c r="K103" s="7">
        <f t="shared" si="10"/>
        <v>0.15068493150684931</v>
      </c>
      <c r="L103" s="11">
        <f t="shared" si="11"/>
        <v>1.6473321530406748</v>
      </c>
      <c r="M103" s="5">
        <f t="shared" si="12"/>
        <v>-333.32153040674717</v>
      </c>
      <c r="N103" s="11">
        <f>_xll.CALBlackFormula("Call",B103*(1+F103/100*K103)/2,D103*(1+G103/100*K103),0.2*SQRT(K103),1/(1+G103/100*K103))*2</f>
        <v>1.6473321530406746</v>
      </c>
      <c r="O103" s="11">
        <f t="shared" si="13"/>
        <v>-334.96886255978785</v>
      </c>
    </row>
    <row r="104" spans="1:15" x14ac:dyDescent="0.3">
      <c r="A104" s="2">
        <v>40493</v>
      </c>
      <c r="B104" s="3">
        <v>1.024</v>
      </c>
      <c r="C104" s="3">
        <v>1.6259999999999999</v>
      </c>
      <c r="D104" s="3">
        <v>1.335</v>
      </c>
      <c r="E104" s="3">
        <v>2.25</v>
      </c>
      <c r="F104" s="7">
        <f t="shared" si="7"/>
        <v>5.25</v>
      </c>
      <c r="G104" s="7">
        <v>2.8727</v>
      </c>
      <c r="H104">
        <f t="shared" si="8"/>
        <v>2010</v>
      </c>
      <c r="I104" s="4">
        <f>_xll.CALCalendarAdjust("China::IB",DATE(H104,12,31)+1,"Following")</f>
        <v>40547</v>
      </c>
      <c r="J104" s="7">
        <f t="shared" si="9"/>
        <v>54</v>
      </c>
      <c r="K104" s="7">
        <f t="shared" si="10"/>
        <v>0.14794520547945206</v>
      </c>
      <c r="L104" s="11">
        <f t="shared" si="11"/>
        <v>1.6424137299236878</v>
      </c>
      <c r="M104" s="5">
        <f t="shared" si="12"/>
        <v>-164.13729923687947</v>
      </c>
      <c r="N104" s="11">
        <f>_xll.CALBlackFormula("Call",B104*(1+F104/100*K104)/2,D104*(1+G104/100*K104),0.2*SQRT(K104),1/(1+G104/100*K104))*2</f>
        <v>1.6424137299236876</v>
      </c>
      <c r="O104" s="11">
        <f t="shared" si="13"/>
        <v>-165.77971296680315</v>
      </c>
    </row>
    <row r="105" spans="1:15" x14ac:dyDescent="0.3">
      <c r="A105" s="2">
        <v>40494</v>
      </c>
      <c r="B105" s="3">
        <v>1.022</v>
      </c>
      <c r="C105" s="3">
        <v>1.4770000000000001</v>
      </c>
      <c r="D105" s="3">
        <v>1.244</v>
      </c>
      <c r="E105" s="3">
        <v>2.25</v>
      </c>
      <c r="F105" s="7">
        <f t="shared" si="7"/>
        <v>5.25</v>
      </c>
      <c r="G105" s="7">
        <v>2.8816999999999999</v>
      </c>
      <c r="H105">
        <f t="shared" si="8"/>
        <v>2010</v>
      </c>
      <c r="I105" s="4">
        <f>_xll.CALCalendarAdjust("China::IB",DATE(H105,12,31)+1,"Following")</f>
        <v>40547</v>
      </c>
      <c r="J105" s="7">
        <f t="shared" si="9"/>
        <v>53</v>
      </c>
      <c r="K105" s="7">
        <f t="shared" si="10"/>
        <v>0.14520547945205478</v>
      </c>
      <c r="L105" s="11">
        <f t="shared" si="11"/>
        <v>1.4625000877847298</v>
      </c>
      <c r="M105" s="5">
        <f t="shared" si="12"/>
        <v>144.99912215270251</v>
      </c>
      <c r="N105" s="11">
        <f>_xll.CALBlackFormula("Call",B105*(1+F105/100*K105)/2,D105*(1+G105/100*K105),0.2*SQRT(K105),1/(1+G105/100*K105))*2</f>
        <v>1.4625000877847296</v>
      </c>
      <c r="O105" s="11">
        <f t="shared" si="13"/>
        <v>143.53662206491779</v>
      </c>
    </row>
    <row r="106" spans="1:15" x14ac:dyDescent="0.3">
      <c r="A106" s="2">
        <v>40497</v>
      </c>
      <c r="B106" s="3">
        <v>1.0209999999999999</v>
      </c>
      <c r="C106" s="3">
        <v>1.4710000000000001</v>
      </c>
      <c r="D106" s="3">
        <v>1.2589999999999999</v>
      </c>
      <c r="E106" s="3">
        <v>2.25</v>
      </c>
      <c r="F106" s="7">
        <f t="shared" si="7"/>
        <v>5.25</v>
      </c>
      <c r="G106" s="7">
        <v>2.887</v>
      </c>
      <c r="H106">
        <f t="shared" si="8"/>
        <v>2010</v>
      </c>
      <c r="I106" s="4">
        <f>_xll.CALCalendarAdjust("China::IB",DATE(H106,12,31)+1,"Following")</f>
        <v>40547</v>
      </c>
      <c r="J106" s="7">
        <f t="shared" si="9"/>
        <v>50</v>
      </c>
      <c r="K106" s="7">
        <f t="shared" si="10"/>
        <v>0.13698630136986301</v>
      </c>
      <c r="L106" s="11">
        <f t="shared" si="11"/>
        <v>1.4937080559485978</v>
      </c>
      <c r="M106" s="5">
        <f t="shared" si="12"/>
        <v>-227.08055948597706</v>
      </c>
      <c r="N106" s="11">
        <f>_xll.CALBlackFormula("Call",B106*(1+F106/100*K106)/2,D106*(1+G106/100*K106),0.2*SQRT(K106),1/(1+G106/100*K106))*2</f>
        <v>1.4937080559485976</v>
      </c>
      <c r="O106" s="11">
        <f t="shared" si="13"/>
        <v>-228.57426754192565</v>
      </c>
    </row>
    <row r="107" spans="1:15" x14ac:dyDescent="0.3">
      <c r="A107" s="2">
        <v>40498</v>
      </c>
      <c r="B107" s="3">
        <v>1.0269999999999999</v>
      </c>
      <c r="C107" s="3">
        <v>1.359</v>
      </c>
      <c r="D107" s="3">
        <v>1.202</v>
      </c>
      <c r="E107" s="3">
        <v>2.25</v>
      </c>
      <c r="F107" s="7">
        <f t="shared" si="7"/>
        <v>5.25</v>
      </c>
      <c r="G107" s="7">
        <v>2.8906999999999998</v>
      </c>
      <c r="H107">
        <f t="shared" si="8"/>
        <v>2010</v>
      </c>
      <c r="I107" s="4">
        <f>_xll.CALCalendarAdjust("China::IB",DATE(H107,12,31)+1,"Following")</f>
        <v>40547</v>
      </c>
      <c r="J107" s="7">
        <f t="shared" si="9"/>
        <v>49</v>
      </c>
      <c r="K107" s="7">
        <f t="shared" si="10"/>
        <v>0.13424657534246576</v>
      </c>
      <c r="L107" s="11">
        <f t="shared" si="11"/>
        <v>1.3737597782204334</v>
      </c>
      <c r="M107" s="5">
        <f t="shared" si="12"/>
        <v>-147.59778220433395</v>
      </c>
      <c r="N107" s="11">
        <f>_xll.CALBlackFormula("Call",B107*(1+F107/100*K107)/2,D107*(1+G107/100*K107),0.2*SQRT(K107),1/(1+G107/100*K107))*2</f>
        <v>1.3737597782204332</v>
      </c>
      <c r="O107" s="11">
        <f t="shared" si="13"/>
        <v>-148.97154198255438</v>
      </c>
    </row>
    <row r="108" spans="1:15" x14ac:dyDescent="0.3">
      <c r="A108" s="2">
        <v>40499</v>
      </c>
      <c r="B108" s="3">
        <v>1.024</v>
      </c>
      <c r="C108" s="3">
        <v>1.32</v>
      </c>
      <c r="D108" s="3">
        <v>1.1659999999999999</v>
      </c>
      <c r="E108" s="3">
        <v>2.25</v>
      </c>
      <c r="F108" s="7">
        <f t="shared" si="7"/>
        <v>5.25</v>
      </c>
      <c r="G108" s="7">
        <v>2.8921999999999999</v>
      </c>
      <c r="H108">
        <f t="shared" si="8"/>
        <v>2010</v>
      </c>
      <c r="I108" s="4">
        <f>_xll.CALCalendarAdjust("China::IB",DATE(H108,12,31)+1,"Following")</f>
        <v>40547</v>
      </c>
      <c r="J108" s="7">
        <f t="shared" si="9"/>
        <v>48</v>
      </c>
      <c r="K108" s="7">
        <f t="shared" si="10"/>
        <v>0.13150684931506848</v>
      </c>
      <c r="L108" s="11">
        <f t="shared" si="11"/>
        <v>1.3048369459527651</v>
      </c>
      <c r="M108" s="5">
        <f t="shared" si="12"/>
        <v>151.63054047234948</v>
      </c>
      <c r="N108" s="11">
        <f>_xll.CALBlackFormula("Call",B108*(1+F108/100*K108)/2,D108*(1+G108/100*K108),0.2*SQRT(K108),1/(1+G108/100*K108))*2</f>
        <v>1.3048369459527651</v>
      </c>
      <c r="O108" s="11">
        <f t="shared" si="13"/>
        <v>150.32570352639672</v>
      </c>
    </row>
    <row r="109" spans="1:15" x14ac:dyDescent="0.3">
      <c r="A109" s="2">
        <v>40500</v>
      </c>
      <c r="B109" s="3">
        <v>1.022</v>
      </c>
      <c r="C109" s="3">
        <v>1.3580000000000001</v>
      </c>
      <c r="D109" s="3">
        <v>1.1879999999999999</v>
      </c>
      <c r="E109" s="3">
        <v>2.25</v>
      </c>
      <c r="F109" s="7">
        <f t="shared" si="7"/>
        <v>5.25</v>
      </c>
      <c r="G109" s="7">
        <v>2.8956</v>
      </c>
      <c r="H109">
        <f t="shared" si="8"/>
        <v>2010</v>
      </c>
      <c r="I109" s="4">
        <f>_xll.CALCalendarAdjust("China::IB",DATE(H109,12,31)+1,"Following")</f>
        <v>40547</v>
      </c>
      <c r="J109" s="7">
        <f t="shared" si="9"/>
        <v>47</v>
      </c>
      <c r="K109" s="7">
        <f t="shared" si="10"/>
        <v>0.12876712328767123</v>
      </c>
      <c r="L109" s="11">
        <f t="shared" si="11"/>
        <v>1.3509131192842363</v>
      </c>
      <c r="M109" s="5">
        <f t="shared" si="12"/>
        <v>70.868807157637988</v>
      </c>
      <c r="N109" s="11">
        <f>_xll.CALBlackFormula("Call",B109*(1+F109/100*K109)/2,D109*(1+G109/100*K109),0.2*SQRT(K109),1/(1+G109/100*K109))*2</f>
        <v>1.3509131192842359</v>
      </c>
      <c r="O109" s="11">
        <f t="shared" si="13"/>
        <v>69.517894038353759</v>
      </c>
    </row>
    <row r="110" spans="1:15" x14ac:dyDescent="0.3">
      <c r="A110" s="2">
        <v>40501</v>
      </c>
      <c r="B110" s="3">
        <v>1.0189999999999999</v>
      </c>
      <c r="C110" s="3">
        <v>1.397</v>
      </c>
      <c r="D110" s="3">
        <v>1.2070000000000001</v>
      </c>
      <c r="E110" s="3">
        <v>2.25</v>
      </c>
      <c r="F110" s="7">
        <f t="shared" si="7"/>
        <v>5.25</v>
      </c>
      <c r="G110" s="7">
        <v>2.8996</v>
      </c>
      <c r="H110">
        <f t="shared" si="8"/>
        <v>2010</v>
      </c>
      <c r="I110" s="4">
        <f>_xll.CALCalendarAdjust("China::IB",DATE(H110,12,31)+1,"Following")</f>
        <v>40547</v>
      </c>
      <c r="J110" s="7">
        <f t="shared" si="9"/>
        <v>46</v>
      </c>
      <c r="K110" s="7">
        <f t="shared" si="10"/>
        <v>0.12602739726027398</v>
      </c>
      <c r="L110" s="11">
        <f t="shared" si="11"/>
        <v>1.3919925612982453</v>
      </c>
      <c r="M110" s="5">
        <f t="shared" si="12"/>
        <v>50.074387017546854</v>
      </c>
      <c r="N110" s="11">
        <f>_xll.CALBlackFormula("Call",B110*(1+F110/100*K110)/2,D110*(1+G110/100*K110),0.2*SQRT(K110),1/(1+G110/100*K110))*2</f>
        <v>1.3919925612982449</v>
      </c>
      <c r="O110" s="11">
        <f t="shared" si="13"/>
        <v>48.682394456248609</v>
      </c>
    </row>
    <row r="111" spans="1:15" x14ac:dyDescent="0.3">
      <c r="A111" s="2">
        <v>40504</v>
      </c>
      <c r="B111" s="3">
        <v>1.0189999999999999</v>
      </c>
      <c r="C111" s="3">
        <v>1.38</v>
      </c>
      <c r="D111" s="3">
        <v>1.2110000000000001</v>
      </c>
      <c r="E111" s="3">
        <v>2.25</v>
      </c>
      <c r="F111" s="7">
        <f t="shared" si="7"/>
        <v>5.25</v>
      </c>
      <c r="G111" s="7">
        <v>2.9174000000000002</v>
      </c>
      <c r="H111">
        <f t="shared" si="8"/>
        <v>2010</v>
      </c>
      <c r="I111" s="4">
        <f>_xll.CALCalendarAdjust("China::IB",DATE(H111,12,31)+1,"Following")</f>
        <v>40547</v>
      </c>
      <c r="J111" s="7">
        <f t="shared" si="9"/>
        <v>43</v>
      </c>
      <c r="K111" s="7">
        <f t="shared" si="10"/>
        <v>0.11780821917808219</v>
      </c>
      <c r="L111" s="11">
        <f t="shared" si="11"/>
        <v>1.4002093847523212</v>
      </c>
      <c r="M111" s="5">
        <f t="shared" si="12"/>
        <v>-202.09384752321259</v>
      </c>
      <c r="N111" s="11">
        <f>_xll.CALBlackFormula("Call",B111*(1+F111/100*K111)/2,D111*(1+G111/100*K111),0.2*SQRT(K111),1/(1+G111/100*K111))*2</f>
        <v>1.4002093847523207</v>
      </c>
      <c r="O111" s="11">
        <f t="shared" si="13"/>
        <v>-203.4940569079649</v>
      </c>
    </row>
    <row r="112" spans="1:15" x14ac:dyDescent="0.3">
      <c r="A112" s="2">
        <v>40505</v>
      </c>
      <c r="B112" s="3">
        <v>1.0209999999999999</v>
      </c>
      <c r="C112" s="3">
        <v>1.335</v>
      </c>
      <c r="D112" s="3">
        <v>1.1919999999999999</v>
      </c>
      <c r="E112" s="3">
        <v>2.25</v>
      </c>
      <c r="F112" s="7">
        <f t="shared" si="7"/>
        <v>5.25</v>
      </c>
      <c r="G112" s="7">
        <v>2.9687999999999999</v>
      </c>
      <c r="H112">
        <f t="shared" si="8"/>
        <v>2010</v>
      </c>
      <c r="I112" s="4">
        <f>_xll.CALCalendarAdjust("China::IB",DATE(H112,12,31)+1,"Following")</f>
        <v>40547</v>
      </c>
      <c r="J112" s="7">
        <f t="shared" si="9"/>
        <v>42</v>
      </c>
      <c r="K112" s="7">
        <f t="shared" si="10"/>
        <v>0.11506849315068493</v>
      </c>
      <c r="L112" s="11">
        <f t="shared" si="11"/>
        <v>1.3603290580898193</v>
      </c>
      <c r="M112" s="5">
        <f t="shared" si="12"/>
        <v>-253.29058089819335</v>
      </c>
      <c r="N112" s="11">
        <f>_xll.CALBlackFormula("Call",B112*(1+F112/100*K112)/2,D112*(1+G112/100*K112),0.2*SQRT(K112),1/(1+G112/100*K112))*2</f>
        <v>1.3603290580898191</v>
      </c>
      <c r="O112" s="11">
        <f t="shared" si="13"/>
        <v>-254.65090995628319</v>
      </c>
    </row>
    <row r="113" spans="1:15" x14ac:dyDescent="0.3">
      <c r="A113" s="2">
        <v>40506</v>
      </c>
      <c r="B113" s="3">
        <v>1.018</v>
      </c>
      <c r="C113" s="3">
        <v>1.42</v>
      </c>
      <c r="D113" s="3">
        <v>1.2270000000000001</v>
      </c>
      <c r="E113" s="3">
        <v>2.25</v>
      </c>
      <c r="F113" s="7">
        <f t="shared" si="7"/>
        <v>5.25</v>
      </c>
      <c r="G113" s="7">
        <v>3.0127000000000002</v>
      </c>
      <c r="H113">
        <f t="shared" si="8"/>
        <v>2010</v>
      </c>
      <c r="I113" s="4">
        <f>_xll.CALCalendarAdjust("China::IB",DATE(H113,12,31)+1,"Following")</f>
        <v>40547</v>
      </c>
      <c r="J113" s="7">
        <f t="shared" si="9"/>
        <v>41</v>
      </c>
      <c r="K113" s="7">
        <f t="shared" si="10"/>
        <v>0.11232876712328767</v>
      </c>
      <c r="L113" s="11">
        <f t="shared" si="11"/>
        <v>1.433450260771898</v>
      </c>
      <c r="M113" s="5">
        <f t="shared" si="12"/>
        <v>-134.50260771898036</v>
      </c>
      <c r="N113" s="11">
        <f>_xll.CALBlackFormula("Call",B113*(1+F113/100*K113)/2,D113*(1+G113/100*K113),0.2*SQRT(K113),1/(1+G113/100*K113))*2</f>
        <v>1.4334502607718977</v>
      </c>
      <c r="O113" s="11">
        <f t="shared" si="13"/>
        <v>-135.93605797975226</v>
      </c>
    </row>
    <row r="114" spans="1:15" x14ac:dyDescent="0.3">
      <c r="A114" s="2">
        <v>40507</v>
      </c>
      <c r="B114" s="3">
        <v>1.0209999999999999</v>
      </c>
      <c r="C114" s="3">
        <v>1.4430000000000001</v>
      </c>
      <c r="D114" s="3">
        <v>1.2430000000000001</v>
      </c>
      <c r="E114" s="3">
        <v>2.25</v>
      </c>
      <c r="F114" s="7">
        <f t="shared" si="7"/>
        <v>5.25</v>
      </c>
      <c r="G114" s="7">
        <v>3.0707</v>
      </c>
      <c r="H114">
        <f t="shared" si="8"/>
        <v>2010</v>
      </c>
      <c r="I114" s="4">
        <f>_xll.CALCalendarAdjust("China::IB",DATE(H114,12,31)+1,"Following")</f>
        <v>40547</v>
      </c>
      <c r="J114" s="7">
        <f t="shared" si="9"/>
        <v>40</v>
      </c>
      <c r="K114" s="7">
        <f t="shared" si="10"/>
        <v>0.1095890410958904</v>
      </c>
      <c r="L114" s="11">
        <f t="shared" si="11"/>
        <v>1.4625697504299782</v>
      </c>
      <c r="M114" s="5">
        <f t="shared" si="12"/>
        <v>-195.69750429978106</v>
      </c>
      <c r="N114" s="11">
        <f>_xll.CALBlackFormula("Call",B114*(1+F114/100*K114)/2,D114*(1+G114/100*K114),0.2*SQRT(K114),1/(1+G114/100*K114))*2</f>
        <v>1.4625697504299782</v>
      </c>
      <c r="O114" s="11">
        <f t="shared" si="13"/>
        <v>-197.16007405021105</v>
      </c>
    </row>
    <row r="115" spans="1:15" x14ac:dyDescent="0.3">
      <c r="A115" s="2">
        <v>40508</v>
      </c>
      <c r="B115" s="3">
        <v>1.022</v>
      </c>
      <c r="C115" s="3">
        <v>1.42</v>
      </c>
      <c r="D115" s="3">
        <v>1.2330000000000001</v>
      </c>
      <c r="E115" s="3">
        <v>2.25</v>
      </c>
      <c r="F115" s="7">
        <f t="shared" si="7"/>
        <v>5.25</v>
      </c>
      <c r="G115" s="7">
        <v>3.1366999999999998</v>
      </c>
      <c r="H115">
        <f t="shared" si="8"/>
        <v>2010</v>
      </c>
      <c r="I115" s="4">
        <f>_xll.CALCalendarAdjust("China::IB",DATE(H115,12,31)+1,"Following")</f>
        <v>40547</v>
      </c>
      <c r="J115" s="7">
        <f t="shared" si="9"/>
        <v>39</v>
      </c>
      <c r="K115" s="7">
        <f t="shared" si="10"/>
        <v>0.10684931506849316</v>
      </c>
      <c r="L115" s="11">
        <f t="shared" si="11"/>
        <v>1.4416999849979515</v>
      </c>
      <c r="M115" s="5">
        <f t="shared" si="12"/>
        <v>-216.9998499795156</v>
      </c>
      <c r="N115" s="11">
        <f>_xll.CALBlackFormula("Call",B115*(1+F115/100*K115)/2,D115*(1+G115/100*K115),0.2*SQRT(K115),1/(1+G115/100*K115))*2</f>
        <v>1.4416999849979513</v>
      </c>
      <c r="O115" s="11">
        <f t="shared" si="13"/>
        <v>-218.44154996451354</v>
      </c>
    </row>
    <row r="116" spans="1:15" x14ac:dyDescent="0.3">
      <c r="A116" s="2">
        <v>40511</v>
      </c>
      <c r="B116" s="3">
        <v>1.024</v>
      </c>
      <c r="C116" s="3">
        <v>1.417</v>
      </c>
      <c r="D116" s="3">
        <v>1.232</v>
      </c>
      <c r="E116" s="3">
        <v>2.25</v>
      </c>
      <c r="F116" s="7">
        <f t="shared" si="7"/>
        <v>5.25</v>
      </c>
      <c r="G116" s="7">
        <v>3.1924999999999999</v>
      </c>
      <c r="H116">
        <f t="shared" si="8"/>
        <v>2010</v>
      </c>
      <c r="I116" s="4">
        <f>_xll.CALCalendarAdjust("China::IB",DATE(H116,12,31)+1,"Following")</f>
        <v>40547</v>
      </c>
      <c r="J116" s="7">
        <f t="shared" si="9"/>
        <v>36</v>
      </c>
      <c r="K116" s="7">
        <f t="shared" si="10"/>
        <v>9.8630136986301367E-2</v>
      </c>
      <c r="L116" s="11">
        <f t="shared" si="11"/>
        <v>1.4379285040282748</v>
      </c>
      <c r="M116" s="5">
        <f t="shared" si="12"/>
        <v>-209.2850402827473</v>
      </c>
      <c r="N116" s="11">
        <f>_xll.CALBlackFormula("Call",B116*(1+F116/100*K116)/2,D116*(1+G116/100*K116),0.2*SQRT(K116),1/(1+G116/100*K116))*2</f>
        <v>1.4379285040282745</v>
      </c>
      <c r="O116" s="11">
        <f t="shared" si="13"/>
        <v>-210.72296878677557</v>
      </c>
    </row>
    <row r="117" spans="1:15" x14ac:dyDescent="0.3">
      <c r="A117" s="2">
        <v>40512</v>
      </c>
      <c r="B117" s="3">
        <v>1.02</v>
      </c>
      <c r="C117" s="3">
        <v>1.395</v>
      </c>
      <c r="D117" s="3">
        <v>1.212</v>
      </c>
      <c r="E117" s="3">
        <v>2.25</v>
      </c>
      <c r="F117" s="7">
        <f t="shared" si="7"/>
        <v>5.25</v>
      </c>
      <c r="G117" s="7">
        <v>3.2498</v>
      </c>
      <c r="H117">
        <f t="shared" si="8"/>
        <v>2010</v>
      </c>
      <c r="I117" s="4">
        <f>_xll.CALCalendarAdjust("China::IB",DATE(H117,12,31)+1,"Following")</f>
        <v>40547</v>
      </c>
      <c r="J117" s="7">
        <f t="shared" si="9"/>
        <v>35</v>
      </c>
      <c r="K117" s="7">
        <f t="shared" si="10"/>
        <v>9.5890410958904104E-2</v>
      </c>
      <c r="L117" s="11">
        <f t="shared" si="11"/>
        <v>1.4020497175609714</v>
      </c>
      <c r="M117" s="5">
        <f t="shared" si="12"/>
        <v>-70.497175609713906</v>
      </c>
      <c r="N117" s="11">
        <f>_xll.CALBlackFormula("Call",B117*(1+F117/100*K117)/2,D117*(1+G117/100*K117),0.2*SQRT(K117),1/(1+G117/100*K117))*2</f>
        <v>1.402049717560971</v>
      </c>
      <c r="O117" s="11">
        <f t="shared" si="13"/>
        <v>-71.899225327274877</v>
      </c>
    </row>
    <row r="118" spans="1:15" x14ac:dyDescent="0.3">
      <c r="A118" s="2">
        <v>40513</v>
      </c>
      <c r="B118" s="3">
        <v>1.024</v>
      </c>
      <c r="C118" s="3">
        <v>1.37</v>
      </c>
      <c r="D118" s="3">
        <v>1.206</v>
      </c>
      <c r="E118" s="3">
        <v>2.25</v>
      </c>
      <c r="F118" s="7">
        <f t="shared" si="7"/>
        <v>5.25</v>
      </c>
      <c r="G118" s="7">
        <v>3.2865000000000002</v>
      </c>
      <c r="H118">
        <f t="shared" si="8"/>
        <v>2010</v>
      </c>
      <c r="I118" s="4">
        <f>_xll.CALCalendarAdjust("China::IB",DATE(H118,12,31)+1,"Following")</f>
        <v>40547</v>
      </c>
      <c r="J118" s="7">
        <f t="shared" si="9"/>
        <v>34</v>
      </c>
      <c r="K118" s="7">
        <f t="shared" si="10"/>
        <v>9.3150684931506855E-2</v>
      </c>
      <c r="L118" s="11">
        <f t="shared" si="11"/>
        <v>1.386132806194603</v>
      </c>
      <c r="M118" s="5">
        <f t="shared" si="12"/>
        <v>-161.3280619460289</v>
      </c>
      <c r="N118" s="11">
        <f>_xll.CALBlackFormula("Call",B118*(1+F118/100*K118)/2,D118*(1+G118/100*K118),0.2*SQRT(K118),1/(1+G118/100*K118))*2</f>
        <v>1.3861328061946026</v>
      </c>
      <c r="O118" s="11">
        <f t="shared" si="13"/>
        <v>-162.71419475222351</v>
      </c>
    </row>
    <row r="119" spans="1:15" x14ac:dyDescent="0.3">
      <c r="A119" s="2">
        <v>40514</v>
      </c>
      <c r="B119" s="3">
        <v>1.022</v>
      </c>
      <c r="C119" s="3">
        <v>1.391</v>
      </c>
      <c r="D119" s="3">
        <v>1.2130000000000001</v>
      </c>
      <c r="E119" s="3">
        <v>2.25</v>
      </c>
      <c r="F119" s="7">
        <f t="shared" si="7"/>
        <v>5.25</v>
      </c>
      <c r="G119" s="7">
        <v>3.3273999999999999</v>
      </c>
      <c r="H119">
        <f t="shared" si="8"/>
        <v>2010</v>
      </c>
      <c r="I119" s="4">
        <f>_xll.CALCalendarAdjust("China::IB",DATE(H119,12,31)+1,"Following")</f>
        <v>40547</v>
      </c>
      <c r="J119" s="7">
        <f t="shared" si="9"/>
        <v>33</v>
      </c>
      <c r="K119" s="7">
        <f t="shared" si="10"/>
        <v>9.0410958904109592E-2</v>
      </c>
      <c r="L119" s="11">
        <f t="shared" si="11"/>
        <v>1.4022288458237644</v>
      </c>
      <c r="M119" s="5">
        <f t="shared" si="12"/>
        <v>-112.28845823764377</v>
      </c>
      <c r="N119" s="11">
        <f>_xll.CALBlackFormula("Call",B119*(1+F119/100*K119)/2,D119*(1+G119/100*K119),0.2*SQRT(K119),1/(1+G119/100*K119))*2</f>
        <v>1.4022288458237642</v>
      </c>
      <c r="O119" s="11">
        <f t="shared" si="13"/>
        <v>-113.69068708346754</v>
      </c>
    </row>
    <row r="120" spans="1:15" x14ac:dyDescent="0.3">
      <c r="A120" s="2">
        <v>40515</v>
      </c>
      <c r="B120" s="3">
        <v>1.02</v>
      </c>
      <c r="C120" s="3">
        <v>1.393</v>
      </c>
      <c r="D120" s="3">
        <v>1.2110000000000001</v>
      </c>
      <c r="E120" s="3">
        <v>2.25</v>
      </c>
      <c r="F120" s="7">
        <f t="shared" si="7"/>
        <v>5.25</v>
      </c>
      <c r="G120" s="7">
        <v>3.3452999999999999</v>
      </c>
      <c r="H120">
        <f t="shared" si="8"/>
        <v>2010</v>
      </c>
      <c r="I120" s="4">
        <f>_xll.CALCalendarAdjust("China::IB",DATE(H120,12,31)+1,"Following")</f>
        <v>40547</v>
      </c>
      <c r="J120" s="7">
        <f t="shared" si="9"/>
        <v>32</v>
      </c>
      <c r="K120" s="7">
        <f t="shared" si="10"/>
        <v>8.7671232876712329E-2</v>
      </c>
      <c r="L120" s="11">
        <f t="shared" si="11"/>
        <v>1.4003017094062673</v>
      </c>
      <c r="M120" s="5">
        <f t="shared" si="12"/>
        <v>-73.017094062672868</v>
      </c>
      <c r="N120" s="11">
        <f>_xll.CALBlackFormula("Call",B120*(1+F120/100*K120)/2,D120*(1+G120/100*K120),0.2*SQRT(K120),1/(1+G120/100*K120))*2</f>
        <v>1.4003017094062671</v>
      </c>
      <c r="O120" s="11">
        <f t="shared" si="13"/>
        <v>-74.417395772079132</v>
      </c>
    </row>
    <row r="121" spans="1:15" x14ac:dyDescent="0.3">
      <c r="A121" s="2">
        <v>40518</v>
      </c>
      <c r="B121" s="3">
        <v>1.0169999999999999</v>
      </c>
      <c r="C121" s="3">
        <v>1.39</v>
      </c>
      <c r="D121" s="3">
        <v>1.204</v>
      </c>
      <c r="E121" s="3">
        <v>2.25</v>
      </c>
      <c r="F121" s="7">
        <f t="shared" si="7"/>
        <v>5.25</v>
      </c>
      <c r="G121" s="7">
        <v>3.3740000000000001</v>
      </c>
      <c r="H121">
        <f t="shared" si="8"/>
        <v>2010</v>
      </c>
      <c r="I121" s="4">
        <f>_xll.CALCalendarAdjust("China::IB",DATE(H121,12,31)+1,"Following")</f>
        <v>40547</v>
      </c>
      <c r="J121" s="7">
        <f t="shared" si="9"/>
        <v>29</v>
      </c>
      <c r="K121" s="7">
        <f t="shared" si="10"/>
        <v>7.9452054794520555E-2</v>
      </c>
      <c r="L121" s="11">
        <f t="shared" si="11"/>
        <v>1.3894881933215415</v>
      </c>
      <c r="M121" s="5">
        <f t="shared" si="12"/>
        <v>5.1180667845840411</v>
      </c>
      <c r="N121" s="11">
        <f>_xll.CALBlackFormula("Call",B121*(1+F121/100*K121)/2,D121*(1+G121/100*K121),0.2*SQRT(K121),1/(1+G121/100*K121))*2</f>
        <v>1.3894881933215411</v>
      </c>
      <c r="O121" s="11">
        <f t="shared" si="13"/>
        <v>3.7285785912625</v>
      </c>
    </row>
    <row r="122" spans="1:15" x14ac:dyDescent="0.3">
      <c r="A122" s="2">
        <v>40519</v>
      </c>
      <c r="B122" s="3">
        <v>1.014</v>
      </c>
      <c r="C122" s="3">
        <v>1.4279999999999999</v>
      </c>
      <c r="D122" s="3">
        <v>1.222</v>
      </c>
      <c r="E122" s="3">
        <v>2.25</v>
      </c>
      <c r="F122" s="7">
        <f t="shared" si="7"/>
        <v>5.25</v>
      </c>
      <c r="G122" s="7">
        <v>3.3940000000000001</v>
      </c>
      <c r="H122">
        <f t="shared" si="8"/>
        <v>2010</v>
      </c>
      <c r="I122" s="4">
        <f>_xll.CALCalendarAdjust("China::IB",DATE(H122,12,31)+1,"Following")</f>
        <v>40547</v>
      </c>
      <c r="J122" s="7">
        <f t="shared" si="9"/>
        <v>28</v>
      </c>
      <c r="K122" s="7">
        <f t="shared" si="10"/>
        <v>7.6712328767123292E-2</v>
      </c>
      <c r="L122" s="11">
        <f t="shared" si="11"/>
        <v>1.428560035362177</v>
      </c>
      <c r="M122" s="5">
        <f t="shared" si="12"/>
        <v>-5.6003536217708039</v>
      </c>
      <c r="N122" s="11">
        <f>_xll.CALBlackFormula("Call",B122*(1+F122/100*K122)/2,D122*(1+G122/100*K122),0.2*SQRT(K122),1/(1+G122/100*K122))*2</f>
        <v>1.428560035362177</v>
      </c>
      <c r="O122" s="11">
        <f t="shared" si="13"/>
        <v>-7.0289136571329811</v>
      </c>
    </row>
    <row r="123" spans="1:15" x14ac:dyDescent="0.3">
      <c r="A123" s="2">
        <v>40520</v>
      </c>
      <c r="B123" s="3">
        <v>1.0129999999999999</v>
      </c>
      <c r="C123" s="3">
        <v>1.415</v>
      </c>
      <c r="D123" s="3">
        <v>1.2150000000000001</v>
      </c>
      <c r="E123" s="3">
        <v>2.25</v>
      </c>
      <c r="F123" s="7">
        <f t="shared" si="7"/>
        <v>5.25</v>
      </c>
      <c r="G123" s="7">
        <v>3.42</v>
      </c>
      <c r="H123">
        <f t="shared" si="8"/>
        <v>2010</v>
      </c>
      <c r="I123" s="4">
        <f>_xll.CALCalendarAdjust("China::IB",DATE(H123,12,31)+1,"Following")</f>
        <v>40547</v>
      </c>
      <c r="J123" s="7">
        <f t="shared" si="9"/>
        <v>27</v>
      </c>
      <c r="K123" s="7">
        <f t="shared" si="10"/>
        <v>7.3972602739726029E-2</v>
      </c>
      <c r="L123" s="11">
        <f t="shared" si="11"/>
        <v>1.4156321637260698</v>
      </c>
      <c r="M123" s="5">
        <f t="shared" si="12"/>
        <v>-6.3216372606977878</v>
      </c>
      <c r="N123" s="11">
        <f>_xll.CALBlackFormula("Call",B123*(1+F123/100*K123)/2,D123*(1+G123/100*K123),0.2*SQRT(K123),1/(1+G123/100*K123))*2</f>
        <v>1.4156321637260696</v>
      </c>
      <c r="O123" s="11">
        <f t="shared" si="13"/>
        <v>-7.7372694244238573</v>
      </c>
    </row>
    <row r="124" spans="1:15" x14ac:dyDescent="0.3">
      <c r="A124" s="2">
        <v>40521</v>
      </c>
      <c r="B124" s="3">
        <v>1.0129999999999999</v>
      </c>
      <c r="C124" s="3">
        <v>1.375</v>
      </c>
      <c r="D124" s="3">
        <v>1.1930000000000001</v>
      </c>
      <c r="E124" s="3">
        <v>2.25</v>
      </c>
      <c r="F124" s="7">
        <f t="shared" si="7"/>
        <v>5.25</v>
      </c>
      <c r="G124" s="7">
        <v>3.5291999999999999</v>
      </c>
      <c r="H124">
        <f t="shared" si="8"/>
        <v>2010</v>
      </c>
      <c r="I124" s="4">
        <f>_xll.CALCalendarAdjust("China::IB",DATE(H124,12,31)+1,"Following")</f>
        <v>40547</v>
      </c>
      <c r="J124" s="7">
        <f t="shared" si="9"/>
        <v>26</v>
      </c>
      <c r="K124" s="7">
        <f t="shared" si="10"/>
        <v>7.1232876712328766E-2</v>
      </c>
      <c r="L124" s="11">
        <f t="shared" si="11"/>
        <v>1.3717614033489816</v>
      </c>
      <c r="M124" s="5">
        <f t="shared" si="12"/>
        <v>32.385966510184439</v>
      </c>
      <c r="N124" s="11">
        <f>_xll.CALBlackFormula("Call",B124*(1+F124/100*K124)/2,D124*(1+G124/100*K124),0.2*SQRT(K124),1/(1+G124/100*K124))*2</f>
        <v>1.3717614033489813</v>
      </c>
      <c r="O124" s="11">
        <f t="shared" si="13"/>
        <v>31.014205106835458</v>
      </c>
    </row>
    <row r="125" spans="1:15" x14ac:dyDescent="0.3">
      <c r="A125" s="2">
        <v>40522</v>
      </c>
      <c r="B125" s="3">
        <v>1.0069999999999999</v>
      </c>
      <c r="C125" s="3">
        <v>1.4079999999999999</v>
      </c>
      <c r="D125" s="3">
        <v>1.2050000000000001</v>
      </c>
      <c r="E125" s="3">
        <v>2.25</v>
      </c>
      <c r="F125" s="7">
        <f t="shared" si="7"/>
        <v>5.25</v>
      </c>
      <c r="G125" s="7">
        <v>3.6320000000000001</v>
      </c>
      <c r="H125">
        <f t="shared" si="8"/>
        <v>2010</v>
      </c>
      <c r="I125" s="4">
        <f>_xll.CALCalendarAdjust("China::IB",DATE(H125,12,31)+1,"Following")</f>
        <v>40547</v>
      </c>
      <c r="J125" s="7">
        <f t="shared" si="9"/>
        <v>25</v>
      </c>
      <c r="K125" s="7">
        <f t="shared" si="10"/>
        <v>6.8493150684931503E-2</v>
      </c>
      <c r="L125" s="11">
        <f t="shared" si="11"/>
        <v>1.401886792581742</v>
      </c>
      <c r="M125" s="5">
        <f t="shared" si="12"/>
        <v>61.132074182579373</v>
      </c>
      <c r="N125" s="11">
        <f>_xll.CALBlackFormula("Call",B125*(1+F125/100*K125)/2,D125*(1+G125/100*K125),0.2*SQRT(K125),1/(1+G125/100*K125))*2</f>
        <v>1.401886792581742</v>
      </c>
      <c r="O125" s="11">
        <f t="shared" si="13"/>
        <v>59.730187389997631</v>
      </c>
    </row>
    <row r="126" spans="1:15" x14ac:dyDescent="0.3">
      <c r="A126" s="2">
        <v>40525</v>
      </c>
      <c r="B126" s="3">
        <v>1.0069999999999999</v>
      </c>
      <c r="C126" s="3">
        <v>1.4850000000000001</v>
      </c>
      <c r="D126" s="3">
        <v>1.244</v>
      </c>
      <c r="E126" s="3">
        <v>2.25</v>
      </c>
      <c r="F126" s="7">
        <f t="shared" si="7"/>
        <v>5.25</v>
      </c>
      <c r="G126" s="7">
        <v>3.6659999999999999</v>
      </c>
      <c r="H126">
        <f t="shared" si="8"/>
        <v>2010</v>
      </c>
      <c r="I126" s="4">
        <f>_xll.CALCalendarAdjust("China::IB",DATE(H126,12,31)+1,"Following")</f>
        <v>40547</v>
      </c>
      <c r="J126" s="7">
        <f t="shared" si="9"/>
        <v>22</v>
      </c>
      <c r="K126" s="7">
        <f t="shared" si="10"/>
        <v>6.0273972602739728E-2</v>
      </c>
      <c r="L126" s="11">
        <f t="shared" si="11"/>
        <v>1.4800406968142612</v>
      </c>
      <c r="M126" s="5">
        <f t="shared" si="12"/>
        <v>49.593031857388951</v>
      </c>
      <c r="N126" s="11">
        <f>_xll.CALBlackFormula("Call",B126*(1+F126/100*K126)/2,D126*(1+G126/100*K126),0.2*SQRT(K126),1/(1+G126/100*K126))*2</f>
        <v>1.4800406968142612</v>
      </c>
      <c r="O126" s="11">
        <f t="shared" si="13"/>
        <v>48.112991160574687</v>
      </c>
    </row>
    <row r="127" spans="1:15" x14ac:dyDescent="0.3">
      <c r="A127" s="2">
        <v>40526</v>
      </c>
      <c r="B127" s="3">
        <v>1</v>
      </c>
      <c r="C127" s="3">
        <v>1.4830000000000001</v>
      </c>
      <c r="D127" s="3">
        <v>1.2509999999999999</v>
      </c>
      <c r="E127" s="3">
        <v>2.25</v>
      </c>
      <c r="F127" s="7">
        <f t="shared" si="7"/>
        <v>5.25</v>
      </c>
      <c r="G127" s="7">
        <v>3.7204999999999999</v>
      </c>
      <c r="H127">
        <f t="shared" si="8"/>
        <v>2010</v>
      </c>
      <c r="I127" s="4">
        <f>_xll.CALCalendarAdjust("China::IB",DATE(H127,12,31)+1,"Following")</f>
        <v>40547</v>
      </c>
      <c r="J127" s="7">
        <f t="shared" si="9"/>
        <v>21</v>
      </c>
      <c r="K127" s="7">
        <f t="shared" si="10"/>
        <v>5.7534246575342465E-2</v>
      </c>
      <c r="L127" s="11">
        <f t="shared" si="11"/>
        <v>1.5011218933400654</v>
      </c>
      <c r="M127" s="5">
        <f t="shared" si="12"/>
        <v>-181.2189334006531</v>
      </c>
      <c r="N127" s="11">
        <f>_xll.CALBlackFormula("Call",B127*(1+F127/100*K127)/2,D127*(1+G127/100*K127),0.2*SQRT(K127),1/(1+G127/100*K127))*2</f>
        <v>1.5011218933400652</v>
      </c>
      <c r="O127" s="11">
        <f t="shared" si="13"/>
        <v>-182.72005529399317</v>
      </c>
    </row>
    <row r="128" spans="1:15" x14ac:dyDescent="0.3">
      <c r="A128" s="2">
        <v>40527</v>
      </c>
      <c r="B128" s="3">
        <v>1.002</v>
      </c>
      <c r="C128" s="3">
        <v>1.472</v>
      </c>
      <c r="D128" s="3">
        <v>1.2450000000000001</v>
      </c>
      <c r="E128" s="3">
        <v>2.25</v>
      </c>
      <c r="F128" s="7">
        <f t="shared" si="7"/>
        <v>5.25</v>
      </c>
      <c r="G128" s="7">
        <v>3.8157999999999999</v>
      </c>
      <c r="H128">
        <f t="shared" si="8"/>
        <v>2010</v>
      </c>
      <c r="I128" s="4">
        <f>_xll.CALCalendarAdjust("China::IB",DATE(H128,12,31)+1,"Following")</f>
        <v>40547</v>
      </c>
      <c r="J128" s="7">
        <f t="shared" si="9"/>
        <v>20</v>
      </c>
      <c r="K128" s="7">
        <f t="shared" si="10"/>
        <v>5.4794520547945202E-2</v>
      </c>
      <c r="L128" s="11">
        <f t="shared" si="11"/>
        <v>1.4872142082324529</v>
      </c>
      <c r="M128" s="5">
        <f t="shared" si="12"/>
        <v>-152.14208232452899</v>
      </c>
      <c r="N128" s="11">
        <f>_xll.CALBlackFormula("Call",B128*(1+F128/100*K128)/2,D128*(1+G128/100*K128),0.2*SQRT(K128),1/(1+G128/100*K128))*2</f>
        <v>1.4872142082324527</v>
      </c>
      <c r="O128" s="11">
        <f t="shared" si="13"/>
        <v>-153.62929653276143</v>
      </c>
    </row>
    <row r="129" spans="1:15" x14ac:dyDescent="0.3">
      <c r="A129" s="2">
        <v>40528</v>
      </c>
      <c r="B129" s="3">
        <v>1.0029999999999999</v>
      </c>
      <c r="C129" s="3">
        <v>1.4670000000000001</v>
      </c>
      <c r="D129" s="3">
        <v>1.242</v>
      </c>
      <c r="E129" s="3">
        <v>2.25</v>
      </c>
      <c r="F129" s="7">
        <f t="shared" si="7"/>
        <v>5.25</v>
      </c>
      <c r="G129" s="7">
        <v>3.8548</v>
      </c>
      <c r="H129">
        <f t="shared" si="8"/>
        <v>2010</v>
      </c>
      <c r="I129" s="4">
        <f>_xll.CALCalendarAdjust("China::IB",DATE(H129,12,31)+1,"Following")</f>
        <v>40547</v>
      </c>
      <c r="J129" s="7">
        <f t="shared" si="9"/>
        <v>19</v>
      </c>
      <c r="K129" s="7">
        <f t="shared" si="10"/>
        <v>5.2054794520547946E-2</v>
      </c>
      <c r="L129" s="11">
        <f t="shared" si="11"/>
        <v>1.4802730114825045</v>
      </c>
      <c r="M129" s="5">
        <f t="shared" si="12"/>
        <v>-132.7301148250437</v>
      </c>
      <c r="N129" s="11">
        <f>_xll.CALBlackFormula("Call",B129*(1+F129/100*K129)/2,D129*(1+G129/100*K129),0.2*SQRT(K129),1/(1+G129/100*K129))*2</f>
        <v>1.4802730114825045</v>
      </c>
      <c r="O129" s="11">
        <f t="shared" si="13"/>
        <v>-134.21038783652619</v>
      </c>
    </row>
    <row r="130" spans="1:15" x14ac:dyDescent="0.3">
      <c r="A130" s="2">
        <v>40529</v>
      </c>
      <c r="B130" s="3">
        <v>1</v>
      </c>
      <c r="C130" s="3">
        <v>1.4790000000000001</v>
      </c>
      <c r="D130" s="3">
        <v>1.2410000000000001</v>
      </c>
      <c r="E130" s="3">
        <v>2.25</v>
      </c>
      <c r="F130" s="7">
        <f t="shared" si="7"/>
        <v>5.25</v>
      </c>
      <c r="G130" s="7">
        <v>3.8841999999999999</v>
      </c>
      <c r="H130">
        <f t="shared" si="8"/>
        <v>2010</v>
      </c>
      <c r="I130" s="4">
        <f>_xll.CALCalendarAdjust("China::IB",DATE(H130,12,31)+1,"Following")</f>
        <v>40547</v>
      </c>
      <c r="J130" s="7">
        <f t="shared" si="9"/>
        <v>18</v>
      </c>
      <c r="K130" s="7">
        <f t="shared" si="10"/>
        <v>4.9315068493150684E-2</v>
      </c>
      <c r="L130" s="11">
        <f t="shared" si="11"/>
        <v>1.4813277425009974</v>
      </c>
      <c r="M130" s="5">
        <f t="shared" si="12"/>
        <v>-23.277425009973207</v>
      </c>
      <c r="N130" s="11">
        <f>_xll.CALBlackFormula("Call",B130*(1+F130/100*K130)/2,D130*(1+G130/100*K130),0.2*SQRT(K130),1/(1+G130/100*K130))*2</f>
        <v>1.4813277425009974</v>
      </c>
      <c r="O130" s="11">
        <f t="shared" si="13"/>
        <v>-24.758752752474205</v>
      </c>
    </row>
    <row r="131" spans="1:15" x14ac:dyDescent="0.3">
      <c r="A131" s="2">
        <v>40532</v>
      </c>
      <c r="B131" s="3">
        <v>0.997</v>
      </c>
      <c r="C131" s="3">
        <v>1.4490000000000001</v>
      </c>
      <c r="D131" s="3">
        <v>1.2230000000000001</v>
      </c>
      <c r="E131" s="3">
        <v>2.25</v>
      </c>
      <c r="F131" s="7">
        <f t="shared" ref="F131:F194" si="14">E131+3</f>
        <v>5.25</v>
      </c>
      <c r="G131" s="7">
        <v>3.9180999999999999</v>
      </c>
      <c r="H131">
        <f t="shared" ref="H131:H194" si="15">YEAR(A131)</f>
        <v>2010</v>
      </c>
      <c r="I131" s="4">
        <f>_xll.CALCalendarAdjust("China::IB",DATE(H131,12,31)+1,"Following")</f>
        <v>40547</v>
      </c>
      <c r="J131" s="7">
        <f t="shared" ref="J131:J194" si="16">I131-A131</f>
        <v>15</v>
      </c>
      <c r="K131" s="7">
        <f t="shared" ref="K131:K194" si="17">J131/365</f>
        <v>4.1095890410958902E-2</v>
      </c>
      <c r="L131" s="11">
        <f t="shared" ref="L131:L194" si="18">(D131-B131*(1+F131/100*K131)/(1+G131/100*K131)/2)*2</f>
        <v>1.448455163188402</v>
      </c>
      <c r="M131" s="5">
        <f t="shared" ref="M131:M194" si="19">(C131-L131)*10000</f>
        <v>5.4483681159811503</v>
      </c>
      <c r="N131" s="11">
        <f>_xll.CALBlackFormula("Call",B131*(1+F131/100*K131)/2,D131*(1+G131/100*K131),0.2*SQRT(K131),1/(1+G131/100*K131))*2</f>
        <v>1.4484551631884015</v>
      </c>
      <c r="O131" s="11">
        <f t="shared" ref="O131:O194" si="20">M131-N131</f>
        <v>3.9999129527927488</v>
      </c>
    </row>
    <row r="132" spans="1:15" x14ac:dyDescent="0.3">
      <c r="A132" s="2">
        <v>40533</v>
      </c>
      <c r="B132" s="3">
        <v>0.997</v>
      </c>
      <c r="C132" s="3">
        <v>1.4950000000000001</v>
      </c>
      <c r="D132" s="3">
        <v>1.2470000000000001</v>
      </c>
      <c r="E132" s="3">
        <v>2.25</v>
      </c>
      <c r="F132" s="7">
        <f t="shared" si="14"/>
        <v>5.25</v>
      </c>
      <c r="G132" s="7">
        <v>3.9496000000000002</v>
      </c>
      <c r="H132">
        <f t="shared" si="15"/>
        <v>2010</v>
      </c>
      <c r="I132" s="4">
        <f>_xll.CALCalendarAdjust("China::IB",DATE(H132,12,31)+1,"Following")</f>
        <v>40547</v>
      </c>
      <c r="J132" s="7">
        <f t="shared" si="16"/>
        <v>14</v>
      </c>
      <c r="K132" s="7">
        <f t="shared" si="17"/>
        <v>3.8356164383561646E-2</v>
      </c>
      <c r="L132" s="11">
        <f t="shared" si="18"/>
        <v>1.4965034649973989</v>
      </c>
      <c r="M132" s="5">
        <f t="shared" si="19"/>
        <v>-15.034649973988401</v>
      </c>
      <c r="N132" s="11">
        <f>_xll.CALBlackFormula("Call",B132*(1+F132/100*K132)/2,D132*(1+G132/100*K132),0.2*SQRT(K132),1/(1+G132/100*K132))*2</f>
        <v>1.4965034649973985</v>
      </c>
      <c r="O132" s="11">
        <f t="shared" si="20"/>
        <v>-16.5311534389858</v>
      </c>
    </row>
    <row r="133" spans="1:15" x14ac:dyDescent="0.3">
      <c r="A133" s="2">
        <v>40534</v>
      </c>
      <c r="B133" s="3">
        <v>0.997</v>
      </c>
      <c r="C133" s="3">
        <v>1.4710000000000001</v>
      </c>
      <c r="D133" s="3">
        <v>1.238</v>
      </c>
      <c r="E133" s="3">
        <v>2.25</v>
      </c>
      <c r="F133" s="7">
        <f t="shared" si="14"/>
        <v>5.25</v>
      </c>
      <c r="G133" s="7">
        <v>4.1130000000000004</v>
      </c>
      <c r="H133">
        <f t="shared" si="15"/>
        <v>2010</v>
      </c>
      <c r="I133" s="4">
        <f>_xll.CALCalendarAdjust("China::IB",DATE(H133,12,31)+1,"Following")</f>
        <v>40547</v>
      </c>
      <c r="J133" s="7">
        <f t="shared" si="16"/>
        <v>13</v>
      </c>
      <c r="K133" s="7">
        <f t="shared" si="17"/>
        <v>3.5616438356164383E-2</v>
      </c>
      <c r="L133" s="11">
        <f t="shared" si="18"/>
        <v>1.4785968465537431</v>
      </c>
      <c r="M133" s="5">
        <f t="shared" si="19"/>
        <v>-75.968465537430419</v>
      </c>
      <c r="N133" s="11">
        <f>_xll.CALBlackFormula("Call",B133*(1+F133/100*K133)/2,D133*(1+G133/100*K133),0.2*SQRT(K133),1/(1+G133/100*K133))*2</f>
        <v>1.4785968465537427</v>
      </c>
      <c r="O133" s="11">
        <f t="shared" si="20"/>
        <v>-77.447062383984161</v>
      </c>
    </row>
    <row r="134" spans="1:15" x14ac:dyDescent="0.3">
      <c r="A134" s="2">
        <v>40535</v>
      </c>
      <c r="B134" s="3">
        <v>0.99199999999999999</v>
      </c>
      <c r="C134" s="3">
        <v>1.446</v>
      </c>
      <c r="D134" s="3">
        <v>1.2230000000000001</v>
      </c>
      <c r="E134" s="3">
        <v>2.25</v>
      </c>
      <c r="F134" s="7">
        <f t="shared" si="14"/>
        <v>5.25</v>
      </c>
      <c r="G134" s="7">
        <v>4.1790000000000003</v>
      </c>
      <c r="H134">
        <f t="shared" si="15"/>
        <v>2010</v>
      </c>
      <c r="I134" s="4">
        <f>_xll.CALCalendarAdjust("China::IB",DATE(H134,12,31)+1,"Following")</f>
        <v>40547</v>
      </c>
      <c r="J134" s="7">
        <f t="shared" si="16"/>
        <v>12</v>
      </c>
      <c r="K134" s="7">
        <f t="shared" si="17"/>
        <v>3.287671232876712E-2</v>
      </c>
      <c r="L134" s="11">
        <f t="shared" si="18"/>
        <v>1.4536511865287114</v>
      </c>
      <c r="M134" s="5">
        <f t="shared" si="19"/>
        <v>-76.511865287114404</v>
      </c>
      <c r="N134" s="11">
        <f>_xll.CALBlackFormula("Call",B134*(1+F134/100*K134)/2,D134*(1+G134/100*K134),0.2*SQRT(K134),1/(1+G134/100*K134))*2</f>
        <v>1.4536511865287109</v>
      </c>
      <c r="O134" s="11">
        <f t="shared" si="20"/>
        <v>-77.96551647364312</v>
      </c>
    </row>
    <row r="135" spans="1:15" x14ac:dyDescent="0.3">
      <c r="A135" s="2">
        <v>40536</v>
      </c>
      <c r="B135" s="3">
        <v>0.97</v>
      </c>
      <c r="C135" s="3">
        <v>1.4359999999999999</v>
      </c>
      <c r="D135" s="3">
        <v>1.212</v>
      </c>
      <c r="E135" s="3">
        <v>2.25</v>
      </c>
      <c r="F135" s="7">
        <f t="shared" si="14"/>
        <v>5.25</v>
      </c>
      <c r="G135" s="7">
        <v>4.3263999999999996</v>
      </c>
      <c r="H135">
        <f t="shared" si="15"/>
        <v>2010</v>
      </c>
      <c r="I135" s="4">
        <f>_xll.CALCalendarAdjust("China::IB",DATE(H135,12,31)+1,"Following")</f>
        <v>40547</v>
      </c>
      <c r="J135" s="7">
        <f t="shared" si="16"/>
        <v>11</v>
      </c>
      <c r="K135" s="7">
        <f t="shared" si="17"/>
        <v>3.0136986301369864E-2</v>
      </c>
      <c r="L135" s="11">
        <f t="shared" si="18"/>
        <v>1.4537303567241469</v>
      </c>
      <c r="M135" s="5">
        <f t="shared" si="19"/>
        <v>-177.30356724146912</v>
      </c>
      <c r="N135" s="11">
        <f>_xll.CALBlackFormula("Call",B135*(1+F135/100*K135)/2,D135*(1+G135/100*K135),0.2*SQRT(K135),1/(1+G135/100*K135))*2</f>
        <v>1.4537303567241466</v>
      </c>
      <c r="O135" s="11">
        <f t="shared" si="20"/>
        <v>-178.75729759819328</v>
      </c>
    </row>
    <row r="136" spans="1:15" x14ac:dyDescent="0.3">
      <c r="A136" s="2">
        <v>40539</v>
      </c>
      <c r="B136" s="3">
        <v>0.94699999999999995</v>
      </c>
      <c r="C136" s="3">
        <v>1.39</v>
      </c>
      <c r="D136" s="3">
        <v>1.1859999999999999</v>
      </c>
      <c r="E136" s="3">
        <v>2.25</v>
      </c>
      <c r="F136" s="7">
        <f t="shared" si="14"/>
        <v>5.25</v>
      </c>
      <c r="G136" s="7">
        <v>4.5640999999999998</v>
      </c>
      <c r="H136">
        <f t="shared" si="15"/>
        <v>2010</v>
      </c>
      <c r="I136" s="4">
        <f>_xll.CALCalendarAdjust("China::IB",DATE(H136,12,31)+1,"Following")</f>
        <v>40547</v>
      </c>
      <c r="J136" s="7">
        <f t="shared" si="16"/>
        <v>8</v>
      </c>
      <c r="K136" s="7">
        <f t="shared" si="17"/>
        <v>2.1917808219178082E-2</v>
      </c>
      <c r="L136" s="11">
        <f t="shared" si="18"/>
        <v>1.4248577757426264</v>
      </c>
      <c r="M136" s="5">
        <f t="shared" si="19"/>
        <v>-348.57775742626495</v>
      </c>
      <c r="N136" s="11">
        <f>_xll.CALBlackFormula("Call",B136*(1+F136/100*K136)/2,D136*(1+G136/100*K136),0.2*SQRT(K136),1/(1+G136/100*K136))*2</f>
        <v>1.4248577757426262</v>
      </c>
      <c r="O136" s="11">
        <f t="shared" si="20"/>
        <v>-350.00261520200758</v>
      </c>
    </row>
    <row r="137" spans="1:15" x14ac:dyDescent="0.3">
      <c r="A137" s="2">
        <v>40540</v>
      </c>
      <c r="B137" s="3">
        <v>0.93</v>
      </c>
      <c r="C137" s="3">
        <v>1.377</v>
      </c>
      <c r="D137" s="3">
        <v>1.1619999999999999</v>
      </c>
      <c r="E137" s="3">
        <v>2.25</v>
      </c>
      <c r="F137" s="7">
        <f t="shared" si="14"/>
        <v>5.25</v>
      </c>
      <c r="G137" s="7">
        <v>4.6021000000000001</v>
      </c>
      <c r="H137">
        <f t="shared" si="15"/>
        <v>2010</v>
      </c>
      <c r="I137" s="4">
        <f>_xll.CALCalendarAdjust("China::IB",DATE(H137,12,31)+1,"Following")</f>
        <v>40547</v>
      </c>
      <c r="J137" s="7">
        <f t="shared" si="16"/>
        <v>7</v>
      </c>
      <c r="K137" s="7">
        <f t="shared" si="17"/>
        <v>1.9178082191780823E-2</v>
      </c>
      <c r="L137" s="11">
        <f t="shared" si="18"/>
        <v>1.3938845449410979</v>
      </c>
      <c r="M137" s="5">
        <f t="shared" si="19"/>
        <v>-168.84544941097923</v>
      </c>
      <c r="N137" s="11">
        <f>_xll.CALBlackFormula("Call",B137*(1+F137/100*K137)/2,D137*(1+G137/100*K137),0.2*SQRT(K137),1/(1+G137/100*K137))*2</f>
        <v>1.3938845449410977</v>
      </c>
      <c r="O137" s="11">
        <f t="shared" si="20"/>
        <v>-170.23933395592033</v>
      </c>
    </row>
    <row r="138" spans="1:15" x14ac:dyDescent="0.3">
      <c r="A138" s="2">
        <v>40541</v>
      </c>
      <c r="B138" s="3">
        <v>0.93899999999999995</v>
      </c>
      <c r="C138" s="3">
        <v>1.3839999999999999</v>
      </c>
      <c r="D138" s="3">
        <v>1.17</v>
      </c>
      <c r="E138" s="3">
        <v>2.25</v>
      </c>
      <c r="F138" s="7">
        <f t="shared" si="14"/>
        <v>5.25</v>
      </c>
      <c r="G138" s="7">
        <v>4.6235999999999997</v>
      </c>
      <c r="H138">
        <f t="shared" si="15"/>
        <v>2010</v>
      </c>
      <c r="I138" s="4">
        <f>_xll.CALCalendarAdjust("China::IB",DATE(H138,12,31)+1,"Following")</f>
        <v>40547</v>
      </c>
      <c r="J138" s="7">
        <f t="shared" si="16"/>
        <v>6</v>
      </c>
      <c r="K138" s="7">
        <f t="shared" si="17"/>
        <v>1.643835616438356E-2</v>
      </c>
      <c r="L138" s="11">
        <f t="shared" si="18"/>
        <v>1.4009033847304702</v>
      </c>
      <c r="M138" s="5">
        <f t="shared" si="19"/>
        <v>-169.03384730470262</v>
      </c>
      <c r="N138" s="11">
        <f>_xll.CALBlackFormula("Call",B138*(1+F138/100*K138)/2,D138*(1+G138/100*K138),0.2*SQRT(K138),1/(1+G138/100*K138))*2</f>
        <v>1.4009033847304695</v>
      </c>
      <c r="O138" s="11">
        <f t="shared" si="20"/>
        <v>-170.43475068943309</v>
      </c>
    </row>
    <row r="139" spans="1:15" x14ac:dyDescent="0.3">
      <c r="A139" s="2">
        <v>40542</v>
      </c>
      <c r="B139" s="3">
        <v>0.96499999999999997</v>
      </c>
      <c r="C139" s="3">
        <v>1.3680000000000001</v>
      </c>
      <c r="D139" s="3">
        <v>1.175</v>
      </c>
      <c r="E139" s="3">
        <v>2.25</v>
      </c>
      <c r="F139" s="7">
        <f t="shared" si="14"/>
        <v>5.25</v>
      </c>
      <c r="G139" s="7">
        <v>4.6215999999999999</v>
      </c>
      <c r="H139">
        <f t="shared" si="15"/>
        <v>2010</v>
      </c>
      <c r="I139" s="4">
        <f>_xll.CALCalendarAdjust("China::IB",DATE(H139,12,31)+1,"Following")</f>
        <v>40547</v>
      </c>
      <c r="J139" s="7">
        <f t="shared" si="16"/>
        <v>5</v>
      </c>
      <c r="K139" s="7">
        <f t="shared" si="17"/>
        <v>1.3698630136986301E-2</v>
      </c>
      <c r="L139" s="11">
        <f t="shared" si="18"/>
        <v>1.3849169832424997</v>
      </c>
      <c r="M139" s="5">
        <f t="shared" si="19"/>
        <v>-169.16983242499572</v>
      </c>
      <c r="N139" s="11">
        <f>_xll.CALBlackFormula("Call",B139*(1+F139/100*K139)/2,D139*(1+G139/100*K139),0.2*SQRT(K139),1/(1+G139/100*K139))*2</f>
        <v>1.3849169832424992</v>
      </c>
      <c r="O139" s="11">
        <f t="shared" si="20"/>
        <v>-170.55474940823822</v>
      </c>
    </row>
    <row r="140" spans="1:15" x14ac:dyDescent="0.3">
      <c r="A140" s="2">
        <v>40543</v>
      </c>
      <c r="B140" s="3">
        <v>0.97099999999999997</v>
      </c>
      <c r="C140" s="3">
        <v>1.4259999999999999</v>
      </c>
      <c r="D140" s="3">
        <v>1.2050000000000001</v>
      </c>
      <c r="E140" s="3">
        <v>2.25</v>
      </c>
      <c r="F140" s="7">
        <f t="shared" si="14"/>
        <v>5.25</v>
      </c>
      <c r="G140" s="7">
        <v>4.6234000000000002</v>
      </c>
      <c r="H140">
        <f t="shared" si="15"/>
        <v>2010</v>
      </c>
      <c r="I140" s="4">
        <f>_xll.CALCalendarAdjust("China::IB",DATE(H140,12,31)+1,"Following")</f>
        <v>40547</v>
      </c>
      <c r="J140" s="7">
        <f t="shared" si="16"/>
        <v>4</v>
      </c>
      <c r="K140" s="7">
        <f t="shared" si="17"/>
        <v>1.0958904109589041E-2</v>
      </c>
      <c r="L140" s="11">
        <f t="shared" si="18"/>
        <v>1.4389333566595968</v>
      </c>
      <c r="M140" s="5">
        <f t="shared" si="19"/>
        <v>-129.33356659596828</v>
      </c>
      <c r="N140" s="11">
        <f>_xll.CALBlackFormula("Call",B140*(1+F140/100*K140)/2,D140*(1+G140/100*K140),0.2*SQRT(K140),1/(1+G140/100*K140))*2</f>
        <v>1.4389333566595963</v>
      </c>
      <c r="O140" s="11">
        <f t="shared" si="20"/>
        <v>-130.77249995262787</v>
      </c>
    </row>
    <row r="141" spans="1:15" x14ac:dyDescent="0.3">
      <c r="A141" s="2">
        <v>40547</v>
      </c>
      <c r="B141" s="3">
        <v>0.96499999999999997</v>
      </c>
      <c r="C141" s="3">
        <v>1.472</v>
      </c>
      <c r="D141" s="3">
        <v>1.208</v>
      </c>
      <c r="E141" s="3">
        <v>2.75</v>
      </c>
      <c r="F141" s="7">
        <f t="shared" si="14"/>
        <v>5.75</v>
      </c>
      <c r="G141" s="7">
        <v>4.5583</v>
      </c>
      <c r="H141">
        <f t="shared" si="15"/>
        <v>2011</v>
      </c>
      <c r="I141" s="4">
        <f>_xll.CALCalendarAdjust("China::IB",DATE(H141,12,31)+1,"Following")</f>
        <v>40912</v>
      </c>
      <c r="J141" s="7">
        <f t="shared" si="16"/>
        <v>365</v>
      </c>
      <c r="K141" s="7">
        <f t="shared" si="17"/>
        <v>1</v>
      </c>
      <c r="L141" s="11">
        <f t="shared" si="18"/>
        <v>1.4400014422575729</v>
      </c>
      <c r="M141" s="5">
        <f t="shared" si="19"/>
        <v>319.98557742427101</v>
      </c>
      <c r="N141" s="11">
        <f>_xll.CALBlackFormula("Call",B141*(1+F141/100*K141)/2,D141*(1+G141/100*K141),0.2*SQRT(K141),1/(1+G141/100*K141))*2</f>
        <v>1.4400016235922573</v>
      </c>
      <c r="O141" s="11">
        <f t="shared" si="20"/>
        <v>318.54557580067876</v>
      </c>
    </row>
    <row r="142" spans="1:15" x14ac:dyDescent="0.3">
      <c r="A142" s="2">
        <v>40548</v>
      </c>
      <c r="B142" s="3">
        <v>0.96499999999999997</v>
      </c>
      <c r="C142" s="3">
        <v>1.454</v>
      </c>
      <c r="D142" s="3">
        <v>1.2030000000000001</v>
      </c>
      <c r="E142" s="3">
        <v>2.75</v>
      </c>
      <c r="F142" s="7">
        <f t="shared" si="14"/>
        <v>5.75</v>
      </c>
      <c r="G142" s="7">
        <v>4.5220000000000002</v>
      </c>
      <c r="H142">
        <f t="shared" si="15"/>
        <v>2011</v>
      </c>
      <c r="I142" s="4">
        <f>_xll.CALCalendarAdjust("China::IB",DATE(H142,12,31)+1,"Following")</f>
        <v>40912</v>
      </c>
      <c r="J142" s="7">
        <f t="shared" si="16"/>
        <v>364</v>
      </c>
      <c r="K142" s="7">
        <f t="shared" si="17"/>
        <v>0.99726027397260275</v>
      </c>
      <c r="L142" s="11">
        <f t="shared" si="18"/>
        <v>1.4296922039129236</v>
      </c>
      <c r="M142" s="5">
        <f t="shared" si="19"/>
        <v>243.07796087076338</v>
      </c>
      <c r="N142" s="11">
        <f>_xll.CALBlackFormula("Call",B142*(1+F142/100*K142)/2,D142*(1+G142/100*K142),0.2*SQRT(K142),1/(1+G142/100*K142))*2</f>
        <v>1.42969239957432</v>
      </c>
      <c r="O142" s="11">
        <f t="shared" si="20"/>
        <v>241.64826847118906</v>
      </c>
    </row>
    <row r="143" spans="1:15" x14ac:dyDescent="0.3">
      <c r="A143" s="2">
        <v>40549</v>
      </c>
      <c r="B143" s="3">
        <v>0.94</v>
      </c>
      <c r="C143" s="3">
        <v>1.444</v>
      </c>
      <c r="D143" s="3">
        <v>1.198</v>
      </c>
      <c r="E143" s="3">
        <v>2.75</v>
      </c>
      <c r="F143" s="7">
        <f t="shared" si="14"/>
        <v>5.75</v>
      </c>
      <c r="G143" s="7">
        <v>4.4648000000000003</v>
      </c>
      <c r="H143">
        <f t="shared" si="15"/>
        <v>2011</v>
      </c>
      <c r="I143" s="4">
        <f>_xll.CALCalendarAdjust("China::IB",DATE(H143,12,31)+1,"Following")</f>
        <v>40912</v>
      </c>
      <c r="J143" s="7">
        <f t="shared" si="16"/>
        <v>363</v>
      </c>
      <c r="K143" s="7">
        <f t="shared" si="17"/>
        <v>0.9945205479452055</v>
      </c>
      <c r="L143" s="11">
        <f t="shared" si="18"/>
        <v>1.4444961271353032</v>
      </c>
      <c r="M143" s="5">
        <f t="shared" si="19"/>
        <v>-4.9612713530322594</v>
      </c>
      <c r="N143" s="11">
        <f>_xll.CALBlackFormula("Call",B143*(1+F143/100*K143)/2,D143*(1+G143/100*K143),0.2*SQRT(K143),1/(1+G143/100*K143))*2</f>
        <v>1.4444962362691993</v>
      </c>
      <c r="O143" s="11">
        <f t="shared" si="20"/>
        <v>-6.4057675893014583</v>
      </c>
    </row>
    <row r="144" spans="1:15" x14ac:dyDescent="0.3">
      <c r="A144" s="2">
        <v>40550</v>
      </c>
      <c r="B144" s="3">
        <v>0.94</v>
      </c>
      <c r="C144" s="3">
        <v>1.45</v>
      </c>
      <c r="D144" s="3">
        <v>1.1930000000000001</v>
      </c>
      <c r="E144" s="3">
        <v>2.75</v>
      </c>
      <c r="F144" s="7">
        <f t="shared" si="14"/>
        <v>5.75</v>
      </c>
      <c r="G144" s="7">
        <v>4.4184000000000001</v>
      </c>
      <c r="H144">
        <f t="shared" si="15"/>
        <v>2011</v>
      </c>
      <c r="I144" s="4">
        <f>_xll.CALCalendarAdjust("China::IB",DATE(H144,12,31)+1,"Following")</f>
        <v>40912</v>
      </c>
      <c r="J144" s="7">
        <f t="shared" si="16"/>
        <v>362</v>
      </c>
      <c r="K144" s="7">
        <f t="shared" si="17"/>
        <v>0.99178082191780825</v>
      </c>
      <c r="L144" s="11">
        <f t="shared" si="18"/>
        <v>1.4341070010313639</v>
      </c>
      <c r="M144" s="5">
        <f t="shared" si="19"/>
        <v>158.92998968636053</v>
      </c>
      <c r="N144" s="11">
        <f>_xll.CALBlackFormula("Call",B144*(1+F144/100*K144)/2,D144*(1+G144/100*K144),0.2*SQRT(K144),1/(1+G144/100*K144))*2</f>
        <v>1.4341071192759296</v>
      </c>
      <c r="O144" s="11">
        <f t="shared" si="20"/>
        <v>157.49588256708461</v>
      </c>
    </row>
    <row r="145" spans="1:15" x14ac:dyDescent="0.3">
      <c r="A145" s="2">
        <v>40553</v>
      </c>
      <c r="B145" s="3">
        <v>0.95</v>
      </c>
      <c r="C145" s="3">
        <v>1.4059999999999999</v>
      </c>
      <c r="D145" s="3">
        <v>1.169</v>
      </c>
      <c r="E145" s="3">
        <v>2.75</v>
      </c>
      <c r="F145" s="7">
        <f t="shared" si="14"/>
        <v>5.75</v>
      </c>
      <c r="G145" s="7">
        <v>4.3407999999999998</v>
      </c>
      <c r="H145">
        <f t="shared" si="15"/>
        <v>2011</v>
      </c>
      <c r="I145" s="4">
        <f>_xll.CALCalendarAdjust("China::IB",DATE(H145,12,31)+1,"Following")</f>
        <v>40912</v>
      </c>
      <c r="J145" s="7">
        <f t="shared" si="16"/>
        <v>359</v>
      </c>
      <c r="K145" s="7">
        <f t="shared" si="17"/>
        <v>0.98356164383561639</v>
      </c>
      <c r="L145" s="11">
        <f t="shared" si="18"/>
        <v>1.3753718199722558</v>
      </c>
      <c r="M145" s="5">
        <f t="shared" si="19"/>
        <v>306.28180027744145</v>
      </c>
      <c r="N145" s="11">
        <f>_xll.CALBlackFormula("Call",B145*(1+F145/100*K145)/2,D145*(1+G145/100*K145),0.2*SQRT(K145),1/(1+G145/100*K145))*2</f>
        <v>1.3753720536194594</v>
      </c>
      <c r="O145" s="11">
        <f t="shared" si="20"/>
        <v>304.90642822382199</v>
      </c>
    </row>
    <row r="146" spans="1:15" x14ac:dyDescent="0.3">
      <c r="A146" s="2">
        <v>40554</v>
      </c>
      <c r="B146" s="3">
        <v>0.94799999999999995</v>
      </c>
      <c r="C146" s="3">
        <v>1.405</v>
      </c>
      <c r="D146" s="3">
        <v>1.171</v>
      </c>
      <c r="E146" s="3">
        <v>2.75</v>
      </c>
      <c r="F146" s="7">
        <f t="shared" si="14"/>
        <v>5.75</v>
      </c>
      <c r="G146" s="7">
        <v>4.2643000000000004</v>
      </c>
      <c r="H146">
        <f t="shared" si="15"/>
        <v>2011</v>
      </c>
      <c r="I146" s="4">
        <f>_xll.CALCalendarAdjust("China::IB",DATE(H146,12,31)+1,"Following")</f>
        <v>40912</v>
      </c>
      <c r="J146" s="7">
        <f t="shared" si="16"/>
        <v>358</v>
      </c>
      <c r="K146" s="7">
        <f t="shared" si="17"/>
        <v>0.98082191780821915</v>
      </c>
      <c r="L146" s="11">
        <f t="shared" si="18"/>
        <v>1.3807402672981235</v>
      </c>
      <c r="M146" s="5">
        <f t="shared" si="19"/>
        <v>242.59732701876536</v>
      </c>
      <c r="N146" s="11">
        <f>_xll.CALBlackFormula("Call",B146*(1+F146/100*K146)/2,D146*(1+G146/100*K146),0.2*SQRT(K146),1/(1+G146/100*K146))*2</f>
        <v>1.3807404768415521</v>
      </c>
      <c r="O146" s="11">
        <f t="shared" si="20"/>
        <v>241.21658654192382</v>
      </c>
    </row>
    <row r="147" spans="1:15" x14ac:dyDescent="0.3">
      <c r="A147" s="2">
        <v>40555</v>
      </c>
      <c r="B147" s="3">
        <v>0.94699999999999995</v>
      </c>
      <c r="C147" s="3">
        <v>1.415</v>
      </c>
      <c r="D147" s="3">
        <v>1.1739999999999999</v>
      </c>
      <c r="E147" s="3">
        <v>2.75</v>
      </c>
      <c r="F147" s="7">
        <f t="shared" si="14"/>
        <v>5.75</v>
      </c>
      <c r="G147" s="7">
        <v>4.1951000000000001</v>
      </c>
      <c r="H147">
        <f t="shared" si="15"/>
        <v>2011</v>
      </c>
      <c r="I147" s="4">
        <f>_xll.CALCalendarAdjust("China::IB",DATE(H147,12,31)+1,"Following")</f>
        <v>40912</v>
      </c>
      <c r="J147" s="7">
        <f t="shared" si="16"/>
        <v>357</v>
      </c>
      <c r="K147" s="7">
        <f t="shared" si="17"/>
        <v>0.9780821917808219</v>
      </c>
      <c r="L147" s="11">
        <f t="shared" si="18"/>
        <v>1.3871654858283118</v>
      </c>
      <c r="M147" s="5">
        <f t="shared" si="19"/>
        <v>278.34514171688249</v>
      </c>
      <c r="N147" s="11">
        <f>_xll.CALBlackFormula("Call",B147*(1+F147/100*K147)/2,D147*(1+G147/100*K147),0.2*SQRT(K147),1/(1+G147/100*K147))*2</f>
        <v>1.3871656743875243</v>
      </c>
      <c r="O147" s="11">
        <f t="shared" si="20"/>
        <v>276.95797604249498</v>
      </c>
    </row>
    <row r="148" spans="1:15" x14ac:dyDescent="0.3">
      <c r="A148" s="2">
        <v>40556</v>
      </c>
      <c r="B148" s="3">
        <v>0.93899999999999995</v>
      </c>
      <c r="C148" s="3">
        <v>1.4139999999999999</v>
      </c>
      <c r="D148" s="3">
        <v>1.173</v>
      </c>
      <c r="E148" s="3">
        <v>2.75</v>
      </c>
      <c r="F148" s="7">
        <f t="shared" si="14"/>
        <v>5.75</v>
      </c>
      <c r="G148" s="7">
        <v>4.1719999999999997</v>
      </c>
      <c r="H148">
        <f t="shared" si="15"/>
        <v>2011</v>
      </c>
      <c r="I148" s="4">
        <f>_xll.CALCalendarAdjust("China::IB",DATE(H148,12,31)+1,"Following")</f>
        <v>40912</v>
      </c>
      <c r="J148" s="7">
        <f t="shared" si="16"/>
        <v>356</v>
      </c>
      <c r="K148" s="7">
        <f t="shared" si="17"/>
        <v>0.97534246575342465</v>
      </c>
      <c r="L148" s="11">
        <f t="shared" si="18"/>
        <v>1.3931130201337196</v>
      </c>
      <c r="M148" s="5">
        <f t="shared" si="19"/>
        <v>208.86979866280296</v>
      </c>
      <c r="N148" s="11">
        <f>_xll.CALBlackFormula("Call",B148*(1+F148/100*K148)/2,D148*(1+G148/100*K148),0.2*SQRT(K148),1/(1+G148/100*K148))*2</f>
        <v>1.393113170955149</v>
      </c>
      <c r="O148" s="11">
        <f t="shared" si="20"/>
        <v>207.4766854918478</v>
      </c>
    </row>
    <row r="149" spans="1:15" x14ac:dyDescent="0.3">
      <c r="A149" s="2">
        <v>40557</v>
      </c>
      <c r="B149" s="3">
        <v>0.93500000000000005</v>
      </c>
      <c r="C149" s="3">
        <v>1.373</v>
      </c>
      <c r="D149" s="3">
        <v>1.157</v>
      </c>
      <c r="E149" s="3">
        <v>2.75</v>
      </c>
      <c r="F149" s="7">
        <f t="shared" si="14"/>
        <v>5.75</v>
      </c>
      <c r="G149" s="7">
        <v>4.1398000000000001</v>
      </c>
      <c r="H149">
        <f t="shared" si="15"/>
        <v>2011</v>
      </c>
      <c r="I149" s="4">
        <f>_xll.CALCalendarAdjust("China::IB",DATE(H149,12,31)+1,"Following")</f>
        <v>40912</v>
      </c>
      <c r="J149" s="7">
        <f t="shared" si="16"/>
        <v>355</v>
      </c>
      <c r="K149" s="7">
        <f t="shared" si="17"/>
        <v>0.9726027397260274</v>
      </c>
      <c r="L149" s="11">
        <f t="shared" si="18"/>
        <v>1.3649238647024968</v>
      </c>
      <c r="M149" s="5">
        <f t="shared" si="19"/>
        <v>80.761352975031727</v>
      </c>
      <c r="N149" s="11">
        <f>_xll.CALBlackFormula("Call",B149*(1+F149/100*K149)/2,D149*(1+G149/100*K149),0.2*SQRT(K149),1/(1+G149/100*K149))*2</f>
        <v>1.3649240491510799</v>
      </c>
      <c r="O149" s="11">
        <f t="shared" si="20"/>
        <v>79.396428925880642</v>
      </c>
    </row>
    <row r="150" spans="1:15" x14ac:dyDescent="0.3">
      <c r="A150" s="2">
        <v>40560</v>
      </c>
      <c r="B150" s="3">
        <v>0.91900000000000004</v>
      </c>
      <c r="C150" s="3">
        <v>1.3049999999999999</v>
      </c>
      <c r="D150" s="3">
        <v>1.107</v>
      </c>
      <c r="E150" s="3">
        <v>2.75</v>
      </c>
      <c r="F150" s="7">
        <f t="shared" si="14"/>
        <v>5.75</v>
      </c>
      <c r="G150" s="7">
        <v>4.1383000000000001</v>
      </c>
      <c r="H150">
        <f t="shared" si="15"/>
        <v>2011</v>
      </c>
      <c r="I150" s="4">
        <f>_xll.CALCalendarAdjust("China::IB",DATE(H150,12,31)+1,"Following")</f>
        <v>40912</v>
      </c>
      <c r="J150" s="7">
        <f t="shared" si="16"/>
        <v>352</v>
      </c>
      <c r="K150" s="7">
        <f t="shared" si="17"/>
        <v>0.96438356164383565</v>
      </c>
      <c r="L150" s="11">
        <f t="shared" si="18"/>
        <v>1.2812641941386151</v>
      </c>
      <c r="M150" s="5">
        <f t="shared" si="19"/>
        <v>237.35805861384796</v>
      </c>
      <c r="N150" s="11">
        <f>_xll.CALBlackFormula("Call",B150*(1+F150/100*K150)/2,D150*(1+G150/100*K150),0.2*SQRT(K150),1/(1+G150/100*K150))*2</f>
        <v>1.2812645089828698</v>
      </c>
      <c r="O150" s="11">
        <f t="shared" si="20"/>
        <v>236.07679410486509</v>
      </c>
    </row>
    <row r="151" spans="1:15" x14ac:dyDescent="0.3">
      <c r="A151" s="2">
        <v>40561</v>
      </c>
      <c r="B151" s="3">
        <v>0.91900000000000004</v>
      </c>
      <c r="C151" s="3">
        <v>1.3049999999999999</v>
      </c>
      <c r="D151" s="3">
        <v>1.109</v>
      </c>
      <c r="E151" s="3">
        <v>2.75</v>
      </c>
      <c r="F151" s="7">
        <f t="shared" si="14"/>
        <v>5.75</v>
      </c>
      <c r="G151" s="7">
        <v>4.1670999999999996</v>
      </c>
      <c r="H151">
        <f t="shared" si="15"/>
        <v>2011</v>
      </c>
      <c r="I151" s="4">
        <f>_xll.CALCalendarAdjust("China::IB",DATE(H151,12,31)+1,"Following")</f>
        <v>40912</v>
      </c>
      <c r="J151" s="7">
        <f t="shared" si="16"/>
        <v>351</v>
      </c>
      <c r="K151" s="7">
        <f t="shared" si="17"/>
        <v>0.9616438356164384</v>
      </c>
      <c r="L151" s="11">
        <f t="shared" si="18"/>
        <v>1.2855500843103633</v>
      </c>
      <c r="M151" s="5">
        <f t="shared" si="19"/>
        <v>194.49915689636609</v>
      </c>
      <c r="N151" s="11">
        <f>_xll.CALBlackFormula("Call",B151*(1+F151/100*K151)/2,D151*(1+G151/100*K151),0.2*SQRT(K151),1/(1+G151/100*K151))*2</f>
        <v>1.2855503741954006</v>
      </c>
      <c r="O151" s="11">
        <f t="shared" si="20"/>
        <v>193.21360652217069</v>
      </c>
    </row>
    <row r="152" spans="1:15" x14ac:dyDescent="0.3">
      <c r="A152" s="2">
        <v>40562</v>
      </c>
      <c r="B152" s="3">
        <v>0.92</v>
      </c>
      <c r="C152" s="3">
        <v>1.333</v>
      </c>
      <c r="D152" s="3">
        <v>1.137</v>
      </c>
      <c r="E152" s="3">
        <v>2.75</v>
      </c>
      <c r="F152" s="7">
        <f t="shared" si="14"/>
        <v>5.75</v>
      </c>
      <c r="G152" s="7">
        <v>4.3571999999999997</v>
      </c>
      <c r="H152">
        <f t="shared" si="15"/>
        <v>2011</v>
      </c>
      <c r="I152" s="4">
        <f>_xll.CALCalendarAdjust("China::IB",DATE(H152,12,31)+1,"Following")</f>
        <v>40912</v>
      </c>
      <c r="J152" s="7">
        <f t="shared" si="16"/>
        <v>350</v>
      </c>
      <c r="K152" s="7">
        <f t="shared" si="17"/>
        <v>0.95890410958904104</v>
      </c>
      <c r="L152" s="11">
        <f t="shared" si="18"/>
        <v>1.3422056183007924</v>
      </c>
      <c r="M152" s="5">
        <f t="shared" si="19"/>
        <v>-92.05618300792473</v>
      </c>
      <c r="N152" s="11">
        <f>_xll.CALBlackFormula("Call",B152*(1+F152/100*K152)/2,D152*(1+G152/100*K152),0.2*SQRT(K152),1/(1+G152/100*K152))*2</f>
        <v>1.3422057682462019</v>
      </c>
      <c r="O152" s="11">
        <f t="shared" si="20"/>
        <v>-93.398388776170933</v>
      </c>
    </row>
    <row r="153" spans="1:15" x14ac:dyDescent="0.3">
      <c r="A153" s="2">
        <v>40563</v>
      </c>
      <c r="B153" s="3">
        <v>0.92</v>
      </c>
      <c r="C153" s="3">
        <v>1.2689999999999999</v>
      </c>
      <c r="D153" s="3">
        <v>1.0960000000000001</v>
      </c>
      <c r="E153" s="3">
        <v>2.75</v>
      </c>
      <c r="F153" s="7">
        <f t="shared" si="14"/>
        <v>5.75</v>
      </c>
      <c r="G153" s="7">
        <v>4.6839000000000004</v>
      </c>
      <c r="H153">
        <f t="shared" si="15"/>
        <v>2011</v>
      </c>
      <c r="I153" s="4">
        <f>_xll.CALCalendarAdjust("China::IB",DATE(H153,12,31)+1,"Following")</f>
        <v>40912</v>
      </c>
      <c r="J153" s="7">
        <f t="shared" si="16"/>
        <v>349</v>
      </c>
      <c r="K153" s="7">
        <f t="shared" si="17"/>
        <v>0.95616438356164379</v>
      </c>
      <c r="L153" s="11">
        <f t="shared" si="18"/>
        <v>1.2630238298020013</v>
      </c>
      <c r="M153" s="5">
        <f t="shared" si="19"/>
        <v>59.761701979985645</v>
      </c>
      <c r="N153" s="11">
        <f>_xll.CALBlackFormula("Call",B153*(1+F153/100*K153)/2,D153*(1+G153/100*K153),0.2*SQRT(K153),1/(1+G153/100*K153))*2</f>
        <v>1.2630241588372313</v>
      </c>
      <c r="O153" s="11">
        <f t="shared" si="20"/>
        <v>58.498677821148412</v>
      </c>
    </row>
    <row r="154" spans="1:15" x14ac:dyDescent="0.3">
      <c r="A154" s="2">
        <v>40564</v>
      </c>
      <c r="B154" s="3">
        <v>0.91500000000000004</v>
      </c>
      <c r="C154" s="3">
        <v>1.28</v>
      </c>
      <c r="D154" s="3">
        <v>1.103</v>
      </c>
      <c r="E154" s="3">
        <v>2.75</v>
      </c>
      <c r="F154" s="7">
        <f t="shared" si="14"/>
        <v>5.75</v>
      </c>
      <c r="G154" s="7">
        <v>4.9321999999999999</v>
      </c>
      <c r="H154">
        <f t="shared" si="15"/>
        <v>2011</v>
      </c>
      <c r="I154" s="4">
        <f>_xll.CALCalendarAdjust("China::IB",DATE(H154,12,31)+1,"Following")</f>
        <v>40912</v>
      </c>
      <c r="J154" s="7">
        <f t="shared" si="16"/>
        <v>348</v>
      </c>
      <c r="K154" s="7">
        <f t="shared" si="17"/>
        <v>0.95342465753424654</v>
      </c>
      <c r="L154" s="11">
        <f t="shared" si="18"/>
        <v>1.2841860709579658</v>
      </c>
      <c r="M154" s="5">
        <f t="shared" si="19"/>
        <v>-41.860709579657481</v>
      </c>
      <c r="N154" s="11">
        <f>_xll.CALBlackFormula("Call",B154*(1+F154/100*K154)/2,D154*(1+G154/100*K154),0.2*SQRT(K154),1/(1+G154/100*K154))*2</f>
        <v>1.284186295676405</v>
      </c>
      <c r="O154" s="11">
        <f t="shared" si="20"/>
        <v>-43.144895875333887</v>
      </c>
    </row>
    <row r="155" spans="1:15" x14ac:dyDescent="0.3">
      <c r="A155" s="2">
        <v>40567</v>
      </c>
      <c r="B155" s="3">
        <v>0.91800000000000004</v>
      </c>
      <c r="C155" s="3">
        <v>1.24</v>
      </c>
      <c r="D155" s="3">
        <v>1.087</v>
      </c>
      <c r="E155" s="3">
        <v>2.75</v>
      </c>
      <c r="F155" s="7">
        <f t="shared" si="14"/>
        <v>5.75</v>
      </c>
      <c r="G155" s="7">
        <v>5.0496999999999996</v>
      </c>
      <c r="H155">
        <f t="shared" si="15"/>
        <v>2011</v>
      </c>
      <c r="I155" s="4">
        <f>_xll.CALCalendarAdjust("China::IB",DATE(H155,12,31)+1,"Following")</f>
        <v>40912</v>
      </c>
      <c r="J155" s="7">
        <f t="shared" si="16"/>
        <v>345</v>
      </c>
      <c r="K155" s="7">
        <f t="shared" si="17"/>
        <v>0.9452054794520548</v>
      </c>
      <c r="L155" s="11">
        <f t="shared" si="18"/>
        <v>1.2502003252092555</v>
      </c>
      <c r="M155" s="5">
        <f t="shared" si="19"/>
        <v>-102.00325209255512</v>
      </c>
      <c r="N155" s="11">
        <f>_xll.CALBlackFormula("Call",B155*(1+F155/100*K155)/2,D155*(1+G155/100*K155),0.2*SQRT(K155),1/(1+G155/100*K155))*2</f>
        <v>1.2502006323715888</v>
      </c>
      <c r="O155" s="11">
        <f t="shared" si="20"/>
        <v>-103.2534527249267</v>
      </c>
    </row>
    <row r="156" spans="1:15" x14ac:dyDescent="0.3">
      <c r="A156" s="2">
        <v>40568</v>
      </c>
      <c r="B156" s="3">
        <v>0.92</v>
      </c>
      <c r="C156" s="3">
        <v>1.238</v>
      </c>
      <c r="D156" s="3">
        <v>1.081</v>
      </c>
      <c r="E156" s="3">
        <v>2.75</v>
      </c>
      <c r="F156" s="7">
        <f t="shared" si="14"/>
        <v>5.75</v>
      </c>
      <c r="G156" s="7">
        <v>5.2502000000000004</v>
      </c>
      <c r="H156">
        <f t="shared" si="15"/>
        <v>2011</v>
      </c>
      <c r="I156" s="4">
        <f>_xll.CALCalendarAdjust("China::IB",DATE(H156,12,31)+1,"Following")</f>
        <v>40912</v>
      </c>
      <c r="J156" s="7">
        <f t="shared" si="16"/>
        <v>344</v>
      </c>
      <c r="K156" s="7">
        <f t="shared" si="17"/>
        <v>0.94246575342465755</v>
      </c>
      <c r="L156" s="11">
        <f t="shared" si="18"/>
        <v>1.2378707142508967</v>
      </c>
      <c r="M156" s="5">
        <f t="shared" si="19"/>
        <v>1.2928574910331392</v>
      </c>
      <c r="N156" s="11">
        <f>_xll.CALBlackFormula("Call",B156*(1+F156/100*K156)/2,D156*(1+G156/100*K156),0.2*SQRT(K156),1/(1+G156/100*K156))*2</f>
        <v>1.2378710573851042</v>
      </c>
      <c r="O156" s="11">
        <f t="shared" si="20"/>
        <v>5.4986433648035016E-2</v>
      </c>
    </row>
    <row r="157" spans="1:15" x14ac:dyDescent="0.3">
      <c r="A157" s="2">
        <v>40569</v>
      </c>
      <c r="B157" s="3">
        <v>0.92700000000000005</v>
      </c>
      <c r="C157" s="3">
        <v>1.2689999999999999</v>
      </c>
      <c r="D157" s="3">
        <v>1.097</v>
      </c>
      <c r="E157" s="3">
        <v>2.75</v>
      </c>
      <c r="F157" s="7">
        <f t="shared" si="14"/>
        <v>5.75</v>
      </c>
      <c r="G157" s="7">
        <v>5.4414999999999996</v>
      </c>
      <c r="H157">
        <f t="shared" si="15"/>
        <v>2011</v>
      </c>
      <c r="I157" s="4">
        <f>_xll.CALCalendarAdjust("China::IB",DATE(H157,12,31)+1,"Following")</f>
        <v>40912</v>
      </c>
      <c r="J157" s="7">
        <f t="shared" si="16"/>
        <v>343</v>
      </c>
      <c r="K157" s="7">
        <f t="shared" si="17"/>
        <v>0.9397260273972603</v>
      </c>
      <c r="L157" s="11">
        <f t="shared" si="18"/>
        <v>1.2644433128911157</v>
      </c>
      <c r="M157" s="5">
        <f t="shared" si="19"/>
        <v>45.56687108884239</v>
      </c>
      <c r="N157" s="11">
        <f>_xll.CALBlackFormula("Call",B157*(1+F157/100*K157)/2,D157*(1+G157/100*K157),0.2*SQRT(K157),1/(1+G157/100*K157))*2</f>
        <v>1.2644435825932945</v>
      </c>
      <c r="O157" s="11">
        <f t="shared" si="20"/>
        <v>44.302427506249096</v>
      </c>
    </row>
    <row r="158" spans="1:15" x14ac:dyDescent="0.3">
      <c r="A158" s="2">
        <v>40570</v>
      </c>
      <c r="B158" s="3">
        <v>0.93799999999999994</v>
      </c>
      <c r="C158" s="3">
        <v>1.3</v>
      </c>
      <c r="D158" s="3">
        <v>1.1160000000000001</v>
      </c>
      <c r="E158" s="3">
        <v>2.75</v>
      </c>
      <c r="F158" s="7">
        <f t="shared" si="14"/>
        <v>5.75</v>
      </c>
      <c r="G158" s="7">
        <v>5.5597000000000003</v>
      </c>
      <c r="H158">
        <f t="shared" si="15"/>
        <v>2011</v>
      </c>
      <c r="I158" s="4">
        <f>_xll.CALCalendarAdjust("China::IB",DATE(H158,12,31)+1,"Following")</f>
        <v>40912</v>
      </c>
      <c r="J158" s="7">
        <f t="shared" si="16"/>
        <v>342</v>
      </c>
      <c r="K158" s="7">
        <f t="shared" si="17"/>
        <v>0.93698630136986305</v>
      </c>
      <c r="L158" s="11">
        <f t="shared" si="18"/>
        <v>1.2924102805851123</v>
      </c>
      <c r="M158" s="5">
        <f t="shared" si="19"/>
        <v>75.897194148877304</v>
      </c>
      <c r="N158" s="11">
        <f>_xll.CALBlackFormula("Call",B158*(1+F158/100*K158)/2,D158*(1+G158/100*K158),0.2*SQRT(K158),1/(1+G158/100*K158))*2</f>
        <v>1.29241050585691</v>
      </c>
      <c r="O158" s="11">
        <f t="shared" si="20"/>
        <v>74.604783643020397</v>
      </c>
    </row>
    <row r="159" spans="1:15" x14ac:dyDescent="0.3">
      <c r="A159" s="2">
        <v>40571</v>
      </c>
      <c r="B159" s="3">
        <v>0.95099999999999996</v>
      </c>
      <c r="C159" s="3">
        <v>1.302</v>
      </c>
      <c r="D159" s="3">
        <v>1.1259999999999999</v>
      </c>
      <c r="E159" s="3">
        <v>2.75</v>
      </c>
      <c r="F159" s="7">
        <f t="shared" si="14"/>
        <v>5.75</v>
      </c>
      <c r="G159" s="7">
        <v>5.6207000000000003</v>
      </c>
      <c r="H159">
        <f t="shared" si="15"/>
        <v>2011</v>
      </c>
      <c r="I159" s="4">
        <f>_xll.CALCalendarAdjust("China::IB",DATE(H159,12,31)+1,"Following")</f>
        <v>40912</v>
      </c>
      <c r="J159" s="7">
        <f t="shared" si="16"/>
        <v>341</v>
      </c>
      <c r="K159" s="7">
        <f t="shared" si="17"/>
        <v>0.9342465753424658</v>
      </c>
      <c r="L159" s="11">
        <f t="shared" si="18"/>
        <v>1.2999085249025051</v>
      </c>
      <c r="M159" s="5">
        <f t="shared" si="19"/>
        <v>20.914750974949659</v>
      </c>
      <c r="N159" s="11">
        <f>_xll.CALBlackFormula("Call",B159*(1+F159/100*K159)/2,D159*(1+G159/100*K159),0.2*SQRT(K159),1/(1+G159/100*K159))*2</f>
        <v>1.2999087703565111</v>
      </c>
      <c r="O159" s="11">
        <f t="shared" si="20"/>
        <v>19.614842204593149</v>
      </c>
    </row>
    <row r="160" spans="1:15" x14ac:dyDescent="0.3">
      <c r="A160" s="2">
        <v>40574</v>
      </c>
      <c r="B160" s="3">
        <v>0.95099999999999996</v>
      </c>
      <c r="C160" s="3">
        <v>1.3080000000000001</v>
      </c>
      <c r="D160" s="3">
        <v>1.1359999999999999</v>
      </c>
      <c r="E160" s="3">
        <v>2.75</v>
      </c>
      <c r="F160" s="7">
        <f t="shared" si="14"/>
        <v>5.75</v>
      </c>
      <c r="G160" s="7">
        <v>5.7464000000000004</v>
      </c>
      <c r="H160">
        <f t="shared" si="15"/>
        <v>2011</v>
      </c>
      <c r="I160" s="4">
        <f>_xll.CALCalendarAdjust("China::IB",DATE(H160,12,31)+1,"Following")</f>
        <v>40912</v>
      </c>
      <c r="J160" s="7">
        <f t="shared" si="16"/>
        <v>338</v>
      </c>
      <c r="K160" s="7">
        <f t="shared" si="17"/>
        <v>0.92602739726027394</v>
      </c>
      <c r="L160" s="11">
        <f t="shared" si="18"/>
        <v>1.3209698983331977</v>
      </c>
      <c r="M160" s="5">
        <f t="shared" si="19"/>
        <v>-129.69898333197617</v>
      </c>
      <c r="N160" s="11">
        <f>_xll.CALBlackFormula("Call",B160*(1+F160/100*K160)/2,D160*(1+G160/100*K160),0.2*SQRT(K160),1/(1+G160/100*K160))*2</f>
        <v>1.3209700713817685</v>
      </c>
      <c r="O160" s="11">
        <f t="shared" si="20"/>
        <v>-131.01995340335793</v>
      </c>
    </row>
    <row r="161" spans="1:15" x14ac:dyDescent="0.3">
      <c r="A161" s="2">
        <v>40575</v>
      </c>
      <c r="B161" s="3">
        <v>0.95899999999999996</v>
      </c>
      <c r="C161" s="3">
        <v>1.3</v>
      </c>
      <c r="D161" s="3">
        <v>1.135</v>
      </c>
      <c r="E161" s="3">
        <v>2.75</v>
      </c>
      <c r="F161" s="7">
        <f t="shared" si="14"/>
        <v>5.75</v>
      </c>
      <c r="G161" s="7">
        <v>5.6436999999999999</v>
      </c>
      <c r="H161">
        <f t="shared" si="15"/>
        <v>2011</v>
      </c>
      <c r="I161" s="4">
        <f>_xll.CALCalendarAdjust("China::IB",DATE(H161,12,31)+1,"Following")</f>
        <v>40912</v>
      </c>
      <c r="J161" s="7">
        <f t="shared" si="16"/>
        <v>337</v>
      </c>
      <c r="K161" s="7">
        <f t="shared" si="17"/>
        <v>0.92328767123287669</v>
      </c>
      <c r="L161" s="11">
        <f t="shared" si="18"/>
        <v>1.3101054002839634</v>
      </c>
      <c r="M161" s="5">
        <f t="shared" si="19"/>
        <v>-101.0540028396334</v>
      </c>
      <c r="N161" s="11">
        <f>_xll.CALBlackFormula("Call",B161*(1+F161/100*K161)/2,D161*(1+G161/100*K161),0.2*SQRT(K161),1/(1+G161/100*K161))*2</f>
        <v>1.3101056177986292</v>
      </c>
      <c r="O161" s="11">
        <f t="shared" si="20"/>
        <v>-102.36410845743202</v>
      </c>
    </row>
    <row r="162" spans="1:15" x14ac:dyDescent="0.3">
      <c r="A162" s="2">
        <v>40583</v>
      </c>
      <c r="B162" s="3">
        <v>0.95799999999999996</v>
      </c>
      <c r="C162" s="3">
        <v>1.2669999999999999</v>
      </c>
      <c r="D162" s="3">
        <v>1.1200000000000001</v>
      </c>
      <c r="E162" s="3">
        <v>2.75</v>
      </c>
      <c r="F162" s="7">
        <f t="shared" si="14"/>
        <v>5.75</v>
      </c>
      <c r="G162" s="7">
        <v>5.7298999999999998</v>
      </c>
      <c r="H162">
        <f t="shared" si="15"/>
        <v>2011</v>
      </c>
      <c r="I162" s="4">
        <f>_xll.CALCalendarAdjust("China::IB",DATE(H162,12,31)+1,"Following")</f>
        <v>40912</v>
      </c>
      <c r="J162" s="7">
        <f t="shared" si="16"/>
        <v>329</v>
      </c>
      <c r="K162" s="7">
        <f t="shared" si="17"/>
        <v>0.90136986301369859</v>
      </c>
      <c r="L162" s="11">
        <f t="shared" si="18"/>
        <v>1.2818349580416113</v>
      </c>
      <c r="M162" s="5">
        <f t="shared" si="19"/>
        <v>-148.34958041611389</v>
      </c>
      <c r="N162" s="11">
        <f>_xll.CALBlackFormula("Call",B162*(1+F162/100*K162)/2,D162*(1+G162/100*K162),0.2*SQRT(K162),1/(1+G162/100*K162))*2</f>
        <v>1.2818351781629904</v>
      </c>
      <c r="O162" s="11">
        <f t="shared" si="20"/>
        <v>-149.63141559427689</v>
      </c>
    </row>
    <row r="163" spans="1:15" x14ac:dyDescent="0.3">
      <c r="A163" s="2">
        <v>40584</v>
      </c>
      <c r="B163" s="3">
        <v>0.95799999999999996</v>
      </c>
      <c r="C163" s="3">
        <v>1.333</v>
      </c>
      <c r="D163" s="3">
        <v>1.151</v>
      </c>
      <c r="E163" s="3">
        <v>2.75</v>
      </c>
      <c r="F163" s="7">
        <f t="shared" si="14"/>
        <v>5.75</v>
      </c>
      <c r="G163" s="7">
        <v>5.6361999999999997</v>
      </c>
      <c r="H163">
        <f t="shared" si="15"/>
        <v>2011</v>
      </c>
      <c r="I163" s="4">
        <f>_xll.CALCalendarAdjust("China::IB",DATE(H163,12,31)+1,"Following")</f>
        <v>40912</v>
      </c>
      <c r="J163" s="7">
        <f t="shared" si="16"/>
        <v>328</v>
      </c>
      <c r="K163" s="7">
        <f t="shared" si="17"/>
        <v>0.89863013698630134</v>
      </c>
      <c r="L163" s="11">
        <f t="shared" si="18"/>
        <v>1.3430675377309531</v>
      </c>
      <c r="M163" s="5">
        <f t="shared" si="19"/>
        <v>-100.67537730953147</v>
      </c>
      <c r="N163" s="11">
        <f>_xll.CALBlackFormula("Call",B163*(1+F163/100*K163)/2,D163*(1+G163/100*K163),0.2*SQRT(K163),1/(1+G163/100*K163))*2</f>
        <v>1.3430676458244799</v>
      </c>
      <c r="O163" s="11">
        <f t="shared" si="20"/>
        <v>-102.01844495535595</v>
      </c>
    </row>
    <row r="164" spans="1:15" x14ac:dyDescent="0.3">
      <c r="A164" s="2">
        <v>40585</v>
      </c>
      <c r="B164" s="3">
        <v>0.96</v>
      </c>
      <c r="C164" s="3">
        <v>1.3560000000000001</v>
      </c>
      <c r="D164" s="3">
        <v>1.1639999999999999</v>
      </c>
      <c r="E164" s="3">
        <v>2.75</v>
      </c>
      <c r="F164" s="7">
        <f t="shared" si="14"/>
        <v>5.75</v>
      </c>
      <c r="G164" s="7">
        <v>5.4414999999999996</v>
      </c>
      <c r="H164">
        <f t="shared" si="15"/>
        <v>2011</v>
      </c>
      <c r="I164" s="4">
        <f>_xll.CALCalendarAdjust("China::IB",DATE(H164,12,31)+1,"Following")</f>
        <v>40912</v>
      </c>
      <c r="J164" s="7">
        <f t="shared" si="16"/>
        <v>327</v>
      </c>
      <c r="K164" s="7">
        <f t="shared" si="17"/>
        <v>0.89589041095890409</v>
      </c>
      <c r="L164" s="11">
        <f t="shared" si="18"/>
        <v>1.3654700649792553</v>
      </c>
      <c r="M164" s="5">
        <f t="shared" si="19"/>
        <v>-94.700649792551772</v>
      </c>
      <c r="N164" s="11">
        <f>_xll.CALBlackFormula("Call",B164*(1+F164/100*K164)/2,D164*(1+G164/100*K164),0.2*SQRT(K164),1/(1+G164/100*K164))*2</f>
        <v>1.3654701510086329</v>
      </c>
      <c r="O164" s="11">
        <f t="shared" si="20"/>
        <v>-96.066119943560409</v>
      </c>
    </row>
    <row r="165" spans="1:15" x14ac:dyDescent="0.3">
      <c r="A165" s="2">
        <v>40588</v>
      </c>
      <c r="B165" s="3">
        <v>0.95</v>
      </c>
      <c r="C165" s="3">
        <v>1.4550000000000001</v>
      </c>
      <c r="D165" s="3">
        <v>1.1990000000000001</v>
      </c>
      <c r="E165" s="3">
        <v>2.75</v>
      </c>
      <c r="F165" s="7">
        <f t="shared" si="14"/>
        <v>5.75</v>
      </c>
      <c r="G165" s="7">
        <v>5.0048000000000004</v>
      </c>
      <c r="H165">
        <f t="shared" si="15"/>
        <v>2011</v>
      </c>
      <c r="I165" s="4">
        <f>_xll.CALCalendarAdjust("China::IB",DATE(H165,12,31)+1,"Following")</f>
        <v>40912</v>
      </c>
      <c r="J165" s="7">
        <f t="shared" si="16"/>
        <v>324</v>
      </c>
      <c r="K165" s="7">
        <f t="shared" si="17"/>
        <v>0.88767123287671235</v>
      </c>
      <c r="L165" s="11">
        <f t="shared" si="18"/>
        <v>1.4419831269003422</v>
      </c>
      <c r="M165" s="5">
        <f t="shared" si="19"/>
        <v>130.16873099657823</v>
      </c>
      <c r="N165" s="11">
        <f>_xll.CALBlackFormula("Call",B165*(1+F165/100*K165)/2,D165*(1+G165/100*K165),0.2*SQRT(K165),1/(1+G165/100*K165))*2</f>
        <v>1.441983155560725</v>
      </c>
      <c r="O165" s="11">
        <f t="shared" si="20"/>
        <v>128.7267478410175</v>
      </c>
    </row>
    <row r="166" spans="1:15" x14ac:dyDescent="0.3">
      <c r="A166" s="2">
        <v>40589</v>
      </c>
      <c r="B166" s="3">
        <v>0.94599999999999995</v>
      </c>
      <c r="C166" s="3">
        <v>1.45</v>
      </c>
      <c r="D166" s="3">
        <v>1.1990000000000001</v>
      </c>
      <c r="E166" s="3">
        <v>2.75</v>
      </c>
      <c r="F166" s="7">
        <f t="shared" si="14"/>
        <v>5.75</v>
      </c>
      <c r="G166" s="7">
        <v>4.8250000000000002</v>
      </c>
      <c r="H166">
        <f t="shared" si="15"/>
        <v>2011</v>
      </c>
      <c r="I166" s="4">
        <f>_xll.CALCalendarAdjust("China::IB",DATE(H166,12,31)+1,"Following")</f>
        <v>40912</v>
      </c>
      <c r="J166" s="7">
        <f t="shared" si="16"/>
        <v>323</v>
      </c>
      <c r="K166" s="7">
        <f t="shared" si="17"/>
        <v>0.8849315068493151</v>
      </c>
      <c r="L166" s="11">
        <f t="shared" si="18"/>
        <v>1.4445735030108275</v>
      </c>
      <c r="M166" s="5">
        <f t="shared" si="19"/>
        <v>54.264969891724135</v>
      </c>
      <c r="N166" s="11">
        <f>_xll.CALBlackFormula("Call",B166*(1+F166/100*K166)/2,D166*(1+G166/100*K166),0.2*SQRT(K166),1/(1+G166/100*K166))*2</f>
        <v>1.4445735284697616</v>
      </c>
      <c r="O166" s="11">
        <f t="shared" si="20"/>
        <v>52.820396363254375</v>
      </c>
    </row>
    <row r="167" spans="1:15" x14ac:dyDescent="0.3">
      <c r="A167" s="2">
        <v>40590</v>
      </c>
      <c r="B167" s="3">
        <v>0.94</v>
      </c>
      <c r="C167" s="3">
        <v>1.4870000000000001</v>
      </c>
      <c r="D167" s="3">
        <v>1.218</v>
      </c>
      <c r="E167" s="3">
        <v>2.75</v>
      </c>
      <c r="F167" s="7">
        <f t="shared" si="14"/>
        <v>5.75</v>
      </c>
      <c r="G167" s="7">
        <v>4.7649999999999997</v>
      </c>
      <c r="H167">
        <f t="shared" si="15"/>
        <v>2011</v>
      </c>
      <c r="I167" s="4">
        <f>_xll.CALCalendarAdjust("China::IB",DATE(H167,12,31)+1,"Following")</f>
        <v>40912</v>
      </c>
      <c r="J167" s="7">
        <f t="shared" si="16"/>
        <v>322</v>
      </c>
      <c r="K167" s="7">
        <f t="shared" si="17"/>
        <v>0.88219178082191785</v>
      </c>
      <c r="L167" s="11">
        <f t="shared" si="18"/>
        <v>1.4881612974383931</v>
      </c>
      <c r="M167" s="5">
        <f t="shared" si="19"/>
        <v>-11.612974383929942</v>
      </c>
      <c r="N167" s="11">
        <f>_xll.CALBlackFormula("Call",B167*(1+F167/100*K167)/2,D167*(1+G167/100*K167),0.2*SQRT(K167),1/(1+G167/100*K167))*2</f>
        <v>1.4881613107323433</v>
      </c>
      <c r="O167" s="11">
        <f t="shared" si="20"/>
        <v>-13.101135694662284</v>
      </c>
    </row>
    <row r="168" spans="1:15" x14ac:dyDescent="0.3">
      <c r="A168" s="2">
        <v>40591</v>
      </c>
      <c r="B168" s="3">
        <v>0.93700000000000006</v>
      </c>
      <c r="C168" s="3">
        <v>1.502</v>
      </c>
      <c r="D168" s="3">
        <v>1.2170000000000001</v>
      </c>
      <c r="E168" s="3">
        <v>2.75</v>
      </c>
      <c r="F168" s="7">
        <f t="shared" si="14"/>
        <v>5.75</v>
      </c>
      <c r="G168" s="7">
        <v>4.7214999999999998</v>
      </c>
      <c r="H168">
        <f t="shared" si="15"/>
        <v>2011</v>
      </c>
      <c r="I168" s="4">
        <f>_xll.CALCalendarAdjust("China::IB",DATE(H168,12,31)+1,"Following")</f>
        <v>40912</v>
      </c>
      <c r="J168" s="7">
        <f t="shared" si="16"/>
        <v>321</v>
      </c>
      <c r="K168" s="7">
        <f t="shared" si="17"/>
        <v>0.8794520547945206</v>
      </c>
      <c r="L168" s="11">
        <f t="shared" si="18"/>
        <v>1.4888625739882086</v>
      </c>
      <c r="M168" s="5">
        <f t="shared" si="19"/>
        <v>131.37426011791354</v>
      </c>
      <c r="N168" s="11">
        <f>_xll.CALBlackFormula("Call",B168*(1+F168/100*K168)/2,D168*(1+G168/100*K168),0.2*SQRT(K168),1/(1+G168/100*K168))*2</f>
        <v>1.4888625859687592</v>
      </c>
      <c r="O168" s="11">
        <f t="shared" si="20"/>
        <v>129.88539753194479</v>
      </c>
    </row>
    <row r="169" spans="1:15" x14ac:dyDescent="0.3">
      <c r="A169" s="2">
        <v>40592</v>
      </c>
      <c r="B169" s="3">
        <v>0.93799999999999994</v>
      </c>
      <c r="C169" s="3">
        <v>1.492</v>
      </c>
      <c r="D169" s="3">
        <v>1.2010000000000001</v>
      </c>
      <c r="E169" s="3">
        <v>2.75</v>
      </c>
      <c r="F169" s="7">
        <f t="shared" si="14"/>
        <v>5.75</v>
      </c>
      <c r="G169" s="7">
        <v>4.7145000000000001</v>
      </c>
      <c r="H169">
        <f t="shared" si="15"/>
        <v>2011</v>
      </c>
      <c r="I169" s="4">
        <f>_xll.CALCalendarAdjust("China::IB",DATE(H169,12,31)+1,"Following")</f>
        <v>40912</v>
      </c>
      <c r="J169" s="7">
        <f t="shared" si="16"/>
        <v>320</v>
      </c>
      <c r="K169" s="7">
        <f t="shared" si="17"/>
        <v>0.87671232876712324</v>
      </c>
      <c r="L169" s="11">
        <f t="shared" si="18"/>
        <v>1.4558224993054214</v>
      </c>
      <c r="M169" s="5">
        <f t="shared" si="19"/>
        <v>361.77500694578589</v>
      </c>
      <c r="N169" s="11">
        <f>_xll.CALBlackFormula("Call",B169*(1+F169/100*K169)/2,D169*(1+G169/100*K169),0.2*SQRT(K169),1/(1+G169/100*K169))*2</f>
        <v>1.45582251649781</v>
      </c>
      <c r="O169" s="11">
        <f t="shared" si="20"/>
        <v>360.3191844292881</v>
      </c>
    </row>
    <row r="170" spans="1:15" x14ac:dyDescent="0.3">
      <c r="A170" s="2">
        <v>40595</v>
      </c>
      <c r="B170" s="3">
        <v>0.93500000000000005</v>
      </c>
      <c r="C170" s="3">
        <v>1.5589999999999999</v>
      </c>
      <c r="D170" s="3">
        <v>1.226</v>
      </c>
      <c r="E170" s="3">
        <v>2.75</v>
      </c>
      <c r="F170" s="7">
        <f t="shared" si="14"/>
        <v>5.75</v>
      </c>
      <c r="G170" s="7">
        <v>4.8776000000000002</v>
      </c>
      <c r="H170">
        <f t="shared" si="15"/>
        <v>2011</v>
      </c>
      <c r="I170" s="4">
        <f>_xll.CALCalendarAdjust("China::IB",DATE(H170,12,31)+1,"Following")</f>
        <v>40912</v>
      </c>
      <c r="J170" s="7">
        <f t="shared" si="16"/>
        <v>317</v>
      </c>
      <c r="K170" s="7">
        <f t="shared" si="17"/>
        <v>0.86849315068493149</v>
      </c>
      <c r="L170" s="11">
        <f t="shared" si="18"/>
        <v>1.5102036575679811</v>
      </c>
      <c r="M170" s="5">
        <f t="shared" si="19"/>
        <v>487.96342432018804</v>
      </c>
      <c r="N170" s="11">
        <f>_xll.CALBlackFormula("Call",B170*(1+F170/100*K170)/2,D170*(1+G170/100*K170),0.2*SQRT(K170),1/(1+G170/100*K170))*2</f>
        <v>1.5102036648654595</v>
      </c>
      <c r="O170" s="11">
        <f t="shared" si="20"/>
        <v>486.45322065532258</v>
      </c>
    </row>
    <row r="171" spans="1:15" x14ac:dyDescent="0.3">
      <c r="A171" s="2">
        <v>40596</v>
      </c>
      <c r="B171" s="3">
        <v>0.92100000000000004</v>
      </c>
      <c r="C171" s="3">
        <v>1.488</v>
      </c>
      <c r="D171" s="3">
        <v>1.1930000000000001</v>
      </c>
      <c r="E171" s="3">
        <v>2.75</v>
      </c>
      <c r="F171" s="7">
        <f t="shared" si="14"/>
        <v>5.75</v>
      </c>
      <c r="G171" s="7">
        <v>4.9333</v>
      </c>
      <c r="H171">
        <f t="shared" si="15"/>
        <v>2011</v>
      </c>
      <c r="I171" s="4">
        <f>_xll.CALCalendarAdjust("China::IB",DATE(H171,12,31)+1,"Following")</f>
        <v>40912</v>
      </c>
      <c r="J171" s="7">
        <f t="shared" si="16"/>
        <v>316</v>
      </c>
      <c r="K171" s="7">
        <f t="shared" si="17"/>
        <v>0.86575342465753424</v>
      </c>
      <c r="L171" s="11">
        <f t="shared" si="18"/>
        <v>1.4587547076030225</v>
      </c>
      <c r="M171" s="5">
        <f t="shared" si="19"/>
        <v>292.45292396977487</v>
      </c>
      <c r="N171" s="11">
        <f>_xll.CALBlackFormula("Call",B171*(1+F171/100*K171)/2,D171*(1+G171/100*K171),0.2*SQRT(K171),1/(1+G171/100*K171))*2</f>
        <v>1.4587547172249338</v>
      </c>
      <c r="O171" s="11">
        <f t="shared" si="20"/>
        <v>290.99416925254997</v>
      </c>
    </row>
    <row r="172" spans="1:15" x14ac:dyDescent="0.3">
      <c r="A172" s="2">
        <v>40597</v>
      </c>
      <c r="B172" s="3">
        <v>0.91700000000000004</v>
      </c>
      <c r="C172" s="3">
        <v>1.484</v>
      </c>
      <c r="D172" s="3">
        <v>1.1970000000000001</v>
      </c>
      <c r="E172" s="3">
        <v>2.75</v>
      </c>
      <c r="F172" s="7">
        <f t="shared" si="14"/>
        <v>5.75</v>
      </c>
      <c r="G172" s="7">
        <v>4.9356999999999998</v>
      </c>
      <c r="H172">
        <f t="shared" si="15"/>
        <v>2011</v>
      </c>
      <c r="I172" s="4">
        <f>_xll.CALCalendarAdjust("China::IB",DATE(H172,12,31)+1,"Following")</f>
        <v>40912</v>
      </c>
      <c r="J172" s="7">
        <f t="shared" si="16"/>
        <v>315</v>
      </c>
      <c r="K172" s="7">
        <f t="shared" si="17"/>
        <v>0.86301369863013699</v>
      </c>
      <c r="L172" s="11">
        <f t="shared" si="18"/>
        <v>1.4708190461292143</v>
      </c>
      <c r="M172" s="5">
        <f t="shared" si="19"/>
        <v>131.8095387078566</v>
      </c>
      <c r="N172" s="11">
        <f>_xll.CALBlackFormula("Call",B172*(1+F172/100*K172)/2,D172*(1+G172/100*K172),0.2*SQRT(K172),1/(1+G172/100*K172))*2</f>
        <v>1.4708190534485954</v>
      </c>
      <c r="O172" s="11">
        <f t="shared" si="20"/>
        <v>130.33871965440801</v>
      </c>
    </row>
    <row r="173" spans="1:15" x14ac:dyDescent="0.3">
      <c r="A173" s="2">
        <v>40598</v>
      </c>
      <c r="B173" s="3">
        <v>0.92600000000000005</v>
      </c>
      <c r="C173" s="3">
        <v>1.4770000000000001</v>
      </c>
      <c r="D173" s="3">
        <v>1.204</v>
      </c>
      <c r="E173" s="3">
        <v>2.75</v>
      </c>
      <c r="F173" s="7">
        <f t="shared" si="14"/>
        <v>5.75</v>
      </c>
      <c r="G173" s="7">
        <v>4.9196999999999997</v>
      </c>
      <c r="H173">
        <f t="shared" si="15"/>
        <v>2011</v>
      </c>
      <c r="I173" s="4">
        <f>_xll.CALCalendarAdjust("China::IB",DATE(H173,12,31)+1,"Following")</f>
        <v>40912</v>
      </c>
      <c r="J173" s="7">
        <f t="shared" si="16"/>
        <v>314</v>
      </c>
      <c r="K173" s="7">
        <f t="shared" si="17"/>
        <v>0.86027397260273974</v>
      </c>
      <c r="L173" s="11">
        <f t="shared" si="18"/>
        <v>1.4756542854921264</v>
      </c>
      <c r="M173" s="5">
        <f t="shared" si="19"/>
        <v>13.457145078736854</v>
      </c>
      <c r="N173" s="11">
        <f>_xll.CALBlackFormula("Call",B173*(1+F173/100*K173)/2,D173*(1+G173/100*K173),0.2*SQRT(K173),1/(1+G173/100*K173))*2</f>
        <v>1.4756542934297017</v>
      </c>
      <c r="O173" s="11">
        <f t="shared" si="20"/>
        <v>11.981490785307152</v>
      </c>
    </row>
    <row r="174" spans="1:15" x14ac:dyDescent="0.3">
      <c r="A174" s="2">
        <v>40599</v>
      </c>
      <c r="B174" s="3">
        <v>0.92900000000000005</v>
      </c>
      <c r="C174" s="3">
        <v>1.486</v>
      </c>
      <c r="D174" s="3">
        <v>1.208</v>
      </c>
      <c r="E174" s="3">
        <v>2.75</v>
      </c>
      <c r="F174" s="7">
        <f t="shared" si="14"/>
        <v>5.75</v>
      </c>
      <c r="G174" s="7">
        <v>4.9249999999999998</v>
      </c>
      <c r="H174">
        <f t="shared" si="15"/>
        <v>2011</v>
      </c>
      <c r="I174" s="4">
        <f>_xll.CALCalendarAdjust("China::IB",DATE(H174,12,31)+1,"Following")</f>
        <v>40912</v>
      </c>
      <c r="J174" s="7">
        <f t="shared" si="16"/>
        <v>313</v>
      </c>
      <c r="K174" s="7">
        <f t="shared" si="17"/>
        <v>0.8575342465753425</v>
      </c>
      <c r="L174" s="11">
        <f t="shared" si="18"/>
        <v>1.4806939692875085</v>
      </c>
      <c r="M174" s="5">
        <f t="shared" si="19"/>
        <v>53.060307124914715</v>
      </c>
      <c r="N174" s="11">
        <f>_xll.CALBlackFormula("Call",B174*(1+F174/100*K174)/2,D174*(1+G174/100*K174),0.2*SQRT(K174),1/(1+G174/100*K174))*2</f>
        <v>1.4806939768578575</v>
      </c>
      <c r="O174" s="11">
        <f t="shared" si="20"/>
        <v>51.579613148056858</v>
      </c>
    </row>
    <row r="175" spans="1:15" x14ac:dyDescent="0.3">
      <c r="A175" s="2">
        <v>40602</v>
      </c>
      <c r="B175" s="3">
        <v>0.92300000000000004</v>
      </c>
      <c r="C175" s="3">
        <v>1.536</v>
      </c>
      <c r="D175" s="3">
        <v>1.2290000000000001</v>
      </c>
      <c r="E175" s="3">
        <v>2.75</v>
      </c>
      <c r="F175" s="7">
        <f t="shared" si="14"/>
        <v>5.75</v>
      </c>
      <c r="G175" s="7">
        <v>4.9107000000000003</v>
      </c>
      <c r="H175">
        <f t="shared" si="15"/>
        <v>2011</v>
      </c>
      <c r="I175" s="4">
        <f>_xll.CALCalendarAdjust("China::IB",DATE(H175,12,31)+1,"Following")</f>
        <v>40912</v>
      </c>
      <c r="J175" s="7">
        <f t="shared" si="16"/>
        <v>310</v>
      </c>
      <c r="K175" s="7">
        <f t="shared" si="17"/>
        <v>0.84931506849315064</v>
      </c>
      <c r="L175" s="11">
        <f t="shared" si="18"/>
        <v>1.5286840011880394</v>
      </c>
      <c r="M175" s="5">
        <f t="shared" si="19"/>
        <v>73.159988119606552</v>
      </c>
      <c r="N175" s="11">
        <f>_xll.CALBlackFormula("Call",B175*(1+F175/100*K175)/2,D175*(1+G175/100*K175),0.2*SQRT(K175),1/(1+G175/100*K175))*2</f>
        <v>1.5286840044263565</v>
      </c>
      <c r="O175" s="11">
        <f t="shared" si="20"/>
        <v>71.6313041151802</v>
      </c>
    </row>
    <row r="176" spans="1:15" x14ac:dyDescent="0.3">
      <c r="A176" s="2">
        <v>40603</v>
      </c>
      <c r="B176" s="3">
        <v>0.91500000000000004</v>
      </c>
      <c r="C176" s="3">
        <v>1.546</v>
      </c>
      <c r="D176" s="3">
        <v>1.2310000000000001</v>
      </c>
      <c r="E176" s="3">
        <v>2.75</v>
      </c>
      <c r="F176" s="7">
        <f t="shared" si="14"/>
        <v>5.75</v>
      </c>
      <c r="G176" s="7">
        <v>4.8281000000000001</v>
      </c>
      <c r="H176">
        <f t="shared" si="15"/>
        <v>2011</v>
      </c>
      <c r="I176" s="4">
        <f>_xll.CALCalendarAdjust("China::IB",DATE(H176,12,31)+1,"Following")</f>
        <v>40912</v>
      </c>
      <c r="J176" s="7">
        <f t="shared" si="16"/>
        <v>309</v>
      </c>
      <c r="K176" s="7">
        <f t="shared" si="17"/>
        <v>0.84657534246575339</v>
      </c>
      <c r="L176" s="11">
        <f t="shared" si="18"/>
        <v>1.5401392345784477</v>
      </c>
      <c r="M176" s="5">
        <f t="shared" si="19"/>
        <v>58.607654215523382</v>
      </c>
      <c r="N176" s="11">
        <f>_xll.CALBlackFormula("Call",B176*(1+F176/100*K176)/2,D176*(1+G176/100*K176),0.2*SQRT(K176),1/(1+G176/100*K176))*2</f>
        <v>1.5401392368596094</v>
      </c>
      <c r="O176" s="11">
        <f t="shared" si="20"/>
        <v>57.067514978663773</v>
      </c>
    </row>
    <row r="177" spans="1:15" x14ac:dyDescent="0.3">
      <c r="A177" s="2">
        <v>40604</v>
      </c>
      <c r="B177" s="3">
        <v>0.90500000000000003</v>
      </c>
      <c r="C177" s="3">
        <v>1.538</v>
      </c>
      <c r="D177" s="3">
        <v>1.2250000000000001</v>
      </c>
      <c r="E177" s="3">
        <v>2.75</v>
      </c>
      <c r="F177" s="7">
        <f t="shared" si="14"/>
        <v>5.75</v>
      </c>
      <c r="G177" s="7">
        <v>4.6752000000000002</v>
      </c>
      <c r="H177">
        <f t="shared" si="15"/>
        <v>2011</v>
      </c>
      <c r="I177" s="4">
        <f>_xll.CALCalendarAdjust("China::IB",DATE(H177,12,31)+1,"Following")</f>
        <v>40912</v>
      </c>
      <c r="J177" s="7">
        <f t="shared" si="16"/>
        <v>308</v>
      </c>
      <c r="K177" s="7">
        <f t="shared" si="17"/>
        <v>0.84383561643835614</v>
      </c>
      <c r="L177" s="11">
        <f t="shared" si="18"/>
        <v>1.5371035831517554</v>
      </c>
      <c r="M177" s="5">
        <f t="shared" si="19"/>
        <v>8.9641684824459666</v>
      </c>
      <c r="N177" s="11">
        <f>_xll.CALBlackFormula("Call",B177*(1+F177/100*K177)/2,D177*(1+G177/100*K177),0.2*SQRT(K177),1/(1+G177/100*K177))*2</f>
        <v>1.5371035850012236</v>
      </c>
      <c r="O177" s="11">
        <f t="shared" si="20"/>
        <v>7.4270648974447431</v>
      </c>
    </row>
    <row r="178" spans="1:15" x14ac:dyDescent="0.3">
      <c r="A178" s="2">
        <v>40605</v>
      </c>
      <c r="B178" s="3">
        <v>0.90400000000000003</v>
      </c>
      <c r="C178" s="3">
        <v>1.5089999999999999</v>
      </c>
      <c r="D178" s="3">
        <v>1.208</v>
      </c>
      <c r="E178" s="3">
        <v>2.75</v>
      </c>
      <c r="F178" s="7">
        <f t="shared" si="14"/>
        <v>5.75</v>
      </c>
      <c r="G178" s="7">
        <v>4.5258000000000003</v>
      </c>
      <c r="H178">
        <f t="shared" si="15"/>
        <v>2011</v>
      </c>
      <c r="I178" s="4">
        <f>_xll.CALCalendarAdjust("China::IB",DATE(H178,12,31)+1,"Following")</f>
        <v>40912</v>
      </c>
      <c r="J178" s="7">
        <f t="shared" si="16"/>
        <v>307</v>
      </c>
      <c r="K178" s="7">
        <f t="shared" si="17"/>
        <v>0.84109589041095889</v>
      </c>
      <c r="L178" s="11">
        <f t="shared" si="18"/>
        <v>1.5030331229081924</v>
      </c>
      <c r="M178" s="5">
        <f t="shared" si="19"/>
        <v>59.668770918075431</v>
      </c>
      <c r="N178" s="11">
        <f>_xll.CALBlackFormula("Call",B178*(1+F178/100*K178)/2,D178*(1+G178/100*K178),0.2*SQRT(K178),1/(1+G178/100*K178))*2</f>
        <v>1.5030331256046809</v>
      </c>
      <c r="O178" s="11">
        <f t="shared" si="20"/>
        <v>58.16573779247075</v>
      </c>
    </row>
    <row r="179" spans="1:15" x14ac:dyDescent="0.3">
      <c r="A179" s="2">
        <v>40606</v>
      </c>
      <c r="B179" s="3">
        <v>0.9</v>
      </c>
      <c r="C179" s="3">
        <v>1.55</v>
      </c>
      <c r="D179" s="3">
        <v>1.224</v>
      </c>
      <c r="E179" s="3">
        <v>2.75</v>
      </c>
      <c r="F179" s="7">
        <f t="shared" si="14"/>
        <v>5.75</v>
      </c>
      <c r="G179" s="7">
        <v>4.4645000000000001</v>
      </c>
      <c r="H179">
        <f t="shared" si="15"/>
        <v>2011</v>
      </c>
      <c r="I179" s="4">
        <f>_xll.CALCalendarAdjust("China::IB",DATE(H179,12,31)+1,"Following")</f>
        <v>40912</v>
      </c>
      <c r="J179" s="7">
        <f t="shared" si="16"/>
        <v>306</v>
      </c>
      <c r="K179" s="7">
        <f t="shared" si="17"/>
        <v>0.83835616438356164</v>
      </c>
      <c r="L179" s="11">
        <f t="shared" si="18"/>
        <v>1.538650572568308</v>
      </c>
      <c r="M179" s="5">
        <f t="shared" si="19"/>
        <v>113.49427431692094</v>
      </c>
      <c r="N179" s="11">
        <f>_xll.CALBlackFormula("Call",B179*(1+F179/100*K179)/2,D179*(1+G179/100*K179),0.2*SQRT(K179),1/(1+G179/100*K179))*2</f>
        <v>1.5386505740790197</v>
      </c>
      <c r="O179" s="11">
        <f t="shared" si="20"/>
        <v>111.95562374284192</v>
      </c>
    </row>
    <row r="180" spans="1:15" x14ac:dyDescent="0.3">
      <c r="A180" s="2">
        <v>40609</v>
      </c>
      <c r="B180" s="3">
        <v>0.90100000000000002</v>
      </c>
      <c r="C180" s="3">
        <v>1.591</v>
      </c>
      <c r="D180" s="3">
        <v>1.2470000000000001</v>
      </c>
      <c r="E180" s="3">
        <v>2.75</v>
      </c>
      <c r="F180" s="7">
        <f t="shared" si="14"/>
        <v>5.75</v>
      </c>
      <c r="G180" s="7">
        <v>4.4015000000000004</v>
      </c>
      <c r="H180">
        <f t="shared" si="15"/>
        <v>2011</v>
      </c>
      <c r="I180" s="4">
        <f>_xll.CALCalendarAdjust("China::IB",DATE(H180,12,31)+1,"Following")</f>
        <v>40912</v>
      </c>
      <c r="J180" s="7">
        <f t="shared" si="16"/>
        <v>303</v>
      </c>
      <c r="K180" s="7">
        <f t="shared" si="17"/>
        <v>0.83013698630136989</v>
      </c>
      <c r="L180" s="11">
        <f t="shared" si="18"/>
        <v>1.5832693897704226</v>
      </c>
      <c r="M180" s="5">
        <f t="shared" si="19"/>
        <v>77.306102295773286</v>
      </c>
      <c r="N180" s="11">
        <f>_xll.CALBlackFormula("Call",B180*(1+F180/100*K180)/2,D180*(1+G180/100*K180),0.2*SQRT(K180),1/(1+G180/100*K180))*2</f>
        <v>1.583269390524831</v>
      </c>
      <c r="O180" s="11">
        <f t="shared" si="20"/>
        <v>75.722832905248453</v>
      </c>
    </row>
    <row r="181" spans="1:15" x14ac:dyDescent="0.3">
      <c r="A181" s="2">
        <v>40610</v>
      </c>
      <c r="B181" s="3">
        <v>0.90900000000000003</v>
      </c>
      <c r="C181" s="3">
        <v>1.5880000000000001</v>
      </c>
      <c r="D181" s="3">
        <v>1.248</v>
      </c>
      <c r="E181" s="3">
        <v>2.75</v>
      </c>
      <c r="F181" s="7">
        <f t="shared" si="14"/>
        <v>5.75</v>
      </c>
      <c r="G181" s="7">
        <v>4.3202999999999996</v>
      </c>
      <c r="H181">
        <f t="shared" si="15"/>
        <v>2011</v>
      </c>
      <c r="I181" s="4">
        <f>_xll.CALCalendarAdjust("China::IB",DATE(H181,12,31)+1,"Following")</f>
        <v>40912</v>
      </c>
      <c r="J181" s="7">
        <f t="shared" si="16"/>
        <v>302</v>
      </c>
      <c r="K181" s="7">
        <f t="shared" si="17"/>
        <v>0.82739726027397265</v>
      </c>
      <c r="L181" s="11">
        <f t="shared" si="18"/>
        <v>1.5766182732062637</v>
      </c>
      <c r="M181" s="5">
        <f t="shared" si="19"/>
        <v>113.81726793736391</v>
      </c>
      <c r="N181" s="11">
        <f>_xll.CALBlackFormula("Call",B181*(1+F181/100*K181)/2,D181*(1+G181/100*K181),0.2*SQRT(K181),1/(1+G181/100*K181))*2</f>
        <v>1.5766182741538137</v>
      </c>
      <c r="O181" s="11">
        <f t="shared" si="20"/>
        <v>112.24064966321009</v>
      </c>
    </row>
    <row r="182" spans="1:15" x14ac:dyDescent="0.3">
      <c r="A182" s="2">
        <v>40611</v>
      </c>
      <c r="B182" s="3">
        <v>0.91600000000000004</v>
      </c>
      <c r="C182" s="3">
        <v>1.5780000000000001</v>
      </c>
      <c r="D182" s="3">
        <v>1.248</v>
      </c>
      <c r="E182" s="3">
        <v>2.75</v>
      </c>
      <c r="F182" s="7">
        <f t="shared" si="14"/>
        <v>5.75</v>
      </c>
      <c r="G182" s="7">
        <v>4.2237</v>
      </c>
      <c r="H182">
        <f t="shared" si="15"/>
        <v>2011</v>
      </c>
      <c r="I182" s="4">
        <f>_xll.CALCalendarAdjust("China::IB",DATE(H182,12,31)+1,"Following")</f>
        <v>40912</v>
      </c>
      <c r="J182" s="7">
        <f t="shared" si="16"/>
        <v>301</v>
      </c>
      <c r="K182" s="7">
        <f t="shared" si="17"/>
        <v>0.8246575342465754</v>
      </c>
      <c r="L182" s="11">
        <f t="shared" si="18"/>
        <v>1.5688586054667164</v>
      </c>
      <c r="M182" s="5">
        <f t="shared" si="19"/>
        <v>91.413945332836647</v>
      </c>
      <c r="N182" s="11">
        <f>_xll.CALBlackFormula("Call",B182*(1+F182/100*K182)/2,D182*(1+G182/100*K182),0.2*SQRT(K182),1/(1+G182/100*K182))*2</f>
        <v>1.5688586066455044</v>
      </c>
      <c r="O182" s="11">
        <f t="shared" si="20"/>
        <v>89.845086726191141</v>
      </c>
    </row>
    <row r="183" spans="1:15" x14ac:dyDescent="0.3">
      <c r="A183" s="2">
        <v>40612</v>
      </c>
      <c r="B183" s="3">
        <v>0.92700000000000005</v>
      </c>
      <c r="C183" s="3">
        <v>1.5229999999999999</v>
      </c>
      <c r="D183" s="3">
        <v>1.232</v>
      </c>
      <c r="E183" s="3">
        <v>2.75</v>
      </c>
      <c r="F183" s="7">
        <f t="shared" si="14"/>
        <v>5.75</v>
      </c>
      <c r="G183" s="7">
        <v>4.1943999999999999</v>
      </c>
      <c r="H183">
        <f t="shared" si="15"/>
        <v>2011</v>
      </c>
      <c r="I183" s="4">
        <f>_xll.CALCalendarAdjust("China::IB",DATE(H183,12,31)+1,"Following")</f>
        <v>40912</v>
      </c>
      <c r="J183" s="7">
        <f t="shared" si="16"/>
        <v>300</v>
      </c>
      <c r="K183" s="7">
        <f t="shared" si="17"/>
        <v>0.82191780821917804</v>
      </c>
      <c r="L183" s="11">
        <f t="shared" si="18"/>
        <v>1.5255425951154606</v>
      </c>
      <c r="M183" s="5">
        <f t="shared" si="19"/>
        <v>-25.425951154607329</v>
      </c>
      <c r="N183" s="11">
        <f>_xll.CALBlackFormula("Call",B183*(1+F183/100*K183)/2,D183*(1+G183/100*K183),0.2*SQRT(K183),1/(1+G183/100*K183))*2</f>
        <v>1.5255425975783292</v>
      </c>
      <c r="O183" s="11">
        <f t="shared" si="20"/>
        <v>-26.951493752185659</v>
      </c>
    </row>
    <row r="184" spans="1:15" x14ac:dyDescent="0.3">
      <c r="A184" s="2">
        <v>40613</v>
      </c>
      <c r="B184" s="3">
        <v>0.92800000000000005</v>
      </c>
      <c r="C184" s="3">
        <v>1.498</v>
      </c>
      <c r="D184" s="3">
        <v>1.222</v>
      </c>
      <c r="E184" s="3">
        <v>2.75</v>
      </c>
      <c r="F184" s="7">
        <f t="shared" si="14"/>
        <v>5.75</v>
      </c>
      <c r="G184" s="7">
        <v>4.1844999999999999</v>
      </c>
      <c r="H184">
        <f t="shared" si="15"/>
        <v>2011</v>
      </c>
      <c r="I184" s="4">
        <f>_xll.CALCalendarAdjust("China::IB",DATE(H184,12,31)+1,"Following")</f>
        <v>40912</v>
      </c>
      <c r="J184" s="7">
        <f t="shared" si="16"/>
        <v>299</v>
      </c>
      <c r="K184" s="7">
        <f t="shared" si="17"/>
        <v>0.81917808219178079</v>
      </c>
      <c r="L184" s="11">
        <f t="shared" si="18"/>
        <v>1.5044935362856544</v>
      </c>
      <c r="M184" s="5">
        <f t="shared" si="19"/>
        <v>-64.935362856544117</v>
      </c>
      <c r="N184" s="11">
        <f>_xll.CALBlackFormula("Call",B184*(1+F184/100*K184)/2,D184*(1+G184/100*K184),0.2*SQRT(K184),1/(1+G184/100*K184))*2</f>
        <v>1.5044935393969208</v>
      </c>
      <c r="O184" s="11">
        <f t="shared" si="20"/>
        <v>-66.439856395941035</v>
      </c>
    </row>
    <row r="185" spans="1:15" x14ac:dyDescent="0.3">
      <c r="A185" s="2">
        <v>40616</v>
      </c>
      <c r="B185" s="3">
        <v>0.92</v>
      </c>
      <c r="C185" s="3">
        <v>1.5229999999999999</v>
      </c>
      <c r="D185" s="3">
        <v>1.234</v>
      </c>
      <c r="E185" s="3">
        <v>2.75</v>
      </c>
      <c r="F185" s="7">
        <f t="shared" si="14"/>
        <v>5.75</v>
      </c>
      <c r="G185" s="7">
        <v>4.1902999999999997</v>
      </c>
      <c r="H185">
        <f t="shared" si="15"/>
        <v>2011</v>
      </c>
      <c r="I185" s="4">
        <f>_xll.CALCalendarAdjust("China::IB",DATE(H185,12,31)+1,"Following")</f>
        <v>40912</v>
      </c>
      <c r="J185" s="7">
        <f t="shared" si="16"/>
        <v>296</v>
      </c>
      <c r="K185" s="7">
        <f t="shared" si="17"/>
        <v>0.81095890410958904</v>
      </c>
      <c r="L185" s="11">
        <f t="shared" si="18"/>
        <v>1.5367457921670253</v>
      </c>
      <c r="M185" s="5">
        <f t="shared" si="19"/>
        <v>-137.45792167025428</v>
      </c>
      <c r="N185" s="11">
        <f>_xll.CALBlackFormula("Call",B185*(1+F185/100*K185)/2,D185*(1+G185/100*K185),0.2*SQRT(K185),1/(1+G185/100*K185))*2</f>
        <v>1.5367457936459772</v>
      </c>
      <c r="O185" s="11">
        <f t="shared" si="20"/>
        <v>-138.99466746390027</v>
      </c>
    </row>
    <row r="186" spans="1:15" x14ac:dyDescent="0.3">
      <c r="A186" s="2">
        <v>40617</v>
      </c>
      <c r="B186" s="3">
        <v>0.91400000000000003</v>
      </c>
      <c r="C186" s="3">
        <v>1.5009999999999999</v>
      </c>
      <c r="D186" s="3">
        <v>1.2130000000000001</v>
      </c>
      <c r="E186" s="3">
        <v>2.75</v>
      </c>
      <c r="F186" s="7">
        <f t="shared" si="14"/>
        <v>5.75</v>
      </c>
      <c r="G186" s="7">
        <v>4.2129000000000003</v>
      </c>
      <c r="H186">
        <f t="shared" si="15"/>
        <v>2011</v>
      </c>
      <c r="I186" s="4">
        <f>_xll.CALCalendarAdjust("China::IB",DATE(H186,12,31)+1,"Following")</f>
        <v>40912</v>
      </c>
      <c r="J186" s="7">
        <f t="shared" si="16"/>
        <v>295</v>
      </c>
      <c r="K186" s="7">
        <f t="shared" si="17"/>
        <v>0.80821917808219179</v>
      </c>
      <c r="L186" s="11">
        <f t="shared" si="18"/>
        <v>1.5010191450394434</v>
      </c>
      <c r="M186" s="5">
        <f t="shared" si="19"/>
        <v>-0.19145039443557721</v>
      </c>
      <c r="N186" s="11">
        <f>_xll.CALBlackFormula("Call",B186*(1+F186/100*K186)/2,D186*(1+G186/100*K186),0.2*SQRT(K186),1/(1+G186/100*K186))*2</f>
        <v>1.5010191469677254</v>
      </c>
      <c r="O186" s="11">
        <f t="shared" si="20"/>
        <v>-1.6924695414033026</v>
      </c>
    </row>
    <row r="187" spans="1:15" x14ac:dyDescent="0.3">
      <c r="A187" s="2">
        <v>40618</v>
      </c>
      <c r="B187" s="3">
        <v>0.91500000000000004</v>
      </c>
      <c r="C187" s="3">
        <v>1.5249999999999999</v>
      </c>
      <c r="D187" s="3">
        <v>1.226</v>
      </c>
      <c r="E187" s="3">
        <v>2.75</v>
      </c>
      <c r="F187" s="7">
        <f t="shared" si="14"/>
        <v>5.75</v>
      </c>
      <c r="G187" s="7">
        <v>4.2206999999999999</v>
      </c>
      <c r="H187">
        <f t="shared" si="15"/>
        <v>2011</v>
      </c>
      <c r="I187" s="4">
        <f>_xll.CALCalendarAdjust("China::IB",DATE(H187,12,31)+1,"Following")</f>
        <v>40912</v>
      </c>
      <c r="J187" s="7">
        <f t="shared" si="16"/>
        <v>294</v>
      </c>
      <c r="K187" s="7">
        <f t="shared" si="17"/>
        <v>0.80547945205479454</v>
      </c>
      <c r="L187" s="11">
        <f t="shared" si="18"/>
        <v>1.5260994346242929</v>
      </c>
      <c r="M187" s="5">
        <f t="shared" si="19"/>
        <v>-10.994346242929609</v>
      </c>
      <c r="N187" s="11">
        <f>_xll.CALBlackFormula("Call",B187*(1+F187/100*K187)/2,D187*(1+G187/100*K187),0.2*SQRT(K187),1/(1+G187/100*K187))*2</f>
        <v>1.5260994359738052</v>
      </c>
      <c r="O187" s="11">
        <f t="shared" si="20"/>
        <v>-12.520445678903414</v>
      </c>
    </row>
    <row r="188" spans="1:15" x14ac:dyDescent="0.3">
      <c r="A188" s="2">
        <v>40619</v>
      </c>
      <c r="B188" s="3">
        <v>0.91300000000000003</v>
      </c>
      <c r="C188" s="3">
        <v>1.494</v>
      </c>
      <c r="D188" s="3">
        <v>1.2050000000000001</v>
      </c>
      <c r="E188" s="3">
        <v>2.75</v>
      </c>
      <c r="F188" s="7">
        <f t="shared" si="14"/>
        <v>5.75</v>
      </c>
      <c r="G188" s="7">
        <v>4.2401</v>
      </c>
      <c r="H188">
        <f t="shared" si="15"/>
        <v>2011</v>
      </c>
      <c r="I188" s="4">
        <f>_xll.CALCalendarAdjust("China::IB",DATE(H188,12,31)+1,"Following")</f>
        <v>40912</v>
      </c>
      <c r="J188" s="7">
        <f t="shared" si="16"/>
        <v>293</v>
      </c>
      <c r="K188" s="7">
        <f t="shared" si="17"/>
        <v>0.80273972602739729</v>
      </c>
      <c r="L188" s="11">
        <f t="shared" si="18"/>
        <v>1.4862981797214196</v>
      </c>
      <c r="M188" s="5">
        <f t="shared" si="19"/>
        <v>77.01820278580351</v>
      </c>
      <c r="N188" s="11">
        <f>_xll.CALBlackFormula("Call",B188*(1+F188/100*K188)/2,D188*(1+G188/100*K188),0.2*SQRT(K188),1/(1+G188/100*K188))*2</f>
        <v>1.4862981817585912</v>
      </c>
      <c r="O188" s="11">
        <f t="shared" si="20"/>
        <v>75.531904604044925</v>
      </c>
    </row>
    <row r="189" spans="1:15" x14ac:dyDescent="0.3">
      <c r="A189" s="2">
        <v>40620</v>
      </c>
      <c r="B189" s="3">
        <v>0.91400000000000003</v>
      </c>
      <c r="C189" s="3">
        <v>1.51</v>
      </c>
      <c r="D189" s="3">
        <v>1.212</v>
      </c>
      <c r="E189" s="3">
        <v>2.75</v>
      </c>
      <c r="F189" s="7">
        <f t="shared" si="14"/>
        <v>5.75</v>
      </c>
      <c r="G189" s="7">
        <v>4.2461000000000002</v>
      </c>
      <c r="H189">
        <f t="shared" si="15"/>
        <v>2011</v>
      </c>
      <c r="I189" s="4">
        <f>_xll.CALCalendarAdjust("China::IB",DATE(H189,12,31)+1,"Following")</f>
        <v>40912</v>
      </c>
      <c r="J189" s="7">
        <f t="shared" si="16"/>
        <v>292</v>
      </c>
      <c r="K189" s="7">
        <f t="shared" si="17"/>
        <v>0.8</v>
      </c>
      <c r="L189" s="11">
        <f t="shared" si="18"/>
        <v>1.4993647498841356</v>
      </c>
      <c r="M189" s="5">
        <f t="shared" si="19"/>
        <v>106.35250115864415</v>
      </c>
      <c r="N189" s="11">
        <f>_xll.CALBlackFormula("Call",B189*(1+F189/100*K189)/2,D189*(1+G189/100*K189),0.2*SQRT(K189),1/(1+G189/100*K189))*2</f>
        <v>1.4993647515466197</v>
      </c>
      <c r="O189" s="11">
        <f t="shared" si="20"/>
        <v>104.85313640709752</v>
      </c>
    </row>
    <row r="190" spans="1:15" x14ac:dyDescent="0.3">
      <c r="A190" s="2">
        <v>40623</v>
      </c>
      <c r="B190" s="3">
        <v>0.90600000000000003</v>
      </c>
      <c r="C190" s="3">
        <v>1.4930000000000001</v>
      </c>
      <c r="D190" s="3">
        <v>1.204</v>
      </c>
      <c r="E190" s="3">
        <v>2.75</v>
      </c>
      <c r="F190" s="7">
        <f t="shared" si="14"/>
        <v>5.75</v>
      </c>
      <c r="G190" s="7">
        <v>4.2683999999999997</v>
      </c>
      <c r="H190">
        <f t="shared" si="15"/>
        <v>2011</v>
      </c>
      <c r="I190" s="4">
        <f>_xll.CALCalendarAdjust("China::IB",DATE(H190,12,31)+1,"Following")</f>
        <v>40912</v>
      </c>
      <c r="J190" s="7">
        <f t="shared" si="16"/>
        <v>289</v>
      </c>
      <c r="K190" s="7">
        <f t="shared" si="17"/>
        <v>0.79178082191780819</v>
      </c>
      <c r="L190" s="11">
        <f t="shared" si="18"/>
        <v>1.4917191471924323</v>
      </c>
      <c r="M190" s="5">
        <f t="shared" si="19"/>
        <v>12.808528075678449</v>
      </c>
      <c r="N190" s="11">
        <f>_xll.CALBlackFormula("Call",B190*(1+F190/100*K190)/2,D190*(1+G190/100*K190),0.2*SQRT(K190),1/(1+G190/100*K190))*2</f>
        <v>1.4917191484839141</v>
      </c>
      <c r="O190" s="11">
        <f t="shared" si="20"/>
        <v>11.316808927194534</v>
      </c>
    </row>
    <row r="191" spans="1:15" x14ac:dyDescent="0.3">
      <c r="A191" s="2">
        <v>40624</v>
      </c>
      <c r="B191" s="3">
        <v>0.91500000000000004</v>
      </c>
      <c r="C191" s="3">
        <v>1.4950000000000001</v>
      </c>
      <c r="D191" s="3">
        <v>1.2070000000000001</v>
      </c>
      <c r="E191" s="3">
        <v>2.75</v>
      </c>
      <c r="F191" s="7">
        <f t="shared" si="14"/>
        <v>5.75</v>
      </c>
      <c r="G191" s="7">
        <v>4.2683999999999997</v>
      </c>
      <c r="H191">
        <f t="shared" si="15"/>
        <v>2011</v>
      </c>
      <c r="I191" s="4">
        <f>_xll.CALCalendarAdjust("China::IB",DATE(H191,12,31)+1,"Following")</f>
        <v>40912</v>
      </c>
      <c r="J191" s="7">
        <f t="shared" si="16"/>
        <v>288</v>
      </c>
      <c r="K191" s="7">
        <f t="shared" si="17"/>
        <v>0.78904109589041094</v>
      </c>
      <c r="L191" s="11">
        <f t="shared" si="18"/>
        <v>1.4886517761983769</v>
      </c>
      <c r="M191" s="5">
        <f t="shared" si="19"/>
        <v>63.482238016232543</v>
      </c>
      <c r="N191" s="11">
        <f>_xll.CALBlackFormula("Call",B191*(1+F191/100*K191)/2,D191*(1+G191/100*K191),0.2*SQRT(K191),1/(1+G191/100*K191))*2</f>
        <v>1.4886517777577974</v>
      </c>
      <c r="O191" s="11">
        <f t="shared" si="20"/>
        <v>61.993586238474748</v>
      </c>
    </row>
    <row r="192" spans="1:15" x14ac:dyDescent="0.3">
      <c r="A192" s="2">
        <v>40625</v>
      </c>
      <c r="B192" s="3">
        <v>0.92300000000000004</v>
      </c>
      <c r="C192" s="3">
        <v>1.5189999999999999</v>
      </c>
      <c r="D192" s="3">
        <v>1.224</v>
      </c>
      <c r="E192" s="3">
        <v>2.75</v>
      </c>
      <c r="F192" s="7">
        <f t="shared" si="14"/>
        <v>5.75</v>
      </c>
      <c r="G192" s="7">
        <v>4.2653999999999996</v>
      </c>
      <c r="H192">
        <f t="shared" si="15"/>
        <v>2011</v>
      </c>
      <c r="I192" s="4">
        <f>_xll.CALCalendarAdjust("China::IB",DATE(H192,12,31)+1,"Following")</f>
        <v>40912</v>
      </c>
      <c r="J192" s="7">
        <f t="shared" si="16"/>
        <v>287</v>
      </c>
      <c r="K192" s="7">
        <f t="shared" si="17"/>
        <v>0.78630136986301369</v>
      </c>
      <c r="L192" s="11">
        <f t="shared" si="18"/>
        <v>1.5145750648275365</v>
      </c>
      <c r="M192" s="5">
        <f t="shared" si="19"/>
        <v>44.249351724634508</v>
      </c>
      <c r="N192" s="11">
        <f>_xll.CALBlackFormula("Call",B192*(1+F192/100*K192)/2,D192*(1+G192/100*K192),0.2*SQRT(K192),1/(1+G192/100*K192))*2</f>
        <v>1.5145750660836146</v>
      </c>
      <c r="O192" s="11">
        <f t="shared" si="20"/>
        <v>42.734776658550892</v>
      </c>
    </row>
    <row r="193" spans="1:15" x14ac:dyDescent="0.3">
      <c r="A193" s="2">
        <v>40626</v>
      </c>
      <c r="B193" s="3">
        <v>0.92700000000000005</v>
      </c>
      <c r="C193" s="3">
        <v>1.4970000000000001</v>
      </c>
      <c r="D193" s="3">
        <v>1.22</v>
      </c>
      <c r="E193" s="3">
        <v>2.75</v>
      </c>
      <c r="F193" s="7">
        <f t="shared" si="14"/>
        <v>5.75</v>
      </c>
      <c r="G193" s="7">
        <v>4.2516999999999996</v>
      </c>
      <c r="H193">
        <f t="shared" si="15"/>
        <v>2011</v>
      </c>
      <c r="I193" s="4">
        <f>_xll.CALCalendarAdjust("China::IB",DATE(H193,12,31)+1,"Following")</f>
        <v>40912</v>
      </c>
      <c r="J193" s="7">
        <f t="shared" si="16"/>
        <v>286</v>
      </c>
      <c r="K193" s="7">
        <f t="shared" si="17"/>
        <v>0.78356164383561644</v>
      </c>
      <c r="L193" s="11">
        <f t="shared" si="18"/>
        <v>1.5024678004575152</v>
      </c>
      <c r="M193" s="5">
        <f t="shared" si="19"/>
        <v>-54.678004575150482</v>
      </c>
      <c r="N193" s="11">
        <f>_xll.CALBlackFormula("Call",B193*(1+F193/100*K193)/2,D193*(1+G193/100*K193),0.2*SQRT(K193),1/(1+G193/100*K193))*2</f>
        <v>1.5024678019816076</v>
      </c>
      <c r="O193" s="11">
        <f t="shared" si="20"/>
        <v>-56.180472377132091</v>
      </c>
    </row>
    <row r="194" spans="1:15" x14ac:dyDescent="0.3">
      <c r="A194" s="2">
        <v>40627</v>
      </c>
      <c r="B194" s="3">
        <v>0.92100000000000004</v>
      </c>
      <c r="C194" s="3">
        <v>1.5309999999999999</v>
      </c>
      <c r="D194" s="3">
        <v>1.234</v>
      </c>
      <c r="E194" s="3">
        <v>2.75</v>
      </c>
      <c r="F194" s="7">
        <f t="shared" si="14"/>
        <v>5.75</v>
      </c>
      <c r="G194" s="7">
        <v>4.2388000000000003</v>
      </c>
      <c r="H194">
        <f t="shared" si="15"/>
        <v>2011</v>
      </c>
      <c r="I194" s="4">
        <f>_xll.CALCalendarAdjust("China::IB",DATE(H194,12,31)+1,"Following")</f>
        <v>40912</v>
      </c>
      <c r="J194" s="7">
        <f t="shared" si="16"/>
        <v>285</v>
      </c>
      <c r="K194" s="7">
        <f t="shared" si="17"/>
        <v>0.78082191780821919</v>
      </c>
      <c r="L194" s="11">
        <f t="shared" si="18"/>
        <v>1.5364805685299414</v>
      </c>
      <c r="M194" s="5">
        <f t="shared" si="19"/>
        <v>-54.805685299414989</v>
      </c>
      <c r="N194" s="11">
        <f>_xll.CALBlackFormula("Call",B194*(1+F194/100*K194)/2,D194*(1+G194/100*K194),0.2*SQRT(K194),1/(1+G194/100*K194))*2</f>
        <v>1.5364805693342567</v>
      </c>
      <c r="O194" s="11">
        <f t="shared" si="20"/>
        <v>-56.342165868749248</v>
      </c>
    </row>
    <row r="195" spans="1:15" x14ac:dyDescent="0.3">
      <c r="A195" s="2">
        <v>40630</v>
      </c>
      <c r="B195" s="3">
        <v>0.92200000000000004</v>
      </c>
      <c r="C195" s="3">
        <v>1.5169999999999999</v>
      </c>
      <c r="D195" s="3">
        <v>1.228</v>
      </c>
      <c r="E195" s="3">
        <v>2.75</v>
      </c>
      <c r="F195" s="7">
        <f t="shared" ref="F195:F258" si="21">E195+3</f>
        <v>5.75</v>
      </c>
      <c r="G195" s="7">
        <v>4.2072000000000003</v>
      </c>
      <c r="H195">
        <f t="shared" ref="H195:H258" si="22">YEAR(A195)</f>
        <v>2011</v>
      </c>
      <c r="I195" s="4">
        <f>_xll.CALCalendarAdjust("China::IB",DATE(H195,12,31)+1,"Following")</f>
        <v>40912</v>
      </c>
      <c r="J195" s="7">
        <f t="shared" ref="J195:J258" si="23">I195-A195</f>
        <v>282</v>
      </c>
      <c r="K195" s="7">
        <f t="shared" ref="K195:K258" si="24">J195/365</f>
        <v>0.77260273972602744</v>
      </c>
      <c r="L195" s="11">
        <f t="shared" ref="L195:L258" si="25">(D195-B195*(1+F195/100*K195)/(1+G195/100*K195)/2)*2</f>
        <v>1.5233560051471471</v>
      </c>
      <c r="M195" s="5">
        <f t="shared" ref="M195:M258" si="26">(C195-L195)*10000</f>
        <v>-63.560051471471809</v>
      </c>
      <c r="N195" s="11">
        <f>_xll.CALBlackFormula("Call",B195*(1+F195/100*K195)/2,D195*(1+G195/100*K195),0.2*SQRT(K195),1/(1+G195/100*K195))*2</f>
        <v>1.5233560059711029</v>
      </c>
      <c r="O195" s="11">
        <f t="shared" ref="O195:O258" si="27">M195-N195</f>
        <v>-65.083407477442918</v>
      </c>
    </row>
    <row r="196" spans="1:15" x14ac:dyDescent="0.3">
      <c r="A196" s="2">
        <v>40631</v>
      </c>
      <c r="B196" s="3">
        <v>0.92</v>
      </c>
      <c r="C196" s="3">
        <v>1.48</v>
      </c>
      <c r="D196" s="3">
        <v>1.2090000000000001</v>
      </c>
      <c r="E196" s="3">
        <v>2.75</v>
      </c>
      <c r="F196" s="7">
        <f t="shared" si="21"/>
        <v>5.75</v>
      </c>
      <c r="G196" s="7">
        <v>4.1665999999999999</v>
      </c>
      <c r="H196">
        <f t="shared" si="22"/>
        <v>2011</v>
      </c>
      <c r="I196" s="4">
        <f>_xll.CALCalendarAdjust("China::IB",DATE(H196,12,31)+1,"Following")</f>
        <v>40912</v>
      </c>
      <c r="J196" s="7">
        <f t="shared" si="23"/>
        <v>281</v>
      </c>
      <c r="K196" s="7">
        <f t="shared" si="24"/>
        <v>0.76986301369863008</v>
      </c>
      <c r="L196" s="11">
        <f t="shared" si="25"/>
        <v>1.4871337479067948</v>
      </c>
      <c r="M196" s="5">
        <f t="shared" si="26"/>
        <v>-71.33747906794774</v>
      </c>
      <c r="N196" s="11">
        <f>_xll.CALBlackFormula("Call",B196*(1+F196/100*K196)/2,D196*(1+G196/100*K196),0.2*SQRT(K196),1/(1+G196/100*K196))*2</f>
        <v>1.4871337491184675</v>
      </c>
      <c r="O196" s="11">
        <f t="shared" si="27"/>
        <v>-72.82461281706621</v>
      </c>
    </row>
    <row r="197" spans="1:15" x14ac:dyDescent="0.3">
      <c r="A197" s="2">
        <v>40632</v>
      </c>
      <c r="B197" s="3">
        <v>0.91900000000000004</v>
      </c>
      <c r="C197" s="3">
        <v>1.4830000000000001</v>
      </c>
      <c r="D197" s="3">
        <v>1.208</v>
      </c>
      <c r="E197" s="3">
        <v>2.75</v>
      </c>
      <c r="F197" s="7">
        <f t="shared" si="21"/>
        <v>5.75</v>
      </c>
      <c r="G197" s="7">
        <v>4.1656000000000004</v>
      </c>
      <c r="H197">
        <f t="shared" si="22"/>
        <v>2011</v>
      </c>
      <c r="I197" s="4">
        <f>_xll.CALCalendarAdjust("China::IB",DATE(H197,12,31)+1,"Following")</f>
        <v>40912</v>
      </c>
      <c r="J197" s="7">
        <f t="shared" si="23"/>
        <v>280</v>
      </c>
      <c r="K197" s="7">
        <f t="shared" si="24"/>
        <v>0.76712328767123283</v>
      </c>
      <c r="L197" s="11">
        <f t="shared" si="25"/>
        <v>1.4861760785643043</v>
      </c>
      <c r="M197" s="5">
        <f t="shared" si="26"/>
        <v>-31.760785643042411</v>
      </c>
      <c r="N197" s="11">
        <f>_xll.CALBlackFormula("Call",B197*(1+F197/100*K197)/2,D197*(1+G197/100*K197),0.2*SQRT(K197),1/(1+G197/100*K197))*2</f>
        <v>1.4861760796957237</v>
      </c>
      <c r="O197" s="11">
        <f t="shared" si="27"/>
        <v>-33.246961722738135</v>
      </c>
    </row>
    <row r="198" spans="1:15" x14ac:dyDescent="0.3">
      <c r="A198" s="2">
        <v>40633</v>
      </c>
      <c r="B198" s="3">
        <v>0.92300000000000004</v>
      </c>
      <c r="C198" s="3">
        <v>1.4610000000000001</v>
      </c>
      <c r="D198" s="3">
        <v>1.196</v>
      </c>
      <c r="E198" s="3">
        <v>2.75</v>
      </c>
      <c r="F198" s="7">
        <f t="shared" si="21"/>
        <v>5.75</v>
      </c>
      <c r="G198" s="7">
        <v>4.1689999999999996</v>
      </c>
      <c r="H198">
        <f t="shared" si="22"/>
        <v>2011</v>
      </c>
      <c r="I198" s="4">
        <f>_xll.CALCalendarAdjust("China::IB",DATE(H198,12,31)+1,"Following")</f>
        <v>40912</v>
      </c>
      <c r="J198" s="7">
        <f t="shared" si="23"/>
        <v>279</v>
      </c>
      <c r="K198" s="7">
        <f t="shared" si="24"/>
        <v>0.76438356164383559</v>
      </c>
      <c r="L198" s="11">
        <f t="shared" si="25"/>
        <v>1.4581901137799118</v>
      </c>
      <c r="M198" s="5">
        <f t="shared" si="26"/>
        <v>28.098862200882646</v>
      </c>
      <c r="N198" s="11">
        <f>_xll.CALBlackFormula("Call",B198*(1+F198/100*K198)/2,D198*(1+G198/100*K198),0.2*SQRT(K198),1/(1+G198/100*K198))*2</f>
        <v>1.4581901154821488</v>
      </c>
      <c r="O198" s="11">
        <f t="shared" si="27"/>
        <v>26.640672085400496</v>
      </c>
    </row>
    <row r="199" spans="1:15" x14ac:dyDescent="0.3">
      <c r="A199" s="2">
        <v>40634</v>
      </c>
      <c r="B199" s="3">
        <v>0.92100000000000004</v>
      </c>
      <c r="C199" s="3">
        <v>1.484</v>
      </c>
      <c r="D199" s="3">
        <v>1.208</v>
      </c>
      <c r="E199" s="3">
        <v>2.75</v>
      </c>
      <c r="F199" s="7">
        <f t="shared" si="21"/>
        <v>5.75</v>
      </c>
      <c r="G199" s="7">
        <v>4.1787999999999998</v>
      </c>
      <c r="H199">
        <f t="shared" si="22"/>
        <v>2011</v>
      </c>
      <c r="I199" s="4">
        <f>_xll.CALCalendarAdjust("China::IB",DATE(H199,12,31)+1,"Following")</f>
        <v>40912</v>
      </c>
      <c r="J199" s="7">
        <f t="shared" si="23"/>
        <v>278</v>
      </c>
      <c r="K199" s="7">
        <f t="shared" si="24"/>
        <v>0.76164383561643834</v>
      </c>
      <c r="L199" s="11">
        <f t="shared" si="25"/>
        <v>1.484318410022972</v>
      </c>
      <c r="M199" s="5">
        <f t="shared" si="26"/>
        <v>-3.1841002297205989</v>
      </c>
      <c r="N199" s="11">
        <f>_xll.CALBlackFormula("Call",B199*(1+F199/100*K199)/2,D199*(1+G199/100*K199),0.2*SQRT(K199),1/(1+G199/100*K199))*2</f>
        <v>1.4843184110995411</v>
      </c>
      <c r="O199" s="11">
        <f t="shared" si="27"/>
        <v>-4.66841864082014</v>
      </c>
    </row>
    <row r="200" spans="1:15" x14ac:dyDescent="0.3">
      <c r="A200" s="2">
        <v>40639</v>
      </c>
      <c r="B200" s="3">
        <v>0.92100000000000004</v>
      </c>
      <c r="C200" s="3">
        <v>1.486</v>
      </c>
      <c r="D200" s="3">
        <v>1.2110000000000001</v>
      </c>
      <c r="E200" s="3">
        <v>2.75</v>
      </c>
      <c r="F200" s="7">
        <f t="shared" si="21"/>
        <v>5.75</v>
      </c>
      <c r="G200" s="7">
        <v>4.2293000000000003</v>
      </c>
      <c r="H200">
        <f t="shared" si="22"/>
        <v>2011</v>
      </c>
      <c r="I200" s="4">
        <f>_xll.CALCalendarAdjust("China::IB",DATE(H200,12,31)+1,"Following")</f>
        <v>40912</v>
      </c>
      <c r="J200" s="7">
        <f t="shared" si="23"/>
        <v>273</v>
      </c>
      <c r="K200" s="7">
        <f t="shared" si="24"/>
        <v>0.74794520547945209</v>
      </c>
      <c r="L200" s="11">
        <f t="shared" si="25"/>
        <v>1.4908457512689108</v>
      </c>
      <c r="M200" s="5">
        <f t="shared" si="26"/>
        <v>-48.457512689108469</v>
      </c>
      <c r="N200" s="11">
        <f>_xll.CALBlackFormula("Call",B200*(1+F200/100*K200)/2,D200*(1+G200/100*K200),0.2*SQRT(K200),1/(1+G200/100*K200))*2</f>
        <v>1.4908457519900562</v>
      </c>
      <c r="O200" s="11">
        <f t="shared" si="27"/>
        <v>-49.948358441098527</v>
      </c>
    </row>
    <row r="201" spans="1:15" x14ac:dyDescent="0.3">
      <c r="A201" s="2">
        <v>40640</v>
      </c>
      <c r="B201" s="3">
        <v>0.93500000000000005</v>
      </c>
      <c r="C201" s="3">
        <v>1.484</v>
      </c>
      <c r="D201" s="3">
        <v>1.2230000000000001</v>
      </c>
      <c r="E201" s="3">
        <v>2.75</v>
      </c>
      <c r="F201" s="7">
        <f t="shared" si="21"/>
        <v>5.75</v>
      </c>
      <c r="G201" s="7">
        <v>4.2491000000000003</v>
      </c>
      <c r="H201">
        <f t="shared" si="22"/>
        <v>2011</v>
      </c>
      <c r="I201" s="4">
        <f>_xll.CALCalendarAdjust("China::IB",DATE(H201,12,31)+1,"Following")</f>
        <v>40912</v>
      </c>
      <c r="J201" s="7">
        <f t="shared" si="23"/>
        <v>272</v>
      </c>
      <c r="K201" s="7">
        <f t="shared" si="24"/>
        <v>0.74520547945205484</v>
      </c>
      <c r="L201" s="11">
        <f t="shared" si="25"/>
        <v>1.5008631992381343</v>
      </c>
      <c r="M201" s="5">
        <f t="shared" si="26"/>
        <v>-168.63199238134285</v>
      </c>
      <c r="N201" s="11">
        <f>_xll.CALBlackFormula("Call",B201*(1+F201/100*K201)/2,D201*(1+G201/100*K201),0.2*SQRT(K201),1/(1+G201/100*K201))*2</f>
        <v>1.5008632000529394</v>
      </c>
      <c r="O201" s="11">
        <f t="shared" si="27"/>
        <v>-170.1328555813958</v>
      </c>
    </row>
    <row r="202" spans="1:15" x14ac:dyDescent="0.3">
      <c r="A202" s="2">
        <v>40641</v>
      </c>
      <c r="B202" s="3">
        <v>0.94399999999999995</v>
      </c>
      <c r="C202" s="3">
        <v>1.5049999999999999</v>
      </c>
      <c r="D202" s="3">
        <v>1.2370000000000001</v>
      </c>
      <c r="E202" s="3">
        <v>2.75</v>
      </c>
      <c r="F202" s="7">
        <f t="shared" si="21"/>
        <v>5.75</v>
      </c>
      <c r="G202" s="7">
        <v>4.2530999999999999</v>
      </c>
      <c r="H202">
        <f t="shared" si="22"/>
        <v>2011</v>
      </c>
      <c r="I202" s="4">
        <f>_xll.CALCalendarAdjust("China::IB",DATE(H202,12,31)+1,"Following")</f>
        <v>40912</v>
      </c>
      <c r="J202" s="7">
        <f t="shared" si="23"/>
        <v>271</v>
      </c>
      <c r="K202" s="7">
        <f t="shared" si="24"/>
        <v>0.74246575342465748</v>
      </c>
      <c r="L202" s="11">
        <f t="shared" si="25"/>
        <v>1.5198295722928237</v>
      </c>
      <c r="M202" s="5">
        <f t="shared" si="26"/>
        <v>-148.29572292823778</v>
      </c>
      <c r="N202" s="11">
        <f>_xll.CALBlackFormula("Call",B202*(1+F202/100*K202)/2,D202*(1+G202/100*K202),0.2*SQRT(K202),1/(1+G202/100*K202))*2</f>
        <v>1.5198295730196503</v>
      </c>
      <c r="O202" s="11">
        <f t="shared" si="27"/>
        <v>-149.81555250125743</v>
      </c>
    </row>
    <row r="203" spans="1:15" x14ac:dyDescent="0.3">
      <c r="A203" s="2">
        <v>40644</v>
      </c>
      <c r="B203" s="3">
        <v>0.94199999999999995</v>
      </c>
      <c r="C203" s="3">
        <v>1.478</v>
      </c>
      <c r="D203" s="3">
        <v>1.2270000000000001</v>
      </c>
      <c r="E203" s="3">
        <v>2.75</v>
      </c>
      <c r="F203" s="7">
        <f t="shared" si="21"/>
        <v>5.75</v>
      </c>
      <c r="G203" s="7">
        <v>4.2522000000000002</v>
      </c>
      <c r="H203">
        <f t="shared" si="22"/>
        <v>2011</v>
      </c>
      <c r="I203" s="4">
        <f>_xll.CALCalendarAdjust("China::IB",DATE(H203,12,31)+1,"Following")</f>
        <v>40912</v>
      </c>
      <c r="J203" s="7">
        <f t="shared" si="23"/>
        <v>268</v>
      </c>
      <c r="K203" s="7">
        <f t="shared" si="24"/>
        <v>0.73424657534246573</v>
      </c>
      <c r="L203" s="11">
        <f t="shared" si="25"/>
        <v>1.5019539660017973</v>
      </c>
      <c r="M203" s="5">
        <f t="shared" si="26"/>
        <v>-239.53966001797335</v>
      </c>
      <c r="N203" s="11">
        <f>_xll.CALBlackFormula("Call",B203*(1+F203/100*K203)/2,D203*(1+G203/100*K203),0.2*SQRT(K203),1/(1+G203/100*K203))*2</f>
        <v>1.5019539667357877</v>
      </c>
      <c r="O203" s="11">
        <f t="shared" si="27"/>
        <v>-241.04161398470913</v>
      </c>
    </row>
    <row r="204" spans="1:15" x14ac:dyDescent="0.3">
      <c r="A204" s="2">
        <v>40645</v>
      </c>
      <c r="B204" s="3">
        <v>0.94</v>
      </c>
      <c r="C204" s="3">
        <v>1.48</v>
      </c>
      <c r="D204" s="3">
        <v>1.2230000000000001</v>
      </c>
      <c r="E204" s="3">
        <v>2.75</v>
      </c>
      <c r="F204" s="7">
        <f t="shared" si="21"/>
        <v>5.75</v>
      </c>
      <c r="G204" s="7">
        <v>4.2480000000000002</v>
      </c>
      <c r="H204">
        <f t="shared" si="22"/>
        <v>2011</v>
      </c>
      <c r="I204" s="4">
        <f>_xll.CALCalendarAdjust("China::IB",DATE(H204,12,31)+1,"Following")</f>
        <v>40912</v>
      </c>
      <c r="J204" s="7">
        <f t="shared" si="23"/>
        <v>267</v>
      </c>
      <c r="K204" s="7">
        <f t="shared" si="24"/>
        <v>0.73150684931506849</v>
      </c>
      <c r="L204" s="11">
        <f t="shared" si="25"/>
        <v>1.495983265228642</v>
      </c>
      <c r="M204" s="5">
        <f t="shared" si="26"/>
        <v>-159.83265228642017</v>
      </c>
      <c r="N204" s="11">
        <f>_xll.CALBlackFormula("Call",B204*(1+F204/100*K204)/2,D204*(1+G204/100*K204),0.2*SQRT(K204),1/(1+G204/100*K204))*2</f>
        <v>1.4959832659435341</v>
      </c>
      <c r="O204" s="11">
        <f t="shared" si="27"/>
        <v>-161.32863555236369</v>
      </c>
    </row>
    <row r="205" spans="1:15" x14ac:dyDescent="0.3">
      <c r="A205" s="2">
        <v>40646</v>
      </c>
      <c r="B205" s="3">
        <v>0.94199999999999995</v>
      </c>
      <c r="C205" s="3">
        <v>1.5089999999999999</v>
      </c>
      <c r="D205" s="3">
        <v>1.2390000000000001</v>
      </c>
      <c r="E205" s="3">
        <v>2.75</v>
      </c>
      <c r="F205" s="7">
        <f t="shared" si="21"/>
        <v>5.75</v>
      </c>
      <c r="G205" s="7">
        <v>4.2462999999999997</v>
      </c>
      <c r="H205">
        <f t="shared" si="22"/>
        <v>2011</v>
      </c>
      <c r="I205" s="4">
        <f>_xll.CALCalendarAdjust("China::IB",DATE(H205,12,31)+1,"Following")</f>
        <v>40912</v>
      </c>
      <c r="J205" s="7">
        <f t="shared" si="23"/>
        <v>266</v>
      </c>
      <c r="K205" s="7">
        <f t="shared" si="24"/>
        <v>0.72876712328767124</v>
      </c>
      <c r="L205" s="11">
        <f t="shared" si="25"/>
        <v>1.5259869794125813</v>
      </c>
      <c r="M205" s="5">
        <f t="shared" si="26"/>
        <v>-169.86979412581428</v>
      </c>
      <c r="N205" s="11">
        <f>_xll.CALBlackFormula("Call",B205*(1+F205/100*K205)/2,D205*(1+G205/100*K205),0.2*SQRT(K205),1/(1+G205/100*K205))*2</f>
        <v>1.5259869798767285</v>
      </c>
      <c r="O205" s="11">
        <f t="shared" si="27"/>
        <v>-171.39578110569101</v>
      </c>
    </row>
    <row r="206" spans="1:15" x14ac:dyDescent="0.3">
      <c r="A206" s="2">
        <v>40647</v>
      </c>
      <c r="B206" s="3">
        <v>0.94099999999999995</v>
      </c>
      <c r="C206" s="3">
        <v>1.5009999999999999</v>
      </c>
      <c r="D206" s="3">
        <v>1.232</v>
      </c>
      <c r="E206" s="3">
        <v>2.75</v>
      </c>
      <c r="F206" s="7">
        <f t="shared" si="21"/>
        <v>5.75</v>
      </c>
      <c r="G206" s="7">
        <v>4.2386999999999997</v>
      </c>
      <c r="H206">
        <f t="shared" si="22"/>
        <v>2011</v>
      </c>
      <c r="I206" s="4">
        <f>_xll.CALCalendarAdjust("China::IB",DATE(H206,12,31)+1,"Following")</f>
        <v>40912</v>
      </c>
      <c r="J206" s="7">
        <f t="shared" si="23"/>
        <v>265</v>
      </c>
      <c r="K206" s="7">
        <f t="shared" si="24"/>
        <v>0.72602739726027399</v>
      </c>
      <c r="L206" s="11">
        <f t="shared" si="25"/>
        <v>1.5129831814261794</v>
      </c>
      <c r="M206" s="5">
        <f t="shared" si="26"/>
        <v>-119.8318142617949</v>
      </c>
      <c r="N206" s="11">
        <f>_xll.CALBlackFormula("Call",B206*(1+F206/100*K206)/2,D206*(1+G206/100*K206),0.2*SQRT(K206),1/(1+G206/100*K206))*2</f>
        <v>1.512983181935442</v>
      </c>
      <c r="O206" s="11">
        <f t="shared" si="27"/>
        <v>-121.34479744373034</v>
      </c>
    </row>
    <row r="207" spans="1:15" x14ac:dyDescent="0.3">
      <c r="A207" s="2">
        <v>40648</v>
      </c>
      <c r="B207" s="3">
        <v>0.94399999999999995</v>
      </c>
      <c r="C207" s="3">
        <v>1.498</v>
      </c>
      <c r="D207" s="3">
        <v>1.2290000000000001</v>
      </c>
      <c r="E207" s="3">
        <v>2.75</v>
      </c>
      <c r="F207" s="7">
        <f t="shared" si="21"/>
        <v>5.75</v>
      </c>
      <c r="G207" s="7">
        <v>4.2373000000000003</v>
      </c>
      <c r="H207">
        <f t="shared" si="22"/>
        <v>2011</v>
      </c>
      <c r="I207" s="4">
        <f>_xll.CALCalendarAdjust("China::IB",DATE(H207,12,31)+1,"Following")</f>
        <v>40912</v>
      </c>
      <c r="J207" s="7">
        <f t="shared" si="23"/>
        <v>264</v>
      </c>
      <c r="K207" s="7">
        <f t="shared" si="24"/>
        <v>0.72328767123287674</v>
      </c>
      <c r="L207" s="11">
        <f t="shared" si="25"/>
        <v>1.5039786656017766</v>
      </c>
      <c r="M207" s="5">
        <f t="shared" si="26"/>
        <v>-59.786656017766227</v>
      </c>
      <c r="N207" s="11">
        <f>_xll.CALBlackFormula("Call",B207*(1+F207/100*K207)/2,D207*(1+G207/100*K207),0.2*SQRT(K207),1/(1+G207/100*K207))*2</f>
        <v>1.5039786661818666</v>
      </c>
      <c r="O207" s="11">
        <f t="shared" si="27"/>
        <v>-61.290634683948092</v>
      </c>
    </row>
    <row r="208" spans="1:15" x14ac:dyDescent="0.3">
      <c r="A208" s="2">
        <v>40651</v>
      </c>
      <c r="B208" s="3">
        <v>0.95199999999999996</v>
      </c>
      <c r="C208" s="3">
        <v>1.4830000000000001</v>
      </c>
      <c r="D208" s="3">
        <v>1.23</v>
      </c>
      <c r="E208" s="3">
        <v>2.75</v>
      </c>
      <c r="F208" s="7">
        <f t="shared" si="21"/>
        <v>5.75</v>
      </c>
      <c r="G208" s="7">
        <v>4.2671000000000001</v>
      </c>
      <c r="H208">
        <f t="shared" si="22"/>
        <v>2011</v>
      </c>
      <c r="I208" s="4">
        <f>_xll.CALCalendarAdjust("China::IB",DATE(H208,12,31)+1,"Following")</f>
        <v>40912</v>
      </c>
      <c r="J208" s="7">
        <f t="shared" si="23"/>
        <v>261</v>
      </c>
      <c r="K208" s="7">
        <f t="shared" si="24"/>
        <v>0.71506849315068488</v>
      </c>
      <c r="L208" s="11">
        <f t="shared" si="25"/>
        <v>1.4982041277387208</v>
      </c>
      <c r="M208" s="5">
        <f t="shared" si="26"/>
        <v>-152.04127738720706</v>
      </c>
      <c r="N208" s="11">
        <f>_xll.CALBlackFormula("Call",B208*(1+F208/100*K208)/2,D208*(1+G208/100*K208),0.2*SQRT(K208),1/(1+G208/100*K208))*2</f>
        <v>1.4982041283579588</v>
      </c>
      <c r="O208" s="11">
        <f t="shared" si="27"/>
        <v>-153.53948151556503</v>
      </c>
    </row>
    <row r="209" spans="1:15" x14ac:dyDescent="0.3">
      <c r="A209" s="2">
        <v>40652</v>
      </c>
      <c r="B209" s="3">
        <v>0.95</v>
      </c>
      <c r="C209" s="3">
        <v>1.46</v>
      </c>
      <c r="D209" s="3">
        <v>1.214</v>
      </c>
      <c r="E209" s="3">
        <v>2.75</v>
      </c>
      <c r="F209" s="7">
        <f t="shared" si="21"/>
        <v>5.75</v>
      </c>
      <c r="G209" s="7">
        <v>4.2880000000000003</v>
      </c>
      <c r="H209">
        <f t="shared" si="22"/>
        <v>2011</v>
      </c>
      <c r="I209" s="4">
        <f>_xll.CALCalendarAdjust("China::IB",DATE(H209,12,31)+1,"Following")</f>
        <v>40912</v>
      </c>
      <c r="J209" s="7">
        <f t="shared" si="23"/>
        <v>260</v>
      </c>
      <c r="K209" s="7">
        <f t="shared" si="24"/>
        <v>0.71232876712328763</v>
      </c>
      <c r="L209" s="11">
        <f t="shared" si="25"/>
        <v>1.468399703521585</v>
      </c>
      <c r="M209" s="5">
        <f t="shared" si="26"/>
        <v>-83.997035215850332</v>
      </c>
      <c r="N209" s="11">
        <f>_xll.CALBlackFormula("Call",B209*(1+F209/100*K209)/2,D209*(1+G209/100*K209),0.2*SQRT(K209),1/(1+G209/100*K209))*2</f>
        <v>1.4683997043600105</v>
      </c>
      <c r="O209" s="11">
        <f t="shared" si="27"/>
        <v>-85.465434920210342</v>
      </c>
    </row>
    <row r="210" spans="1:15" x14ac:dyDescent="0.3">
      <c r="A210" s="2">
        <v>40653</v>
      </c>
      <c r="B210" s="3">
        <v>0.95199999999999996</v>
      </c>
      <c r="C210" s="3">
        <v>1.4630000000000001</v>
      </c>
      <c r="D210" s="3">
        <v>1.212</v>
      </c>
      <c r="E210" s="3">
        <v>2.75</v>
      </c>
      <c r="F210" s="7">
        <f t="shared" si="21"/>
        <v>5.75</v>
      </c>
      <c r="G210" s="7">
        <v>4.3057999999999996</v>
      </c>
      <c r="H210">
        <f t="shared" si="22"/>
        <v>2011</v>
      </c>
      <c r="I210" s="4">
        <f>_xll.CALCalendarAdjust("China::IB",DATE(H210,12,31)+1,"Following")</f>
        <v>40912</v>
      </c>
      <c r="J210" s="7">
        <f t="shared" si="23"/>
        <v>259</v>
      </c>
      <c r="K210" s="7">
        <f t="shared" si="24"/>
        <v>0.70958904109589038</v>
      </c>
      <c r="L210" s="11">
        <f t="shared" si="25"/>
        <v>1.4625332555782458</v>
      </c>
      <c r="M210" s="5">
        <f t="shared" si="26"/>
        <v>4.6674442175431707</v>
      </c>
      <c r="N210" s="11">
        <f>_xll.CALBlackFormula("Call",B210*(1+F210/100*K210)/2,D210*(1+G210/100*K210),0.2*SQRT(K210),1/(1+G210/100*K210))*2</f>
        <v>1.4625332564691211</v>
      </c>
      <c r="O210" s="11">
        <f t="shared" si="27"/>
        <v>3.2049109610740496</v>
      </c>
    </row>
    <row r="211" spans="1:15" x14ac:dyDescent="0.3">
      <c r="A211" s="2">
        <v>40654</v>
      </c>
      <c r="B211" s="3">
        <v>0.94799999999999995</v>
      </c>
      <c r="C211" s="3">
        <v>1.4710000000000001</v>
      </c>
      <c r="D211" s="3">
        <v>1.218</v>
      </c>
      <c r="E211" s="3">
        <v>2.75</v>
      </c>
      <c r="F211" s="7">
        <f t="shared" si="21"/>
        <v>5.75</v>
      </c>
      <c r="G211" s="7">
        <v>4.3449</v>
      </c>
      <c r="H211">
        <f t="shared" si="22"/>
        <v>2011</v>
      </c>
      <c r="I211" s="4">
        <f>_xll.CALCalendarAdjust("China::IB",DATE(H211,12,31)+1,"Following")</f>
        <v>40912</v>
      </c>
      <c r="J211" s="7">
        <f t="shared" si="23"/>
        <v>258</v>
      </c>
      <c r="K211" s="7">
        <f t="shared" si="24"/>
        <v>0.70684931506849313</v>
      </c>
      <c r="L211" s="11">
        <f t="shared" si="25"/>
        <v>1.4788650720945253</v>
      </c>
      <c r="M211" s="5">
        <f t="shared" si="26"/>
        <v>-78.650720945252488</v>
      </c>
      <c r="N211" s="11">
        <f>_xll.CALBlackFormula("Call",B211*(1+F211/100*K211)/2,D211*(1+G211/100*K211),0.2*SQRT(K211),1/(1+G211/100*K211))*2</f>
        <v>1.4788650726958181</v>
      </c>
      <c r="O211" s="11">
        <f t="shared" si="27"/>
        <v>-80.129586017948299</v>
      </c>
    </row>
    <row r="212" spans="1:15" x14ac:dyDescent="0.3">
      <c r="A212" s="2">
        <v>40655</v>
      </c>
      <c r="B212" s="3">
        <v>0.94699999999999995</v>
      </c>
      <c r="C212" s="3">
        <v>1.458</v>
      </c>
      <c r="D212" s="3">
        <v>1.21</v>
      </c>
      <c r="E212" s="3">
        <v>2.75</v>
      </c>
      <c r="F212" s="7">
        <f t="shared" si="21"/>
        <v>5.75</v>
      </c>
      <c r="G212" s="7">
        <v>4.3771000000000004</v>
      </c>
      <c r="H212">
        <f t="shared" si="22"/>
        <v>2011</v>
      </c>
      <c r="I212" s="4">
        <f>_xll.CALCalendarAdjust("China::IB",DATE(H212,12,31)+1,"Following")</f>
        <v>40912</v>
      </c>
      <c r="J212" s="7">
        <f t="shared" si="23"/>
        <v>257</v>
      </c>
      <c r="K212" s="7">
        <f t="shared" si="24"/>
        <v>0.70410958904109588</v>
      </c>
      <c r="L212" s="11">
        <f t="shared" si="25"/>
        <v>1.4641193146412634</v>
      </c>
      <c r="M212" s="5">
        <f t="shared" si="26"/>
        <v>-61.193146412634732</v>
      </c>
      <c r="N212" s="11">
        <f>_xll.CALBlackFormula("Call",B212*(1+F212/100*K212)/2,D212*(1+G212/100*K212),0.2*SQRT(K212),1/(1+G212/100*K212))*2</f>
        <v>1.464119315316182</v>
      </c>
      <c r="O212" s="11">
        <f t="shared" si="27"/>
        <v>-62.657265727950914</v>
      </c>
    </row>
    <row r="213" spans="1:15" x14ac:dyDescent="0.3">
      <c r="A213" s="2">
        <v>40658</v>
      </c>
      <c r="B213" s="3">
        <v>0.94299999999999995</v>
      </c>
      <c r="C213" s="3">
        <v>1.4259999999999999</v>
      </c>
      <c r="D213" s="3">
        <v>1.19</v>
      </c>
      <c r="E213" s="3">
        <v>2.75</v>
      </c>
      <c r="F213" s="7">
        <f t="shared" si="21"/>
        <v>5.75</v>
      </c>
      <c r="G213" s="7">
        <v>4.4797000000000002</v>
      </c>
      <c r="H213">
        <f t="shared" si="22"/>
        <v>2011</v>
      </c>
      <c r="I213" s="4">
        <f>_xll.CALCalendarAdjust("China::IB",DATE(H213,12,31)+1,"Following")</f>
        <v>40912</v>
      </c>
      <c r="J213" s="7">
        <f t="shared" si="23"/>
        <v>254</v>
      </c>
      <c r="K213" s="7">
        <f t="shared" si="24"/>
        <v>0.69589041095890414</v>
      </c>
      <c r="L213" s="11">
        <f t="shared" si="25"/>
        <v>1.4289159875837523</v>
      </c>
      <c r="M213" s="5">
        <f t="shared" si="26"/>
        <v>-29.15987583752333</v>
      </c>
      <c r="N213" s="11">
        <f>_xll.CALBlackFormula("Call",B213*(1+F213/100*K213)/2,D213*(1+G213/100*K213),0.2*SQRT(K213),1/(1+G213/100*K213))*2</f>
        <v>1.428915988408642</v>
      </c>
      <c r="O213" s="11">
        <f t="shared" si="27"/>
        <v>-30.58879182593197</v>
      </c>
    </row>
    <row r="214" spans="1:15" x14ac:dyDescent="0.3">
      <c r="A214" s="2">
        <v>40659</v>
      </c>
      <c r="B214" s="3">
        <v>0.94</v>
      </c>
      <c r="C214" s="3">
        <v>1.409</v>
      </c>
      <c r="D214" s="3">
        <v>1.1819999999999999</v>
      </c>
      <c r="E214" s="3">
        <v>2.75</v>
      </c>
      <c r="F214" s="7">
        <f t="shared" si="21"/>
        <v>5.75</v>
      </c>
      <c r="G214" s="7">
        <v>4.5217999999999998</v>
      </c>
      <c r="H214">
        <f t="shared" si="22"/>
        <v>2011</v>
      </c>
      <c r="I214" s="4">
        <f>_xll.CALCalendarAdjust("China::IB",DATE(H214,12,31)+1,"Following")</f>
        <v>40912</v>
      </c>
      <c r="J214" s="7">
        <f t="shared" si="23"/>
        <v>253</v>
      </c>
      <c r="K214" s="7">
        <f t="shared" si="24"/>
        <v>0.69315068493150689</v>
      </c>
      <c r="L214" s="11">
        <f t="shared" si="25"/>
        <v>1.4162407181886341</v>
      </c>
      <c r="M214" s="5">
        <f t="shared" si="26"/>
        <v>-72.407181886340325</v>
      </c>
      <c r="N214" s="11">
        <f>_xll.CALBlackFormula("Call",B214*(1+F214/100*K214)/2,D214*(1+G214/100*K214),0.2*SQRT(K214),1/(1+G214/100*K214))*2</f>
        <v>1.4162407190499235</v>
      </c>
      <c r="O214" s="11">
        <f t="shared" si="27"/>
        <v>-73.823422605390249</v>
      </c>
    </row>
    <row r="215" spans="1:15" x14ac:dyDescent="0.3">
      <c r="A215" s="2">
        <v>40660</v>
      </c>
      <c r="B215" s="3">
        <v>0.93400000000000005</v>
      </c>
      <c r="C215" s="3">
        <v>1.4039999999999999</v>
      </c>
      <c r="D215" s="3">
        <v>1.173</v>
      </c>
      <c r="E215" s="3">
        <v>2.75</v>
      </c>
      <c r="F215" s="7">
        <f t="shared" si="21"/>
        <v>5.75</v>
      </c>
      <c r="G215" s="7">
        <v>4.5315000000000003</v>
      </c>
      <c r="H215">
        <f t="shared" si="22"/>
        <v>2011</v>
      </c>
      <c r="I215" s="4">
        <f>_xll.CALCalendarAdjust("China::IB",DATE(H215,12,31)+1,"Following")</f>
        <v>40912</v>
      </c>
      <c r="J215" s="7">
        <f t="shared" si="23"/>
        <v>252</v>
      </c>
      <c r="K215" s="7">
        <f t="shared" si="24"/>
        <v>0.69041095890410964</v>
      </c>
      <c r="L215" s="11">
        <f t="shared" si="25"/>
        <v>1.404380947335921</v>
      </c>
      <c r="M215" s="5">
        <f t="shared" si="26"/>
        <v>-3.8094733592108909</v>
      </c>
      <c r="N215" s="11">
        <f>_xll.CALBlackFormula("Call",B215*(1+F215/100*K215)/2,D215*(1+G215/100*K215),0.2*SQRT(K215),1/(1+G215/100*K215))*2</f>
        <v>1.4043809481698066</v>
      </c>
      <c r="O215" s="11">
        <f t="shared" si="27"/>
        <v>-5.2138543073806973</v>
      </c>
    </row>
    <row r="216" spans="1:15" x14ac:dyDescent="0.3">
      <c r="A216" s="2">
        <v>40661</v>
      </c>
      <c r="B216" s="3">
        <v>0.92</v>
      </c>
      <c r="C216" s="3">
        <v>1.3859999999999999</v>
      </c>
      <c r="D216" s="3">
        <v>1.149</v>
      </c>
      <c r="E216" s="3">
        <v>2.75</v>
      </c>
      <c r="F216" s="7">
        <f t="shared" si="21"/>
        <v>5.75</v>
      </c>
      <c r="G216" s="7">
        <v>4.5339</v>
      </c>
      <c r="H216">
        <f t="shared" si="22"/>
        <v>2011</v>
      </c>
      <c r="I216" s="4">
        <f>_xll.CALCalendarAdjust("China::IB",DATE(H216,12,31)+1,"Following")</f>
        <v>40912</v>
      </c>
      <c r="J216" s="7">
        <f t="shared" si="23"/>
        <v>251</v>
      </c>
      <c r="K216" s="7">
        <f t="shared" si="24"/>
        <v>0.68767123287671228</v>
      </c>
      <c r="L216" s="11">
        <f t="shared" si="25"/>
        <v>1.3705388770498961</v>
      </c>
      <c r="M216" s="5">
        <f t="shared" si="26"/>
        <v>154.61122950103822</v>
      </c>
      <c r="N216" s="11">
        <f>_xll.CALBlackFormula("Call",B216*(1+F216/100*K216)/2,D216*(1+G216/100*K216),0.2*SQRT(K216),1/(1+G216/100*K216))*2</f>
        <v>1.3705388779809502</v>
      </c>
      <c r="O216" s="11">
        <f t="shared" si="27"/>
        <v>153.24069062305728</v>
      </c>
    </row>
    <row r="217" spans="1:15" x14ac:dyDescent="0.3">
      <c r="A217" s="2">
        <v>40662</v>
      </c>
      <c r="B217" s="3">
        <v>0.92600000000000005</v>
      </c>
      <c r="C217" s="3">
        <v>1.397</v>
      </c>
      <c r="D217" s="3">
        <v>1.1659999999999999</v>
      </c>
      <c r="E217" s="3">
        <v>2.75</v>
      </c>
      <c r="F217" s="7">
        <f t="shared" si="21"/>
        <v>5.75</v>
      </c>
      <c r="G217" s="7">
        <v>4.5387000000000004</v>
      </c>
      <c r="H217">
        <f t="shared" si="22"/>
        <v>2011</v>
      </c>
      <c r="I217" s="4">
        <f>_xll.CALCalendarAdjust("China::IB",DATE(H217,12,31)+1,"Following")</f>
        <v>40912</v>
      </c>
      <c r="J217" s="7">
        <f t="shared" si="23"/>
        <v>250</v>
      </c>
      <c r="K217" s="7">
        <f t="shared" si="24"/>
        <v>0.68493150684931503</v>
      </c>
      <c r="L217" s="11">
        <f t="shared" si="25"/>
        <v>1.3985490003567187</v>
      </c>
      <c r="M217" s="5">
        <f t="shared" si="26"/>
        <v>-15.490003567186772</v>
      </c>
      <c r="N217" s="11">
        <f>_xll.CALBlackFormula("Call",B217*(1+F217/100*K217)/2,D217*(1+G217/100*K217),0.2*SQRT(K217),1/(1+G217/100*K217))*2</f>
        <v>1.3985490010154356</v>
      </c>
      <c r="O217" s="11">
        <f t="shared" si="27"/>
        <v>-16.888552568202208</v>
      </c>
    </row>
    <row r="218" spans="1:15" x14ac:dyDescent="0.3">
      <c r="A218" s="2">
        <v>40666</v>
      </c>
      <c r="B218" s="3">
        <v>0.93899999999999995</v>
      </c>
      <c r="C218" s="3">
        <v>1.395</v>
      </c>
      <c r="D218" s="3">
        <v>1.1759999999999999</v>
      </c>
      <c r="E218" s="3">
        <v>2.75</v>
      </c>
      <c r="F218" s="7">
        <f t="shared" si="21"/>
        <v>5.75</v>
      </c>
      <c r="G218" s="7">
        <v>4.5389999999999997</v>
      </c>
      <c r="H218">
        <f t="shared" si="22"/>
        <v>2011</v>
      </c>
      <c r="I218" s="4">
        <f>_xll.CALCalendarAdjust("China::IB",DATE(H218,12,31)+1,"Following")</f>
        <v>40912</v>
      </c>
      <c r="J218" s="7">
        <f t="shared" si="23"/>
        <v>246</v>
      </c>
      <c r="K218" s="7">
        <f t="shared" si="24"/>
        <v>0.67397260273972603</v>
      </c>
      <c r="L218" s="11">
        <f t="shared" si="25"/>
        <v>1.4055635549566237</v>
      </c>
      <c r="M218" s="5">
        <f t="shared" si="26"/>
        <v>-105.63554956623645</v>
      </c>
      <c r="N218" s="11">
        <f>_xll.CALBlackFormula("Call",B218*(1+F218/100*K218)/2,D218*(1+G218/100*K218),0.2*SQRT(K218),1/(1+G218/100*K218))*2</f>
        <v>1.4055635555701012</v>
      </c>
      <c r="O218" s="11">
        <f t="shared" si="27"/>
        <v>-107.04111312180655</v>
      </c>
    </row>
    <row r="219" spans="1:15" x14ac:dyDescent="0.3">
      <c r="A219" s="2">
        <v>40667</v>
      </c>
      <c r="B219" s="3">
        <v>0.93100000000000005</v>
      </c>
      <c r="C219" s="3">
        <v>1.35</v>
      </c>
      <c r="D219" s="3">
        <v>1.1459999999999999</v>
      </c>
      <c r="E219" s="3">
        <v>2.75</v>
      </c>
      <c r="F219" s="7">
        <f t="shared" si="21"/>
        <v>5.75</v>
      </c>
      <c r="G219" s="7">
        <v>4.5164999999999997</v>
      </c>
      <c r="H219">
        <f t="shared" si="22"/>
        <v>2011</v>
      </c>
      <c r="I219" s="4">
        <f>_xll.CALCalendarAdjust("China::IB",DATE(H219,12,31)+1,"Following")</f>
        <v>40912</v>
      </c>
      <c r="J219" s="7">
        <f t="shared" si="23"/>
        <v>245</v>
      </c>
      <c r="K219" s="7">
        <f t="shared" si="24"/>
        <v>0.67123287671232879</v>
      </c>
      <c r="L219" s="11">
        <f t="shared" si="25"/>
        <v>1.3535184512109826</v>
      </c>
      <c r="M219" s="5">
        <f t="shared" si="26"/>
        <v>-35.184512109824873</v>
      </c>
      <c r="N219" s="11">
        <f>_xll.CALBlackFormula("Call",B219*(1+F219/100*K219)/2,D219*(1+G219/100*K219),0.2*SQRT(K219),1/(1+G219/100*K219))*2</f>
        <v>1.3535184522575607</v>
      </c>
      <c r="O219" s="11">
        <f t="shared" si="27"/>
        <v>-36.538030562082433</v>
      </c>
    </row>
    <row r="220" spans="1:15" x14ac:dyDescent="0.3">
      <c r="A220" s="2">
        <v>40668</v>
      </c>
      <c r="B220" s="3">
        <v>0.92900000000000005</v>
      </c>
      <c r="C220" s="3">
        <v>1.3480000000000001</v>
      </c>
      <c r="D220" s="3">
        <v>1.1459999999999999</v>
      </c>
      <c r="E220" s="3">
        <v>2.75</v>
      </c>
      <c r="F220" s="7">
        <f t="shared" si="21"/>
        <v>5.75</v>
      </c>
      <c r="G220" s="7">
        <v>4.5209000000000001</v>
      </c>
      <c r="H220">
        <f t="shared" si="22"/>
        <v>2011</v>
      </c>
      <c r="I220" s="4">
        <f>_xll.CALCalendarAdjust("China::IB",DATE(H220,12,31)+1,"Following")</f>
        <v>40912</v>
      </c>
      <c r="J220" s="7">
        <f t="shared" si="23"/>
        <v>244</v>
      </c>
      <c r="K220" s="7">
        <f t="shared" si="24"/>
        <v>0.66849315068493154</v>
      </c>
      <c r="L220" s="11">
        <f t="shared" si="25"/>
        <v>1.3555908376021213</v>
      </c>
      <c r="M220" s="5">
        <f t="shared" si="26"/>
        <v>-75.908376021212035</v>
      </c>
      <c r="N220" s="11">
        <f>_xll.CALBlackFormula("Call",B220*(1+F220/100*K220)/2,D220*(1+G220/100*K220),0.2*SQRT(K220),1/(1+G220/100*K220))*2</f>
        <v>1.3555908385063569</v>
      </c>
      <c r="O220" s="11">
        <f t="shared" si="27"/>
        <v>-77.263966859718394</v>
      </c>
    </row>
    <row r="221" spans="1:15" x14ac:dyDescent="0.3">
      <c r="A221" s="2">
        <v>40669</v>
      </c>
      <c r="B221" s="3">
        <v>0.93700000000000006</v>
      </c>
      <c r="C221" s="3">
        <v>1.3480000000000001</v>
      </c>
      <c r="D221" s="3">
        <v>1.1479999999999999</v>
      </c>
      <c r="E221" s="3">
        <v>2.75</v>
      </c>
      <c r="F221" s="7">
        <f t="shared" si="21"/>
        <v>5.75</v>
      </c>
      <c r="G221" s="7">
        <v>4.5083000000000002</v>
      </c>
      <c r="H221">
        <f t="shared" si="22"/>
        <v>2011</v>
      </c>
      <c r="I221" s="4">
        <f>_xll.CALCalendarAdjust("China::IB",DATE(H221,12,31)+1,"Following")</f>
        <v>40912</v>
      </c>
      <c r="J221" s="7">
        <f t="shared" si="23"/>
        <v>243</v>
      </c>
      <c r="K221" s="7">
        <f t="shared" si="24"/>
        <v>0.66575342465753429</v>
      </c>
      <c r="L221" s="11">
        <f t="shared" si="25"/>
        <v>1.3514798503116205</v>
      </c>
      <c r="M221" s="5">
        <f t="shared" si="26"/>
        <v>-34.798503116204586</v>
      </c>
      <c r="N221" s="11">
        <f>_xll.CALBlackFormula("Call",B221*(1+F221/100*K221)/2,D221*(1+G221/100*K221),0.2*SQRT(K221),1/(1+G221/100*K221))*2</f>
        <v>1.3514798513966553</v>
      </c>
      <c r="O221" s="11">
        <f t="shared" si="27"/>
        <v>-36.14998296760124</v>
      </c>
    </row>
    <row r="222" spans="1:15" x14ac:dyDescent="0.3">
      <c r="A222" s="2">
        <v>40672</v>
      </c>
      <c r="B222" s="3">
        <v>0.94</v>
      </c>
      <c r="C222" s="3">
        <v>1.355</v>
      </c>
      <c r="D222" s="3">
        <v>1.1539999999999999</v>
      </c>
      <c r="E222" s="3">
        <v>2.75</v>
      </c>
      <c r="F222" s="7">
        <f t="shared" si="21"/>
        <v>5.75</v>
      </c>
      <c r="G222" s="7">
        <v>4.5101000000000004</v>
      </c>
      <c r="H222">
        <f t="shared" si="22"/>
        <v>2011</v>
      </c>
      <c r="I222" s="4">
        <f>_xll.CALCalendarAdjust("China::IB",DATE(H222,12,31)+1,"Following")</f>
        <v>40912</v>
      </c>
      <c r="J222" s="7">
        <f t="shared" si="23"/>
        <v>240</v>
      </c>
      <c r="K222" s="7">
        <f t="shared" si="24"/>
        <v>0.65753424657534243</v>
      </c>
      <c r="L222" s="11">
        <f t="shared" si="25"/>
        <v>1.360557120849895</v>
      </c>
      <c r="M222" s="5">
        <f t="shared" si="26"/>
        <v>-55.571208498950142</v>
      </c>
      <c r="N222" s="11">
        <f>_xll.CALBlackFormula("Call",B222*(1+F222/100*K222)/2,D222*(1+G222/100*K222),0.2*SQRT(K222),1/(1+G222/100*K222))*2</f>
        <v>1.3605571216742502</v>
      </c>
      <c r="O222" s="11">
        <f t="shared" si="27"/>
        <v>-56.93176562062439</v>
      </c>
    </row>
    <row r="223" spans="1:15" x14ac:dyDescent="0.3">
      <c r="A223" s="2">
        <v>40673</v>
      </c>
      <c r="B223" s="3">
        <v>0.94799999999999995</v>
      </c>
      <c r="C223" s="3">
        <v>1.365</v>
      </c>
      <c r="D223" s="3">
        <v>1.1619999999999999</v>
      </c>
      <c r="E223" s="3">
        <v>2.75</v>
      </c>
      <c r="F223" s="7">
        <f t="shared" si="21"/>
        <v>5.75</v>
      </c>
      <c r="G223" s="7">
        <v>4.4985999999999997</v>
      </c>
      <c r="H223">
        <f t="shared" si="22"/>
        <v>2011</v>
      </c>
      <c r="I223" s="4">
        <f>_xll.CALCalendarAdjust("China::IB",DATE(H223,12,31)+1,"Following")</f>
        <v>40912</v>
      </c>
      <c r="J223" s="7">
        <f t="shared" si="23"/>
        <v>239</v>
      </c>
      <c r="K223" s="7">
        <f t="shared" si="24"/>
        <v>0.65479452054794518</v>
      </c>
      <c r="L223" s="11">
        <f t="shared" si="25"/>
        <v>1.3684542660615939</v>
      </c>
      <c r="M223" s="5">
        <f t="shared" si="26"/>
        <v>-34.542660615939354</v>
      </c>
      <c r="N223" s="11">
        <f>_xll.CALBlackFormula("Call",B223*(1+F223/100*K223)/2,D223*(1+G223/100*K223),0.2*SQRT(K223),1/(1+G223/100*K223))*2</f>
        <v>1.3684542668832014</v>
      </c>
      <c r="O223" s="11">
        <f t="shared" si="27"/>
        <v>-35.911114882822552</v>
      </c>
    </row>
    <row r="224" spans="1:15" x14ac:dyDescent="0.3">
      <c r="A224" s="2">
        <v>40674</v>
      </c>
      <c r="B224" s="3">
        <v>0.94599999999999995</v>
      </c>
      <c r="C224" s="3">
        <v>1.3680000000000001</v>
      </c>
      <c r="D224" s="3">
        <v>1.161</v>
      </c>
      <c r="E224" s="3">
        <v>2.75</v>
      </c>
      <c r="F224" s="7">
        <f t="shared" si="21"/>
        <v>5.75</v>
      </c>
      <c r="G224" s="7">
        <v>4.4943999999999997</v>
      </c>
      <c r="H224">
        <f t="shared" si="22"/>
        <v>2011</v>
      </c>
      <c r="I224" s="4">
        <f>_xll.CALCalendarAdjust("China::IB",DATE(H224,12,31)+1,"Following")</f>
        <v>40912</v>
      </c>
      <c r="J224" s="7">
        <f t="shared" si="23"/>
        <v>238</v>
      </c>
      <c r="K224" s="7">
        <f t="shared" si="24"/>
        <v>0.65205479452054793</v>
      </c>
      <c r="L224" s="11">
        <f t="shared" si="25"/>
        <v>1.3684754236630559</v>
      </c>
      <c r="M224" s="5">
        <f t="shared" si="26"/>
        <v>-4.7542366305575179</v>
      </c>
      <c r="N224" s="11">
        <f>_xll.CALBlackFormula("Call",B224*(1+F224/100*K224)/2,D224*(1+G224/100*K224),0.2*SQRT(K224),1/(1+G224/100*K224))*2</f>
        <v>1.3684754243945143</v>
      </c>
      <c r="O224" s="11">
        <f t="shared" si="27"/>
        <v>-6.1227120549520322</v>
      </c>
    </row>
    <row r="225" spans="1:15" x14ac:dyDescent="0.3">
      <c r="A225" s="2">
        <v>40675</v>
      </c>
      <c r="B225" s="3">
        <v>0.94499999999999995</v>
      </c>
      <c r="C225" s="3">
        <v>1.3540000000000001</v>
      </c>
      <c r="D225" s="3">
        <v>1.1479999999999999</v>
      </c>
      <c r="E225" s="3">
        <v>2.75</v>
      </c>
      <c r="F225" s="7">
        <f t="shared" si="21"/>
        <v>5.75</v>
      </c>
      <c r="G225" s="7">
        <v>4.4908999999999999</v>
      </c>
      <c r="H225">
        <f t="shared" si="22"/>
        <v>2011</v>
      </c>
      <c r="I225" s="4">
        <f>_xll.CALCalendarAdjust("China::IB",DATE(H225,12,31)+1,"Following")</f>
        <v>40912</v>
      </c>
      <c r="J225" s="7">
        <f t="shared" si="23"/>
        <v>237</v>
      </c>
      <c r="K225" s="7">
        <f t="shared" si="24"/>
        <v>0.64931506849315068</v>
      </c>
      <c r="L225" s="11">
        <f t="shared" si="25"/>
        <v>1.3434930317762266</v>
      </c>
      <c r="M225" s="5">
        <f t="shared" si="26"/>
        <v>105.06968223773505</v>
      </c>
      <c r="N225" s="11">
        <f>_xll.CALBlackFormula("Call",B225*(1+F225/100*K225)/2,D225*(1+G225/100*K225),0.2*SQRT(K225),1/(1+G225/100*K225))*2</f>
        <v>1.3434930327559524</v>
      </c>
      <c r="O225" s="11">
        <f t="shared" si="27"/>
        <v>103.72618920497909</v>
      </c>
    </row>
    <row r="226" spans="1:15" x14ac:dyDescent="0.3">
      <c r="A226" s="2">
        <v>40676</v>
      </c>
      <c r="B226" s="3">
        <v>0.93400000000000005</v>
      </c>
      <c r="C226" s="3">
        <v>1.3839999999999999</v>
      </c>
      <c r="D226" s="3">
        <v>1.155</v>
      </c>
      <c r="E226" s="3">
        <v>2.75</v>
      </c>
      <c r="F226" s="7">
        <f t="shared" si="21"/>
        <v>5.75</v>
      </c>
      <c r="G226" s="7">
        <v>4.5137999999999998</v>
      </c>
      <c r="H226">
        <f t="shared" si="22"/>
        <v>2011</v>
      </c>
      <c r="I226" s="4">
        <f>_xll.CALCalendarAdjust("China::IB",DATE(H226,12,31)+1,"Following")</f>
        <v>40912</v>
      </c>
      <c r="J226" s="7">
        <f t="shared" si="23"/>
        <v>236</v>
      </c>
      <c r="K226" s="7">
        <f t="shared" si="24"/>
        <v>0.64657534246575343</v>
      </c>
      <c r="L226" s="11">
        <f t="shared" si="25"/>
        <v>1.3687462721671051</v>
      </c>
      <c r="M226" s="5">
        <f t="shared" si="26"/>
        <v>152.53727832894805</v>
      </c>
      <c r="N226" s="11">
        <f>_xll.CALBlackFormula("Call",B226*(1+F226/100*K226)/2,D226*(1+G226/100*K226),0.2*SQRT(K226),1/(1+G226/100*K226))*2</f>
        <v>1.368746272640887</v>
      </c>
      <c r="O226" s="11">
        <f t="shared" si="27"/>
        <v>151.16853205630716</v>
      </c>
    </row>
    <row r="227" spans="1:15" x14ac:dyDescent="0.3">
      <c r="A227" s="2">
        <v>40679</v>
      </c>
      <c r="B227" s="3">
        <v>0.93300000000000005</v>
      </c>
      <c r="C227" s="3">
        <v>1.3620000000000001</v>
      </c>
      <c r="D227" s="3">
        <v>1.1459999999999999</v>
      </c>
      <c r="E227" s="3">
        <v>2.75</v>
      </c>
      <c r="F227" s="7">
        <f t="shared" si="21"/>
        <v>5.75</v>
      </c>
      <c r="G227" s="7">
        <v>4.5256999999999996</v>
      </c>
      <c r="H227">
        <f t="shared" si="22"/>
        <v>2011</v>
      </c>
      <c r="I227" s="4">
        <f>_xll.CALCalendarAdjust("China::IB",DATE(H227,12,31)+1,"Following")</f>
        <v>40912</v>
      </c>
      <c r="J227" s="7">
        <f t="shared" si="23"/>
        <v>233</v>
      </c>
      <c r="K227" s="7">
        <f t="shared" si="24"/>
        <v>0.63835616438356169</v>
      </c>
      <c r="L227" s="11">
        <f t="shared" si="25"/>
        <v>1.3519129814793027</v>
      </c>
      <c r="M227" s="5">
        <f t="shared" si="26"/>
        <v>100.87018520697377</v>
      </c>
      <c r="N227" s="11">
        <f>_xll.CALBlackFormula("Call",B227*(1+F227/100*K227)/2,D227*(1+G227/100*K227),0.2*SQRT(K227),1/(1+G227/100*K227))*2</f>
        <v>1.3519129819630606</v>
      </c>
      <c r="O227" s="11">
        <f t="shared" si="27"/>
        <v>99.518272225010719</v>
      </c>
    </row>
    <row r="228" spans="1:15" x14ac:dyDescent="0.3">
      <c r="A228" s="2">
        <v>40680</v>
      </c>
      <c r="B228" s="3">
        <v>0.93300000000000005</v>
      </c>
      <c r="C228" s="3">
        <v>1.3759999999999999</v>
      </c>
      <c r="D228" s="3">
        <v>1.151</v>
      </c>
      <c r="E228" s="3">
        <v>2.75</v>
      </c>
      <c r="F228" s="7">
        <f t="shared" si="21"/>
        <v>5.75</v>
      </c>
      <c r="G228" s="7">
        <v>4.5454999999999997</v>
      </c>
      <c r="H228">
        <f t="shared" si="22"/>
        <v>2011</v>
      </c>
      <c r="I228" s="4">
        <f>_xll.CALCalendarAdjust("China::IB",DATE(H228,12,31)+1,"Following")</f>
        <v>40912</v>
      </c>
      <c r="J228" s="7">
        <f t="shared" si="23"/>
        <v>232</v>
      </c>
      <c r="K228" s="7">
        <f t="shared" si="24"/>
        <v>0.63561643835616444</v>
      </c>
      <c r="L228" s="11">
        <f t="shared" si="25"/>
        <v>1.362057533365592</v>
      </c>
      <c r="M228" s="5">
        <f t="shared" si="26"/>
        <v>139.42466634407901</v>
      </c>
      <c r="N228" s="11">
        <f>_xll.CALBlackFormula("Call",B228*(1+F228/100*K228)/2,D228*(1+G228/100*K228),0.2*SQRT(K228),1/(1+G228/100*K228))*2</f>
        <v>1.3620575337466172</v>
      </c>
      <c r="O228" s="11">
        <f t="shared" si="27"/>
        <v>138.06260881033239</v>
      </c>
    </row>
    <row r="229" spans="1:15" x14ac:dyDescent="0.3">
      <c r="A229" s="2">
        <v>40681</v>
      </c>
      <c r="B229" s="3">
        <v>0.93400000000000005</v>
      </c>
      <c r="C229" s="3">
        <v>1.383</v>
      </c>
      <c r="D229" s="3">
        <v>1.159</v>
      </c>
      <c r="E229" s="3">
        <v>2.75</v>
      </c>
      <c r="F229" s="7">
        <f t="shared" si="21"/>
        <v>5.75</v>
      </c>
      <c r="G229" s="7">
        <v>4.5621999999999998</v>
      </c>
      <c r="H229">
        <f t="shared" si="22"/>
        <v>2011</v>
      </c>
      <c r="I229" s="4">
        <f>_xll.CALCalendarAdjust("China::IB",DATE(H229,12,31)+1,"Following")</f>
        <v>40912</v>
      </c>
      <c r="J229" s="7">
        <f t="shared" si="23"/>
        <v>231</v>
      </c>
      <c r="K229" s="7">
        <f t="shared" si="24"/>
        <v>0.63287671232876708</v>
      </c>
      <c r="L229" s="11">
        <f t="shared" si="25"/>
        <v>1.3771758667353473</v>
      </c>
      <c r="M229" s="5">
        <f t="shared" si="26"/>
        <v>58.241332646526978</v>
      </c>
      <c r="N229" s="11">
        <f>_xll.CALBlackFormula("Call",B229*(1+F229/100*K229)/2,D229*(1+G229/100*K229),0.2*SQRT(K229),1/(1+G229/100*K229))*2</f>
        <v>1.3771758670189198</v>
      </c>
      <c r="O229" s="11">
        <f t="shared" si="27"/>
        <v>56.864156779508058</v>
      </c>
    </row>
    <row r="230" spans="1:15" x14ac:dyDescent="0.3">
      <c r="A230" s="2">
        <v>40682</v>
      </c>
      <c r="B230" s="3">
        <v>0.93500000000000005</v>
      </c>
      <c r="C230" s="3">
        <v>1.3720000000000001</v>
      </c>
      <c r="D230" s="3">
        <v>1.1519999999999999</v>
      </c>
      <c r="E230" s="3">
        <v>2.75</v>
      </c>
      <c r="F230" s="7">
        <f t="shared" si="21"/>
        <v>5.75</v>
      </c>
      <c r="G230" s="7">
        <v>4.5602999999999998</v>
      </c>
      <c r="H230">
        <f t="shared" si="22"/>
        <v>2011</v>
      </c>
      <c r="I230" s="4">
        <f>_xll.CALCalendarAdjust("China::IB",DATE(H230,12,31)+1,"Following")</f>
        <v>40912</v>
      </c>
      <c r="J230" s="7">
        <f t="shared" si="23"/>
        <v>230</v>
      </c>
      <c r="K230" s="7">
        <f t="shared" si="24"/>
        <v>0.63013698630136983</v>
      </c>
      <c r="L230" s="11">
        <f t="shared" si="25"/>
        <v>1.3621863464382906</v>
      </c>
      <c r="M230" s="5">
        <f t="shared" si="26"/>
        <v>98.136535617094893</v>
      </c>
      <c r="N230" s="11">
        <f>_xll.CALBlackFormula("Call",B230*(1+F230/100*K230)/2,D230*(1+G230/100*K230),0.2*SQRT(K230),1/(1+G230/100*K230))*2</f>
        <v>1.3621863467810076</v>
      </c>
      <c r="O230" s="11">
        <f t="shared" si="27"/>
        <v>96.774349270313891</v>
      </c>
    </row>
    <row r="231" spans="1:15" x14ac:dyDescent="0.3">
      <c r="A231" s="2">
        <v>40683</v>
      </c>
      <c r="B231" s="3">
        <v>0.93500000000000005</v>
      </c>
      <c r="C231" s="3">
        <v>1.3720000000000001</v>
      </c>
      <c r="D231" s="3">
        <v>1.1519999999999999</v>
      </c>
      <c r="E231" s="3">
        <v>2.75</v>
      </c>
      <c r="F231" s="7">
        <f t="shared" si="21"/>
        <v>5.75</v>
      </c>
      <c r="G231" s="7">
        <v>4.5625</v>
      </c>
      <c r="H231">
        <f t="shared" si="22"/>
        <v>2011</v>
      </c>
      <c r="I231" s="4">
        <f>_xll.CALCalendarAdjust("China::IB",DATE(H231,12,31)+1,"Following")</f>
        <v>40912</v>
      </c>
      <c r="J231" s="7">
        <f t="shared" si="23"/>
        <v>229</v>
      </c>
      <c r="K231" s="7">
        <f t="shared" si="24"/>
        <v>0.62739726027397258</v>
      </c>
      <c r="L231" s="11">
        <f t="shared" si="25"/>
        <v>1.3622277844642317</v>
      </c>
      <c r="M231" s="5">
        <f t="shared" si="26"/>
        <v>97.722155357684585</v>
      </c>
      <c r="N231" s="11">
        <f>_xll.CALBlackFormula("Call",B231*(1+F231/100*K231)/2,D231*(1+G231/100*K231),0.2*SQRT(K231),1/(1+G231/100*K231))*2</f>
        <v>1.3622277847814901</v>
      </c>
      <c r="O231" s="11">
        <f t="shared" si="27"/>
        <v>96.359927572903089</v>
      </c>
    </row>
    <row r="232" spans="1:15" x14ac:dyDescent="0.3">
      <c r="A232" s="2">
        <v>40686</v>
      </c>
      <c r="B232" s="3">
        <v>0.93</v>
      </c>
      <c r="C232" s="3">
        <v>1.31</v>
      </c>
      <c r="D232" s="3">
        <v>1.1140000000000001</v>
      </c>
      <c r="E232" s="3">
        <v>2.75</v>
      </c>
      <c r="F232" s="7">
        <f t="shared" si="21"/>
        <v>5.75</v>
      </c>
      <c r="G232" s="7">
        <v>4.5682</v>
      </c>
      <c r="H232">
        <f t="shared" si="22"/>
        <v>2011</v>
      </c>
      <c r="I232" s="4">
        <f>_xll.CALCalendarAdjust("China::IB",DATE(H232,12,31)+1,"Following")</f>
        <v>40912</v>
      </c>
      <c r="J232" s="7">
        <f t="shared" si="23"/>
        <v>226</v>
      </c>
      <c r="K232" s="7">
        <f t="shared" si="24"/>
        <v>0.61917808219178083</v>
      </c>
      <c r="L232" s="11">
        <f t="shared" si="25"/>
        <v>1.2913819676694811</v>
      </c>
      <c r="M232" s="5">
        <f t="shared" si="26"/>
        <v>186.18032330518952</v>
      </c>
      <c r="N232" s="11">
        <f>_xll.CALBlackFormula("Call",B232*(1+F232/100*K232)/2,D232*(1+G232/100*K232),0.2*SQRT(K232),1/(1+G232/100*K232))*2</f>
        <v>1.291381968379987</v>
      </c>
      <c r="O232" s="11">
        <f t="shared" si="27"/>
        <v>184.88894133680952</v>
      </c>
    </row>
    <row r="233" spans="1:15" x14ac:dyDescent="0.3">
      <c r="A233" s="2">
        <v>40687</v>
      </c>
      <c r="B233" s="3">
        <v>0.92800000000000005</v>
      </c>
      <c r="C233" s="3">
        <v>1.2989999999999999</v>
      </c>
      <c r="D233" s="3">
        <v>1.1140000000000001</v>
      </c>
      <c r="E233" s="3">
        <v>2.75</v>
      </c>
      <c r="F233" s="7">
        <f t="shared" si="21"/>
        <v>5.75</v>
      </c>
      <c r="G233" s="7">
        <v>4.5933000000000002</v>
      </c>
      <c r="H233">
        <f t="shared" si="22"/>
        <v>2011</v>
      </c>
      <c r="I233" s="4">
        <f>_xll.CALCalendarAdjust("China::IB",DATE(H233,12,31)+1,"Following")</f>
        <v>40912</v>
      </c>
      <c r="J233" s="7">
        <f t="shared" si="23"/>
        <v>225</v>
      </c>
      <c r="K233" s="7">
        <f t="shared" si="24"/>
        <v>0.61643835616438358</v>
      </c>
      <c r="L233" s="11">
        <f t="shared" si="25"/>
        <v>1.2935652414973109</v>
      </c>
      <c r="M233" s="5">
        <f t="shared" si="26"/>
        <v>54.347585026890414</v>
      </c>
      <c r="N233" s="11">
        <f>_xll.CALBlackFormula("Call",B233*(1+F233/100*K233)/2,D233*(1+G233/100*K233),0.2*SQRT(K233),1/(1+G233/100*K233))*2</f>
        <v>1.2935652421016151</v>
      </c>
      <c r="O233" s="11">
        <f t="shared" si="27"/>
        <v>53.0540197847888</v>
      </c>
    </row>
    <row r="234" spans="1:15" x14ac:dyDescent="0.3">
      <c r="A234" s="2">
        <v>40688</v>
      </c>
      <c r="B234" s="3">
        <v>0.93600000000000005</v>
      </c>
      <c r="C234" s="3">
        <v>1.2689999999999999</v>
      </c>
      <c r="D234" s="3">
        <v>1.1020000000000001</v>
      </c>
      <c r="E234" s="3">
        <v>2.75</v>
      </c>
      <c r="F234" s="7">
        <f t="shared" si="21"/>
        <v>5.75</v>
      </c>
      <c r="G234" s="7">
        <v>4.6262999999999996</v>
      </c>
      <c r="H234">
        <f t="shared" si="22"/>
        <v>2011</v>
      </c>
      <c r="I234" s="4">
        <f>_xll.CALCalendarAdjust("China::IB",DATE(H234,12,31)+1,"Following")</f>
        <v>40912</v>
      </c>
      <c r="J234" s="7">
        <f t="shared" si="23"/>
        <v>224</v>
      </c>
      <c r="K234" s="7">
        <f t="shared" si="24"/>
        <v>0.61369863013698633</v>
      </c>
      <c r="L234" s="11">
        <f t="shared" si="25"/>
        <v>1.2617234226060141</v>
      </c>
      <c r="M234" s="5">
        <f t="shared" si="26"/>
        <v>72.765773939857951</v>
      </c>
      <c r="N234" s="11">
        <f>_xll.CALBlackFormula("Call",B234*(1+F234/100*K234)/2,D234*(1+G234/100*K234),0.2*SQRT(K234),1/(1+G234/100*K234))*2</f>
        <v>1.2617234237483834</v>
      </c>
      <c r="O234" s="11">
        <f t="shared" si="27"/>
        <v>71.504050516109572</v>
      </c>
    </row>
    <row r="235" spans="1:15" x14ac:dyDescent="0.3">
      <c r="A235" s="2">
        <v>40689</v>
      </c>
      <c r="B235" s="3">
        <v>0.93500000000000005</v>
      </c>
      <c r="C235" s="3">
        <v>1.262</v>
      </c>
      <c r="D235" s="3">
        <v>1.093</v>
      </c>
      <c r="E235" s="3">
        <v>2.75</v>
      </c>
      <c r="F235" s="7">
        <f t="shared" si="21"/>
        <v>5.75</v>
      </c>
      <c r="G235" s="7">
        <v>4.6440000000000001</v>
      </c>
      <c r="H235">
        <f t="shared" si="22"/>
        <v>2011</v>
      </c>
      <c r="I235" s="4">
        <f>_xll.CALCalendarAdjust("China::IB",DATE(H235,12,31)+1,"Following")</f>
        <v>40912</v>
      </c>
      <c r="J235" s="7">
        <f t="shared" si="23"/>
        <v>223</v>
      </c>
      <c r="K235" s="7">
        <f t="shared" si="24"/>
        <v>0.61095890410958908</v>
      </c>
      <c r="L235" s="11">
        <f t="shared" si="25"/>
        <v>1.2448563268929784</v>
      </c>
      <c r="M235" s="5">
        <f t="shared" si="26"/>
        <v>171.43673107021584</v>
      </c>
      <c r="N235" s="11">
        <f>_xll.CALBlackFormula("Call",B235*(1+F235/100*K235)/2,D235*(1+G235/100*K235),0.2*SQRT(K235),1/(1+G235/100*K235))*2</f>
        <v>1.2448563282612992</v>
      </c>
      <c r="O235" s="11">
        <f t="shared" si="27"/>
        <v>170.19187474195454</v>
      </c>
    </row>
    <row r="236" spans="1:15" x14ac:dyDescent="0.3">
      <c r="A236" s="2">
        <v>40690</v>
      </c>
      <c r="B236" s="3">
        <v>0.93500000000000005</v>
      </c>
      <c r="C236" s="3">
        <v>1.254</v>
      </c>
      <c r="D236" s="3">
        <v>1.085</v>
      </c>
      <c r="E236" s="3">
        <v>2.75</v>
      </c>
      <c r="F236" s="7">
        <f t="shared" si="21"/>
        <v>5.75</v>
      </c>
      <c r="G236" s="7">
        <v>4.6420000000000003</v>
      </c>
      <c r="H236">
        <f t="shared" si="22"/>
        <v>2011</v>
      </c>
      <c r="I236" s="4">
        <f>_xll.CALCalendarAdjust("China::IB",DATE(H236,12,31)+1,"Following")</f>
        <v>40912</v>
      </c>
      <c r="J236" s="7">
        <f t="shared" si="23"/>
        <v>222</v>
      </c>
      <c r="K236" s="7">
        <f t="shared" si="24"/>
        <v>0.60821917808219184</v>
      </c>
      <c r="L236" s="11">
        <f t="shared" si="25"/>
        <v>1.2288719864396243</v>
      </c>
      <c r="M236" s="5">
        <f t="shared" si="26"/>
        <v>251.28013560375751</v>
      </c>
      <c r="N236" s="11">
        <f>_xll.CALBlackFormula("Call",B236*(1+F236/100*K236)/2,D236*(1+G236/100*K236),0.2*SQRT(K236),1/(1+G236/100*K236))*2</f>
        <v>1.2288719880997299</v>
      </c>
      <c r="O236" s="11">
        <f t="shared" si="27"/>
        <v>250.05126361565777</v>
      </c>
    </row>
    <row r="237" spans="1:15" x14ac:dyDescent="0.3">
      <c r="A237" s="2">
        <v>40693</v>
      </c>
      <c r="B237" s="3">
        <v>0.93700000000000006</v>
      </c>
      <c r="C237" s="3">
        <v>1.2509999999999999</v>
      </c>
      <c r="D237" s="3">
        <v>1.079</v>
      </c>
      <c r="E237" s="3">
        <v>2.75</v>
      </c>
      <c r="F237" s="7">
        <f t="shared" si="21"/>
        <v>5.75</v>
      </c>
      <c r="G237" s="7">
        <v>4.6002999999999998</v>
      </c>
      <c r="H237">
        <f t="shared" si="22"/>
        <v>2011</v>
      </c>
      <c r="I237" s="4">
        <f>_xll.CALCalendarAdjust("China::IB",DATE(H237,12,31)+1,"Following")</f>
        <v>40912</v>
      </c>
      <c r="J237" s="7">
        <f t="shared" si="23"/>
        <v>219</v>
      </c>
      <c r="K237" s="7">
        <f t="shared" si="24"/>
        <v>0.6</v>
      </c>
      <c r="L237" s="11">
        <f t="shared" si="25"/>
        <v>1.2147100018703743</v>
      </c>
      <c r="M237" s="5">
        <f t="shared" si="26"/>
        <v>362.89998129625633</v>
      </c>
      <c r="N237" s="11">
        <f>_xll.CALBlackFormula("Call",B237*(1+F237/100*K237)/2,D237*(1+G237/100*K237),0.2*SQRT(K237),1/(1+G237/100*K237))*2</f>
        <v>1.21471000365361</v>
      </c>
      <c r="O237" s="11">
        <f t="shared" si="27"/>
        <v>361.68527129260269</v>
      </c>
    </row>
    <row r="238" spans="1:15" x14ac:dyDescent="0.3">
      <c r="A238" s="2">
        <v>40694</v>
      </c>
      <c r="B238" s="3">
        <v>0.93799999999999994</v>
      </c>
      <c r="C238" s="3">
        <v>1.2989999999999999</v>
      </c>
      <c r="D238" s="3">
        <v>1.0980000000000001</v>
      </c>
      <c r="E238" s="3">
        <v>2.75</v>
      </c>
      <c r="F238" s="7">
        <f t="shared" si="21"/>
        <v>5.75</v>
      </c>
      <c r="G238" s="7">
        <v>4.6059000000000001</v>
      </c>
      <c r="H238">
        <f t="shared" si="22"/>
        <v>2011</v>
      </c>
      <c r="I238" s="4">
        <f>_xll.CALCalendarAdjust("China::IB",DATE(H238,12,31)+1,"Following")</f>
        <v>40912</v>
      </c>
      <c r="J238" s="7">
        <f t="shared" si="23"/>
        <v>218</v>
      </c>
      <c r="K238" s="7">
        <f t="shared" si="24"/>
        <v>0.59726027397260273</v>
      </c>
      <c r="L238" s="11">
        <f t="shared" si="25"/>
        <v>1.2517620092074129</v>
      </c>
      <c r="M238" s="5">
        <f t="shared" si="26"/>
        <v>472.37990792587061</v>
      </c>
      <c r="N238" s="11">
        <f>_xll.CALBlackFormula("Call",B238*(1+F238/100*K238)/2,D238*(1+G238/100*K238),0.2*SQRT(K238),1/(1+G238/100*K238))*2</f>
        <v>1.2517620101160121</v>
      </c>
      <c r="O238" s="11">
        <f t="shared" si="27"/>
        <v>471.1281459157546</v>
      </c>
    </row>
    <row r="239" spans="1:15" x14ac:dyDescent="0.3">
      <c r="A239" s="2">
        <v>40695</v>
      </c>
      <c r="B239" s="3">
        <v>0.93899999999999995</v>
      </c>
      <c r="C239" s="3">
        <v>1.2909999999999999</v>
      </c>
      <c r="D239" s="3">
        <v>1.1020000000000001</v>
      </c>
      <c r="E239" s="3">
        <v>2.75</v>
      </c>
      <c r="F239" s="7">
        <f t="shared" si="21"/>
        <v>5.75</v>
      </c>
      <c r="G239" s="7">
        <v>4.6120999999999999</v>
      </c>
      <c r="H239">
        <f t="shared" si="22"/>
        <v>2011</v>
      </c>
      <c r="I239" s="4">
        <f>_xll.CALCalendarAdjust("China::IB",DATE(H239,12,31)+1,"Following")</f>
        <v>40912</v>
      </c>
      <c r="J239" s="7">
        <f t="shared" si="23"/>
        <v>217</v>
      </c>
      <c r="K239" s="7">
        <f t="shared" si="24"/>
        <v>0.59452054794520548</v>
      </c>
      <c r="L239" s="11">
        <f t="shared" si="25"/>
        <v>1.2588171516660769</v>
      </c>
      <c r="M239" s="5">
        <f t="shared" si="26"/>
        <v>321.82848333923044</v>
      </c>
      <c r="N239" s="11">
        <f>_xll.CALBlackFormula("Call",B239*(1+F239/100*K239)/2,D239*(1+G239/100*K239),0.2*SQRT(K239),1/(1+G239/100*K239))*2</f>
        <v>1.2588171524308487</v>
      </c>
      <c r="O239" s="11">
        <f t="shared" si="27"/>
        <v>320.56966618679962</v>
      </c>
    </row>
    <row r="240" spans="1:15" x14ac:dyDescent="0.3">
      <c r="A240" s="2">
        <v>40696</v>
      </c>
      <c r="B240" s="3">
        <v>0.93600000000000005</v>
      </c>
      <c r="C240" s="3">
        <v>1.264</v>
      </c>
      <c r="D240" s="3">
        <v>1.0860000000000001</v>
      </c>
      <c r="E240" s="3">
        <v>2.75</v>
      </c>
      <c r="F240" s="7">
        <f t="shared" si="21"/>
        <v>5.75</v>
      </c>
      <c r="G240" s="7">
        <v>4.6002000000000001</v>
      </c>
      <c r="H240">
        <f t="shared" si="22"/>
        <v>2011</v>
      </c>
      <c r="I240" s="4">
        <f>_xll.CALCalendarAdjust("China::IB",DATE(H240,12,31)+1,"Following")</f>
        <v>40912</v>
      </c>
      <c r="J240" s="7">
        <f t="shared" si="23"/>
        <v>216</v>
      </c>
      <c r="K240" s="7">
        <f t="shared" si="24"/>
        <v>0.59178082191780823</v>
      </c>
      <c r="L240" s="11">
        <f t="shared" si="25"/>
        <v>1.2297999632748411</v>
      </c>
      <c r="M240" s="5">
        <f t="shared" si="26"/>
        <v>342.00036725158924</v>
      </c>
      <c r="N240" s="11">
        <f>_xll.CALBlackFormula("Call",B240*(1+F240/100*K240)/2,D240*(1+G240/100*K240),0.2*SQRT(K240),1/(1+G240/100*K240))*2</f>
        <v>1.2297999643569588</v>
      </c>
      <c r="O240" s="11">
        <f t="shared" si="27"/>
        <v>340.77056728723227</v>
      </c>
    </row>
    <row r="241" spans="1:15" x14ac:dyDescent="0.3">
      <c r="A241" s="2">
        <v>40697</v>
      </c>
      <c r="B241" s="3">
        <v>0.92700000000000005</v>
      </c>
      <c r="C241" s="3">
        <v>1.274</v>
      </c>
      <c r="D241" s="3">
        <v>1.1000000000000001</v>
      </c>
      <c r="E241" s="3">
        <v>2.75</v>
      </c>
      <c r="F241" s="7">
        <f t="shared" si="21"/>
        <v>5.75</v>
      </c>
      <c r="G241" s="7">
        <v>4.5925000000000002</v>
      </c>
      <c r="H241">
        <f t="shared" si="22"/>
        <v>2011</v>
      </c>
      <c r="I241" s="4">
        <f>_xll.CALCalendarAdjust("China::IB",DATE(H241,12,31)+1,"Following")</f>
        <v>40912</v>
      </c>
      <c r="J241" s="7">
        <f t="shared" si="23"/>
        <v>215</v>
      </c>
      <c r="K241" s="7">
        <f t="shared" si="24"/>
        <v>0.58904109589041098</v>
      </c>
      <c r="L241" s="11">
        <f t="shared" si="25"/>
        <v>1.2668460492212215</v>
      </c>
      <c r="M241" s="5">
        <f t="shared" si="26"/>
        <v>71.539507787785624</v>
      </c>
      <c r="N241" s="11">
        <f>_xll.CALBlackFormula("Call",B241*(1+F241/100*K241)/2,D241*(1+G241/100*K241),0.2*SQRT(K241),1/(1+G241/100*K241))*2</f>
        <v>1.2668460496486114</v>
      </c>
      <c r="O241" s="11">
        <f t="shared" si="27"/>
        <v>70.272661738137018</v>
      </c>
    </row>
    <row r="242" spans="1:15" x14ac:dyDescent="0.3">
      <c r="A242" s="2">
        <v>40701</v>
      </c>
      <c r="B242" s="3">
        <v>0.93600000000000005</v>
      </c>
      <c r="C242" s="3">
        <v>1.274</v>
      </c>
      <c r="D242" s="3">
        <v>1.1080000000000001</v>
      </c>
      <c r="E242" s="3">
        <v>2.75</v>
      </c>
      <c r="F242" s="7">
        <f t="shared" si="21"/>
        <v>5.75</v>
      </c>
      <c r="G242" s="7">
        <v>4.5980999999999996</v>
      </c>
      <c r="H242">
        <f t="shared" si="22"/>
        <v>2011</v>
      </c>
      <c r="I242" s="4">
        <f>_xll.CALCalendarAdjust("China::IB",DATE(H242,12,31)+1,"Following")</f>
        <v>40912</v>
      </c>
      <c r="J242" s="7">
        <f t="shared" si="23"/>
        <v>211</v>
      </c>
      <c r="K242" s="7">
        <f t="shared" si="24"/>
        <v>0.57808219178082187</v>
      </c>
      <c r="L242" s="11">
        <f t="shared" si="25"/>
        <v>1.2739286246706922</v>
      </c>
      <c r="M242" s="5">
        <f t="shared" si="26"/>
        <v>0.71375329307787894</v>
      </c>
      <c r="N242" s="11">
        <f>_xll.CALBlackFormula("Call",B242*(1+F242/100*K242)/2,D242*(1+G242/100*K242),0.2*SQRT(K242),1/(1+G242/100*K242))*2</f>
        <v>1.273928625011828</v>
      </c>
      <c r="O242" s="11">
        <f t="shared" si="27"/>
        <v>-0.56017533193394908</v>
      </c>
    </row>
    <row r="243" spans="1:15" x14ac:dyDescent="0.3">
      <c r="A243" s="2">
        <v>40702</v>
      </c>
      <c r="B243" s="3">
        <v>0.93799999999999994</v>
      </c>
      <c r="C243" s="3">
        <v>1.276</v>
      </c>
      <c r="D243" s="3">
        <v>1.1120000000000001</v>
      </c>
      <c r="E243" s="3">
        <v>2.75</v>
      </c>
      <c r="F243" s="7">
        <f t="shared" si="21"/>
        <v>5.75</v>
      </c>
      <c r="G243" s="7">
        <v>4.6543000000000001</v>
      </c>
      <c r="H243">
        <f t="shared" si="22"/>
        <v>2011</v>
      </c>
      <c r="I243" s="4">
        <f>_xll.CALCalendarAdjust("China::IB",DATE(H243,12,31)+1,"Following")</f>
        <v>40912</v>
      </c>
      <c r="J243" s="7">
        <f t="shared" si="23"/>
        <v>210</v>
      </c>
      <c r="K243" s="7">
        <f t="shared" si="24"/>
        <v>0.57534246575342463</v>
      </c>
      <c r="L243" s="11">
        <f t="shared" si="25"/>
        <v>1.2802410367655415</v>
      </c>
      <c r="M243" s="5">
        <f t="shared" si="26"/>
        <v>-42.41036765541439</v>
      </c>
      <c r="N243" s="11">
        <f>_xll.CALBlackFormula("Call",B243*(1+F243/100*K243)/2,D243*(1+G243/100*K243),0.2*SQRT(K243),1/(1+G243/100*K243))*2</f>
        <v>1.2802410370589317</v>
      </c>
      <c r="O243" s="11">
        <f t="shared" si="27"/>
        <v>-43.690608692473319</v>
      </c>
    </row>
    <row r="244" spans="1:15" x14ac:dyDescent="0.3">
      <c r="A244" s="2">
        <v>40703</v>
      </c>
      <c r="B244" s="3">
        <v>0.93500000000000005</v>
      </c>
      <c r="C244" s="3">
        <v>1.252</v>
      </c>
      <c r="D244" s="3">
        <v>1.0900000000000001</v>
      </c>
      <c r="E244" s="3">
        <v>2.75</v>
      </c>
      <c r="F244" s="7">
        <f t="shared" si="21"/>
        <v>5.75</v>
      </c>
      <c r="G244" s="7">
        <v>4.7502000000000004</v>
      </c>
      <c r="H244">
        <f t="shared" si="22"/>
        <v>2011</v>
      </c>
      <c r="I244" s="4">
        <f>_xll.CALCalendarAdjust("China::IB",DATE(H244,12,31)+1,"Following")</f>
        <v>40912</v>
      </c>
      <c r="J244" s="7">
        <f t="shared" si="23"/>
        <v>209</v>
      </c>
      <c r="K244" s="7">
        <f t="shared" si="24"/>
        <v>0.57260273972602738</v>
      </c>
      <c r="L244" s="11">
        <f t="shared" si="25"/>
        <v>1.2397889738901759</v>
      </c>
      <c r="M244" s="5">
        <f t="shared" si="26"/>
        <v>122.11026109824053</v>
      </c>
      <c r="N244" s="11">
        <f>_xll.CALBlackFormula("Call",B244*(1+F244/100*K244)/2,D244*(1+G244/100*K244),0.2*SQRT(K244),1/(1+G244/100*K244))*2</f>
        <v>1.2397889743942914</v>
      </c>
      <c r="O244" s="11">
        <f t="shared" si="27"/>
        <v>120.87047212384624</v>
      </c>
    </row>
    <row r="245" spans="1:15" x14ac:dyDescent="0.3">
      <c r="A245" s="2">
        <v>40704</v>
      </c>
      <c r="B245" s="3">
        <v>0.93500000000000005</v>
      </c>
      <c r="C245" s="3">
        <v>1.2549999999999999</v>
      </c>
      <c r="D245" s="3">
        <v>1.095</v>
      </c>
      <c r="E245" s="3">
        <v>2.75</v>
      </c>
      <c r="F245" s="7">
        <f t="shared" si="21"/>
        <v>5.75</v>
      </c>
      <c r="G245" s="7">
        <v>4.7705000000000002</v>
      </c>
      <c r="H245">
        <f t="shared" si="22"/>
        <v>2011</v>
      </c>
      <c r="I245" s="4">
        <f>_xll.CALCalendarAdjust("China::IB",DATE(H245,12,31)+1,"Following")</f>
        <v>40912</v>
      </c>
      <c r="J245" s="7">
        <f t="shared" si="23"/>
        <v>208</v>
      </c>
      <c r="K245" s="7">
        <f t="shared" si="24"/>
        <v>0.56986301369863013</v>
      </c>
      <c r="L245" s="11">
        <f t="shared" si="25"/>
        <v>1.2499191342512685</v>
      </c>
      <c r="M245" s="5">
        <f t="shared" si="26"/>
        <v>50.808657487313447</v>
      </c>
      <c r="N245" s="11">
        <f>_xll.CALBlackFormula("Call",B245*(1+F245/100*K245)/2,D245*(1+G245/100*K245),0.2*SQRT(K245),1/(1+G245/100*K245))*2</f>
        <v>1.2499191346385914</v>
      </c>
      <c r="O245" s="11">
        <f t="shared" si="27"/>
        <v>49.558738352674858</v>
      </c>
    </row>
    <row r="246" spans="1:15" x14ac:dyDescent="0.3">
      <c r="A246" s="2">
        <v>40707</v>
      </c>
      <c r="B246" s="3">
        <v>0.93100000000000005</v>
      </c>
      <c r="C246" s="3">
        <v>1.2549999999999999</v>
      </c>
      <c r="D246" s="3">
        <v>1.0900000000000001</v>
      </c>
      <c r="E246" s="3">
        <v>2.75</v>
      </c>
      <c r="F246" s="7">
        <f t="shared" si="21"/>
        <v>5.75</v>
      </c>
      <c r="G246" s="7">
        <v>4.8742999999999999</v>
      </c>
      <c r="H246">
        <f t="shared" si="22"/>
        <v>2011</v>
      </c>
      <c r="I246" s="4">
        <f>_xll.CALCalendarAdjust("China::IB",DATE(H246,12,31)+1,"Following")</f>
        <v>40912</v>
      </c>
      <c r="J246" s="7">
        <f t="shared" si="23"/>
        <v>205</v>
      </c>
      <c r="K246" s="7">
        <f t="shared" si="24"/>
        <v>0.56164383561643838</v>
      </c>
      <c r="L246" s="11">
        <f t="shared" si="25"/>
        <v>1.2445430627024983</v>
      </c>
      <c r="M246" s="5">
        <f t="shared" si="26"/>
        <v>104.56937297501634</v>
      </c>
      <c r="N246" s="11">
        <f>_xll.CALBlackFormula("Call",B246*(1+F246/100*K246)/2,D246*(1+G246/100*K246),0.2*SQRT(K246),1/(1+G246/100*K246))*2</f>
        <v>1.2445430629984549</v>
      </c>
      <c r="O246" s="11">
        <f t="shared" si="27"/>
        <v>103.32482991201788</v>
      </c>
    </row>
    <row r="247" spans="1:15" x14ac:dyDescent="0.3">
      <c r="A247" s="2">
        <v>40708</v>
      </c>
      <c r="B247" s="3">
        <v>0.93100000000000005</v>
      </c>
      <c r="C247" s="3">
        <v>1.2869999999999999</v>
      </c>
      <c r="D247" s="3">
        <v>1.1080000000000001</v>
      </c>
      <c r="E247" s="3">
        <v>2.75</v>
      </c>
      <c r="F247" s="7">
        <f t="shared" si="21"/>
        <v>5.75</v>
      </c>
      <c r="G247" s="7">
        <v>4.9231999999999996</v>
      </c>
      <c r="H247">
        <f t="shared" si="22"/>
        <v>2011</v>
      </c>
      <c r="I247" s="4">
        <f>_xll.CALCalendarAdjust("China::IB",DATE(H247,12,31)+1,"Following")</f>
        <v>40912</v>
      </c>
      <c r="J247" s="7">
        <f t="shared" si="23"/>
        <v>204</v>
      </c>
      <c r="K247" s="7">
        <f t="shared" si="24"/>
        <v>0.55890410958904113</v>
      </c>
      <c r="L247" s="11">
        <f t="shared" si="25"/>
        <v>1.2808130394150088</v>
      </c>
      <c r="M247" s="5">
        <f t="shared" si="26"/>
        <v>61.869605849911302</v>
      </c>
      <c r="N247" s="11">
        <f>_xll.CALBlackFormula("Call",B247*(1+F247/100*K247)/2,D247*(1+G247/100*K247),0.2*SQRT(K247),1/(1+G247/100*K247))*2</f>
        <v>1.2808130395548083</v>
      </c>
      <c r="O247" s="11">
        <f t="shared" si="27"/>
        <v>60.588792810356495</v>
      </c>
    </row>
    <row r="248" spans="1:15" x14ac:dyDescent="0.3">
      <c r="A248" s="2">
        <v>40709</v>
      </c>
      <c r="B248" s="3">
        <v>0.92700000000000005</v>
      </c>
      <c r="C248" s="3">
        <v>1.2709999999999999</v>
      </c>
      <c r="D248" s="3">
        <v>1.097</v>
      </c>
      <c r="E248" s="3">
        <v>2.75</v>
      </c>
      <c r="F248" s="7">
        <f t="shared" si="21"/>
        <v>5.75</v>
      </c>
      <c r="G248" s="7">
        <v>5.2788000000000004</v>
      </c>
      <c r="H248">
        <f t="shared" si="22"/>
        <v>2011</v>
      </c>
      <c r="I248" s="4">
        <f>_xll.CALCalendarAdjust("China::IB",DATE(H248,12,31)+1,"Following")</f>
        <v>40912</v>
      </c>
      <c r="J248" s="7">
        <f t="shared" si="23"/>
        <v>203</v>
      </c>
      <c r="K248" s="7">
        <f t="shared" si="24"/>
        <v>0.55616438356164388</v>
      </c>
      <c r="L248" s="11">
        <f t="shared" si="25"/>
        <v>1.2646399489056579</v>
      </c>
      <c r="M248" s="5">
        <f t="shared" si="26"/>
        <v>63.600510943420119</v>
      </c>
      <c r="N248" s="11">
        <f>_xll.CALBlackFormula("Call",B248*(1+F248/100*K248)/2,D248*(1+G248/100*K248),0.2*SQRT(K248),1/(1+G248/100*K248))*2</f>
        <v>1.2646399490533813</v>
      </c>
      <c r="O248" s="11">
        <f t="shared" si="27"/>
        <v>62.335870994366736</v>
      </c>
    </row>
    <row r="249" spans="1:15" x14ac:dyDescent="0.3">
      <c r="A249" s="2">
        <v>40710</v>
      </c>
      <c r="B249" s="3">
        <v>0.93</v>
      </c>
      <c r="C249" s="3">
        <v>1.2370000000000001</v>
      </c>
      <c r="D249" s="3">
        <v>1.079</v>
      </c>
      <c r="E249" s="3">
        <v>2.75</v>
      </c>
      <c r="F249" s="7">
        <f t="shared" si="21"/>
        <v>5.75</v>
      </c>
      <c r="G249" s="7">
        <v>5.5884</v>
      </c>
      <c r="H249">
        <f t="shared" si="22"/>
        <v>2011</v>
      </c>
      <c r="I249" s="4">
        <f>_xll.CALCalendarAdjust("China::IB",DATE(H249,12,31)+1,"Following")</f>
        <v>40912</v>
      </c>
      <c r="J249" s="7">
        <f t="shared" si="23"/>
        <v>202</v>
      </c>
      <c r="K249" s="7">
        <f t="shared" si="24"/>
        <v>0.55342465753424652</v>
      </c>
      <c r="L249" s="11">
        <f t="shared" si="25"/>
        <v>1.2271932208793543</v>
      </c>
      <c r="M249" s="5">
        <f t="shared" si="26"/>
        <v>98.067791206457585</v>
      </c>
      <c r="N249" s="11">
        <f>_xll.CALBlackFormula("Call",B249*(1+F249/100*K249)/2,D249*(1+G249/100*K249),0.2*SQRT(K249),1/(1+G249/100*K249))*2</f>
        <v>1.2271932211588537</v>
      </c>
      <c r="O249" s="11">
        <f t="shared" si="27"/>
        <v>96.840597985298729</v>
      </c>
    </row>
    <row r="250" spans="1:15" x14ac:dyDescent="0.3">
      <c r="A250" s="2">
        <v>40711</v>
      </c>
      <c r="B250" s="3">
        <v>0.93100000000000005</v>
      </c>
      <c r="C250" s="3">
        <v>1.2250000000000001</v>
      </c>
      <c r="D250" s="3">
        <v>1.071</v>
      </c>
      <c r="E250" s="3">
        <v>2.75</v>
      </c>
      <c r="F250" s="7">
        <f t="shared" si="21"/>
        <v>5.75</v>
      </c>
      <c r="G250" s="7">
        <v>5.6733000000000002</v>
      </c>
      <c r="H250">
        <f t="shared" si="22"/>
        <v>2011</v>
      </c>
      <c r="I250" s="4">
        <f>_xll.CALCalendarAdjust("China::IB",DATE(H250,12,31)+1,"Following")</f>
        <v>40912</v>
      </c>
      <c r="J250" s="7">
        <f t="shared" si="23"/>
        <v>201</v>
      </c>
      <c r="K250" s="7">
        <f t="shared" si="24"/>
        <v>0.55068493150684927</v>
      </c>
      <c r="L250" s="11">
        <f t="shared" si="25"/>
        <v>1.2106186817054563</v>
      </c>
      <c r="M250" s="5">
        <f t="shared" si="26"/>
        <v>143.81318294543809</v>
      </c>
      <c r="N250" s="11">
        <f>_xll.CALBlackFormula("Call",B250*(1+F250/100*K250)/2,D250*(1+G250/100*K250),0.2*SQRT(K250),1/(1+G250/100*K250))*2</f>
        <v>1.2106186820586484</v>
      </c>
      <c r="O250" s="11">
        <f t="shared" si="27"/>
        <v>142.60256426337943</v>
      </c>
    </row>
    <row r="251" spans="1:15" x14ac:dyDescent="0.3">
      <c r="A251" s="2">
        <v>40714</v>
      </c>
      <c r="B251" s="3">
        <v>0.93</v>
      </c>
      <c r="C251" s="3">
        <v>1.216</v>
      </c>
      <c r="D251" s="3">
        <v>1.0620000000000001</v>
      </c>
      <c r="E251" s="3">
        <v>2.75</v>
      </c>
      <c r="F251" s="7">
        <f t="shared" si="21"/>
        <v>5.75</v>
      </c>
      <c r="G251" s="7">
        <v>5.7432999999999996</v>
      </c>
      <c r="H251">
        <f t="shared" si="22"/>
        <v>2011</v>
      </c>
      <c r="I251" s="4">
        <f>_xll.CALCalendarAdjust("China::IB",DATE(H251,12,31)+1,"Following")</f>
        <v>40912</v>
      </c>
      <c r="J251" s="7">
        <f t="shared" si="23"/>
        <v>198</v>
      </c>
      <c r="K251" s="7">
        <f t="shared" si="24"/>
        <v>0.54246575342465753</v>
      </c>
      <c r="L251" s="11">
        <f t="shared" si="25"/>
        <v>1.1939672202270111</v>
      </c>
      <c r="M251" s="5">
        <f t="shared" si="26"/>
        <v>220.32779772988897</v>
      </c>
      <c r="N251" s="11">
        <f>_xll.CALBlackFormula("Call",B251*(1+F251/100*K251)/2,D251*(1+G251/100*K251),0.2*SQRT(K251),1/(1+G251/100*K251))*2</f>
        <v>1.1939672205865697</v>
      </c>
      <c r="O251" s="11">
        <f t="shared" si="27"/>
        <v>219.13383050930241</v>
      </c>
    </row>
    <row r="252" spans="1:15" x14ac:dyDescent="0.3">
      <c r="A252" s="2">
        <v>40715</v>
      </c>
      <c r="B252" s="3">
        <v>0.92700000000000005</v>
      </c>
      <c r="C252" s="3">
        <v>1.2350000000000001</v>
      </c>
      <c r="D252" s="3">
        <v>1.077</v>
      </c>
      <c r="E252" s="3">
        <v>2.75</v>
      </c>
      <c r="F252" s="7">
        <f t="shared" si="21"/>
        <v>5.75</v>
      </c>
      <c r="G252" s="7">
        <v>5.8421000000000003</v>
      </c>
      <c r="H252">
        <f t="shared" si="22"/>
        <v>2011</v>
      </c>
      <c r="I252" s="4">
        <f>_xll.CALCalendarAdjust("China::IB",DATE(H252,12,31)+1,"Following")</f>
        <v>40912</v>
      </c>
      <c r="J252" s="7">
        <f t="shared" si="23"/>
        <v>197</v>
      </c>
      <c r="K252" s="7">
        <f t="shared" si="24"/>
        <v>0.53972602739726028</v>
      </c>
      <c r="L252" s="11">
        <f t="shared" si="25"/>
        <v>1.2274467147588584</v>
      </c>
      <c r="M252" s="5">
        <f t="shared" si="26"/>
        <v>75.53285241141738</v>
      </c>
      <c r="N252" s="11">
        <f>_xll.CALBlackFormula("Call",B252*(1+F252/100*K252)/2,D252*(1+G252/100*K252),0.2*SQRT(K252),1/(1+G252/100*K252))*2</f>
        <v>1.2274467149190793</v>
      </c>
      <c r="O252" s="11">
        <f t="shared" si="27"/>
        <v>74.305405696498298</v>
      </c>
    </row>
    <row r="253" spans="1:15" x14ac:dyDescent="0.3">
      <c r="A253" s="2">
        <v>40716</v>
      </c>
      <c r="B253" s="3">
        <v>0.92200000000000004</v>
      </c>
      <c r="C253" s="3">
        <v>1.2430000000000001</v>
      </c>
      <c r="D253" s="3">
        <v>1.0780000000000001</v>
      </c>
      <c r="E253" s="3">
        <v>2.75</v>
      </c>
      <c r="F253" s="7">
        <f t="shared" si="21"/>
        <v>5.75</v>
      </c>
      <c r="G253" s="7">
        <v>6.0594000000000001</v>
      </c>
      <c r="H253">
        <f t="shared" si="22"/>
        <v>2011</v>
      </c>
      <c r="I253" s="4">
        <f>_xll.CALCalendarAdjust("China::IB",DATE(H253,12,31)+1,"Following")</f>
        <v>40912</v>
      </c>
      <c r="J253" s="7">
        <f t="shared" si="23"/>
        <v>196</v>
      </c>
      <c r="K253" s="7">
        <f t="shared" si="24"/>
        <v>0.53698630136986303</v>
      </c>
      <c r="L253" s="11">
        <f t="shared" si="25"/>
        <v>1.2354835709861225</v>
      </c>
      <c r="M253" s="5">
        <f t="shared" si="26"/>
        <v>75.164290138776124</v>
      </c>
      <c r="N253" s="11">
        <f>_xll.CALBlackFormula("Call",B253*(1+F253/100*K253)/2,D253*(1+G253/100*K253),0.2*SQRT(K253),1/(1+G253/100*K253))*2</f>
        <v>1.2354835710929952</v>
      </c>
      <c r="O253" s="11">
        <f t="shared" si="27"/>
        <v>73.928806567683125</v>
      </c>
    </row>
    <row r="254" spans="1:15" x14ac:dyDescent="0.3">
      <c r="A254" s="2">
        <v>40717</v>
      </c>
      <c r="B254" s="3">
        <v>0.91500000000000004</v>
      </c>
      <c r="C254" s="3">
        <v>1.2909999999999999</v>
      </c>
      <c r="D254" s="3">
        <v>1.0980000000000001</v>
      </c>
      <c r="E254" s="3">
        <v>2.75</v>
      </c>
      <c r="F254" s="7">
        <f t="shared" si="21"/>
        <v>5.75</v>
      </c>
      <c r="G254" s="7">
        <v>6.383</v>
      </c>
      <c r="H254">
        <f t="shared" si="22"/>
        <v>2011</v>
      </c>
      <c r="I254" s="4">
        <f>_xll.CALCalendarAdjust("China::IB",DATE(H254,12,31)+1,"Following")</f>
        <v>40912</v>
      </c>
      <c r="J254" s="7">
        <f t="shared" si="23"/>
        <v>195</v>
      </c>
      <c r="K254" s="7">
        <f t="shared" si="24"/>
        <v>0.53424657534246578</v>
      </c>
      <c r="L254" s="11">
        <f t="shared" si="25"/>
        <v>1.2839922895104308</v>
      </c>
      <c r="M254" s="5">
        <f t="shared" si="26"/>
        <v>70.077104895691633</v>
      </c>
      <c r="N254" s="11">
        <f>_xll.CALBlackFormula("Call",B254*(1+F254/100*K254)/2,D254*(1+G254/100*K254),0.2*SQRT(K254),1/(1+G254/100*K254))*2</f>
        <v>1.2839922895404905</v>
      </c>
      <c r="O254" s="11">
        <f t="shared" si="27"/>
        <v>68.793112606151141</v>
      </c>
    </row>
    <row r="255" spans="1:15" x14ac:dyDescent="0.3">
      <c r="A255" s="2">
        <v>40718</v>
      </c>
      <c r="B255" s="3">
        <v>0.91200000000000003</v>
      </c>
      <c r="C255" s="3">
        <v>1.35</v>
      </c>
      <c r="D255" s="3">
        <v>1.121</v>
      </c>
      <c r="E255" s="3">
        <v>2.75</v>
      </c>
      <c r="F255" s="7">
        <f t="shared" si="21"/>
        <v>5.75</v>
      </c>
      <c r="G255" s="7">
        <v>6.3893000000000004</v>
      </c>
      <c r="H255">
        <f t="shared" si="22"/>
        <v>2011</v>
      </c>
      <c r="I255" s="4">
        <f>_xll.CALCalendarAdjust("China::IB",DATE(H255,12,31)+1,"Following")</f>
        <v>40912</v>
      </c>
      <c r="J255" s="7">
        <f t="shared" si="23"/>
        <v>194</v>
      </c>
      <c r="K255" s="7">
        <f t="shared" si="24"/>
        <v>0.53150684931506853</v>
      </c>
      <c r="L255" s="11">
        <f t="shared" si="25"/>
        <v>1.332997124971703</v>
      </c>
      <c r="M255" s="5">
        <f t="shared" si="26"/>
        <v>170.02875028297115</v>
      </c>
      <c r="N255" s="11">
        <f>_xll.CALBlackFormula("Call",B255*(1+F255/100*K255)/2,D255*(1+G255/100*K255),0.2*SQRT(K255),1/(1+G255/100*K255))*2</f>
        <v>1.3329971249812316</v>
      </c>
      <c r="O255" s="11">
        <f t="shared" si="27"/>
        <v>168.69575315798991</v>
      </c>
    </row>
    <row r="256" spans="1:15" x14ac:dyDescent="0.3">
      <c r="A256" s="2">
        <v>40721</v>
      </c>
      <c r="B256" s="3">
        <v>0.91300000000000003</v>
      </c>
      <c r="C256" s="3">
        <v>1.353</v>
      </c>
      <c r="D256" s="3">
        <v>1.125</v>
      </c>
      <c r="E256" s="3">
        <v>2.75</v>
      </c>
      <c r="F256" s="7">
        <f t="shared" si="21"/>
        <v>5.75</v>
      </c>
      <c r="G256" s="7">
        <v>6.4302000000000001</v>
      </c>
      <c r="H256">
        <f t="shared" si="22"/>
        <v>2011</v>
      </c>
      <c r="I256" s="4">
        <f>_xll.CALCalendarAdjust("China::IB",DATE(H256,12,31)+1,"Following")</f>
        <v>40912</v>
      </c>
      <c r="J256" s="7">
        <f t="shared" si="23"/>
        <v>191</v>
      </c>
      <c r="K256" s="7">
        <f t="shared" si="24"/>
        <v>0.52328767123287667</v>
      </c>
      <c r="L256" s="11">
        <f t="shared" si="25"/>
        <v>1.34014394581712</v>
      </c>
      <c r="M256" s="5">
        <f t="shared" si="26"/>
        <v>128.56054182879939</v>
      </c>
      <c r="N256" s="11">
        <f>_xll.CALBlackFormula("Call",B256*(1+F256/100*K256)/2,D256*(1+G256/100*K256),0.2*SQRT(K256),1/(1+G256/100*K256))*2</f>
        <v>1.340143945823258</v>
      </c>
      <c r="O256" s="11">
        <f t="shared" si="27"/>
        <v>127.22039788297613</v>
      </c>
    </row>
    <row r="257" spans="1:15" x14ac:dyDescent="0.3">
      <c r="A257" s="2">
        <v>40722</v>
      </c>
      <c r="B257" s="3">
        <v>0.91300000000000003</v>
      </c>
      <c r="C257" s="3">
        <v>1.351</v>
      </c>
      <c r="D257" s="3">
        <v>1.1279999999999999</v>
      </c>
      <c r="E257" s="3">
        <v>2.75</v>
      </c>
      <c r="F257" s="7">
        <f t="shared" si="21"/>
        <v>5.75</v>
      </c>
      <c r="G257" s="7">
        <v>6.4611000000000001</v>
      </c>
      <c r="H257">
        <f t="shared" si="22"/>
        <v>2011</v>
      </c>
      <c r="I257" s="4">
        <f>_xll.CALCalendarAdjust("China::IB",DATE(H257,12,31)+1,"Following")</f>
        <v>40912</v>
      </c>
      <c r="J257" s="7">
        <f t="shared" si="23"/>
        <v>190</v>
      </c>
      <c r="K257" s="7">
        <f t="shared" si="24"/>
        <v>0.52054794520547942</v>
      </c>
      <c r="L257" s="11">
        <f t="shared" si="25"/>
        <v>1.3462696086571504</v>
      </c>
      <c r="M257" s="5">
        <f t="shared" si="26"/>
        <v>47.303913428495825</v>
      </c>
      <c r="N257" s="11">
        <f>_xll.CALBlackFormula("Call",B257*(1+F257/100*K257)/2,D257*(1+G257/100*K257),0.2*SQRT(K257),1/(1+G257/100*K257))*2</f>
        <v>1.3462696086619927</v>
      </c>
      <c r="O257" s="11">
        <f t="shared" si="27"/>
        <v>45.957643819833834</v>
      </c>
    </row>
    <row r="258" spans="1:15" x14ac:dyDescent="0.3">
      <c r="A258" s="2">
        <v>40723</v>
      </c>
      <c r="B258" s="3">
        <v>0.91</v>
      </c>
      <c r="C258" s="3">
        <v>1.325</v>
      </c>
      <c r="D258" s="3">
        <v>1.115</v>
      </c>
      <c r="E258" s="3">
        <v>2.75</v>
      </c>
      <c r="F258" s="7">
        <f t="shared" si="21"/>
        <v>5.75</v>
      </c>
      <c r="G258" s="7">
        <v>6.4570999999999996</v>
      </c>
      <c r="H258">
        <f t="shared" si="22"/>
        <v>2011</v>
      </c>
      <c r="I258" s="4">
        <f>_xll.CALCalendarAdjust("China::IB",DATE(H258,12,31)+1,"Following")</f>
        <v>40912</v>
      </c>
      <c r="J258" s="7">
        <f t="shared" si="23"/>
        <v>189</v>
      </c>
      <c r="K258" s="7">
        <f t="shared" si="24"/>
        <v>0.51780821917808217</v>
      </c>
      <c r="L258" s="11">
        <f t="shared" si="25"/>
        <v>1.3232240950550676</v>
      </c>
      <c r="M258" s="5">
        <f t="shared" si="26"/>
        <v>17.759049449324049</v>
      </c>
      <c r="N258" s="11">
        <f>_xll.CALBlackFormula("Call",B258*(1+F258/100*K258)/2,D258*(1+G258/100*K258),0.2*SQRT(K258),1/(1+G258/100*K258))*2</f>
        <v>1.3232240950613561</v>
      </c>
      <c r="O258" s="11">
        <f t="shared" si="27"/>
        <v>16.435825354262693</v>
      </c>
    </row>
    <row r="259" spans="1:15" x14ac:dyDescent="0.3">
      <c r="A259" s="2">
        <v>40724</v>
      </c>
      <c r="B259" s="3">
        <v>0.91200000000000003</v>
      </c>
      <c r="C259" s="3">
        <v>1.355</v>
      </c>
      <c r="D259" s="3">
        <v>1.1319999999999999</v>
      </c>
      <c r="E259" s="3">
        <v>2.75</v>
      </c>
      <c r="F259" s="7">
        <f t="shared" ref="F259:F322" si="28">E259+3</f>
        <v>5.75</v>
      </c>
      <c r="G259" s="7">
        <v>6.3917000000000002</v>
      </c>
      <c r="H259">
        <f t="shared" ref="H259:H322" si="29">YEAR(A259)</f>
        <v>2011</v>
      </c>
      <c r="I259" s="4">
        <f>_xll.CALCalendarAdjust("China::IB",DATE(H259,12,31)+1,"Following")</f>
        <v>40912</v>
      </c>
      <c r="J259" s="7">
        <f t="shared" ref="J259:J322" si="30">I259-A259</f>
        <v>188</v>
      </c>
      <c r="K259" s="7">
        <f t="shared" ref="K259:K322" si="31">J259/365</f>
        <v>0.51506849315068493</v>
      </c>
      <c r="L259" s="11">
        <f t="shared" ref="L259:L322" si="32">(D259-B259*(1+F259/100*K259)/(1+G259/100*K259)/2)*2</f>
        <v>1.3549182634062418</v>
      </c>
      <c r="M259" s="5">
        <f t="shared" ref="M259:M322" si="33">(C259-L259)*10000</f>
        <v>0.81736593758208187</v>
      </c>
      <c r="N259" s="11">
        <f>_xll.CALBlackFormula("Call",B259*(1+F259/100*K259)/2,D259*(1+G259/100*K259),0.2*SQRT(K259),1/(1+G259/100*K259))*2</f>
        <v>1.3549182634094197</v>
      </c>
      <c r="O259" s="11">
        <f t="shared" ref="O259:O322" si="34">M259-N259</f>
        <v>-0.53755232582733781</v>
      </c>
    </row>
    <row r="260" spans="1:15" x14ac:dyDescent="0.3">
      <c r="A260" s="2">
        <v>40725</v>
      </c>
      <c r="B260" s="3">
        <v>0.91300000000000003</v>
      </c>
      <c r="C260" s="3">
        <v>1.3580000000000001</v>
      </c>
      <c r="D260" s="3">
        <v>1.1379999999999999</v>
      </c>
      <c r="E260" s="3">
        <v>2.75</v>
      </c>
      <c r="F260" s="7">
        <f t="shared" si="28"/>
        <v>5.75</v>
      </c>
      <c r="G260" s="7">
        <v>6.3867000000000003</v>
      </c>
      <c r="H260">
        <f t="shared" si="29"/>
        <v>2011</v>
      </c>
      <c r="I260" s="4">
        <f>_xll.CALCalendarAdjust("China::IB",DATE(H260,12,31)+1,"Following")</f>
        <v>40912</v>
      </c>
      <c r="J260" s="7">
        <f t="shared" si="30"/>
        <v>187</v>
      </c>
      <c r="K260" s="7">
        <f t="shared" si="31"/>
        <v>0.51232876712328768</v>
      </c>
      <c r="L260" s="11">
        <f t="shared" si="32"/>
        <v>1.3658838416020045</v>
      </c>
      <c r="M260" s="5">
        <f t="shared" si="33"/>
        <v>-78.838416020043937</v>
      </c>
      <c r="N260" s="11">
        <f>_xll.CALBlackFormula("Call",B260*(1+F260/100*K260)/2,D260*(1+G260/100*K260),0.2*SQRT(K260),1/(1+G260/100*K260))*2</f>
        <v>1.3658838416043446</v>
      </c>
      <c r="O260" s="11">
        <f t="shared" si="34"/>
        <v>-80.204299861648281</v>
      </c>
    </row>
    <row r="261" spans="1:15" x14ac:dyDescent="0.3">
      <c r="A261" s="2">
        <v>40728</v>
      </c>
      <c r="B261" s="3">
        <v>0.91500000000000004</v>
      </c>
      <c r="C261" s="3">
        <v>1.415</v>
      </c>
      <c r="D261" s="3">
        <v>1.163</v>
      </c>
      <c r="E261" s="3">
        <v>2.75</v>
      </c>
      <c r="F261" s="7">
        <f t="shared" si="28"/>
        <v>5.75</v>
      </c>
      <c r="G261" s="7">
        <v>6.3578999999999999</v>
      </c>
      <c r="H261">
        <f t="shared" si="29"/>
        <v>2011</v>
      </c>
      <c r="I261" s="4">
        <f>_xll.CALCalendarAdjust("China::IB",DATE(H261,12,31)+1,"Following")</f>
        <v>40912</v>
      </c>
      <c r="J261" s="7">
        <f t="shared" si="30"/>
        <v>184</v>
      </c>
      <c r="K261" s="7">
        <f t="shared" si="31"/>
        <v>0.50410958904109593</v>
      </c>
      <c r="L261" s="11">
        <f t="shared" si="32"/>
        <v>1.4137169217349972</v>
      </c>
      <c r="M261" s="5">
        <f t="shared" si="33"/>
        <v>12.830782650028461</v>
      </c>
      <c r="N261" s="11">
        <f>_xll.CALBlackFormula("Call",B261*(1+F261/100*K261)/2,D261*(1+G261/100*K261),0.2*SQRT(K261),1/(1+G261/100*K261))*2</f>
        <v>1.4137169217356518</v>
      </c>
      <c r="O261" s="11">
        <f t="shared" si="34"/>
        <v>11.417065728292808</v>
      </c>
    </row>
    <row r="262" spans="1:15" x14ac:dyDescent="0.3">
      <c r="A262" s="2">
        <v>40729</v>
      </c>
      <c r="B262" s="3">
        <v>0.91100000000000003</v>
      </c>
      <c r="C262" s="3">
        <v>1.421</v>
      </c>
      <c r="D262" s="3">
        <v>1.165</v>
      </c>
      <c r="E262" s="3">
        <v>2.75</v>
      </c>
      <c r="F262" s="7">
        <f t="shared" si="28"/>
        <v>5.75</v>
      </c>
      <c r="G262" s="7">
        <v>6.3480999999999996</v>
      </c>
      <c r="H262">
        <f t="shared" si="29"/>
        <v>2011</v>
      </c>
      <c r="I262" s="4">
        <f>_xll.CALCalendarAdjust("China::IB",DATE(H262,12,31)+1,"Following")</f>
        <v>40912</v>
      </c>
      <c r="J262" s="7">
        <f t="shared" si="30"/>
        <v>183</v>
      </c>
      <c r="K262" s="7">
        <f t="shared" si="31"/>
        <v>0.50136986301369868</v>
      </c>
      <c r="L262" s="11">
        <f t="shared" si="32"/>
        <v>1.4216475448323003</v>
      </c>
      <c r="M262" s="5">
        <f t="shared" si="33"/>
        <v>-6.4754483230022863</v>
      </c>
      <c r="N262" s="11">
        <f>_xll.CALBlackFormula("Call",B262*(1+F262/100*K262)/2,D262*(1+G262/100*K262),0.2*SQRT(K262),1/(1+G262/100*K262))*2</f>
        <v>1.4216475448327295</v>
      </c>
      <c r="O262" s="11">
        <f t="shared" si="34"/>
        <v>-7.8970958678350156</v>
      </c>
    </row>
    <row r="263" spans="1:15" x14ac:dyDescent="0.3">
      <c r="A263" s="2">
        <v>40730</v>
      </c>
      <c r="B263" s="3">
        <v>0.91</v>
      </c>
      <c r="C263" s="3">
        <v>1.425</v>
      </c>
      <c r="D263" s="3">
        <v>1.1659999999999999</v>
      </c>
      <c r="E263" s="3">
        <v>2.75</v>
      </c>
      <c r="F263" s="7">
        <f t="shared" si="28"/>
        <v>5.75</v>
      </c>
      <c r="G263" s="7">
        <v>6.3333000000000004</v>
      </c>
      <c r="H263">
        <f t="shared" si="29"/>
        <v>2011</v>
      </c>
      <c r="I263" s="4">
        <f>_xll.CALCalendarAdjust("China::IB",DATE(H263,12,31)+1,"Following")</f>
        <v>40912</v>
      </c>
      <c r="J263" s="7">
        <f t="shared" si="30"/>
        <v>182</v>
      </c>
      <c r="K263" s="7">
        <f t="shared" si="31"/>
        <v>0.49863013698630138</v>
      </c>
      <c r="L263" s="11">
        <f t="shared" si="32"/>
        <v>1.4245657189813565</v>
      </c>
      <c r="M263" s="5">
        <f t="shared" si="33"/>
        <v>4.3428101864351198</v>
      </c>
      <c r="N263" s="11">
        <f>_xll.CALBlackFormula("Call",B263*(1+F263/100*K263)/2,D263*(1+G263/100*K263),0.2*SQRT(K263),1/(1+G263/100*K263))*2</f>
        <v>1.4245657189817005</v>
      </c>
      <c r="O263" s="11">
        <f t="shared" si="34"/>
        <v>2.9182444674534196</v>
      </c>
    </row>
    <row r="264" spans="1:15" x14ac:dyDescent="0.3">
      <c r="A264" s="2">
        <v>40731</v>
      </c>
      <c r="B264" s="3">
        <v>0.90600000000000003</v>
      </c>
      <c r="C264" s="3">
        <v>1.4239999999999999</v>
      </c>
      <c r="D264" s="3">
        <v>1.1639999999999999</v>
      </c>
      <c r="E264" s="3">
        <v>2.75</v>
      </c>
      <c r="F264" s="7">
        <f t="shared" si="28"/>
        <v>5.75</v>
      </c>
      <c r="G264" s="7">
        <v>6.3301999999999996</v>
      </c>
      <c r="H264">
        <f t="shared" si="29"/>
        <v>2011</v>
      </c>
      <c r="I264" s="4">
        <f>_xll.CALCalendarAdjust("China::IB",DATE(H264,12,31)+1,"Following")</f>
        <v>40912</v>
      </c>
      <c r="J264" s="7">
        <f t="shared" si="30"/>
        <v>181</v>
      </c>
      <c r="K264" s="7">
        <f t="shared" si="31"/>
        <v>0.49589041095890413</v>
      </c>
      <c r="L264" s="11">
        <f t="shared" si="32"/>
        <v>1.4245273672660694</v>
      </c>
      <c r="M264" s="5">
        <f t="shared" si="33"/>
        <v>-5.2736726606950057</v>
      </c>
      <c r="N264" s="11">
        <f>_xll.CALBlackFormula("Call",B264*(1+F264/100*K264)/2,D264*(1+G264/100*K264),0.2*SQRT(K264),1/(1+G264/100*K264))*2</f>
        <v>1.424527367266333</v>
      </c>
      <c r="O264" s="11">
        <f t="shared" si="34"/>
        <v>-6.698200027961339</v>
      </c>
    </row>
    <row r="265" spans="1:15" x14ac:dyDescent="0.3">
      <c r="A265" s="2">
        <v>40732</v>
      </c>
      <c r="B265" s="3">
        <v>0.91</v>
      </c>
      <c r="C265" s="3">
        <v>1.4139999999999999</v>
      </c>
      <c r="D265" s="3">
        <v>1.165</v>
      </c>
      <c r="E265" s="3">
        <v>2.75</v>
      </c>
      <c r="F265" s="7">
        <f t="shared" si="28"/>
        <v>5.75</v>
      </c>
      <c r="G265" s="7">
        <v>6.3056999999999999</v>
      </c>
      <c r="H265">
        <f t="shared" si="29"/>
        <v>2011</v>
      </c>
      <c r="I265" s="4">
        <f>_xll.CALCalendarAdjust("China::IB",DATE(H265,12,31)+1,"Following")</f>
        <v>40912</v>
      </c>
      <c r="J265" s="7">
        <f t="shared" si="30"/>
        <v>180</v>
      </c>
      <c r="K265" s="7">
        <f t="shared" si="31"/>
        <v>0.49315068493150682</v>
      </c>
      <c r="L265" s="11">
        <f t="shared" si="32"/>
        <v>1.4224185890027017</v>
      </c>
      <c r="M265" s="5">
        <f t="shared" si="33"/>
        <v>-84.185890027017592</v>
      </c>
      <c r="N265" s="11">
        <f>_xll.CALBlackFormula("Call",B265*(1+F265/100*K265)/2,D265*(1+G265/100*K265),0.2*SQRT(K265),1/(1+G265/100*K265))*2</f>
        <v>1.4224185890029795</v>
      </c>
      <c r="O265" s="11">
        <f t="shared" si="34"/>
        <v>-85.608308616020565</v>
      </c>
    </row>
    <row r="266" spans="1:15" x14ac:dyDescent="0.3">
      <c r="A266" s="2">
        <v>40735</v>
      </c>
      <c r="B266" s="3">
        <v>0.91200000000000003</v>
      </c>
      <c r="C266" s="3">
        <v>1.417</v>
      </c>
      <c r="D266" s="3">
        <v>1.169</v>
      </c>
      <c r="E266" s="3">
        <v>2.75</v>
      </c>
      <c r="F266" s="7">
        <f t="shared" si="28"/>
        <v>5.75</v>
      </c>
      <c r="G266" s="7">
        <v>6.2397999999999998</v>
      </c>
      <c r="H266">
        <f t="shared" si="29"/>
        <v>2011</v>
      </c>
      <c r="I266" s="4">
        <f>_xll.CALCalendarAdjust("China::IB",DATE(H266,12,31)+1,"Following")</f>
        <v>40912</v>
      </c>
      <c r="J266" s="7">
        <f t="shared" si="30"/>
        <v>177</v>
      </c>
      <c r="K266" s="7">
        <f t="shared" si="31"/>
        <v>0.48493150684931507</v>
      </c>
      <c r="L266" s="11">
        <f t="shared" si="32"/>
        <v>1.4281025566536356</v>
      </c>
      <c r="M266" s="5">
        <f t="shared" si="33"/>
        <v>-111.02556653635575</v>
      </c>
      <c r="N266" s="11">
        <f>_xll.CALBlackFormula("Call",B266*(1+F266/100*K266)/2,D266*(1+G266/100*K266),0.2*SQRT(K266),1/(1+G266/100*K266))*2</f>
        <v>1.4281025566538128</v>
      </c>
      <c r="O266" s="11">
        <f t="shared" si="34"/>
        <v>-112.45366909300957</v>
      </c>
    </row>
    <row r="267" spans="1:15" x14ac:dyDescent="0.3">
      <c r="A267" s="2">
        <v>40736</v>
      </c>
      <c r="B267" s="3">
        <v>0.91300000000000003</v>
      </c>
      <c r="C267" s="3">
        <v>1.38</v>
      </c>
      <c r="D267" s="3">
        <v>1.1519999999999999</v>
      </c>
      <c r="E267" s="3">
        <v>2.75</v>
      </c>
      <c r="F267" s="7">
        <f t="shared" si="28"/>
        <v>5.75</v>
      </c>
      <c r="G267" s="7">
        <v>6.1912000000000003</v>
      </c>
      <c r="H267">
        <f t="shared" si="29"/>
        <v>2011</v>
      </c>
      <c r="I267" s="4">
        <f>_xll.CALCalendarAdjust("China::IB",DATE(H267,12,31)+1,"Following")</f>
        <v>40912</v>
      </c>
      <c r="J267" s="7">
        <f t="shared" si="30"/>
        <v>176</v>
      </c>
      <c r="K267" s="7">
        <f t="shared" si="31"/>
        <v>0.48219178082191783</v>
      </c>
      <c r="L267" s="11">
        <f t="shared" si="32"/>
        <v>1.3928860389319064</v>
      </c>
      <c r="M267" s="5">
        <f t="shared" si="33"/>
        <v>-128.8603893190654</v>
      </c>
      <c r="N267" s="11">
        <f>_xll.CALBlackFormula("Call",B267*(1+F267/100*K267)/2,D267*(1+G267/100*K267),0.2*SQRT(K267),1/(1+G267/100*K267))*2</f>
        <v>1.3928860389322508</v>
      </c>
      <c r="O267" s="11">
        <f t="shared" si="34"/>
        <v>-130.25327535799767</v>
      </c>
    </row>
    <row r="268" spans="1:15" x14ac:dyDescent="0.3">
      <c r="A268" s="2">
        <v>40737</v>
      </c>
      <c r="B268" s="3">
        <v>0.91400000000000003</v>
      </c>
      <c r="C268" s="3">
        <v>1.4179999999999999</v>
      </c>
      <c r="D268" s="3">
        <v>1.1719999999999999</v>
      </c>
      <c r="E268" s="3">
        <v>2.75</v>
      </c>
      <c r="F268" s="7">
        <f t="shared" si="28"/>
        <v>5.75</v>
      </c>
      <c r="G268" s="7">
        <v>6.1101999999999999</v>
      </c>
      <c r="H268">
        <f t="shared" si="29"/>
        <v>2011</v>
      </c>
      <c r="I268" s="4">
        <f>_xll.CALCalendarAdjust("China::IB",DATE(H268,12,31)+1,"Following")</f>
        <v>40912</v>
      </c>
      <c r="J268" s="7">
        <f t="shared" si="30"/>
        <v>175</v>
      </c>
      <c r="K268" s="7">
        <f t="shared" si="31"/>
        <v>0.47945205479452052</v>
      </c>
      <c r="L268" s="11">
        <f t="shared" si="32"/>
        <v>1.431533539698719</v>
      </c>
      <c r="M268" s="5">
        <f t="shared" si="33"/>
        <v>-135.33539698719065</v>
      </c>
      <c r="N268" s="11">
        <f>_xll.CALBlackFormula("Call",B268*(1+F268/100*K268)/2,D268*(1+G268/100*K268),0.2*SQRT(K268),1/(1+G268/100*K268))*2</f>
        <v>1.4315335396988556</v>
      </c>
      <c r="O268" s="11">
        <f t="shared" si="34"/>
        <v>-136.7669305268895</v>
      </c>
    </row>
    <row r="269" spans="1:15" x14ac:dyDescent="0.3">
      <c r="A269" s="2">
        <v>40738</v>
      </c>
      <c r="B269" s="3">
        <v>0.91100000000000003</v>
      </c>
      <c r="C269" s="3">
        <v>1.423</v>
      </c>
      <c r="D269" s="3">
        <v>1.1719999999999999</v>
      </c>
      <c r="E269" s="3">
        <v>2.75</v>
      </c>
      <c r="F269" s="7">
        <f t="shared" si="28"/>
        <v>5.75</v>
      </c>
      <c r="G269" s="7">
        <v>6.0853000000000002</v>
      </c>
      <c r="H269">
        <f t="shared" si="29"/>
        <v>2011</v>
      </c>
      <c r="I269" s="4">
        <f>_xll.CALCalendarAdjust("China::IB",DATE(H269,12,31)+1,"Following")</f>
        <v>40912</v>
      </c>
      <c r="J269" s="7">
        <f t="shared" si="30"/>
        <v>174</v>
      </c>
      <c r="K269" s="7">
        <f t="shared" si="31"/>
        <v>0.47671232876712327</v>
      </c>
      <c r="L269" s="11">
        <f t="shared" si="32"/>
        <v>1.4344151060332737</v>
      </c>
      <c r="M269" s="5">
        <f t="shared" si="33"/>
        <v>-114.15106033273671</v>
      </c>
      <c r="N269" s="11">
        <f>_xll.CALBlackFormula("Call",B269*(1+F269/100*K269)/2,D269*(1+G269/100*K269),0.2*SQRT(K269),1/(1+G269/100*K269))*2</f>
        <v>1.4344151060333741</v>
      </c>
      <c r="O269" s="11">
        <f t="shared" si="34"/>
        <v>-115.58547543877008</v>
      </c>
    </row>
    <row r="270" spans="1:15" x14ac:dyDescent="0.3">
      <c r="A270" s="2">
        <v>40739</v>
      </c>
      <c r="B270" s="3">
        <v>0.91100000000000003</v>
      </c>
      <c r="C270" s="3">
        <v>1.43</v>
      </c>
      <c r="D270" s="3">
        <v>1.1779999999999999</v>
      </c>
      <c r="E270" s="3">
        <v>2.75</v>
      </c>
      <c r="F270" s="7">
        <f t="shared" si="28"/>
        <v>5.75</v>
      </c>
      <c r="G270" s="7">
        <v>6.0216000000000003</v>
      </c>
      <c r="H270">
        <f t="shared" si="29"/>
        <v>2011</v>
      </c>
      <c r="I270" s="4">
        <f>_xll.CALCalendarAdjust("China::IB",DATE(H270,12,31)+1,"Following")</f>
        <v>40912</v>
      </c>
      <c r="J270" s="7">
        <f t="shared" si="30"/>
        <v>173</v>
      </c>
      <c r="K270" s="7">
        <f t="shared" si="31"/>
        <v>0.47397260273972602</v>
      </c>
      <c r="L270" s="11">
        <f t="shared" si="32"/>
        <v>1.4461401969767151</v>
      </c>
      <c r="M270" s="5">
        <f t="shared" si="33"/>
        <v>-161.40196976715205</v>
      </c>
      <c r="N270" s="11">
        <f>_xll.CALBlackFormula("Call",B270*(1+F270/100*K270)/2,D270*(1+G270/100*K270),0.2*SQRT(K270),1/(1+G270/100*K270))*2</f>
        <v>1.4461401969767829</v>
      </c>
      <c r="O270" s="11">
        <f t="shared" si="34"/>
        <v>-162.84810996412884</v>
      </c>
    </row>
    <row r="271" spans="1:15" x14ac:dyDescent="0.3">
      <c r="A271" s="2">
        <v>40742</v>
      </c>
      <c r="B271" s="3">
        <v>0.91900000000000004</v>
      </c>
      <c r="C271" s="3">
        <v>1.399</v>
      </c>
      <c r="D271" s="3">
        <v>1.175</v>
      </c>
      <c r="E271" s="3">
        <v>2.75</v>
      </c>
      <c r="F271" s="7">
        <f t="shared" si="28"/>
        <v>5.75</v>
      </c>
      <c r="G271" s="7">
        <v>5.9927000000000001</v>
      </c>
      <c r="H271">
        <f t="shared" si="29"/>
        <v>2011</v>
      </c>
      <c r="I271" s="4">
        <f>_xll.CALCalendarAdjust("China::IB",DATE(H271,12,31)+1,"Following")</f>
        <v>40912</v>
      </c>
      <c r="J271" s="7">
        <f t="shared" si="30"/>
        <v>170</v>
      </c>
      <c r="K271" s="7">
        <f t="shared" si="31"/>
        <v>0.46575342465753422</v>
      </c>
      <c r="L271" s="11">
        <f t="shared" si="32"/>
        <v>1.4320106150099474</v>
      </c>
      <c r="M271" s="5">
        <f t="shared" si="33"/>
        <v>-330.10615009947395</v>
      </c>
      <c r="N271" s="11">
        <f>_xll.CALBlackFormula("Call",B271*(1+F271/100*K271)/2,D271*(1+G271/100*K271),0.2*SQRT(K271),1/(1+G271/100*K271))*2</f>
        <v>1.4320106150100269</v>
      </c>
      <c r="O271" s="11">
        <f t="shared" si="34"/>
        <v>-331.53816071448398</v>
      </c>
    </row>
    <row r="272" spans="1:15" x14ac:dyDescent="0.3">
      <c r="A272" s="2">
        <v>40743</v>
      </c>
      <c r="B272" s="3">
        <v>0.92500000000000004</v>
      </c>
      <c r="C272" s="3">
        <v>1.3819999999999999</v>
      </c>
      <c r="D272" s="3">
        <v>1.1639999999999999</v>
      </c>
      <c r="E272" s="3">
        <v>2.75</v>
      </c>
      <c r="F272" s="7">
        <f t="shared" si="28"/>
        <v>5.75</v>
      </c>
      <c r="G272" s="7">
        <v>5.9809999999999999</v>
      </c>
      <c r="H272">
        <f t="shared" si="29"/>
        <v>2011</v>
      </c>
      <c r="I272" s="4">
        <f>_xll.CALCalendarAdjust("China::IB",DATE(H272,12,31)+1,"Following")</f>
        <v>40912</v>
      </c>
      <c r="J272" s="7">
        <f t="shared" si="30"/>
        <v>169</v>
      </c>
      <c r="K272" s="7">
        <f t="shared" si="31"/>
        <v>0.46301369863013697</v>
      </c>
      <c r="L272" s="11">
        <f t="shared" si="32"/>
        <v>1.4039626850290992</v>
      </c>
      <c r="M272" s="5">
        <f t="shared" si="33"/>
        <v>-219.62685029099259</v>
      </c>
      <c r="N272" s="11">
        <f>_xll.CALBlackFormula("Call",B272*(1+F272/100*K272)/2,D272*(1+G272/100*K272),0.2*SQRT(K272),1/(1+G272/100*K272))*2</f>
        <v>1.4039626850292577</v>
      </c>
      <c r="O272" s="11">
        <f t="shared" si="34"/>
        <v>-221.03081297602185</v>
      </c>
    </row>
    <row r="273" spans="1:15" x14ac:dyDescent="0.3">
      <c r="A273" s="2">
        <v>40744</v>
      </c>
      <c r="B273" s="3">
        <v>0.92300000000000004</v>
      </c>
      <c r="C273" s="3">
        <v>1.387</v>
      </c>
      <c r="D273" s="3">
        <v>1.1639999999999999</v>
      </c>
      <c r="E273" s="3">
        <v>2.75</v>
      </c>
      <c r="F273" s="7">
        <f t="shared" si="28"/>
        <v>5.75</v>
      </c>
      <c r="G273" s="7">
        <v>5.9694000000000003</v>
      </c>
      <c r="H273">
        <f t="shared" si="29"/>
        <v>2011</v>
      </c>
      <c r="I273" s="4">
        <f>_xll.CALCalendarAdjust("China::IB",DATE(H273,12,31)+1,"Following")</f>
        <v>40912</v>
      </c>
      <c r="J273" s="7">
        <f t="shared" si="30"/>
        <v>168</v>
      </c>
      <c r="K273" s="7">
        <f t="shared" si="31"/>
        <v>0.46027397260273972</v>
      </c>
      <c r="L273" s="11">
        <f t="shared" si="32"/>
        <v>1.4059071586093894</v>
      </c>
      <c r="M273" s="5">
        <f t="shared" si="33"/>
        <v>-189.07158609389407</v>
      </c>
      <c r="N273" s="11">
        <f>_xll.CALBlackFormula("Call",B273*(1+F273/100*K273)/2,D273*(1+G273/100*K273),0.2*SQRT(K273),1/(1+G273/100*K273))*2</f>
        <v>1.405907158609512</v>
      </c>
      <c r="O273" s="11">
        <f t="shared" si="34"/>
        <v>-190.47749325250359</v>
      </c>
    </row>
    <row r="274" spans="1:15" x14ac:dyDescent="0.3">
      <c r="A274" s="2">
        <v>40745</v>
      </c>
      <c r="B274" s="3">
        <v>0.93100000000000005</v>
      </c>
      <c r="C274" s="3">
        <v>1.3580000000000001</v>
      </c>
      <c r="D274" s="3">
        <v>1.1539999999999999</v>
      </c>
      <c r="E274" s="3">
        <v>2.75</v>
      </c>
      <c r="F274" s="7">
        <f t="shared" si="28"/>
        <v>5.75</v>
      </c>
      <c r="G274" s="7">
        <v>5.9560000000000004</v>
      </c>
      <c r="H274">
        <f t="shared" si="29"/>
        <v>2011</v>
      </c>
      <c r="I274" s="4">
        <f>_xll.CALCalendarAdjust("China::IB",DATE(H274,12,31)+1,"Following")</f>
        <v>40912</v>
      </c>
      <c r="J274" s="7">
        <f t="shared" si="30"/>
        <v>167</v>
      </c>
      <c r="K274" s="7">
        <f t="shared" si="31"/>
        <v>0.45753424657534247</v>
      </c>
      <c r="L274" s="11">
        <f t="shared" si="32"/>
        <v>1.3778542088082317</v>
      </c>
      <c r="M274" s="5">
        <f t="shared" si="33"/>
        <v>-198.54208808231633</v>
      </c>
      <c r="N274" s="11">
        <f>_xll.CALBlackFormula("Call",B274*(1+F274/100*K274)/2,D274*(1+G274/100*K274),0.2*SQRT(K274),1/(1+G274/100*K274))*2</f>
        <v>1.3778542088084926</v>
      </c>
      <c r="O274" s="11">
        <f t="shared" si="34"/>
        <v>-199.91994229112481</v>
      </c>
    </row>
    <row r="275" spans="1:15" x14ac:dyDescent="0.3">
      <c r="A275" s="2">
        <v>40746</v>
      </c>
      <c r="B275" s="3">
        <v>0.93</v>
      </c>
      <c r="C275" s="3">
        <v>1.3660000000000001</v>
      </c>
      <c r="D275" s="3">
        <v>1.1579999999999999</v>
      </c>
      <c r="E275" s="3">
        <v>2.75</v>
      </c>
      <c r="F275" s="7">
        <f t="shared" si="28"/>
        <v>5.75</v>
      </c>
      <c r="G275" s="7">
        <v>5.9687999999999999</v>
      </c>
      <c r="H275">
        <f t="shared" si="29"/>
        <v>2011</v>
      </c>
      <c r="I275" s="4">
        <f>_xll.CALCalendarAdjust("China::IB",DATE(H275,12,31)+1,"Following")</f>
        <v>40912</v>
      </c>
      <c r="J275" s="7">
        <f t="shared" si="30"/>
        <v>166</v>
      </c>
      <c r="K275" s="7">
        <f t="shared" si="31"/>
        <v>0.45479452054794522</v>
      </c>
      <c r="L275" s="11">
        <f t="shared" si="32"/>
        <v>1.3869009763797968</v>
      </c>
      <c r="M275" s="5">
        <f t="shared" si="33"/>
        <v>-209.00976379796708</v>
      </c>
      <c r="N275" s="11">
        <f>_xll.CALBlackFormula("Call",B275*(1+F275/100*K275)/2,D275*(1+G275/100*K275),0.2*SQRT(K275),1/(1+G275/100*K275))*2</f>
        <v>1.3869009763799749</v>
      </c>
      <c r="O275" s="11">
        <f t="shared" si="34"/>
        <v>-210.39666477434704</v>
      </c>
    </row>
    <row r="276" spans="1:15" x14ac:dyDescent="0.3">
      <c r="A276" s="2">
        <v>40749</v>
      </c>
      <c r="B276" s="3">
        <v>0.91200000000000003</v>
      </c>
      <c r="C276" s="3">
        <v>1.3120000000000001</v>
      </c>
      <c r="D276" s="3">
        <v>1.119</v>
      </c>
      <c r="E276" s="3">
        <v>2.75</v>
      </c>
      <c r="F276" s="7">
        <f t="shared" si="28"/>
        <v>5.75</v>
      </c>
      <c r="G276" s="7">
        <v>6.0382999999999996</v>
      </c>
      <c r="H276">
        <f t="shared" si="29"/>
        <v>2011</v>
      </c>
      <c r="I276" s="4">
        <f>_xll.CALCalendarAdjust("China::IB",DATE(H276,12,31)+1,"Following")</f>
        <v>40912</v>
      </c>
      <c r="J276" s="7">
        <f t="shared" si="30"/>
        <v>163</v>
      </c>
      <c r="K276" s="7">
        <f t="shared" si="31"/>
        <v>0.44657534246575342</v>
      </c>
      <c r="L276" s="11">
        <f t="shared" si="32"/>
        <v>1.327143347750529</v>
      </c>
      <c r="M276" s="5">
        <f t="shared" si="33"/>
        <v>-151.43347750528946</v>
      </c>
      <c r="N276" s="11">
        <f>_xll.CALBlackFormula("Call",B276*(1+F276/100*K276)/2,D276*(1+G276/100*K276),0.2*SQRT(K276),1/(1+G276/100*K276))*2</f>
        <v>1.3271433477507657</v>
      </c>
      <c r="O276" s="11">
        <f t="shared" si="34"/>
        <v>-152.76062085304022</v>
      </c>
    </row>
    <row r="277" spans="1:15" x14ac:dyDescent="0.3">
      <c r="A277" s="2">
        <v>40750</v>
      </c>
      <c r="B277" s="3">
        <v>0.92700000000000005</v>
      </c>
      <c r="C277" s="3">
        <v>1.2989999999999999</v>
      </c>
      <c r="D277" s="3">
        <v>1.123</v>
      </c>
      <c r="E277" s="3">
        <v>2.75</v>
      </c>
      <c r="F277" s="7">
        <f t="shared" si="28"/>
        <v>5.75</v>
      </c>
      <c r="G277" s="7">
        <v>6.0282999999999998</v>
      </c>
      <c r="H277">
        <f t="shared" si="29"/>
        <v>2011</v>
      </c>
      <c r="I277" s="4">
        <f>_xll.CALCalendarAdjust("China::IB",DATE(H277,12,31)+1,"Following")</f>
        <v>40912</v>
      </c>
      <c r="J277" s="7">
        <f t="shared" si="30"/>
        <v>162</v>
      </c>
      <c r="K277" s="7">
        <f t="shared" si="31"/>
        <v>0.44383561643835617</v>
      </c>
      <c r="L277" s="11">
        <f t="shared" si="32"/>
        <v>1.3201151876470623</v>
      </c>
      <c r="M277" s="5">
        <f t="shared" si="33"/>
        <v>-211.15187647062328</v>
      </c>
      <c r="N277" s="11">
        <f>_xll.CALBlackFormula("Call",B277*(1+F277/100*K277)/2,D277*(1+G277/100*K277),0.2*SQRT(K277),1/(1+G277/100*K277))*2</f>
        <v>1.3201151876474655</v>
      </c>
      <c r="O277" s="11">
        <f t="shared" si="34"/>
        <v>-212.47199165827075</v>
      </c>
    </row>
    <row r="278" spans="1:15" x14ac:dyDescent="0.3">
      <c r="A278" s="2">
        <v>40751</v>
      </c>
      <c r="B278" s="3">
        <v>0.93300000000000005</v>
      </c>
      <c r="C278" s="3">
        <v>1.3169999999999999</v>
      </c>
      <c r="D278" s="3">
        <v>1.1359999999999999</v>
      </c>
      <c r="E278" s="3">
        <v>2.75</v>
      </c>
      <c r="F278" s="7">
        <f t="shared" si="28"/>
        <v>5.75</v>
      </c>
      <c r="G278" s="7">
        <v>6.0198</v>
      </c>
      <c r="H278">
        <f t="shared" si="29"/>
        <v>2011</v>
      </c>
      <c r="I278" s="4">
        <f>_xll.CALCalendarAdjust("China::IB",DATE(H278,12,31)+1,"Following")</f>
        <v>40912</v>
      </c>
      <c r="J278" s="7">
        <f t="shared" si="30"/>
        <v>161</v>
      </c>
      <c r="K278" s="7">
        <f t="shared" si="31"/>
        <v>0.44109589041095892</v>
      </c>
      <c r="L278" s="11">
        <f t="shared" si="32"/>
        <v>1.3400816211874225</v>
      </c>
      <c r="M278" s="5">
        <f t="shared" si="33"/>
        <v>-230.81621187422519</v>
      </c>
      <c r="N278" s="11">
        <f>_xll.CALBlackFormula("Call",B278*(1+F278/100*K278)/2,D278*(1+G278/100*K278),0.2*SQRT(K278),1/(1+G278/100*K278))*2</f>
        <v>1.3400816211876929</v>
      </c>
      <c r="O278" s="11">
        <f t="shared" si="34"/>
        <v>-232.15629349541288</v>
      </c>
    </row>
    <row r="279" spans="1:15" x14ac:dyDescent="0.3">
      <c r="A279" s="2">
        <v>40752</v>
      </c>
      <c r="B279" s="3">
        <v>0.93500000000000005</v>
      </c>
      <c r="C279" s="3">
        <v>1.31</v>
      </c>
      <c r="D279" s="3">
        <v>1.1319999999999999</v>
      </c>
      <c r="E279" s="3">
        <v>2.75</v>
      </c>
      <c r="F279" s="7">
        <f t="shared" si="28"/>
        <v>5.75</v>
      </c>
      <c r="G279" s="7">
        <v>6.0002000000000004</v>
      </c>
      <c r="H279">
        <f t="shared" si="29"/>
        <v>2011</v>
      </c>
      <c r="I279" s="4">
        <f>_xll.CALCalendarAdjust("China::IB",DATE(H279,12,31)+1,"Following")</f>
        <v>40912</v>
      </c>
      <c r="J279" s="7">
        <f t="shared" si="30"/>
        <v>160</v>
      </c>
      <c r="K279" s="7">
        <f t="shared" si="31"/>
        <v>0.43835616438356162</v>
      </c>
      <c r="L279" s="11">
        <f t="shared" si="32"/>
        <v>1.329999196156586</v>
      </c>
      <c r="M279" s="5">
        <f t="shared" si="33"/>
        <v>-199.99196156585964</v>
      </c>
      <c r="N279" s="11">
        <f>_xll.CALBlackFormula("Call",B279*(1+F279/100*K279)/2,D279*(1+G279/100*K279),0.2*SQRT(K279),1/(1+G279/100*K279))*2</f>
        <v>1.3299991961569009</v>
      </c>
      <c r="O279" s="11">
        <f t="shared" si="34"/>
        <v>-201.32196076201654</v>
      </c>
    </row>
    <row r="280" spans="1:15" x14ac:dyDescent="0.3">
      <c r="A280" s="2">
        <v>40753</v>
      </c>
      <c r="B280" s="3">
        <v>0.93</v>
      </c>
      <c r="C280" s="3">
        <v>1.3009999999999999</v>
      </c>
      <c r="D280" s="3">
        <v>1.123</v>
      </c>
      <c r="E280" s="3">
        <v>2.75</v>
      </c>
      <c r="F280" s="7">
        <f t="shared" si="28"/>
        <v>5.75</v>
      </c>
      <c r="G280" s="7">
        <v>5.9992999999999999</v>
      </c>
      <c r="H280">
        <f t="shared" si="29"/>
        <v>2011</v>
      </c>
      <c r="I280" s="4">
        <f>_xll.CALCalendarAdjust("China::IB",DATE(H280,12,31)+1,"Following")</f>
        <v>40912</v>
      </c>
      <c r="J280" s="7">
        <f t="shared" si="30"/>
        <v>159</v>
      </c>
      <c r="K280" s="7">
        <f t="shared" si="31"/>
        <v>0.43561643835616437</v>
      </c>
      <c r="L280" s="11">
        <f t="shared" si="32"/>
        <v>1.3169842500279549</v>
      </c>
      <c r="M280" s="5">
        <f t="shared" si="33"/>
        <v>-159.84250027955005</v>
      </c>
      <c r="N280" s="11">
        <f>_xll.CALBlackFormula("Call",B280*(1+F280/100*K280)/2,D280*(1+G280/100*K280),0.2*SQRT(K280),1/(1+G280/100*K280))*2</f>
        <v>1.3169842500282645</v>
      </c>
      <c r="O280" s="11">
        <f t="shared" si="34"/>
        <v>-161.15948452957832</v>
      </c>
    </row>
    <row r="281" spans="1:15" x14ac:dyDescent="0.3">
      <c r="A281" s="2">
        <v>40756</v>
      </c>
      <c r="B281" s="3">
        <v>0.93100000000000005</v>
      </c>
      <c r="C281" s="3">
        <v>1.3049999999999999</v>
      </c>
      <c r="D281" s="3">
        <v>1.125</v>
      </c>
      <c r="E281" s="3">
        <v>2.75</v>
      </c>
      <c r="F281" s="7">
        <f t="shared" si="28"/>
        <v>5.75</v>
      </c>
      <c r="G281" s="7">
        <v>5.9711999999999996</v>
      </c>
      <c r="H281">
        <f t="shared" si="29"/>
        <v>2011</v>
      </c>
      <c r="I281" s="4">
        <f>_xll.CALCalendarAdjust("China::IB",DATE(H281,12,31)+1,"Following")</f>
        <v>40912</v>
      </c>
      <c r="J281" s="7">
        <f t="shared" si="30"/>
        <v>156</v>
      </c>
      <c r="K281" s="7">
        <f t="shared" si="31"/>
        <v>0.42739726027397262</v>
      </c>
      <c r="L281" s="11">
        <f t="shared" si="32"/>
        <v>1.3198582663537524</v>
      </c>
      <c r="M281" s="5">
        <f t="shared" si="33"/>
        <v>-148.58266353752424</v>
      </c>
      <c r="N281" s="11">
        <f>_xll.CALBlackFormula("Call",B281*(1+F281/100*K281)/2,D281*(1+G281/100*K281),0.2*SQRT(K281),1/(1+G281/100*K281))*2</f>
        <v>1.3198582663539429</v>
      </c>
      <c r="O281" s="11">
        <f t="shared" si="34"/>
        <v>-149.90252180387819</v>
      </c>
    </row>
    <row r="282" spans="1:15" x14ac:dyDescent="0.3">
      <c r="A282" s="2">
        <v>40757</v>
      </c>
      <c r="B282" s="3">
        <v>0.93</v>
      </c>
      <c r="C282" s="3">
        <v>1.296</v>
      </c>
      <c r="D282" s="3">
        <v>1.119</v>
      </c>
      <c r="E282" s="3">
        <v>2.75</v>
      </c>
      <c r="F282" s="7">
        <f t="shared" si="28"/>
        <v>5.75</v>
      </c>
      <c r="G282" s="7">
        <v>5.9085000000000001</v>
      </c>
      <c r="H282">
        <f t="shared" si="29"/>
        <v>2011</v>
      </c>
      <c r="I282" s="4">
        <f>_xll.CALCalendarAdjust("China::IB",DATE(H282,12,31)+1,"Following")</f>
        <v>40912</v>
      </c>
      <c r="J282" s="7">
        <f t="shared" si="30"/>
        <v>155</v>
      </c>
      <c r="K282" s="7">
        <f t="shared" si="31"/>
        <v>0.42465753424657532</v>
      </c>
      <c r="L282" s="11">
        <f t="shared" si="32"/>
        <v>1.3086106448161927</v>
      </c>
      <c r="M282" s="5">
        <f t="shared" si="33"/>
        <v>-126.10644816192674</v>
      </c>
      <c r="N282" s="11">
        <f>_xll.CALBlackFormula("Call",B282*(1+F282/100*K282)/2,D282*(1+G282/100*K282),0.2*SQRT(K282),1/(1+G282/100*K282))*2</f>
        <v>1.3086106448164003</v>
      </c>
      <c r="O282" s="11">
        <f t="shared" si="34"/>
        <v>-127.41505880674313</v>
      </c>
    </row>
    <row r="283" spans="1:15" x14ac:dyDescent="0.3">
      <c r="A283" s="2">
        <v>40758</v>
      </c>
      <c r="B283" s="3">
        <v>0.92600000000000005</v>
      </c>
      <c r="C283" s="3">
        <v>1.3</v>
      </c>
      <c r="D283" s="3">
        <v>1.1180000000000001</v>
      </c>
      <c r="E283" s="3">
        <v>2.75</v>
      </c>
      <c r="F283" s="7">
        <f t="shared" si="28"/>
        <v>5.75</v>
      </c>
      <c r="G283" s="7">
        <v>5.8897000000000004</v>
      </c>
      <c r="H283">
        <f t="shared" si="29"/>
        <v>2011</v>
      </c>
      <c r="I283" s="4">
        <f>_xll.CALCalendarAdjust("China::IB",DATE(H283,12,31)+1,"Following")</f>
        <v>40912</v>
      </c>
      <c r="J283" s="7">
        <f t="shared" si="30"/>
        <v>154</v>
      </c>
      <c r="K283" s="7">
        <f t="shared" si="31"/>
        <v>0.42191780821917807</v>
      </c>
      <c r="L283" s="11">
        <f t="shared" si="32"/>
        <v>1.3105325680073401</v>
      </c>
      <c r="M283" s="5">
        <f t="shared" si="33"/>
        <v>-105.32568007340038</v>
      </c>
      <c r="N283" s="11">
        <f>_xll.CALBlackFormula("Call",B283*(1+F283/100*K283)/2,D283*(1+G283/100*K283),0.2*SQRT(K283),1/(1+G283/100*K283))*2</f>
        <v>1.3105325680074875</v>
      </c>
      <c r="O283" s="11">
        <f t="shared" si="34"/>
        <v>-106.63621264140787</v>
      </c>
    </row>
    <row r="284" spans="1:15" x14ac:dyDescent="0.3">
      <c r="A284" s="2">
        <v>40759</v>
      </c>
      <c r="B284" s="3">
        <v>0.92500000000000004</v>
      </c>
      <c r="C284" s="3">
        <v>1.3069999999999999</v>
      </c>
      <c r="D284" s="3">
        <v>1.1200000000000001</v>
      </c>
      <c r="E284" s="3">
        <v>2.75</v>
      </c>
      <c r="F284" s="7">
        <f t="shared" si="28"/>
        <v>5.75</v>
      </c>
      <c r="G284" s="7">
        <v>5.8493000000000004</v>
      </c>
      <c r="H284">
        <f t="shared" si="29"/>
        <v>2011</v>
      </c>
      <c r="I284" s="4">
        <f>_xll.CALCalendarAdjust("China::IB",DATE(H284,12,31)+1,"Following")</f>
        <v>40912</v>
      </c>
      <c r="J284" s="7">
        <f t="shared" si="30"/>
        <v>153</v>
      </c>
      <c r="K284" s="7">
        <f t="shared" si="31"/>
        <v>0.41917808219178082</v>
      </c>
      <c r="L284" s="11">
        <f t="shared" si="32"/>
        <v>1.3153758110431559</v>
      </c>
      <c r="M284" s="5">
        <f t="shared" si="33"/>
        <v>-83.758110431559899</v>
      </c>
      <c r="N284" s="11">
        <f>_xll.CALBlackFormula("Call",B284*(1+F284/100*K284)/2,D284*(1+G284/100*K284),0.2*SQRT(K284),1/(1+G284/100*K284))*2</f>
        <v>1.315375811043265</v>
      </c>
      <c r="O284" s="11">
        <f t="shared" si="34"/>
        <v>-85.073486242603167</v>
      </c>
    </row>
    <row r="285" spans="1:15" x14ac:dyDescent="0.3">
      <c r="A285" s="2">
        <v>40760</v>
      </c>
      <c r="B285" s="3">
        <v>0.91800000000000004</v>
      </c>
      <c r="C285" s="3">
        <v>1.28</v>
      </c>
      <c r="D285" s="3">
        <v>1.099</v>
      </c>
      <c r="E285" s="3">
        <v>2.75</v>
      </c>
      <c r="F285" s="7">
        <f t="shared" si="28"/>
        <v>5.75</v>
      </c>
      <c r="G285" s="7">
        <v>5.8066000000000004</v>
      </c>
      <c r="H285">
        <f t="shared" si="29"/>
        <v>2011</v>
      </c>
      <c r="I285" s="4">
        <f>_xll.CALCalendarAdjust("China::IB",DATE(H285,12,31)+1,"Following")</f>
        <v>40912</v>
      </c>
      <c r="J285" s="7">
        <f t="shared" si="30"/>
        <v>152</v>
      </c>
      <c r="K285" s="7">
        <f t="shared" si="31"/>
        <v>0.41643835616438357</v>
      </c>
      <c r="L285" s="11">
        <f t="shared" si="32"/>
        <v>1.2802112677268016</v>
      </c>
      <c r="M285" s="5">
        <f t="shared" si="33"/>
        <v>-2.1126772680157835</v>
      </c>
      <c r="N285" s="11">
        <f>_xll.CALBlackFormula("Call",B285*(1+F285/100*K285)/2,D285*(1+G285/100*K285),0.2*SQRT(K285),1/(1+G285/100*K285))*2</f>
        <v>1.280211267726973</v>
      </c>
      <c r="O285" s="11">
        <f t="shared" si="34"/>
        <v>-3.3928885357427565</v>
      </c>
    </row>
    <row r="286" spans="1:15" x14ac:dyDescent="0.3">
      <c r="A286" s="2">
        <v>40763</v>
      </c>
      <c r="B286" s="3">
        <v>0.90700000000000003</v>
      </c>
      <c r="C286" s="3">
        <v>1.242</v>
      </c>
      <c r="D286" s="3">
        <v>1.0589999999999999</v>
      </c>
      <c r="E286" s="3">
        <v>2.75</v>
      </c>
      <c r="F286" s="7">
        <f t="shared" si="28"/>
        <v>5.75</v>
      </c>
      <c r="G286" s="7">
        <v>5.7462999999999997</v>
      </c>
      <c r="H286">
        <f t="shared" si="29"/>
        <v>2011</v>
      </c>
      <c r="I286" s="4">
        <f>_xll.CALCalendarAdjust("China::IB",DATE(H286,12,31)+1,"Following")</f>
        <v>40912</v>
      </c>
      <c r="J286" s="7">
        <f t="shared" si="30"/>
        <v>149</v>
      </c>
      <c r="K286" s="7">
        <f t="shared" si="31"/>
        <v>0.40821917808219177</v>
      </c>
      <c r="L286" s="11">
        <f t="shared" si="32"/>
        <v>1.2109866145615076</v>
      </c>
      <c r="M286" s="5">
        <f t="shared" si="33"/>
        <v>310.13385438492412</v>
      </c>
      <c r="N286" s="11">
        <f>_xll.CALBlackFormula("Call",B286*(1+F286/100*K286)/2,D286*(1+G286/100*K286),0.2*SQRT(K286),1/(1+G286/100*K286))*2</f>
        <v>1.2109866145619175</v>
      </c>
      <c r="O286" s="11">
        <f t="shared" si="34"/>
        <v>308.92286777036219</v>
      </c>
    </row>
    <row r="287" spans="1:15" x14ac:dyDescent="0.3">
      <c r="A287" s="2">
        <v>40764</v>
      </c>
      <c r="B287" s="3">
        <v>0.90200000000000002</v>
      </c>
      <c r="C287" s="3">
        <v>1.2569999999999999</v>
      </c>
      <c r="D287" s="3">
        <v>1.0589999999999999</v>
      </c>
      <c r="E287" s="3">
        <v>2.75</v>
      </c>
      <c r="F287" s="7">
        <f t="shared" si="28"/>
        <v>5.75</v>
      </c>
      <c r="G287" s="7">
        <v>5.6908000000000003</v>
      </c>
      <c r="H287">
        <f t="shared" si="29"/>
        <v>2011</v>
      </c>
      <c r="I287" s="4">
        <f>_xll.CALCalendarAdjust("China::IB",DATE(H287,12,31)+1,"Following")</f>
        <v>40912</v>
      </c>
      <c r="J287" s="7">
        <f t="shared" si="30"/>
        <v>148</v>
      </c>
      <c r="K287" s="7">
        <f t="shared" si="31"/>
        <v>0.40547945205479452</v>
      </c>
      <c r="L287" s="11">
        <f t="shared" si="32"/>
        <v>1.2157883639669547</v>
      </c>
      <c r="M287" s="5">
        <f t="shared" si="33"/>
        <v>412.11636033045227</v>
      </c>
      <c r="N287" s="11">
        <f>_xll.CALBlackFormula("Call",B287*(1+F287/100*K287)/2,D287*(1+G287/100*K287),0.2*SQRT(K287),1/(1+G287/100*K287))*2</f>
        <v>1.2157883639672156</v>
      </c>
      <c r="O287" s="11">
        <f t="shared" si="34"/>
        <v>410.90057196648507</v>
      </c>
    </row>
    <row r="288" spans="1:15" x14ac:dyDescent="0.3">
      <c r="A288" s="2">
        <v>40765</v>
      </c>
      <c r="B288" s="3">
        <v>0.90200000000000002</v>
      </c>
      <c r="C288" s="3">
        <v>1.268</v>
      </c>
      <c r="D288" s="3">
        <v>1.069</v>
      </c>
      <c r="E288" s="3">
        <v>2.75</v>
      </c>
      <c r="F288" s="7">
        <f t="shared" si="28"/>
        <v>5.75</v>
      </c>
      <c r="G288" s="7">
        <v>5.649</v>
      </c>
      <c r="H288">
        <f t="shared" si="29"/>
        <v>2011</v>
      </c>
      <c r="I288" s="4">
        <f>_xll.CALCalendarAdjust("China::IB",DATE(H288,12,31)+1,"Following")</f>
        <v>40912</v>
      </c>
      <c r="J288" s="7">
        <f t="shared" si="30"/>
        <v>147</v>
      </c>
      <c r="K288" s="7">
        <f t="shared" si="31"/>
        <v>0.40273972602739727</v>
      </c>
      <c r="L288" s="11">
        <f t="shared" si="32"/>
        <v>1.2356412577169338</v>
      </c>
      <c r="M288" s="5">
        <f t="shared" si="33"/>
        <v>323.58742283066232</v>
      </c>
      <c r="N288" s="11">
        <f>_xll.CALBlackFormula("Call",B288*(1+F288/100*K288)/2,D288*(1+G288/100*K288),0.2*SQRT(K288),1/(1+G288/100*K288))*2</f>
        <v>1.235641257717067</v>
      </c>
      <c r="O288" s="11">
        <f t="shared" si="34"/>
        <v>322.35178157294524</v>
      </c>
    </row>
    <row r="289" spans="1:15" x14ac:dyDescent="0.3">
      <c r="A289" s="2">
        <v>40766</v>
      </c>
      <c r="B289" s="3">
        <v>0.89600000000000002</v>
      </c>
      <c r="C289" s="3">
        <v>1.284</v>
      </c>
      <c r="D289" s="3">
        <v>1.0840000000000001</v>
      </c>
      <c r="E289" s="3">
        <v>2.75</v>
      </c>
      <c r="F289" s="7">
        <f t="shared" si="28"/>
        <v>5.75</v>
      </c>
      <c r="G289" s="7">
        <v>5.5883000000000003</v>
      </c>
      <c r="H289">
        <f t="shared" si="29"/>
        <v>2011</v>
      </c>
      <c r="I289" s="4">
        <f>_xll.CALCalendarAdjust("China::IB",DATE(H289,12,31)+1,"Following")</f>
        <v>40912</v>
      </c>
      <c r="J289" s="7">
        <f t="shared" si="30"/>
        <v>146</v>
      </c>
      <c r="K289" s="7">
        <f t="shared" si="31"/>
        <v>0.4</v>
      </c>
      <c r="L289" s="11">
        <f t="shared" si="32"/>
        <v>1.2714331383713575</v>
      </c>
      <c r="M289" s="5">
        <f t="shared" si="33"/>
        <v>125.66861628642512</v>
      </c>
      <c r="N289" s="11">
        <f>_xll.CALBlackFormula("Call",B289*(1+F289/100*K289)/2,D289*(1+G289/100*K289),0.2*SQRT(K289),1/(1+G289/100*K289))*2</f>
        <v>1.271433138371393</v>
      </c>
      <c r="O289" s="11">
        <f t="shared" si="34"/>
        <v>124.39718314805373</v>
      </c>
    </row>
    <row r="290" spans="1:15" x14ac:dyDescent="0.3">
      <c r="A290" s="2">
        <v>40767</v>
      </c>
      <c r="B290" s="3">
        <v>0.90500000000000003</v>
      </c>
      <c r="C290" s="3">
        <v>1.2749999999999999</v>
      </c>
      <c r="D290" s="3">
        <v>1.0880000000000001</v>
      </c>
      <c r="E290" s="3">
        <v>2.75</v>
      </c>
      <c r="F290" s="7">
        <f t="shared" si="28"/>
        <v>5.75</v>
      </c>
      <c r="G290" s="7">
        <v>5.5256999999999996</v>
      </c>
      <c r="H290">
        <f t="shared" si="29"/>
        <v>2011</v>
      </c>
      <c r="I290" s="4">
        <f>_xll.CALCalendarAdjust("China::IB",DATE(H290,12,31)+1,"Following")</f>
        <v>40912</v>
      </c>
      <c r="J290" s="7">
        <f t="shared" si="30"/>
        <v>145</v>
      </c>
      <c r="K290" s="7">
        <f t="shared" si="31"/>
        <v>0.39726027397260272</v>
      </c>
      <c r="L290" s="11">
        <f t="shared" si="32"/>
        <v>1.2702109168984028</v>
      </c>
      <c r="M290" s="5">
        <f t="shared" si="33"/>
        <v>47.890831015970917</v>
      </c>
      <c r="N290" s="11">
        <f>_xll.CALBlackFormula("Call",B290*(1+F290/100*K290)/2,D290*(1+G290/100*K290),0.2*SQRT(K290),1/(1+G290/100*K290))*2</f>
        <v>1.2702109168984468</v>
      </c>
      <c r="O290" s="11">
        <f t="shared" si="34"/>
        <v>46.620620099072468</v>
      </c>
    </row>
    <row r="291" spans="1:15" x14ac:dyDescent="0.3">
      <c r="A291" s="2">
        <v>40770</v>
      </c>
      <c r="B291" s="3">
        <v>0.90400000000000003</v>
      </c>
      <c r="C291" s="3">
        <v>1.2989999999999999</v>
      </c>
      <c r="D291" s="3">
        <v>1.1020000000000001</v>
      </c>
      <c r="E291" s="3">
        <v>2.75</v>
      </c>
      <c r="F291" s="7">
        <f t="shared" si="28"/>
        <v>5.75</v>
      </c>
      <c r="G291" s="7">
        <v>5.4928999999999997</v>
      </c>
      <c r="H291">
        <f t="shared" si="29"/>
        <v>2011</v>
      </c>
      <c r="I291" s="4">
        <f>_xll.CALCalendarAdjust("China::IB",DATE(H291,12,31)+1,"Following")</f>
        <v>40912</v>
      </c>
      <c r="J291" s="7">
        <f t="shared" si="30"/>
        <v>142</v>
      </c>
      <c r="K291" s="7">
        <f t="shared" si="31"/>
        <v>0.38904109589041097</v>
      </c>
      <c r="L291" s="11">
        <f t="shared" si="32"/>
        <v>1.299114715127164</v>
      </c>
      <c r="M291" s="5">
        <f t="shared" si="33"/>
        <v>-1.1471512716410004</v>
      </c>
      <c r="N291" s="11">
        <f>_xll.CALBlackFormula("Call",B291*(1+F291/100*K291)/2,D291*(1+G291/100*K291),0.2*SQRT(K291),1/(1+G291/100*K291))*2</f>
        <v>1.2991147151271756</v>
      </c>
      <c r="O291" s="11">
        <f t="shared" si="34"/>
        <v>-2.446265986768176</v>
      </c>
    </row>
    <row r="292" spans="1:15" x14ac:dyDescent="0.3">
      <c r="A292" s="2">
        <v>40771</v>
      </c>
      <c r="B292" s="3">
        <v>0.90200000000000002</v>
      </c>
      <c r="C292" s="3">
        <v>1.282</v>
      </c>
      <c r="D292" s="3">
        <v>1.0940000000000001</v>
      </c>
      <c r="E292" s="3">
        <v>2.75</v>
      </c>
      <c r="F292" s="7">
        <f t="shared" si="28"/>
        <v>5.75</v>
      </c>
      <c r="G292" s="7">
        <v>5.4602000000000004</v>
      </c>
      <c r="H292">
        <f t="shared" si="29"/>
        <v>2011</v>
      </c>
      <c r="I292" s="4">
        <f>_xll.CALCalendarAdjust("China::IB",DATE(H292,12,31)+1,"Following")</f>
        <v>40912</v>
      </c>
      <c r="J292" s="7">
        <f t="shared" si="30"/>
        <v>141</v>
      </c>
      <c r="K292" s="7">
        <f t="shared" si="31"/>
        <v>0.38630136986301372</v>
      </c>
      <c r="L292" s="11">
        <f t="shared" si="32"/>
        <v>1.2850110691128935</v>
      </c>
      <c r="M292" s="5">
        <f t="shared" si="33"/>
        <v>-30.110691128935052</v>
      </c>
      <c r="N292" s="11">
        <f>_xll.CALBlackFormula("Call",B292*(1+F292/100*K292)/2,D292*(1+G292/100*K292),0.2*SQRT(K292),1/(1+G292/100*K292))*2</f>
        <v>1.2850110691129062</v>
      </c>
      <c r="O292" s="11">
        <f t="shared" si="34"/>
        <v>-31.395702198047957</v>
      </c>
    </row>
    <row r="293" spans="1:15" x14ac:dyDescent="0.3">
      <c r="A293" s="2">
        <v>40772</v>
      </c>
      <c r="B293" s="3">
        <v>0.90100000000000002</v>
      </c>
      <c r="C293" s="3">
        <v>1.27</v>
      </c>
      <c r="D293" s="3">
        <v>1.087</v>
      </c>
      <c r="E293" s="3">
        <v>2.75</v>
      </c>
      <c r="F293" s="7">
        <f t="shared" si="28"/>
        <v>5.75</v>
      </c>
      <c r="G293" s="7">
        <v>5.4443000000000001</v>
      </c>
      <c r="H293">
        <f t="shared" si="29"/>
        <v>2011</v>
      </c>
      <c r="I293" s="4">
        <f>_xll.CALCalendarAdjust("China::IB",DATE(H293,12,31)+1,"Following")</f>
        <v>40912</v>
      </c>
      <c r="J293" s="7">
        <f t="shared" si="30"/>
        <v>140</v>
      </c>
      <c r="K293" s="7">
        <f t="shared" si="31"/>
        <v>0.38356164383561642</v>
      </c>
      <c r="L293" s="11">
        <f t="shared" si="32"/>
        <v>1.2719651444109501</v>
      </c>
      <c r="M293" s="5">
        <f t="shared" si="33"/>
        <v>-19.651444109500815</v>
      </c>
      <c r="N293" s="11">
        <f>_xll.CALBlackFormula("Call",B293*(1+F293/100*K293)/2,D293*(1+G293/100*K293),0.2*SQRT(K293),1/(1+G293/100*K293))*2</f>
        <v>1.2719651444109645</v>
      </c>
      <c r="O293" s="11">
        <f t="shared" si="34"/>
        <v>-20.923409253911778</v>
      </c>
    </row>
    <row r="294" spans="1:15" x14ac:dyDescent="0.3">
      <c r="A294" s="2">
        <v>40773</v>
      </c>
      <c r="B294" s="3">
        <v>0.89500000000000002</v>
      </c>
      <c r="C294" s="3">
        <v>1.2490000000000001</v>
      </c>
      <c r="D294" s="3">
        <v>1.07</v>
      </c>
      <c r="E294" s="3">
        <v>2.75</v>
      </c>
      <c r="F294" s="7">
        <f t="shared" si="28"/>
        <v>5.75</v>
      </c>
      <c r="G294" s="7">
        <v>5.4328000000000003</v>
      </c>
      <c r="H294">
        <f t="shared" si="29"/>
        <v>2011</v>
      </c>
      <c r="I294" s="4">
        <f>_xll.CALCalendarAdjust("China::IB",DATE(H294,12,31)+1,"Following")</f>
        <v>40912</v>
      </c>
      <c r="J294" s="7">
        <f t="shared" si="30"/>
        <v>139</v>
      </c>
      <c r="K294" s="7">
        <f t="shared" si="31"/>
        <v>0.38082191780821917</v>
      </c>
      <c r="L294" s="11">
        <f t="shared" si="32"/>
        <v>1.2439407838579308</v>
      </c>
      <c r="M294" s="5">
        <f t="shared" si="33"/>
        <v>50.592161420692783</v>
      </c>
      <c r="N294" s="11">
        <f>_xll.CALBlackFormula("Call",B294*(1+F294/100*K294)/2,D294*(1+G294/100*K294),0.2*SQRT(K294),1/(1+G294/100*K294))*2</f>
        <v>1.243940783857951</v>
      </c>
      <c r="O294" s="11">
        <f t="shared" si="34"/>
        <v>49.348220636834832</v>
      </c>
    </row>
    <row r="295" spans="1:15" x14ac:dyDescent="0.3">
      <c r="A295" s="2">
        <v>40774</v>
      </c>
      <c r="B295" s="3">
        <v>0.89200000000000002</v>
      </c>
      <c r="C295" s="3">
        <v>1.2270000000000001</v>
      </c>
      <c r="D295" s="3">
        <v>1.06</v>
      </c>
      <c r="E295" s="3">
        <v>2.75</v>
      </c>
      <c r="F295" s="7">
        <f t="shared" si="28"/>
        <v>5.75</v>
      </c>
      <c r="G295" s="7">
        <v>5.4328000000000003</v>
      </c>
      <c r="H295">
        <f t="shared" si="29"/>
        <v>2011</v>
      </c>
      <c r="I295" s="4">
        <f>_xll.CALCalendarAdjust("China::IB",DATE(H295,12,31)+1,"Following")</f>
        <v>40912</v>
      </c>
      <c r="J295" s="7">
        <f t="shared" si="30"/>
        <v>138</v>
      </c>
      <c r="K295" s="7">
        <f t="shared" si="31"/>
        <v>0.37808219178082192</v>
      </c>
      <c r="L295" s="11">
        <f t="shared" si="32"/>
        <v>1.2269517761612339</v>
      </c>
      <c r="M295" s="5">
        <f t="shared" si="33"/>
        <v>0.48223838766237037</v>
      </c>
      <c r="N295" s="11">
        <f>_xll.CALBlackFormula("Call",B295*(1+F295/100*K295)/2,D295*(1+G295/100*K295),0.2*SQRT(K295),1/(1+G295/100*K295))*2</f>
        <v>1.2269517761612578</v>
      </c>
      <c r="O295" s="11">
        <f t="shared" si="34"/>
        <v>-0.74471338849888746</v>
      </c>
    </row>
    <row r="296" spans="1:15" x14ac:dyDescent="0.3">
      <c r="A296" s="2">
        <v>40777</v>
      </c>
      <c r="B296" s="3">
        <v>0.88800000000000001</v>
      </c>
      <c r="C296" s="3">
        <v>1.2050000000000001</v>
      </c>
      <c r="D296" s="3">
        <v>1.0449999999999999</v>
      </c>
      <c r="E296" s="3">
        <v>2.75</v>
      </c>
      <c r="F296" s="7">
        <f t="shared" si="28"/>
        <v>5.75</v>
      </c>
      <c r="G296" s="7">
        <v>5.4272999999999998</v>
      </c>
      <c r="H296">
        <f t="shared" si="29"/>
        <v>2011</v>
      </c>
      <c r="I296" s="4">
        <f>_xll.CALCalendarAdjust("China::IB",DATE(H296,12,31)+1,"Following")</f>
        <v>40912</v>
      </c>
      <c r="J296" s="7">
        <f t="shared" si="30"/>
        <v>135</v>
      </c>
      <c r="K296" s="7">
        <f t="shared" si="31"/>
        <v>0.36986301369863012</v>
      </c>
      <c r="L296" s="11">
        <f t="shared" si="32"/>
        <v>1.200960986147507</v>
      </c>
      <c r="M296" s="5">
        <f t="shared" si="33"/>
        <v>40.390138524930563</v>
      </c>
      <c r="N296" s="11">
        <f>_xll.CALBlackFormula("Call",B296*(1+F296/100*K296)/2,D296*(1+G296/100*K296),0.2*SQRT(K296),1/(1+G296/100*K296))*2</f>
        <v>1.2009609861475306</v>
      </c>
      <c r="O296" s="11">
        <f t="shared" si="34"/>
        <v>39.189177538783035</v>
      </c>
    </row>
    <row r="297" spans="1:15" x14ac:dyDescent="0.3">
      <c r="A297" s="2">
        <v>40778</v>
      </c>
      <c r="B297" s="3">
        <v>0.88700000000000001</v>
      </c>
      <c r="C297" s="3">
        <v>1.238</v>
      </c>
      <c r="D297" s="3">
        <v>1.0580000000000001</v>
      </c>
      <c r="E297" s="3">
        <v>2.75</v>
      </c>
      <c r="F297" s="7">
        <f t="shared" si="28"/>
        <v>5.75</v>
      </c>
      <c r="G297" s="7">
        <v>5.4245999999999999</v>
      </c>
      <c r="H297">
        <f t="shared" si="29"/>
        <v>2011</v>
      </c>
      <c r="I297" s="4">
        <f>_xll.CALCalendarAdjust("China::IB",DATE(H297,12,31)+1,"Following")</f>
        <v>40912</v>
      </c>
      <c r="J297" s="7">
        <f t="shared" si="30"/>
        <v>134</v>
      </c>
      <c r="K297" s="7">
        <f t="shared" si="31"/>
        <v>0.36712328767123287</v>
      </c>
      <c r="L297" s="11">
        <f t="shared" si="32"/>
        <v>1.2279610631844131</v>
      </c>
      <c r="M297" s="5">
        <f t="shared" si="33"/>
        <v>100.38936815586874</v>
      </c>
      <c r="N297" s="11">
        <f>_xll.CALBlackFormula("Call",B297*(1+F297/100*K297)/2,D297*(1+G297/100*K297),0.2*SQRT(K297),1/(1+G297/100*K297))*2</f>
        <v>1.2279610631844218</v>
      </c>
      <c r="O297" s="11">
        <f t="shared" si="34"/>
        <v>99.161407092684314</v>
      </c>
    </row>
    <row r="298" spans="1:15" x14ac:dyDescent="0.3">
      <c r="A298" s="2">
        <v>40779</v>
      </c>
      <c r="B298" s="3">
        <v>0.88800000000000001</v>
      </c>
      <c r="C298" s="3">
        <v>1.222</v>
      </c>
      <c r="D298" s="3">
        <v>1.0569999999999999</v>
      </c>
      <c r="E298" s="3">
        <v>2.75</v>
      </c>
      <c r="F298" s="7">
        <f t="shared" si="28"/>
        <v>5.75</v>
      </c>
      <c r="G298" s="7">
        <v>5.4048999999999996</v>
      </c>
      <c r="H298">
        <f t="shared" si="29"/>
        <v>2011</v>
      </c>
      <c r="I298" s="4">
        <f>_xll.CALCalendarAdjust("China::IB",DATE(H298,12,31)+1,"Following")</f>
        <v>40912</v>
      </c>
      <c r="J298" s="7">
        <f t="shared" si="30"/>
        <v>133</v>
      </c>
      <c r="K298" s="7">
        <f t="shared" si="31"/>
        <v>0.36438356164383562</v>
      </c>
      <c r="L298" s="11">
        <f t="shared" si="32"/>
        <v>1.2249049181116998</v>
      </c>
      <c r="M298" s="5">
        <f t="shared" si="33"/>
        <v>-29.049181116997946</v>
      </c>
      <c r="N298" s="11">
        <f>_xll.CALBlackFormula("Call",B298*(1+F298/100*K298)/2,D298*(1+G298/100*K298),0.2*SQRT(K298),1/(1+G298/100*K298))*2</f>
        <v>1.224904918111708</v>
      </c>
      <c r="O298" s="11">
        <f t="shared" si="34"/>
        <v>-30.274086035109654</v>
      </c>
    </row>
    <row r="299" spans="1:15" x14ac:dyDescent="0.3">
      <c r="A299" s="2">
        <v>40780</v>
      </c>
      <c r="B299" s="3">
        <v>0.88700000000000001</v>
      </c>
      <c r="C299" s="3">
        <v>1.304</v>
      </c>
      <c r="D299" s="3">
        <v>1.087</v>
      </c>
      <c r="E299" s="3">
        <v>2.75</v>
      </c>
      <c r="F299" s="7">
        <f t="shared" si="28"/>
        <v>5.75</v>
      </c>
      <c r="G299" s="7">
        <v>5.3848000000000003</v>
      </c>
      <c r="H299">
        <f t="shared" si="29"/>
        <v>2011</v>
      </c>
      <c r="I299" s="4">
        <f>_xll.CALCalendarAdjust("China::IB",DATE(H299,12,31)+1,"Following")</f>
        <v>40912</v>
      </c>
      <c r="J299" s="7">
        <f t="shared" si="30"/>
        <v>132</v>
      </c>
      <c r="K299" s="7">
        <f t="shared" si="31"/>
        <v>0.36164383561643837</v>
      </c>
      <c r="L299" s="11">
        <f t="shared" si="32"/>
        <v>1.2858508958647954</v>
      </c>
      <c r="M299" s="5">
        <f t="shared" si="33"/>
        <v>181.49104135204652</v>
      </c>
      <c r="N299" s="11">
        <f>_xll.CALBlackFormula("Call",B299*(1+F299/100*K299)/2,D299*(1+G299/100*K299),0.2*SQRT(K299),1/(1+G299/100*K299))*2</f>
        <v>1.2858508958647965</v>
      </c>
      <c r="O299" s="11">
        <f t="shared" si="34"/>
        <v>180.20519045618173</v>
      </c>
    </row>
    <row r="300" spans="1:15" x14ac:dyDescent="0.3">
      <c r="A300" s="2">
        <v>40781</v>
      </c>
      <c r="B300" s="3">
        <v>0.88300000000000001</v>
      </c>
      <c r="C300" s="3">
        <v>1.2969999999999999</v>
      </c>
      <c r="D300" s="3">
        <v>1.0860000000000001</v>
      </c>
      <c r="E300" s="3">
        <v>2.75</v>
      </c>
      <c r="F300" s="7">
        <f t="shared" si="28"/>
        <v>5.75</v>
      </c>
      <c r="G300" s="7">
        <v>5.3545999999999996</v>
      </c>
      <c r="H300">
        <f t="shared" si="29"/>
        <v>2011</v>
      </c>
      <c r="I300" s="4">
        <f>_xll.CALCalendarAdjust("China::IB",DATE(H300,12,31)+1,"Following")</f>
        <v>40912</v>
      </c>
      <c r="J300" s="7">
        <f t="shared" si="30"/>
        <v>131</v>
      </c>
      <c r="K300" s="7">
        <f t="shared" si="31"/>
        <v>0.35890410958904112</v>
      </c>
      <c r="L300" s="11">
        <f t="shared" si="32"/>
        <v>1.2877705559594199</v>
      </c>
      <c r="M300" s="5">
        <f t="shared" si="33"/>
        <v>92.294440405800145</v>
      </c>
      <c r="N300" s="11">
        <f>_xll.CALBlackFormula("Call",B300*(1+F300/100*K300)/2,D300*(1+G300/100*K300),0.2*SQRT(K300),1/(1+G300/100*K300))*2</f>
        <v>1.2877705559594208</v>
      </c>
      <c r="O300" s="11">
        <f t="shared" si="34"/>
        <v>91.006669849840719</v>
      </c>
    </row>
    <row r="301" spans="1:15" x14ac:dyDescent="0.3">
      <c r="A301" s="2">
        <v>40784</v>
      </c>
      <c r="B301" s="3">
        <v>0.88200000000000001</v>
      </c>
      <c r="C301" s="3">
        <v>1.2609999999999999</v>
      </c>
      <c r="D301" s="3">
        <v>1.07</v>
      </c>
      <c r="E301" s="3">
        <v>2.75</v>
      </c>
      <c r="F301" s="7">
        <f t="shared" si="28"/>
        <v>5.75</v>
      </c>
      <c r="G301" s="7">
        <v>5.4866999999999999</v>
      </c>
      <c r="H301">
        <f t="shared" si="29"/>
        <v>2011</v>
      </c>
      <c r="I301" s="4">
        <f>_xll.CALCalendarAdjust("China::IB",DATE(H301,12,31)+1,"Following")</f>
        <v>40912</v>
      </c>
      <c r="J301" s="7">
        <f t="shared" si="30"/>
        <v>128</v>
      </c>
      <c r="K301" s="7">
        <f t="shared" si="31"/>
        <v>0.35068493150684932</v>
      </c>
      <c r="L301" s="11">
        <f t="shared" si="32"/>
        <v>1.2572009763181939</v>
      </c>
      <c r="M301" s="5">
        <f t="shared" si="33"/>
        <v>37.990236818059572</v>
      </c>
      <c r="N301" s="11">
        <f>_xll.CALBlackFormula("Call",B301*(1+F301/100*K301)/2,D301*(1+G301/100*K301),0.2*SQRT(K301),1/(1+G301/100*K301))*2</f>
        <v>1.2572009763181951</v>
      </c>
      <c r="O301" s="11">
        <f t="shared" si="34"/>
        <v>36.733035841741376</v>
      </c>
    </row>
    <row r="302" spans="1:15" x14ac:dyDescent="0.3">
      <c r="A302" s="2">
        <v>40785</v>
      </c>
      <c r="B302" s="3">
        <v>0.88200000000000001</v>
      </c>
      <c r="C302" s="3">
        <v>1.2390000000000001</v>
      </c>
      <c r="D302" s="3">
        <v>1.0649999999999999</v>
      </c>
      <c r="E302" s="3">
        <v>2.75</v>
      </c>
      <c r="F302" s="7">
        <f t="shared" si="28"/>
        <v>5.75</v>
      </c>
      <c r="G302" s="7">
        <v>5.5113000000000003</v>
      </c>
      <c r="H302">
        <f t="shared" si="29"/>
        <v>2011</v>
      </c>
      <c r="I302" s="4">
        <f>_xll.CALCalendarAdjust("China::IB",DATE(H302,12,31)+1,"Following")</f>
        <v>40912</v>
      </c>
      <c r="J302" s="7">
        <f t="shared" si="30"/>
        <v>127</v>
      </c>
      <c r="K302" s="7">
        <f t="shared" si="31"/>
        <v>0.34794520547945207</v>
      </c>
      <c r="L302" s="11">
        <f t="shared" si="32"/>
        <v>1.2472812422460382</v>
      </c>
      <c r="M302" s="5">
        <f t="shared" si="33"/>
        <v>-82.812422460381015</v>
      </c>
      <c r="N302" s="11">
        <f>_xll.CALBlackFormula("Call",B302*(1+F302/100*K302)/2,D302*(1+G302/100*K302),0.2*SQRT(K302),1/(1+G302/100*K302))*2</f>
        <v>1.2472812422460391</v>
      </c>
      <c r="O302" s="11">
        <f t="shared" si="34"/>
        <v>-84.059703702627047</v>
      </c>
    </row>
    <row r="303" spans="1:15" x14ac:dyDescent="0.3">
      <c r="A303" s="2">
        <v>40786</v>
      </c>
      <c r="B303" s="3">
        <v>0.88300000000000001</v>
      </c>
      <c r="C303" s="3">
        <v>1.2430000000000001</v>
      </c>
      <c r="D303" s="3">
        <v>1.0669999999999999</v>
      </c>
      <c r="E303" s="3">
        <v>2.75</v>
      </c>
      <c r="F303" s="7">
        <f t="shared" si="28"/>
        <v>5.75</v>
      </c>
      <c r="G303" s="7">
        <v>5.5444000000000004</v>
      </c>
      <c r="H303">
        <f t="shared" si="29"/>
        <v>2011</v>
      </c>
      <c r="I303" s="4">
        <f>_xll.CALCalendarAdjust("China::IB",DATE(H303,12,31)+1,"Following")</f>
        <v>40912</v>
      </c>
      <c r="J303" s="7">
        <f t="shared" si="30"/>
        <v>126</v>
      </c>
      <c r="K303" s="7">
        <f t="shared" si="31"/>
        <v>0.34520547945205482</v>
      </c>
      <c r="L303" s="11">
        <f t="shared" si="32"/>
        <v>1.2503850669583363</v>
      </c>
      <c r="M303" s="5">
        <f t="shared" si="33"/>
        <v>-73.850669583361835</v>
      </c>
      <c r="N303" s="11">
        <f>_xll.CALBlackFormula("Call",B303*(1+F303/100*K303)/2,D303*(1+G303/100*K303),0.2*SQRT(K303),1/(1+G303/100*K303))*2</f>
        <v>1.2503850669583372</v>
      </c>
      <c r="O303" s="11">
        <f t="shared" si="34"/>
        <v>-75.101054650320179</v>
      </c>
    </row>
    <row r="304" spans="1:15" x14ac:dyDescent="0.3">
      <c r="A304" s="2">
        <v>40787</v>
      </c>
      <c r="B304" s="3">
        <v>0.88400000000000001</v>
      </c>
      <c r="C304" s="3">
        <v>1.24</v>
      </c>
      <c r="D304" s="3">
        <v>1.0620000000000001</v>
      </c>
      <c r="E304" s="3">
        <v>2.75</v>
      </c>
      <c r="F304" s="7">
        <f t="shared" si="28"/>
        <v>5.75</v>
      </c>
      <c r="G304" s="7">
        <v>5.5773999999999999</v>
      </c>
      <c r="H304">
        <f t="shared" si="29"/>
        <v>2011</v>
      </c>
      <c r="I304" s="4">
        <f>_xll.CALCalendarAdjust("China::IB",DATE(H304,12,31)+1,"Following")</f>
        <v>40912</v>
      </c>
      <c r="J304" s="7">
        <f t="shared" si="30"/>
        <v>125</v>
      </c>
      <c r="K304" s="7">
        <f t="shared" si="31"/>
        <v>0.34246575342465752</v>
      </c>
      <c r="L304" s="11">
        <f t="shared" si="32"/>
        <v>1.2394872648258906</v>
      </c>
      <c r="M304" s="5">
        <f t="shared" si="33"/>
        <v>5.1273517410943548</v>
      </c>
      <c r="N304" s="11">
        <f>_xll.CALBlackFormula("Call",B304*(1+F304/100*K304)/2,D304*(1+G304/100*K304),0.2*SQRT(K304),1/(1+G304/100*K304))*2</f>
        <v>1.2394872648258914</v>
      </c>
      <c r="O304" s="11">
        <f t="shared" si="34"/>
        <v>3.8878644762684633</v>
      </c>
    </row>
    <row r="305" spans="1:15" x14ac:dyDescent="0.3">
      <c r="A305" s="2">
        <v>40788</v>
      </c>
      <c r="B305" s="3">
        <v>0.88</v>
      </c>
      <c r="C305" s="3">
        <v>1.224</v>
      </c>
      <c r="D305" s="3">
        <v>1.0509999999999999</v>
      </c>
      <c r="E305" s="3">
        <v>2.75</v>
      </c>
      <c r="F305" s="7">
        <f t="shared" si="28"/>
        <v>5.75</v>
      </c>
      <c r="G305" s="7">
        <v>5.5753000000000004</v>
      </c>
      <c r="H305">
        <f t="shared" si="29"/>
        <v>2011</v>
      </c>
      <c r="I305" s="4">
        <f>_xll.CALCalendarAdjust("China::IB",DATE(H305,12,31)+1,"Following")</f>
        <v>40912</v>
      </c>
      <c r="J305" s="7">
        <f t="shared" si="30"/>
        <v>124</v>
      </c>
      <c r="K305" s="7">
        <f t="shared" si="31"/>
        <v>0.33972602739726027</v>
      </c>
      <c r="L305" s="11">
        <f t="shared" si="32"/>
        <v>1.2214874273033667</v>
      </c>
      <c r="M305" s="5">
        <f t="shared" si="33"/>
        <v>25.125726966332973</v>
      </c>
      <c r="N305" s="11">
        <f>_xll.CALBlackFormula("Call",B305*(1+F305/100*K305)/2,D305*(1+G305/100*K305),0.2*SQRT(K305),1/(1+G305/100*K305))*2</f>
        <v>1.2214874273033673</v>
      </c>
      <c r="O305" s="11">
        <f t="shared" si="34"/>
        <v>23.904239539029607</v>
      </c>
    </row>
    <row r="306" spans="1:15" x14ac:dyDescent="0.3">
      <c r="A306" s="2">
        <v>40791</v>
      </c>
      <c r="B306" s="3">
        <v>0.86199999999999999</v>
      </c>
      <c r="C306" s="3">
        <v>1.1950000000000001</v>
      </c>
      <c r="D306" s="3">
        <v>1.026</v>
      </c>
      <c r="E306" s="3">
        <v>2.75</v>
      </c>
      <c r="F306" s="7">
        <f t="shared" si="28"/>
        <v>5.75</v>
      </c>
      <c r="G306" s="7">
        <v>5.6078999999999999</v>
      </c>
      <c r="H306">
        <f t="shared" si="29"/>
        <v>2011</v>
      </c>
      <c r="I306" s="4">
        <f>_xll.CALCalendarAdjust("China::IB",DATE(H306,12,31)+1,"Following")</f>
        <v>40912</v>
      </c>
      <c r="J306" s="7">
        <f t="shared" si="30"/>
        <v>121</v>
      </c>
      <c r="K306" s="7">
        <f t="shared" si="31"/>
        <v>0.33150684931506852</v>
      </c>
      <c r="L306" s="11">
        <f t="shared" si="32"/>
        <v>1.1896013477704765</v>
      </c>
      <c r="M306" s="5">
        <f t="shared" si="33"/>
        <v>53.986522295235147</v>
      </c>
      <c r="N306" s="11">
        <f>_xll.CALBlackFormula("Call",B306*(1+F306/100*K306)/2,D306*(1+G306/100*K306),0.2*SQRT(K306),1/(1+G306/100*K306))*2</f>
        <v>1.189601347770477</v>
      </c>
      <c r="O306" s="11">
        <f t="shared" si="34"/>
        <v>52.79692094746467</v>
      </c>
    </row>
    <row r="307" spans="1:15" x14ac:dyDescent="0.3">
      <c r="A307" s="2">
        <v>40792</v>
      </c>
      <c r="B307" s="3">
        <v>0.83599999999999997</v>
      </c>
      <c r="C307" s="3">
        <v>1.1950000000000001</v>
      </c>
      <c r="D307" s="3">
        <v>1.012</v>
      </c>
      <c r="E307" s="3">
        <v>2.75</v>
      </c>
      <c r="F307" s="7">
        <f t="shared" si="28"/>
        <v>5.75</v>
      </c>
      <c r="G307" s="7">
        <v>5.6109999999999998</v>
      </c>
      <c r="H307">
        <f t="shared" si="29"/>
        <v>2011</v>
      </c>
      <c r="I307" s="4">
        <f>_xll.CALCalendarAdjust("China::IB",DATE(H307,12,31)+1,"Following")</f>
        <v>40912</v>
      </c>
      <c r="J307" s="7">
        <f t="shared" si="30"/>
        <v>120</v>
      </c>
      <c r="K307" s="7">
        <f t="shared" si="31"/>
        <v>0.32876712328767121</v>
      </c>
      <c r="L307" s="11">
        <f t="shared" si="32"/>
        <v>1.1876248793489526</v>
      </c>
      <c r="M307" s="5">
        <f t="shared" si="33"/>
        <v>73.751206510475072</v>
      </c>
      <c r="N307" s="11">
        <f>_xll.CALBlackFormula("Call",B307*(1+F307/100*K307)/2,D307*(1+G307/100*K307),0.2*SQRT(K307),1/(1+G307/100*K307))*2</f>
        <v>1.1876248793489528</v>
      </c>
      <c r="O307" s="11">
        <f t="shared" si="34"/>
        <v>72.563581631126112</v>
      </c>
    </row>
    <row r="308" spans="1:15" x14ac:dyDescent="0.3">
      <c r="A308" s="2">
        <v>40793</v>
      </c>
      <c r="B308" s="3">
        <v>0.84</v>
      </c>
      <c r="C308" s="3">
        <v>1.2310000000000001</v>
      </c>
      <c r="D308" s="3">
        <v>1.0329999999999999</v>
      </c>
      <c r="E308" s="3">
        <v>2.75</v>
      </c>
      <c r="F308" s="7">
        <f t="shared" si="28"/>
        <v>5.75</v>
      </c>
      <c r="G308" s="7">
        <v>5.6509</v>
      </c>
      <c r="H308">
        <f t="shared" si="29"/>
        <v>2011</v>
      </c>
      <c r="I308" s="4">
        <f>_xll.CALCalendarAdjust("China::IB",DATE(H308,12,31)+1,"Following")</f>
        <v>40912</v>
      </c>
      <c r="J308" s="7">
        <f t="shared" si="30"/>
        <v>119</v>
      </c>
      <c r="K308" s="7">
        <f t="shared" si="31"/>
        <v>0.32602739726027397</v>
      </c>
      <c r="L308" s="11">
        <f t="shared" si="32"/>
        <v>1.2257335114013754</v>
      </c>
      <c r="M308" s="5">
        <f t="shared" si="33"/>
        <v>52.664885986246631</v>
      </c>
      <c r="N308" s="11">
        <f>_xll.CALBlackFormula("Call",B308*(1+F308/100*K308)/2,D308*(1+G308/100*K308),0.2*SQRT(K308),1/(1+G308/100*K308))*2</f>
        <v>1.2257335114013754</v>
      </c>
      <c r="O308" s="11">
        <f t="shared" si="34"/>
        <v>51.439152474845258</v>
      </c>
    </row>
    <row r="309" spans="1:15" x14ac:dyDescent="0.3">
      <c r="A309" s="2">
        <v>40794</v>
      </c>
      <c r="B309" s="3">
        <v>0.83</v>
      </c>
      <c r="C309" s="3">
        <v>1.228</v>
      </c>
      <c r="D309" s="3">
        <v>1.024</v>
      </c>
      <c r="E309" s="3">
        <v>2.75</v>
      </c>
      <c r="F309" s="7">
        <f t="shared" si="28"/>
        <v>5.75</v>
      </c>
      <c r="G309" s="7">
        <v>5.6554000000000002</v>
      </c>
      <c r="H309">
        <f t="shared" si="29"/>
        <v>2011</v>
      </c>
      <c r="I309" s="4">
        <f>_xll.CALCalendarAdjust("China::IB",DATE(H309,12,31)+1,"Following")</f>
        <v>40912</v>
      </c>
      <c r="J309" s="7">
        <f t="shared" si="30"/>
        <v>118</v>
      </c>
      <c r="K309" s="7">
        <f t="shared" si="31"/>
        <v>0.32328767123287672</v>
      </c>
      <c r="L309" s="11">
        <f t="shared" si="32"/>
        <v>1.2177507186498149</v>
      </c>
      <c r="M309" s="5">
        <f t="shared" si="33"/>
        <v>102.49281350185102</v>
      </c>
      <c r="N309" s="11">
        <f>_xll.CALBlackFormula("Call",B309*(1+F309/100*K309)/2,D309*(1+G309/100*K309),0.2*SQRT(K309),1/(1+G309/100*K309))*2</f>
        <v>1.2177507186498151</v>
      </c>
      <c r="O309" s="11">
        <f t="shared" si="34"/>
        <v>101.27506278320121</v>
      </c>
    </row>
    <row r="310" spans="1:15" x14ac:dyDescent="0.3">
      <c r="A310" s="2">
        <v>40795</v>
      </c>
      <c r="B310" s="3">
        <v>0.83199999999999996</v>
      </c>
      <c r="C310" s="3">
        <v>1.208</v>
      </c>
      <c r="D310" s="3">
        <v>1.0189999999999999</v>
      </c>
      <c r="E310" s="3">
        <v>2.75</v>
      </c>
      <c r="F310" s="7">
        <f t="shared" si="28"/>
        <v>5.75</v>
      </c>
      <c r="G310" s="7">
        <v>5.6513</v>
      </c>
      <c r="H310">
        <f t="shared" si="29"/>
        <v>2011</v>
      </c>
      <c r="I310" s="4">
        <f>_xll.CALCalendarAdjust("China::IB",DATE(H310,12,31)+1,"Following")</f>
        <v>40912</v>
      </c>
      <c r="J310" s="7">
        <f t="shared" si="30"/>
        <v>117</v>
      </c>
      <c r="K310" s="7">
        <f t="shared" si="31"/>
        <v>0.32054794520547947</v>
      </c>
      <c r="L310" s="11">
        <f t="shared" si="32"/>
        <v>1.2057414547362018</v>
      </c>
      <c r="M310" s="5">
        <f t="shared" si="33"/>
        <v>22.585452637982062</v>
      </c>
      <c r="N310" s="11">
        <f>_xll.CALBlackFormula("Call",B310*(1+F310/100*K310)/2,D310*(1+G310/100*K310),0.2*SQRT(K310),1/(1+G310/100*K310))*2</f>
        <v>1.2057414547362015</v>
      </c>
      <c r="O310" s="11">
        <f t="shared" si="34"/>
        <v>21.37971118324586</v>
      </c>
    </row>
    <row r="311" spans="1:15" x14ac:dyDescent="0.3">
      <c r="A311" s="2">
        <v>40799</v>
      </c>
      <c r="B311" s="3">
        <v>0.82399999999999995</v>
      </c>
      <c r="C311" s="3">
        <v>1.196</v>
      </c>
      <c r="D311" s="3">
        <v>1.0069999999999999</v>
      </c>
      <c r="E311" s="3">
        <v>2.75</v>
      </c>
      <c r="F311" s="7">
        <f t="shared" si="28"/>
        <v>5.75</v>
      </c>
      <c r="G311" s="7">
        <v>5.6272000000000002</v>
      </c>
      <c r="H311">
        <f t="shared" si="29"/>
        <v>2011</v>
      </c>
      <c r="I311" s="4">
        <f>_xll.CALCalendarAdjust("China::IB",DATE(H311,12,31)+1,"Following")</f>
        <v>40912</v>
      </c>
      <c r="J311" s="7">
        <f t="shared" si="30"/>
        <v>113</v>
      </c>
      <c r="K311" s="7">
        <f t="shared" si="31"/>
        <v>0.30958904109589042</v>
      </c>
      <c r="L311" s="11">
        <f t="shared" si="32"/>
        <v>1.1896920995121008</v>
      </c>
      <c r="M311" s="5">
        <f t="shared" si="33"/>
        <v>63.079004878991981</v>
      </c>
      <c r="N311" s="11">
        <f>_xll.CALBlackFormula("Call",B311*(1+F311/100*K311)/2,D311*(1+G311/100*K311),0.2*SQRT(K311),1/(1+G311/100*K311))*2</f>
        <v>1.1896920995121008</v>
      </c>
      <c r="O311" s="11">
        <f t="shared" si="34"/>
        <v>61.88931277947988</v>
      </c>
    </row>
    <row r="312" spans="1:15" x14ac:dyDescent="0.3">
      <c r="A312" s="2">
        <v>40800</v>
      </c>
      <c r="B312" s="3">
        <v>0.81200000000000006</v>
      </c>
      <c r="C312" s="3">
        <v>1.222</v>
      </c>
      <c r="D312" s="3">
        <v>1.0129999999999999</v>
      </c>
      <c r="E312" s="3">
        <v>2.75</v>
      </c>
      <c r="F312" s="7">
        <f t="shared" si="28"/>
        <v>5.75</v>
      </c>
      <c r="G312" s="7">
        <v>5.6303999999999998</v>
      </c>
      <c r="H312">
        <f t="shared" si="29"/>
        <v>2011</v>
      </c>
      <c r="I312" s="4">
        <f>_xll.CALCalendarAdjust("China::IB",DATE(H312,12,31)+1,"Following")</f>
        <v>40912</v>
      </c>
      <c r="J312" s="7">
        <f t="shared" si="30"/>
        <v>112</v>
      </c>
      <c r="K312" s="7">
        <f t="shared" si="31"/>
        <v>0.30684931506849317</v>
      </c>
      <c r="L312" s="11">
        <f t="shared" si="32"/>
        <v>1.2137070636888734</v>
      </c>
      <c r="M312" s="5">
        <f t="shared" si="33"/>
        <v>82.929363111265971</v>
      </c>
      <c r="N312" s="11">
        <f>_xll.CALBlackFormula("Call",B312*(1+F312/100*K312)/2,D312*(1+G312/100*K312),0.2*SQRT(K312),1/(1+G312/100*K312))*2</f>
        <v>1.2137070636888736</v>
      </c>
      <c r="O312" s="11">
        <f t="shared" si="34"/>
        <v>81.715656047577099</v>
      </c>
    </row>
    <row r="313" spans="1:15" x14ac:dyDescent="0.3">
      <c r="A313" s="2">
        <v>40801</v>
      </c>
      <c r="B313" s="3">
        <v>0.81499999999999995</v>
      </c>
      <c r="C313" s="3">
        <v>1.218</v>
      </c>
      <c r="D313" s="3">
        <v>1.014</v>
      </c>
      <c r="E313" s="3">
        <v>2.75</v>
      </c>
      <c r="F313" s="7">
        <f t="shared" si="28"/>
        <v>5.75</v>
      </c>
      <c r="G313" s="7">
        <v>5.6208999999999998</v>
      </c>
      <c r="H313">
        <f t="shared" si="29"/>
        <v>2011</v>
      </c>
      <c r="I313" s="4">
        <f>_xll.CALCalendarAdjust("China::IB",DATE(H313,12,31)+1,"Following")</f>
        <v>40912</v>
      </c>
      <c r="J313" s="7">
        <f t="shared" si="30"/>
        <v>111</v>
      </c>
      <c r="K313" s="7">
        <f t="shared" si="31"/>
        <v>0.30410958904109592</v>
      </c>
      <c r="L313" s="11">
        <f t="shared" si="32"/>
        <v>1.2126854041402024</v>
      </c>
      <c r="M313" s="5">
        <f t="shared" si="33"/>
        <v>53.145958597975437</v>
      </c>
      <c r="N313" s="11">
        <f>_xll.CALBlackFormula("Call",B313*(1+F313/100*K313)/2,D313*(1+G313/100*K313),0.2*SQRT(K313),1/(1+G313/100*K313))*2</f>
        <v>1.2126854041402024</v>
      </c>
      <c r="O313" s="11">
        <f t="shared" si="34"/>
        <v>51.933273193835234</v>
      </c>
    </row>
    <row r="314" spans="1:15" x14ac:dyDescent="0.3">
      <c r="A314" s="2">
        <v>40802</v>
      </c>
      <c r="B314" s="3">
        <v>0.81599999999999995</v>
      </c>
      <c r="C314" s="3">
        <v>1.2170000000000001</v>
      </c>
      <c r="D314" s="3">
        <v>1.016</v>
      </c>
      <c r="E314" s="3">
        <v>2.75</v>
      </c>
      <c r="F314" s="7">
        <f t="shared" si="28"/>
        <v>5.75</v>
      </c>
      <c r="G314" s="7">
        <v>5.6166999999999998</v>
      </c>
      <c r="H314">
        <f t="shared" si="29"/>
        <v>2011</v>
      </c>
      <c r="I314" s="4">
        <f>_xll.CALCalendarAdjust("China::IB",DATE(H314,12,31)+1,"Following")</f>
        <v>40912</v>
      </c>
      <c r="J314" s="7">
        <f t="shared" si="30"/>
        <v>110</v>
      </c>
      <c r="K314" s="7">
        <f t="shared" si="31"/>
        <v>0.30136986301369861</v>
      </c>
      <c r="L314" s="11">
        <f t="shared" si="32"/>
        <v>1.2156776480267426</v>
      </c>
      <c r="M314" s="5">
        <f t="shared" si="33"/>
        <v>13.22351973257474</v>
      </c>
      <c r="N314" s="11">
        <f>_xll.CALBlackFormula("Call",B314*(1+F314/100*K314)/2,D314*(1+G314/100*K314),0.2*SQRT(K314),1/(1+G314/100*K314))*2</f>
        <v>1.2156776480267426</v>
      </c>
      <c r="O314" s="11">
        <f t="shared" si="34"/>
        <v>12.007842084547997</v>
      </c>
    </row>
    <row r="315" spans="1:15" x14ac:dyDescent="0.3">
      <c r="A315" s="2">
        <v>40805</v>
      </c>
      <c r="B315" s="3">
        <v>0.80600000000000005</v>
      </c>
      <c r="C315" s="3">
        <v>1.1930000000000001</v>
      </c>
      <c r="D315" s="3">
        <v>0.995</v>
      </c>
      <c r="E315" s="3">
        <v>2.75</v>
      </c>
      <c r="F315" s="7">
        <f t="shared" si="28"/>
        <v>5.75</v>
      </c>
      <c r="G315" s="7">
        <v>5.6138000000000003</v>
      </c>
      <c r="H315">
        <f t="shared" si="29"/>
        <v>2011</v>
      </c>
      <c r="I315" s="4">
        <f>_xll.CALCalendarAdjust("China::IB",DATE(H315,12,31)+1,"Following")</f>
        <v>40912</v>
      </c>
      <c r="J315" s="7">
        <f t="shared" si="30"/>
        <v>107</v>
      </c>
      <c r="K315" s="7">
        <f t="shared" si="31"/>
        <v>0.29315068493150687</v>
      </c>
      <c r="L315" s="11">
        <f t="shared" si="32"/>
        <v>1.1836833976769037</v>
      </c>
      <c r="M315" s="5">
        <f t="shared" si="33"/>
        <v>93.166023230963901</v>
      </c>
      <c r="N315" s="11">
        <f>_xll.CALBlackFormula("Call",B315*(1+F315/100*K315)/2,D315*(1+G315/100*K315),0.2*SQRT(K315),1/(1+G315/100*K315))*2</f>
        <v>1.1836833976769037</v>
      </c>
      <c r="O315" s="11">
        <f t="shared" si="34"/>
        <v>91.982339833287</v>
      </c>
    </row>
    <row r="316" spans="1:15" x14ac:dyDescent="0.3">
      <c r="A316" s="2">
        <v>40806</v>
      </c>
      <c r="B316" s="3">
        <v>0.80300000000000005</v>
      </c>
      <c r="C316" s="3">
        <v>1.208</v>
      </c>
      <c r="D316" s="3">
        <v>0.998</v>
      </c>
      <c r="E316" s="3">
        <v>2.75</v>
      </c>
      <c r="F316" s="7">
        <f t="shared" si="28"/>
        <v>5.75</v>
      </c>
      <c r="G316" s="7">
        <v>5.6215999999999999</v>
      </c>
      <c r="H316">
        <f t="shared" si="29"/>
        <v>2011</v>
      </c>
      <c r="I316" s="4">
        <f>_xll.CALCalendarAdjust("China::IB",DATE(H316,12,31)+1,"Following")</f>
        <v>40912</v>
      </c>
      <c r="J316" s="7">
        <f t="shared" si="30"/>
        <v>106</v>
      </c>
      <c r="K316" s="7">
        <f t="shared" si="31"/>
        <v>0.29041095890410956</v>
      </c>
      <c r="L316" s="11">
        <f t="shared" si="32"/>
        <v>1.1927053810727322</v>
      </c>
      <c r="M316" s="5">
        <f t="shared" si="33"/>
        <v>152.946189272678</v>
      </c>
      <c r="N316" s="11">
        <f>_xll.CALBlackFormula("Call",B316*(1+F316/100*K316)/2,D316*(1+G316/100*K316),0.2*SQRT(K316),1/(1+G316/100*K316))*2</f>
        <v>1.1927053810727313</v>
      </c>
      <c r="O316" s="11">
        <f t="shared" si="34"/>
        <v>151.75348389160527</v>
      </c>
    </row>
    <row r="317" spans="1:15" x14ac:dyDescent="0.3">
      <c r="A317" s="2">
        <v>40807</v>
      </c>
      <c r="B317" s="3">
        <v>0.80900000000000005</v>
      </c>
      <c r="C317" s="3">
        <v>1.26</v>
      </c>
      <c r="D317" s="3">
        <v>1.0269999999999999</v>
      </c>
      <c r="E317" s="3">
        <v>2.75</v>
      </c>
      <c r="F317" s="7">
        <f t="shared" si="28"/>
        <v>5.75</v>
      </c>
      <c r="G317" s="7">
        <v>5.6393000000000004</v>
      </c>
      <c r="H317">
        <f t="shared" si="29"/>
        <v>2011</v>
      </c>
      <c r="I317" s="4">
        <f>_xll.CALCalendarAdjust("China::IB",DATE(H317,12,31)+1,"Following")</f>
        <v>40912</v>
      </c>
      <c r="J317" s="7">
        <f t="shared" si="30"/>
        <v>105</v>
      </c>
      <c r="K317" s="7">
        <f t="shared" si="31"/>
        <v>0.28767123287671231</v>
      </c>
      <c r="L317" s="11">
        <f t="shared" si="32"/>
        <v>1.2447464849716825</v>
      </c>
      <c r="M317" s="5">
        <f t="shared" si="33"/>
        <v>152.53515028317511</v>
      </c>
      <c r="N317" s="11">
        <f>_xll.CALBlackFormula("Call",B317*(1+F317/100*K317)/2,D317*(1+G317/100*K317),0.2*SQRT(K317),1/(1+G317/100*K317))*2</f>
        <v>1.2447464849716818</v>
      </c>
      <c r="O317" s="11">
        <f t="shared" si="34"/>
        <v>151.29040379820344</v>
      </c>
    </row>
    <row r="318" spans="1:15" x14ac:dyDescent="0.3">
      <c r="A318" s="2">
        <v>40808</v>
      </c>
      <c r="B318" s="3">
        <v>0.79700000000000004</v>
      </c>
      <c r="C318" s="3">
        <v>1.2050000000000001</v>
      </c>
      <c r="D318" s="3">
        <v>0.997</v>
      </c>
      <c r="E318" s="3">
        <v>2.75</v>
      </c>
      <c r="F318" s="7">
        <f t="shared" si="28"/>
        <v>5.75</v>
      </c>
      <c r="G318" s="7">
        <v>5.6288999999999998</v>
      </c>
      <c r="H318">
        <f t="shared" si="29"/>
        <v>2011</v>
      </c>
      <c r="I318" s="4">
        <f>_xll.CALCalendarAdjust("China::IB",DATE(H318,12,31)+1,"Following")</f>
        <v>40912</v>
      </c>
      <c r="J318" s="7">
        <f t="shared" si="30"/>
        <v>104</v>
      </c>
      <c r="K318" s="7">
        <f t="shared" si="31"/>
        <v>0.28493150684931506</v>
      </c>
      <c r="L318" s="11">
        <f t="shared" si="32"/>
        <v>1.1967293345822272</v>
      </c>
      <c r="M318" s="5">
        <f t="shared" si="33"/>
        <v>82.706654177728822</v>
      </c>
      <c r="N318" s="11">
        <f>_xll.CALBlackFormula("Call",B318*(1+F318/100*K318)/2,D318*(1+G318/100*K318),0.2*SQRT(K318),1/(1+G318/100*K318))*2</f>
        <v>1.1967293345822267</v>
      </c>
      <c r="O318" s="11">
        <f t="shared" si="34"/>
        <v>81.509924843146592</v>
      </c>
    </row>
    <row r="319" spans="1:15" x14ac:dyDescent="0.3">
      <c r="A319" s="2">
        <v>40809</v>
      </c>
      <c r="B319" s="3">
        <v>0.78100000000000003</v>
      </c>
      <c r="C319" s="3">
        <v>1.2010000000000001</v>
      </c>
      <c r="D319" s="3">
        <v>0.98699999999999999</v>
      </c>
      <c r="E319" s="3">
        <v>2.75</v>
      </c>
      <c r="F319" s="7">
        <f t="shared" si="28"/>
        <v>5.75</v>
      </c>
      <c r="G319" s="7">
        <v>5.6327999999999996</v>
      </c>
      <c r="H319">
        <f t="shared" si="29"/>
        <v>2011</v>
      </c>
      <c r="I319" s="4">
        <f>_xll.CALCalendarAdjust("China::IB",DATE(H319,12,31)+1,"Following")</f>
        <v>40912</v>
      </c>
      <c r="J319" s="7">
        <f t="shared" si="30"/>
        <v>103</v>
      </c>
      <c r="K319" s="7">
        <f t="shared" si="31"/>
        <v>0.28219178082191781</v>
      </c>
      <c r="L319" s="11">
        <f t="shared" si="32"/>
        <v>1.1927457423344003</v>
      </c>
      <c r="M319" s="5">
        <f t="shared" si="33"/>
        <v>82.542576655997294</v>
      </c>
      <c r="N319" s="11">
        <f>_xll.CALBlackFormula("Call",B319*(1+F319/100*K319)/2,D319*(1+G319/100*K319),0.2*SQRT(K319),1/(1+G319/100*K319))*2</f>
        <v>1.1927457423343999</v>
      </c>
      <c r="O319" s="11">
        <f t="shared" si="34"/>
        <v>81.349830913662899</v>
      </c>
    </row>
    <row r="320" spans="1:15" x14ac:dyDescent="0.3">
      <c r="A320" s="2">
        <v>40812</v>
      </c>
      <c r="B320" s="3">
        <v>0.77200000000000002</v>
      </c>
      <c r="C320" s="3">
        <v>1.1910000000000001</v>
      </c>
      <c r="D320" s="3">
        <v>0.97</v>
      </c>
      <c r="E320" s="3">
        <v>2.75</v>
      </c>
      <c r="F320" s="7">
        <f t="shared" si="28"/>
        <v>5.75</v>
      </c>
      <c r="G320" s="7">
        <v>5.6195000000000004</v>
      </c>
      <c r="H320">
        <f t="shared" si="29"/>
        <v>2011</v>
      </c>
      <c r="I320" s="4">
        <f>_xll.CALCalendarAdjust("China::IB",DATE(H320,12,31)+1,"Following")</f>
        <v>40912</v>
      </c>
      <c r="J320" s="7">
        <f t="shared" si="30"/>
        <v>100</v>
      </c>
      <c r="K320" s="7">
        <f t="shared" si="31"/>
        <v>0.27397260273972601</v>
      </c>
      <c r="L320" s="11">
        <f t="shared" si="32"/>
        <v>1.1677281686473595</v>
      </c>
      <c r="M320" s="5">
        <f t="shared" si="33"/>
        <v>232.7183135264055</v>
      </c>
      <c r="N320" s="11">
        <f>_xll.CALBlackFormula("Call",B320*(1+F320/100*K320)/2,D320*(1+G320/100*K320),0.2*SQRT(K320),1/(1+G320/100*K320))*2</f>
        <v>1.1677281686473593</v>
      </c>
      <c r="O320" s="11">
        <f t="shared" si="34"/>
        <v>231.55058535775814</v>
      </c>
    </row>
    <row r="321" spans="1:15" x14ac:dyDescent="0.3">
      <c r="A321" s="2">
        <v>40813</v>
      </c>
      <c r="B321" s="3">
        <v>0.76500000000000001</v>
      </c>
      <c r="C321" s="3">
        <v>1.206</v>
      </c>
      <c r="D321" s="3">
        <v>0.97899999999999998</v>
      </c>
      <c r="E321" s="3">
        <v>2.75</v>
      </c>
      <c r="F321" s="7">
        <f t="shared" si="28"/>
        <v>5.75</v>
      </c>
      <c r="G321" s="7">
        <v>5.6269</v>
      </c>
      <c r="H321">
        <f t="shared" si="29"/>
        <v>2011</v>
      </c>
      <c r="I321" s="4">
        <f>_xll.CALCalendarAdjust("China::IB",DATE(H321,12,31)+1,"Following")</f>
        <v>40912</v>
      </c>
      <c r="J321" s="7">
        <f t="shared" si="30"/>
        <v>99</v>
      </c>
      <c r="K321" s="7">
        <f t="shared" si="31"/>
        <v>0.27123287671232876</v>
      </c>
      <c r="L321" s="11">
        <f t="shared" si="32"/>
        <v>1.1927484156131087</v>
      </c>
      <c r="M321" s="5">
        <f t="shared" si="33"/>
        <v>132.51584386891224</v>
      </c>
      <c r="N321" s="11">
        <f>_xll.CALBlackFormula("Call",B321*(1+F321/100*K321)/2,D321*(1+G321/100*K321),0.2*SQRT(K321),1/(1+G321/100*K321))*2</f>
        <v>1.1927484156131087</v>
      </c>
      <c r="O321" s="11">
        <f t="shared" si="34"/>
        <v>131.32309545329915</v>
      </c>
    </row>
    <row r="322" spans="1:15" x14ac:dyDescent="0.3">
      <c r="A322" s="2">
        <v>40814</v>
      </c>
      <c r="B322" s="3">
        <v>0.755</v>
      </c>
      <c r="C322" s="3">
        <v>1.198</v>
      </c>
      <c r="D322" s="3">
        <v>0.97</v>
      </c>
      <c r="E322" s="3">
        <v>2.75</v>
      </c>
      <c r="F322" s="7">
        <f t="shared" si="28"/>
        <v>5.75</v>
      </c>
      <c r="G322" s="7">
        <v>5.6391</v>
      </c>
      <c r="H322">
        <f t="shared" si="29"/>
        <v>2011</v>
      </c>
      <c r="I322" s="4">
        <f>_xll.CALCalendarAdjust("China::IB",DATE(H322,12,31)+1,"Following")</f>
        <v>40912</v>
      </c>
      <c r="J322" s="7">
        <f t="shared" si="30"/>
        <v>98</v>
      </c>
      <c r="K322" s="7">
        <f t="shared" si="31"/>
        <v>0.26849315068493151</v>
      </c>
      <c r="L322" s="11">
        <f t="shared" si="32"/>
        <v>1.1847785449885371</v>
      </c>
      <c r="M322" s="5">
        <f t="shared" si="33"/>
        <v>132.21455011462879</v>
      </c>
      <c r="N322" s="11">
        <f>_xll.CALBlackFormula("Call",B322*(1+F322/100*K322)/2,D322*(1+G322/100*K322),0.2*SQRT(K322),1/(1+G322/100*K322))*2</f>
        <v>1.1847785449885371</v>
      </c>
      <c r="O322" s="11">
        <f t="shared" si="34"/>
        <v>131.02977156964025</v>
      </c>
    </row>
    <row r="323" spans="1:15" x14ac:dyDescent="0.3">
      <c r="A323" s="2">
        <v>40815</v>
      </c>
      <c r="B323" s="3">
        <v>0.73799999999999999</v>
      </c>
      <c r="C323" s="3">
        <v>1.19</v>
      </c>
      <c r="D323" s="3">
        <v>0.95799999999999996</v>
      </c>
      <c r="E323" s="3">
        <v>2.75</v>
      </c>
      <c r="F323" s="7">
        <f t="shared" ref="F323:F385" si="35">E323+3</f>
        <v>5.75</v>
      </c>
      <c r="G323" s="7">
        <v>5.6398999999999999</v>
      </c>
      <c r="H323">
        <f t="shared" ref="H323:H386" si="36">YEAR(A323)</f>
        <v>2011</v>
      </c>
      <c r="I323" s="4">
        <f>_xll.CALCalendarAdjust("China::IB",DATE(H323,12,31)+1,"Following")</f>
        <v>40912</v>
      </c>
      <c r="J323" s="7">
        <f t="shared" ref="J323:J386" si="37">I323-A323</f>
        <v>97</v>
      </c>
      <c r="K323" s="7">
        <f t="shared" ref="K323:K386" si="38">J323/365</f>
        <v>0.26575342465753427</v>
      </c>
      <c r="L323" s="11">
        <f t="shared" ref="L323:L386" si="39">(D323-B323*(1+F323/100*K323)/(1+G323/100*K323)/2)*2</f>
        <v>1.177787253930306</v>
      </c>
      <c r="M323" s="5">
        <f t="shared" ref="M323:M386" si="40">(C323-L323)*10000</f>
        <v>122.12746069693914</v>
      </c>
      <c r="N323" s="11">
        <f>_xll.CALBlackFormula("Call",B323*(1+F323/100*K323)/2,D323*(1+G323/100*K323),0.2*SQRT(K323),1/(1+G323/100*K323))*2</f>
        <v>1.1777872539303058</v>
      </c>
      <c r="O323" s="11">
        <f t="shared" ref="O323:O386" si="41">M323-N323</f>
        <v>120.94967344300883</v>
      </c>
    </row>
    <row r="324" spans="1:15" x14ac:dyDescent="0.3">
      <c r="A324" s="2">
        <v>40816</v>
      </c>
      <c r="B324" s="3">
        <v>0.75600000000000001</v>
      </c>
      <c r="C324" s="3">
        <v>1.161</v>
      </c>
      <c r="D324" s="3">
        <v>0.95699999999999996</v>
      </c>
      <c r="E324" s="3">
        <v>2.75</v>
      </c>
      <c r="F324" s="7">
        <f t="shared" si="35"/>
        <v>5.75</v>
      </c>
      <c r="G324" s="7">
        <v>5.6466000000000003</v>
      </c>
      <c r="H324">
        <f t="shared" si="36"/>
        <v>2011</v>
      </c>
      <c r="I324" s="4">
        <f>_xll.CALCalendarAdjust("China::IB",DATE(H324,12,31)+1,"Following")</f>
        <v>40912</v>
      </c>
      <c r="J324" s="7">
        <f t="shared" si="37"/>
        <v>96</v>
      </c>
      <c r="K324" s="7">
        <f t="shared" si="38"/>
        <v>0.26301369863013696</v>
      </c>
      <c r="L324" s="11">
        <f t="shared" si="39"/>
        <v>1.1577974098728641</v>
      </c>
      <c r="M324" s="5">
        <f t="shared" si="40"/>
        <v>32.025901271359736</v>
      </c>
      <c r="N324" s="11">
        <f>_xll.CALBlackFormula("Call",B324*(1+F324/100*K324)/2,D324*(1+G324/100*K324),0.2*SQRT(K324),1/(1+G324/100*K324))*2</f>
        <v>1.1577974098728641</v>
      </c>
      <c r="O324" s="11">
        <f t="shared" si="41"/>
        <v>30.868103861486873</v>
      </c>
    </row>
    <row r="325" spans="1:15" x14ac:dyDescent="0.3">
      <c r="A325" s="2">
        <v>40826</v>
      </c>
      <c r="B325" s="3">
        <v>0.76</v>
      </c>
      <c r="C325" s="3">
        <v>1.1479999999999999</v>
      </c>
      <c r="D325" s="3">
        <v>0.94699999999999995</v>
      </c>
      <c r="E325" s="3">
        <v>2.75</v>
      </c>
      <c r="F325" s="7">
        <f t="shared" si="35"/>
        <v>5.75</v>
      </c>
      <c r="G325" s="7">
        <v>5.6479999999999997</v>
      </c>
      <c r="H325">
        <f t="shared" si="36"/>
        <v>2011</v>
      </c>
      <c r="I325" s="4">
        <f>_xll.CALCalendarAdjust("China::IB",DATE(H325,12,31)+1,"Following")</f>
        <v>40912</v>
      </c>
      <c r="J325" s="7">
        <f t="shared" si="37"/>
        <v>86</v>
      </c>
      <c r="K325" s="7">
        <f t="shared" si="38"/>
        <v>0.23561643835616439</v>
      </c>
      <c r="L325" s="11">
        <f t="shared" si="39"/>
        <v>1.1338197488501509</v>
      </c>
      <c r="M325" s="5">
        <f t="shared" si="40"/>
        <v>141.80251149848999</v>
      </c>
      <c r="N325" s="11">
        <f>_xll.CALBlackFormula("Call",B325*(1+F325/100*K325)/2,D325*(1+G325/100*K325),0.2*SQRT(K325),1/(1+G325/100*K325))*2</f>
        <v>1.1338197488501509</v>
      </c>
      <c r="O325" s="11">
        <f t="shared" si="41"/>
        <v>140.66869174963983</v>
      </c>
    </row>
    <row r="326" spans="1:15" x14ac:dyDescent="0.3">
      <c r="A326" s="2">
        <v>40827</v>
      </c>
      <c r="B326" s="3">
        <v>0.76100000000000001</v>
      </c>
      <c r="C326" s="3">
        <v>1.147</v>
      </c>
      <c r="D326" s="3">
        <v>0.93899999999999995</v>
      </c>
      <c r="E326" s="3">
        <v>2.75</v>
      </c>
      <c r="F326" s="7">
        <f t="shared" si="35"/>
        <v>5.75</v>
      </c>
      <c r="G326" s="7">
        <v>5.6502999999999997</v>
      </c>
      <c r="H326">
        <f t="shared" si="36"/>
        <v>2011</v>
      </c>
      <c r="I326" s="4">
        <f>_xll.CALCalendarAdjust("China::IB",DATE(H326,12,31)+1,"Following")</f>
        <v>40912</v>
      </c>
      <c r="J326" s="7">
        <f t="shared" si="37"/>
        <v>85</v>
      </c>
      <c r="K326" s="7">
        <f t="shared" si="38"/>
        <v>0.23287671232876711</v>
      </c>
      <c r="L326" s="11">
        <f t="shared" si="39"/>
        <v>1.1168256071807794</v>
      </c>
      <c r="M326" s="5">
        <f t="shared" si="40"/>
        <v>301.74392819220628</v>
      </c>
      <c r="N326" s="11">
        <f>_xll.CALBlackFormula("Call",B326*(1+F326/100*K326)/2,D326*(1+G326/100*K326),0.2*SQRT(K326),1/(1+G326/100*K326))*2</f>
        <v>1.1168256071807792</v>
      </c>
      <c r="O326" s="11">
        <f t="shared" si="41"/>
        <v>300.62710258502551</v>
      </c>
    </row>
    <row r="327" spans="1:15" x14ac:dyDescent="0.3">
      <c r="A327" s="2">
        <v>40828</v>
      </c>
      <c r="B327" s="3">
        <v>0.77500000000000002</v>
      </c>
      <c r="C327" s="3">
        <v>1.19</v>
      </c>
      <c r="D327" s="3">
        <v>0.96899999999999997</v>
      </c>
      <c r="E327" s="3">
        <v>2.75</v>
      </c>
      <c r="F327" s="7">
        <f t="shared" si="35"/>
        <v>5.75</v>
      </c>
      <c r="G327" s="7">
        <v>5.6342999999999996</v>
      </c>
      <c r="H327">
        <f t="shared" si="36"/>
        <v>2011</v>
      </c>
      <c r="I327" s="4">
        <f>_xll.CALCalendarAdjust("China::IB",DATE(H327,12,31)+1,"Following")</f>
        <v>40912</v>
      </c>
      <c r="J327" s="7">
        <f t="shared" si="37"/>
        <v>84</v>
      </c>
      <c r="K327" s="7">
        <f t="shared" si="38"/>
        <v>0.23013698630136986</v>
      </c>
      <c r="L327" s="11">
        <f t="shared" si="39"/>
        <v>1.1627962834307493</v>
      </c>
      <c r="M327" s="5">
        <f t="shared" si="40"/>
        <v>272.0371656925069</v>
      </c>
      <c r="N327" s="11">
        <f>_xll.CALBlackFormula("Call",B327*(1+F327/100*K327)/2,D327*(1+G327/100*K327),0.2*SQRT(K327),1/(1+G327/100*K327))*2</f>
        <v>1.1627962834307493</v>
      </c>
      <c r="O327" s="11">
        <f t="shared" si="41"/>
        <v>270.87436940907617</v>
      </c>
    </row>
    <row r="328" spans="1:15" x14ac:dyDescent="0.3">
      <c r="A328" s="2">
        <v>40829</v>
      </c>
      <c r="B328" s="3">
        <v>0.78</v>
      </c>
      <c r="C328" s="3">
        <v>1.1819999999999999</v>
      </c>
      <c r="D328" s="3">
        <v>0.97599999999999998</v>
      </c>
      <c r="E328" s="3">
        <v>2.75</v>
      </c>
      <c r="F328" s="7">
        <f t="shared" si="35"/>
        <v>5.75</v>
      </c>
      <c r="G328" s="7">
        <v>5.6319999999999997</v>
      </c>
      <c r="H328">
        <f t="shared" si="36"/>
        <v>2011</v>
      </c>
      <c r="I328" s="4">
        <f>_xll.CALCalendarAdjust("China::IB",DATE(H328,12,31)+1,"Following")</f>
        <v>40912</v>
      </c>
      <c r="J328" s="7">
        <f t="shared" si="37"/>
        <v>83</v>
      </c>
      <c r="K328" s="7">
        <f t="shared" si="38"/>
        <v>0.22739726027397261</v>
      </c>
      <c r="L328" s="11">
        <f t="shared" si="39"/>
        <v>1.1717933501293678</v>
      </c>
      <c r="M328" s="5">
        <f t="shared" si="40"/>
        <v>102.06649870632134</v>
      </c>
      <c r="N328" s="11">
        <f>_xll.CALBlackFormula("Call",B328*(1+F328/100*K328)/2,D328*(1+G328/100*K328),0.2*SQRT(K328),1/(1+G328/100*K328))*2</f>
        <v>1.171793350129368</v>
      </c>
      <c r="O328" s="11">
        <f t="shared" si="41"/>
        <v>100.89470535619198</v>
      </c>
    </row>
    <row r="329" spans="1:15" x14ac:dyDescent="0.3">
      <c r="A329" s="2">
        <v>40830</v>
      </c>
      <c r="B329" s="3">
        <v>0.79800000000000004</v>
      </c>
      <c r="C329" s="3">
        <v>1.151</v>
      </c>
      <c r="D329" s="3">
        <v>0.97199999999999998</v>
      </c>
      <c r="E329" s="3">
        <v>2.75</v>
      </c>
      <c r="F329" s="7">
        <f t="shared" si="35"/>
        <v>5.75</v>
      </c>
      <c r="G329" s="7">
        <v>5.6342999999999996</v>
      </c>
      <c r="H329">
        <f t="shared" si="36"/>
        <v>2011</v>
      </c>
      <c r="I329" s="4">
        <f>_xll.CALCalendarAdjust("China::IB",DATE(H329,12,31)+1,"Following")</f>
        <v>40912</v>
      </c>
      <c r="J329" s="7">
        <f t="shared" si="37"/>
        <v>82</v>
      </c>
      <c r="K329" s="7">
        <f t="shared" si="38"/>
        <v>0.22465753424657534</v>
      </c>
      <c r="L329" s="11">
        <f t="shared" si="39"/>
        <v>1.1457951695628177</v>
      </c>
      <c r="M329" s="5">
        <f t="shared" si="40"/>
        <v>52.048304371823392</v>
      </c>
      <c r="N329" s="11">
        <f>_xll.CALBlackFormula("Call",B329*(1+F329/100*K329)/2,D329*(1+G329/100*K329),0.2*SQRT(K329),1/(1+G329/100*K329))*2</f>
        <v>1.1457951695628175</v>
      </c>
      <c r="O329" s="11">
        <f t="shared" si="41"/>
        <v>50.902509202260575</v>
      </c>
    </row>
    <row r="330" spans="1:15" x14ac:dyDescent="0.3">
      <c r="A330" s="2">
        <v>40833</v>
      </c>
      <c r="B330" s="3">
        <v>0.80100000000000005</v>
      </c>
      <c r="C330" s="3">
        <v>1.1519999999999999</v>
      </c>
      <c r="D330" s="3">
        <v>0.97599999999999998</v>
      </c>
      <c r="E330" s="3">
        <v>2.75</v>
      </c>
      <c r="F330" s="7">
        <f t="shared" si="35"/>
        <v>5.75</v>
      </c>
      <c r="G330" s="7">
        <v>5.6403999999999996</v>
      </c>
      <c r="H330">
        <f t="shared" si="36"/>
        <v>2011</v>
      </c>
      <c r="I330" s="4">
        <f>_xll.CALCalendarAdjust("China::IB",DATE(H330,12,31)+1,"Following")</f>
        <v>40912</v>
      </c>
      <c r="J330" s="7">
        <f t="shared" si="37"/>
        <v>79</v>
      </c>
      <c r="K330" s="7">
        <f t="shared" si="38"/>
        <v>0.21643835616438356</v>
      </c>
      <c r="L330" s="11">
        <f t="shared" si="39"/>
        <v>1.1508122813007005</v>
      </c>
      <c r="M330" s="5">
        <f t="shared" si="40"/>
        <v>11.877186992994559</v>
      </c>
      <c r="N330" s="11">
        <f>_xll.CALBlackFormula("Call",B330*(1+F330/100*K330)/2,D330*(1+G330/100*K330),0.2*SQRT(K330),1/(1+G330/100*K330))*2</f>
        <v>1.1508122813007005</v>
      </c>
      <c r="O330" s="11">
        <f t="shared" si="41"/>
        <v>10.726374711693859</v>
      </c>
    </row>
    <row r="331" spans="1:15" x14ac:dyDescent="0.3">
      <c r="A331" s="2">
        <v>40834</v>
      </c>
      <c r="B331" s="3">
        <v>0.80100000000000005</v>
      </c>
      <c r="C331" s="3">
        <v>1.1040000000000001</v>
      </c>
      <c r="D331" s="3">
        <v>0.94899999999999995</v>
      </c>
      <c r="E331" s="3">
        <v>2.75</v>
      </c>
      <c r="F331" s="7">
        <f t="shared" si="35"/>
        <v>5.75</v>
      </c>
      <c r="G331" s="7">
        <v>5.6234999999999999</v>
      </c>
      <c r="H331">
        <f t="shared" si="36"/>
        <v>2011</v>
      </c>
      <c r="I331" s="4">
        <f>_xll.CALCalendarAdjust("China::IB",DATE(H331,12,31)+1,"Following")</f>
        <v>40912</v>
      </c>
      <c r="J331" s="7">
        <f t="shared" si="37"/>
        <v>78</v>
      </c>
      <c r="K331" s="7">
        <f t="shared" si="38"/>
        <v>0.21369863013698631</v>
      </c>
      <c r="L331" s="11">
        <f t="shared" si="39"/>
        <v>1.0967860379132057</v>
      </c>
      <c r="M331" s="5">
        <f t="shared" si="40"/>
        <v>72.139620867943677</v>
      </c>
      <c r="N331" s="11">
        <f>_xll.CALBlackFormula("Call",B331*(1+F331/100*K331)/2,D331*(1+G331/100*K331),0.2*SQRT(K331),1/(1+G331/100*K331))*2</f>
        <v>1.0967860379132055</v>
      </c>
      <c r="O331" s="11">
        <f t="shared" si="41"/>
        <v>71.042834830030472</v>
      </c>
    </row>
    <row r="332" spans="1:15" x14ac:dyDescent="0.3">
      <c r="A332" s="2">
        <v>40835</v>
      </c>
      <c r="B332" s="3">
        <v>0.82799999999999996</v>
      </c>
      <c r="C332" s="3">
        <v>1.0489999999999999</v>
      </c>
      <c r="D332" s="3">
        <v>0.94</v>
      </c>
      <c r="E332" s="3">
        <v>2.75</v>
      </c>
      <c r="F332" s="7">
        <f t="shared" si="35"/>
        <v>5.75</v>
      </c>
      <c r="G332" s="7">
        <v>5.6178999999999997</v>
      </c>
      <c r="H332">
        <f t="shared" si="36"/>
        <v>2011</v>
      </c>
      <c r="I332" s="4">
        <f>_xll.CALCalendarAdjust("China::IB",DATE(H332,12,31)+1,"Following")</f>
        <v>40912</v>
      </c>
      <c r="J332" s="7">
        <f t="shared" si="37"/>
        <v>77</v>
      </c>
      <c r="K332" s="7">
        <f t="shared" si="38"/>
        <v>0.21095890410958903</v>
      </c>
      <c r="L332" s="11">
        <f t="shared" si="39"/>
        <v>1.0517719583092306</v>
      </c>
      <c r="M332" s="5">
        <f t="shared" si="40"/>
        <v>-27.719583092307154</v>
      </c>
      <c r="N332" s="11">
        <f>_xll.CALBlackFormula("Call",B332*(1+F332/100*K332)/2,D332*(1+G332/100*K332),0.2*SQRT(K332),1/(1+G332/100*K332))*2</f>
        <v>1.0517719583092306</v>
      </c>
      <c r="O332" s="11">
        <f t="shared" si="41"/>
        <v>-28.771355050616386</v>
      </c>
    </row>
    <row r="333" spans="1:15" x14ac:dyDescent="0.3">
      <c r="A333" s="2">
        <v>40836</v>
      </c>
      <c r="B333" s="3">
        <v>0.84199999999999997</v>
      </c>
      <c r="C333" s="3">
        <v>0.99199999999999999</v>
      </c>
      <c r="D333" s="3">
        <v>0.91500000000000004</v>
      </c>
      <c r="E333" s="3">
        <v>2.75</v>
      </c>
      <c r="F333" s="7">
        <f t="shared" si="35"/>
        <v>5.75</v>
      </c>
      <c r="G333" s="7">
        <v>5.6040000000000001</v>
      </c>
      <c r="H333">
        <f t="shared" si="36"/>
        <v>2011</v>
      </c>
      <c r="I333" s="4">
        <f>_xll.CALCalendarAdjust("China::IB",DATE(H333,12,31)+1,"Following")</f>
        <v>40912</v>
      </c>
      <c r="J333" s="7">
        <f t="shared" si="37"/>
        <v>76</v>
      </c>
      <c r="K333" s="7">
        <f t="shared" si="38"/>
        <v>0.20821917808219179</v>
      </c>
      <c r="L333" s="11">
        <f t="shared" si="39"/>
        <v>0.98774698433923247</v>
      </c>
      <c r="M333" s="5">
        <f t="shared" si="40"/>
        <v>42.530156607675231</v>
      </c>
      <c r="N333" s="11">
        <f>_xll.CALBlackFormula("Call",B333*(1+F333/100*K333)/2,D333*(1+G333/100*K333),0.2*SQRT(K333),1/(1+G333/100*K333))*2</f>
        <v>0.98774698433923225</v>
      </c>
      <c r="O333" s="11">
        <f t="shared" si="41"/>
        <v>41.542409623335999</v>
      </c>
    </row>
    <row r="334" spans="1:15" x14ac:dyDescent="0.3">
      <c r="A334" s="2">
        <v>40837</v>
      </c>
      <c r="B334" s="3">
        <v>0.872</v>
      </c>
      <c r="C334" s="3">
        <v>0.93200000000000005</v>
      </c>
      <c r="D334" s="3">
        <v>0.90400000000000003</v>
      </c>
      <c r="E334" s="3">
        <v>2.75</v>
      </c>
      <c r="F334" s="7">
        <f t="shared" si="35"/>
        <v>5.75</v>
      </c>
      <c r="G334" s="7">
        <v>5.617</v>
      </c>
      <c r="H334">
        <f t="shared" si="36"/>
        <v>2011</v>
      </c>
      <c r="I334" s="4">
        <f>_xll.CALCalendarAdjust("China::IB",DATE(H334,12,31)+1,"Following")</f>
        <v>40912</v>
      </c>
      <c r="J334" s="7">
        <f t="shared" si="37"/>
        <v>75</v>
      </c>
      <c r="K334" s="7">
        <f t="shared" si="38"/>
        <v>0.20547945205479451</v>
      </c>
      <c r="L334" s="11">
        <f t="shared" si="39"/>
        <v>0.93576441225282725</v>
      </c>
      <c r="M334" s="5">
        <f t="shared" si="40"/>
        <v>-37.644122528271986</v>
      </c>
      <c r="N334" s="11">
        <f>_xll.CALBlackFormula("Call",B334*(1+F334/100*K334)/2,D334*(1+G334/100*K334),0.2*SQRT(K334),1/(1+G334/100*K334))*2</f>
        <v>0.93576441225282714</v>
      </c>
      <c r="O334" s="11">
        <f t="shared" si="41"/>
        <v>-38.579886940524815</v>
      </c>
    </row>
    <row r="335" spans="1:15" x14ac:dyDescent="0.3">
      <c r="A335" s="2">
        <v>40840</v>
      </c>
      <c r="B335" s="3">
        <v>0.85599999999999998</v>
      </c>
      <c r="C335" s="3">
        <v>0.98499999999999999</v>
      </c>
      <c r="D335" s="3">
        <v>0.92600000000000005</v>
      </c>
      <c r="E335" s="3">
        <v>2.75</v>
      </c>
      <c r="F335" s="7">
        <f t="shared" si="35"/>
        <v>5.75</v>
      </c>
      <c r="G335" s="7">
        <v>5.6135999999999999</v>
      </c>
      <c r="H335">
        <f t="shared" si="36"/>
        <v>2011</v>
      </c>
      <c r="I335" s="4">
        <f>_xll.CALCalendarAdjust("China::IB",DATE(H335,12,31)+1,"Following")</f>
        <v>40912</v>
      </c>
      <c r="J335" s="7">
        <f t="shared" si="37"/>
        <v>72</v>
      </c>
      <c r="K335" s="7">
        <f t="shared" si="38"/>
        <v>0.19726027397260273</v>
      </c>
      <c r="L335" s="11">
        <f t="shared" si="39"/>
        <v>0.99577220453124204</v>
      </c>
      <c r="M335" s="5">
        <f t="shared" si="40"/>
        <v>-107.72204531242058</v>
      </c>
      <c r="N335" s="11">
        <f>_xll.CALBlackFormula("Call",B335*(1+F335/100*K335)/2,D335*(1+G335/100*K335),0.2*SQRT(K335),1/(1+G335/100*K335))*2</f>
        <v>0.99577220453124182</v>
      </c>
      <c r="O335" s="11">
        <f t="shared" si="41"/>
        <v>-108.71781751695181</v>
      </c>
    </row>
    <row r="336" spans="1:15" x14ac:dyDescent="0.3">
      <c r="A336" s="2">
        <v>40841</v>
      </c>
      <c r="B336" s="3">
        <v>0.85599999999999998</v>
      </c>
      <c r="C336" s="3">
        <v>1.0249999999999999</v>
      </c>
      <c r="D336" s="3">
        <v>0.94899999999999995</v>
      </c>
      <c r="E336" s="3">
        <v>2.75</v>
      </c>
      <c r="F336" s="7">
        <f t="shared" si="35"/>
        <v>5.75</v>
      </c>
      <c r="G336" s="7">
        <v>5.6363000000000003</v>
      </c>
      <c r="H336">
        <f t="shared" si="36"/>
        <v>2011</v>
      </c>
      <c r="I336" s="4">
        <f>_xll.CALCalendarAdjust("China::IB",DATE(H336,12,31)+1,"Following")</f>
        <v>40912</v>
      </c>
      <c r="J336" s="7">
        <f t="shared" si="37"/>
        <v>71</v>
      </c>
      <c r="K336" s="7">
        <f t="shared" si="38"/>
        <v>0.19452054794520549</v>
      </c>
      <c r="L336" s="11">
        <f t="shared" si="39"/>
        <v>1.0418127317615897</v>
      </c>
      <c r="M336" s="5">
        <f t="shared" si="40"/>
        <v>-168.12731761589816</v>
      </c>
      <c r="N336" s="11">
        <f>_xll.CALBlackFormula("Call",B336*(1+F336/100*K336)/2,D336*(1+G336/100*K336),0.2*SQRT(K336),1/(1+G336/100*K336))*2</f>
        <v>1.0418127317615895</v>
      </c>
      <c r="O336" s="11">
        <f t="shared" si="41"/>
        <v>-169.16913034765975</v>
      </c>
    </row>
    <row r="337" spans="1:15" x14ac:dyDescent="0.3">
      <c r="A337" s="2">
        <v>40842</v>
      </c>
      <c r="B337" s="3">
        <v>0.87</v>
      </c>
      <c r="C337" s="3">
        <v>1.036</v>
      </c>
      <c r="D337" s="3">
        <v>0.95899999999999996</v>
      </c>
      <c r="E337" s="3">
        <v>2.75</v>
      </c>
      <c r="F337" s="7">
        <f t="shared" si="35"/>
        <v>5.75</v>
      </c>
      <c r="G337" s="7">
        <v>5.6353999999999997</v>
      </c>
      <c r="H337">
        <f t="shared" si="36"/>
        <v>2011</v>
      </c>
      <c r="I337" s="4">
        <f>_xll.CALCalendarAdjust("China::IB",DATE(H337,12,31)+1,"Following")</f>
        <v>40912</v>
      </c>
      <c r="J337" s="7">
        <f t="shared" si="37"/>
        <v>70</v>
      </c>
      <c r="K337" s="7">
        <f t="shared" si="38"/>
        <v>0.19178082191780821</v>
      </c>
      <c r="L337" s="11">
        <f t="shared" si="39"/>
        <v>1.0478108351065436</v>
      </c>
      <c r="M337" s="5">
        <f t="shared" si="40"/>
        <v>-118.10835106543571</v>
      </c>
      <c r="N337" s="11">
        <f>_xll.CALBlackFormula("Call",B337*(1+F337/100*K337)/2,D337*(1+G337/100*K337),0.2*SQRT(K337),1/(1+G337/100*K337))*2</f>
        <v>1.0478108351065432</v>
      </c>
      <c r="O337" s="11">
        <f t="shared" si="41"/>
        <v>-119.15616190054226</v>
      </c>
    </row>
    <row r="338" spans="1:15" x14ac:dyDescent="0.3">
      <c r="A338" s="2">
        <v>40843</v>
      </c>
      <c r="B338" s="3">
        <v>0.878</v>
      </c>
      <c r="C338" s="3">
        <v>1.0269999999999999</v>
      </c>
      <c r="D338" s="3">
        <v>0.95899999999999996</v>
      </c>
      <c r="E338" s="3">
        <v>2.75</v>
      </c>
      <c r="F338" s="7">
        <f t="shared" si="35"/>
        <v>5.75</v>
      </c>
      <c r="G338" s="7">
        <v>5.6521999999999997</v>
      </c>
      <c r="H338">
        <f t="shared" si="36"/>
        <v>2011</v>
      </c>
      <c r="I338" s="4">
        <f>_xll.CALCalendarAdjust("China::IB",DATE(H338,12,31)+1,"Following")</f>
        <v>40912</v>
      </c>
      <c r="J338" s="7">
        <f t="shared" si="37"/>
        <v>69</v>
      </c>
      <c r="K338" s="7">
        <f t="shared" si="38"/>
        <v>0.18904109589041096</v>
      </c>
      <c r="L338" s="11">
        <f t="shared" si="39"/>
        <v>1.0398393895551397</v>
      </c>
      <c r="M338" s="5">
        <f t="shared" si="40"/>
        <v>-128.39389555139746</v>
      </c>
      <c r="N338" s="11">
        <f>_xll.CALBlackFormula("Call",B338*(1+F338/100*K338)/2,D338*(1+G338/100*K338),0.2*SQRT(K338),1/(1+G338/100*K338))*2</f>
        <v>1.0398393895551397</v>
      </c>
      <c r="O338" s="11">
        <f t="shared" si="41"/>
        <v>-129.4337349409526</v>
      </c>
    </row>
    <row r="339" spans="1:15" x14ac:dyDescent="0.3">
      <c r="A339" s="2">
        <v>40844</v>
      </c>
      <c r="B339" s="3">
        <v>0.86299999999999999</v>
      </c>
      <c r="C339" s="3">
        <v>1.083</v>
      </c>
      <c r="D339" s="3">
        <v>0.98099999999999998</v>
      </c>
      <c r="E339" s="3">
        <v>2.75</v>
      </c>
      <c r="F339" s="7">
        <f t="shared" si="35"/>
        <v>5.75</v>
      </c>
      <c r="G339" s="7">
        <v>5.6642999999999999</v>
      </c>
      <c r="H339">
        <f t="shared" si="36"/>
        <v>2011</v>
      </c>
      <c r="I339" s="4">
        <f>_xll.CALCalendarAdjust("China::IB",DATE(H339,12,31)+1,"Following")</f>
        <v>40912</v>
      </c>
      <c r="J339" s="7">
        <f t="shared" si="37"/>
        <v>68</v>
      </c>
      <c r="K339" s="7">
        <f t="shared" si="38"/>
        <v>0.18630136986301371</v>
      </c>
      <c r="L339" s="11">
        <f t="shared" si="39"/>
        <v>1.098863652018609</v>
      </c>
      <c r="M339" s="5">
        <f t="shared" si="40"/>
        <v>-158.63652018609065</v>
      </c>
      <c r="N339" s="11">
        <f>_xll.CALBlackFormula("Call",B339*(1+F339/100*K339)/2,D339*(1+G339/100*K339),0.2*SQRT(K339),1/(1+G339/100*K339))*2</f>
        <v>1.0988636520186088</v>
      </c>
      <c r="O339" s="11">
        <f t="shared" si="41"/>
        <v>-159.73538383810927</v>
      </c>
    </row>
    <row r="340" spans="1:15" x14ac:dyDescent="0.3">
      <c r="A340" s="2">
        <v>40847</v>
      </c>
      <c r="B340" s="3">
        <v>0.85</v>
      </c>
      <c r="C340" s="3">
        <v>1.0900000000000001</v>
      </c>
      <c r="D340" s="3">
        <v>0.97599999999999998</v>
      </c>
      <c r="E340" s="3">
        <v>2.75</v>
      </c>
      <c r="F340" s="7">
        <f t="shared" si="35"/>
        <v>5.75</v>
      </c>
      <c r="G340" s="7">
        <v>5.7047999999999996</v>
      </c>
      <c r="H340">
        <f t="shared" si="36"/>
        <v>2011</v>
      </c>
      <c r="I340" s="4">
        <f>_xll.CALCalendarAdjust("China::IB",DATE(H340,12,31)+1,"Following")</f>
        <v>40912</v>
      </c>
      <c r="J340" s="7">
        <f t="shared" si="37"/>
        <v>65</v>
      </c>
      <c r="K340" s="7">
        <f t="shared" si="38"/>
        <v>0.17808219178082191</v>
      </c>
      <c r="L340" s="11">
        <f t="shared" si="39"/>
        <v>1.1019322689177553</v>
      </c>
      <c r="M340" s="5">
        <f t="shared" si="40"/>
        <v>-119.32268917755229</v>
      </c>
      <c r="N340" s="11">
        <f>_xll.CALBlackFormula("Call",B340*(1+F340/100*K340)/2,D340*(1+G340/100*K340),0.2*SQRT(K340),1/(1+G340/100*K340))*2</f>
        <v>1.1019322689177553</v>
      </c>
      <c r="O340" s="11">
        <f t="shared" si="41"/>
        <v>-120.42462144647004</v>
      </c>
    </row>
    <row r="341" spans="1:15" x14ac:dyDescent="0.3">
      <c r="A341" s="2">
        <v>40848</v>
      </c>
      <c r="B341" s="3">
        <v>0.85499999999999998</v>
      </c>
      <c r="C341" s="3">
        <v>1.091</v>
      </c>
      <c r="D341" s="3">
        <v>0.97499999999999998</v>
      </c>
      <c r="E341" s="3">
        <v>2.75</v>
      </c>
      <c r="F341" s="7">
        <f t="shared" si="35"/>
        <v>5.75</v>
      </c>
      <c r="G341" s="7">
        <v>5.7693000000000003</v>
      </c>
      <c r="H341">
        <f t="shared" si="36"/>
        <v>2011</v>
      </c>
      <c r="I341" s="4">
        <f>_xll.CALCalendarAdjust("China::IB",DATE(H341,12,31)+1,"Following")</f>
        <v>40912</v>
      </c>
      <c r="J341" s="7">
        <f t="shared" si="37"/>
        <v>64</v>
      </c>
      <c r="K341" s="7">
        <f t="shared" si="38"/>
        <v>0.17534246575342466</v>
      </c>
      <c r="L341" s="11">
        <f t="shared" si="39"/>
        <v>1.0950286443696018</v>
      </c>
      <c r="M341" s="5">
        <f t="shared" si="40"/>
        <v>-40.286443696018196</v>
      </c>
      <c r="N341" s="11">
        <f>_xll.CALBlackFormula("Call",B341*(1+F341/100*K341)/2,D341*(1+G341/100*K341),0.2*SQRT(K341),1/(1+G341/100*K341))*2</f>
        <v>1.0950286443696016</v>
      </c>
      <c r="O341" s="11">
        <f t="shared" si="41"/>
        <v>-41.381472340387795</v>
      </c>
    </row>
    <row r="342" spans="1:15" x14ac:dyDescent="0.3">
      <c r="A342" s="2">
        <v>40849</v>
      </c>
      <c r="B342" s="3">
        <v>0.84499999999999997</v>
      </c>
      <c r="C342" s="3">
        <v>1.145</v>
      </c>
      <c r="D342" s="3">
        <v>0.98799999999999999</v>
      </c>
      <c r="E342" s="3">
        <v>2.75</v>
      </c>
      <c r="F342" s="7">
        <f t="shared" si="35"/>
        <v>5.75</v>
      </c>
      <c r="G342" s="7">
        <v>5.7032999999999996</v>
      </c>
      <c r="H342">
        <f t="shared" si="36"/>
        <v>2011</v>
      </c>
      <c r="I342" s="4">
        <f>_xll.CALCalendarAdjust("China::IB",DATE(H342,12,31)+1,"Following")</f>
        <v>40912</v>
      </c>
      <c r="J342" s="7">
        <f t="shared" si="37"/>
        <v>63</v>
      </c>
      <c r="K342" s="7">
        <f t="shared" si="38"/>
        <v>0.17260273972602741</v>
      </c>
      <c r="L342" s="11">
        <f t="shared" si="39"/>
        <v>1.1309325523282545</v>
      </c>
      <c r="M342" s="5">
        <f t="shared" si="40"/>
        <v>140.67447671745504</v>
      </c>
      <c r="N342" s="11">
        <f>_xll.CALBlackFormula("Call",B342*(1+F342/100*K342)/2,D342*(1+G342/100*K342),0.2*SQRT(K342),1/(1+G342/100*K342))*2</f>
        <v>1.1309325523282545</v>
      </c>
      <c r="O342" s="11">
        <f t="shared" si="41"/>
        <v>139.54354416512678</v>
      </c>
    </row>
    <row r="343" spans="1:15" x14ac:dyDescent="0.3">
      <c r="A343" s="2">
        <v>40850</v>
      </c>
      <c r="B343" s="3">
        <v>0.85</v>
      </c>
      <c r="C343" s="3">
        <v>1.1339999999999999</v>
      </c>
      <c r="D343" s="3">
        <v>0.99299999999999999</v>
      </c>
      <c r="E343" s="3">
        <v>2.75</v>
      </c>
      <c r="F343" s="7">
        <f t="shared" si="35"/>
        <v>5.75</v>
      </c>
      <c r="G343" s="7">
        <v>5.7016999999999998</v>
      </c>
      <c r="H343">
        <f t="shared" si="36"/>
        <v>2011</v>
      </c>
      <c r="I343" s="4">
        <f>_xll.CALCalendarAdjust("China::IB",DATE(H343,12,31)+1,"Following")</f>
        <v>40912</v>
      </c>
      <c r="J343" s="7">
        <f t="shared" si="37"/>
        <v>62</v>
      </c>
      <c r="K343" s="7">
        <f t="shared" si="38"/>
        <v>0.16986301369863013</v>
      </c>
      <c r="L343" s="11">
        <f t="shared" si="39"/>
        <v>1.1359309316719706</v>
      </c>
      <c r="M343" s="5">
        <f t="shared" si="40"/>
        <v>-19.309316719706704</v>
      </c>
      <c r="N343" s="11">
        <f>_xll.CALBlackFormula("Call",B343*(1+F343/100*K343)/2,D343*(1+G343/100*K343),0.2*SQRT(K343),1/(1+G343/100*K343))*2</f>
        <v>1.1359309316719701</v>
      </c>
      <c r="O343" s="11">
        <f t="shared" si="41"/>
        <v>-20.445247651378676</v>
      </c>
    </row>
    <row r="344" spans="1:15" x14ac:dyDescent="0.3">
      <c r="A344" s="2">
        <v>40851</v>
      </c>
      <c r="B344" s="3">
        <v>0.85899999999999999</v>
      </c>
      <c r="C344" s="3">
        <v>1.141</v>
      </c>
      <c r="D344" s="3">
        <v>1</v>
      </c>
      <c r="E344" s="3">
        <v>2.75</v>
      </c>
      <c r="F344" s="7">
        <f t="shared" si="35"/>
        <v>5.75</v>
      </c>
      <c r="G344" s="7">
        <v>5.7042999999999999</v>
      </c>
      <c r="H344">
        <f t="shared" si="36"/>
        <v>2011</v>
      </c>
      <c r="I344" s="4">
        <f>_xll.CALCalendarAdjust("China::IB",DATE(H344,12,31)+1,"Following")</f>
        <v>40912</v>
      </c>
      <c r="J344" s="7">
        <f t="shared" si="37"/>
        <v>61</v>
      </c>
      <c r="K344" s="7">
        <f t="shared" si="38"/>
        <v>0.16712328767123288</v>
      </c>
      <c r="L344" s="11">
        <f t="shared" si="39"/>
        <v>1.1409350131146874</v>
      </c>
      <c r="M344" s="5">
        <f t="shared" si="40"/>
        <v>0.64986885312645626</v>
      </c>
      <c r="N344" s="11">
        <f>_xll.CALBlackFormula("Call",B344*(1+F344/100*K344)/2,D344*(1+G344/100*K344),0.2*SQRT(K344),1/(1+G344/100*K344))*2</f>
        <v>1.1409350131146869</v>
      </c>
      <c r="O344" s="11">
        <f t="shared" si="41"/>
        <v>-0.49106615998823067</v>
      </c>
    </row>
    <row r="345" spans="1:15" x14ac:dyDescent="0.3">
      <c r="A345" s="2">
        <v>40854</v>
      </c>
      <c r="B345" s="3">
        <v>0.86699999999999999</v>
      </c>
      <c r="C345" s="3">
        <v>1.1160000000000001</v>
      </c>
      <c r="D345" s="3">
        <v>0.99</v>
      </c>
      <c r="E345" s="3">
        <v>2.75</v>
      </c>
      <c r="F345" s="7">
        <f t="shared" si="35"/>
        <v>5.75</v>
      </c>
      <c r="G345" s="7">
        <v>5.7221000000000002</v>
      </c>
      <c r="H345">
        <f t="shared" si="36"/>
        <v>2011</v>
      </c>
      <c r="I345" s="4">
        <f>_xll.CALCalendarAdjust("China::IB",DATE(H345,12,31)+1,"Following")</f>
        <v>40912</v>
      </c>
      <c r="J345" s="7">
        <f t="shared" si="37"/>
        <v>58</v>
      </c>
      <c r="K345" s="7">
        <f t="shared" si="38"/>
        <v>0.15890410958904111</v>
      </c>
      <c r="L345" s="11">
        <f t="shared" si="39"/>
        <v>1.1129619085604254</v>
      </c>
      <c r="M345" s="5">
        <f t="shared" si="40"/>
        <v>30.38091439574675</v>
      </c>
      <c r="N345" s="11">
        <f>_xll.CALBlackFormula("Call",B345*(1+F345/100*K345)/2,D345*(1+G345/100*K345),0.2*SQRT(K345),1/(1+G345/100*K345))*2</f>
        <v>1.1129619085604252</v>
      </c>
      <c r="O345" s="11">
        <f t="shared" si="41"/>
        <v>29.267952487186324</v>
      </c>
    </row>
    <row r="346" spans="1:15" x14ac:dyDescent="0.3">
      <c r="A346" s="2">
        <v>40855</v>
      </c>
      <c r="B346" s="3">
        <v>0.86899999999999999</v>
      </c>
      <c r="C346" s="3">
        <v>1.107</v>
      </c>
      <c r="D346" s="3">
        <v>0.98599999999999999</v>
      </c>
      <c r="E346" s="3">
        <v>2.75</v>
      </c>
      <c r="F346" s="7">
        <f t="shared" si="35"/>
        <v>5.75</v>
      </c>
      <c r="G346" s="7">
        <v>5.71</v>
      </c>
      <c r="H346">
        <f t="shared" si="36"/>
        <v>2011</v>
      </c>
      <c r="I346" s="4">
        <f>_xll.CALCalendarAdjust("China::IB",DATE(H346,12,31)+1,"Following")</f>
        <v>40912</v>
      </c>
      <c r="J346" s="7">
        <f t="shared" si="37"/>
        <v>57</v>
      </c>
      <c r="K346" s="7">
        <f t="shared" si="38"/>
        <v>0.15616438356164383</v>
      </c>
      <c r="L346" s="11">
        <f t="shared" si="39"/>
        <v>1.1029461970207033</v>
      </c>
      <c r="M346" s="5">
        <f t="shared" si="40"/>
        <v>40.538029792966945</v>
      </c>
      <c r="N346" s="11">
        <f>_xll.CALBlackFormula("Call",B346*(1+F346/100*K346)/2,D346*(1+G346/100*K346),0.2*SQRT(K346),1/(1+G346/100*K346))*2</f>
        <v>1.1029461970207033</v>
      </c>
      <c r="O346" s="11">
        <f t="shared" si="41"/>
        <v>39.435083595946239</v>
      </c>
    </row>
    <row r="347" spans="1:15" x14ac:dyDescent="0.3">
      <c r="A347" s="2">
        <v>40856</v>
      </c>
      <c r="B347" s="3">
        <v>0.85899999999999999</v>
      </c>
      <c r="C347" s="3">
        <v>1.1399999999999999</v>
      </c>
      <c r="D347" s="3">
        <v>0.997</v>
      </c>
      <c r="E347" s="3">
        <v>2.75</v>
      </c>
      <c r="F347" s="7">
        <f t="shared" si="35"/>
        <v>5.75</v>
      </c>
      <c r="G347" s="7">
        <v>5.7046000000000001</v>
      </c>
      <c r="H347">
        <f t="shared" si="36"/>
        <v>2011</v>
      </c>
      <c r="I347" s="4">
        <f>_xll.CALCalendarAdjust("China::IB",DATE(H347,12,31)+1,"Following")</f>
        <v>40912</v>
      </c>
      <c r="J347" s="7">
        <f t="shared" si="37"/>
        <v>56</v>
      </c>
      <c r="K347" s="7">
        <f t="shared" si="38"/>
        <v>0.15342465753424658</v>
      </c>
      <c r="L347" s="11">
        <f t="shared" si="39"/>
        <v>1.134940685666157</v>
      </c>
      <c r="M347" s="5">
        <f t="shared" si="40"/>
        <v>50.593143338428789</v>
      </c>
      <c r="N347" s="11">
        <f>_xll.CALBlackFormula("Call",B347*(1+F347/100*K347)/2,D347*(1+G347/100*K347),0.2*SQRT(K347),1/(1+G347/100*K347))*2</f>
        <v>1.1349406856661568</v>
      </c>
      <c r="O347" s="11">
        <f t="shared" si="41"/>
        <v>49.45820265276263</v>
      </c>
    </row>
    <row r="348" spans="1:15" x14ac:dyDescent="0.3">
      <c r="A348" s="2">
        <v>40857</v>
      </c>
      <c r="B348" s="3">
        <v>0.85699999999999998</v>
      </c>
      <c r="C348" s="3">
        <v>1.113</v>
      </c>
      <c r="D348" s="3">
        <v>0.98099999999999998</v>
      </c>
      <c r="E348" s="3">
        <v>2.75</v>
      </c>
      <c r="F348" s="7">
        <f t="shared" si="35"/>
        <v>5.75</v>
      </c>
      <c r="G348" s="7">
        <v>5.6841999999999997</v>
      </c>
      <c r="H348">
        <f t="shared" si="36"/>
        <v>2011</v>
      </c>
      <c r="I348" s="4">
        <f>_xll.CALCalendarAdjust("China::IB",DATE(H348,12,31)+1,"Following")</f>
        <v>40912</v>
      </c>
      <c r="J348" s="7">
        <f t="shared" si="37"/>
        <v>55</v>
      </c>
      <c r="K348" s="7">
        <f t="shared" si="38"/>
        <v>0.15068493150684931</v>
      </c>
      <c r="L348" s="11">
        <f t="shared" si="39"/>
        <v>1.1049157494882667</v>
      </c>
      <c r="M348" s="5">
        <f t="shared" si="40"/>
        <v>80.842505117333374</v>
      </c>
      <c r="N348" s="11">
        <f>_xll.CALBlackFormula("Call",B348*(1+F348/100*K348)/2,D348*(1+G348/100*K348),0.2*SQRT(K348),1/(1+G348/100*K348))*2</f>
        <v>1.1049157494882667</v>
      </c>
      <c r="O348" s="11">
        <f t="shared" si="41"/>
        <v>79.737589367845104</v>
      </c>
    </row>
    <row r="349" spans="1:15" x14ac:dyDescent="0.3">
      <c r="A349" s="2">
        <v>40858</v>
      </c>
      <c r="B349" s="3">
        <v>0.86599999999999999</v>
      </c>
      <c r="C349" s="3">
        <v>1.097</v>
      </c>
      <c r="D349" s="3">
        <v>0.97899999999999998</v>
      </c>
      <c r="E349" s="3">
        <v>2.75</v>
      </c>
      <c r="F349" s="7">
        <f t="shared" si="35"/>
        <v>5.75</v>
      </c>
      <c r="G349" s="7">
        <v>5.6542000000000003</v>
      </c>
      <c r="H349">
        <f t="shared" si="36"/>
        <v>2011</v>
      </c>
      <c r="I349" s="4">
        <f>_xll.CALCalendarAdjust("China::IB",DATE(H349,12,31)+1,"Following")</f>
        <v>40912</v>
      </c>
      <c r="J349" s="7">
        <f t="shared" si="37"/>
        <v>54</v>
      </c>
      <c r="K349" s="7">
        <f t="shared" si="38"/>
        <v>0.14794520547945206</v>
      </c>
      <c r="L349" s="11">
        <f t="shared" si="39"/>
        <v>1.0918782787278498</v>
      </c>
      <c r="M349" s="5">
        <f t="shared" si="40"/>
        <v>51.217212721501596</v>
      </c>
      <c r="N349" s="11">
        <f>_xll.CALBlackFormula("Call",B349*(1+F349/100*K349)/2,D349*(1+G349/100*K349),0.2*SQRT(K349),1/(1+G349/100*K349))*2</f>
        <v>1.0918782787278498</v>
      </c>
      <c r="O349" s="11">
        <f t="shared" si="41"/>
        <v>50.125334442773749</v>
      </c>
    </row>
    <row r="350" spans="1:15" x14ac:dyDescent="0.3">
      <c r="A350" s="2">
        <v>40861</v>
      </c>
      <c r="B350" s="3">
        <v>0.878</v>
      </c>
      <c r="C350" s="3">
        <v>1.121</v>
      </c>
      <c r="D350" s="3">
        <v>0.999</v>
      </c>
      <c r="E350" s="3">
        <v>2.75</v>
      </c>
      <c r="F350" s="7">
        <f t="shared" si="35"/>
        <v>5.75</v>
      </c>
      <c r="G350" s="7">
        <v>5.6616999999999997</v>
      </c>
      <c r="H350">
        <f t="shared" si="36"/>
        <v>2011</v>
      </c>
      <c r="I350" s="4">
        <f>_xll.CALCalendarAdjust("China::IB",DATE(H350,12,31)+1,"Following")</f>
        <v>40912</v>
      </c>
      <c r="J350" s="7">
        <f t="shared" si="37"/>
        <v>51</v>
      </c>
      <c r="K350" s="7">
        <f t="shared" si="38"/>
        <v>0.13972602739726028</v>
      </c>
      <c r="L350" s="11">
        <f t="shared" si="39"/>
        <v>1.1198925242702003</v>
      </c>
      <c r="M350" s="5">
        <f t="shared" si="40"/>
        <v>11.074757297997451</v>
      </c>
      <c r="N350" s="11">
        <f>_xll.CALBlackFormula("Call",B350*(1+F350/100*K350)/2,D350*(1+G350/100*K350),0.2*SQRT(K350),1/(1+G350/100*K350))*2</f>
        <v>1.1198925242702003</v>
      </c>
      <c r="O350" s="11">
        <f t="shared" si="41"/>
        <v>9.95486477372725</v>
      </c>
    </row>
    <row r="351" spans="1:15" x14ac:dyDescent="0.3">
      <c r="A351" s="2">
        <v>40862</v>
      </c>
      <c r="B351" s="3">
        <v>0.88</v>
      </c>
      <c r="C351" s="3">
        <v>1.115</v>
      </c>
      <c r="D351" s="3">
        <v>0.997</v>
      </c>
      <c r="E351" s="3">
        <v>2.75</v>
      </c>
      <c r="F351" s="7">
        <f t="shared" si="35"/>
        <v>5.75</v>
      </c>
      <c r="G351" s="7">
        <v>5.6608000000000001</v>
      </c>
      <c r="H351">
        <f t="shared" si="36"/>
        <v>2011</v>
      </c>
      <c r="I351" s="4">
        <f>_xll.CALCalendarAdjust("China::IB",DATE(H351,12,31)+1,"Following")</f>
        <v>40912</v>
      </c>
      <c r="J351" s="7">
        <f t="shared" si="37"/>
        <v>50</v>
      </c>
      <c r="K351" s="7">
        <f t="shared" si="38"/>
        <v>0.13698630136986301</v>
      </c>
      <c r="L351" s="11">
        <f t="shared" si="39"/>
        <v>1.1138932986506824</v>
      </c>
      <c r="M351" s="5">
        <f t="shared" si="40"/>
        <v>11.067013493175626</v>
      </c>
      <c r="N351" s="11">
        <f>_xll.CALBlackFormula("Call",B351*(1+F351/100*K351)/2,D351*(1+G351/100*K351),0.2*SQRT(K351),1/(1+G351/100*K351))*2</f>
        <v>1.1138932986506822</v>
      </c>
      <c r="O351" s="11">
        <f t="shared" si="41"/>
        <v>9.9531201945249439</v>
      </c>
    </row>
    <row r="352" spans="1:15" x14ac:dyDescent="0.3">
      <c r="A352" s="2">
        <v>40863</v>
      </c>
      <c r="B352" s="3">
        <v>0.88</v>
      </c>
      <c r="C352" s="3">
        <v>1.0629999999999999</v>
      </c>
      <c r="D352" s="3">
        <v>0.97199999999999998</v>
      </c>
      <c r="E352" s="3">
        <v>2.75</v>
      </c>
      <c r="F352" s="7">
        <f t="shared" si="35"/>
        <v>5.75</v>
      </c>
      <c r="G352" s="7">
        <v>5.6558000000000002</v>
      </c>
      <c r="H352">
        <f t="shared" si="36"/>
        <v>2011</v>
      </c>
      <c r="I352" s="4">
        <f>_xll.CALCalendarAdjust("China::IB",DATE(H352,12,31)+1,"Following")</f>
        <v>40912</v>
      </c>
      <c r="J352" s="7">
        <f t="shared" si="37"/>
        <v>49</v>
      </c>
      <c r="K352" s="7">
        <f t="shared" si="38"/>
        <v>0.13424657534246576</v>
      </c>
      <c r="L352" s="11">
        <f t="shared" si="39"/>
        <v>1.0638895535476498</v>
      </c>
      <c r="M352" s="5">
        <f t="shared" si="40"/>
        <v>-8.8955354764985728</v>
      </c>
      <c r="N352" s="11">
        <f>_xll.CALBlackFormula("Call",B352*(1+F352/100*K352)/2,D352*(1+G352/100*K352),0.2*SQRT(K352),1/(1+G352/100*K352))*2</f>
        <v>1.0638895535476498</v>
      </c>
      <c r="O352" s="11">
        <f t="shared" si="41"/>
        <v>-9.9594250300462228</v>
      </c>
    </row>
    <row r="353" spans="1:15" x14ac:dyDescent="0.3">
      <c r="A353" s="2">
        <v>40864</v>
      </c>
      <c r="B353" s="3">
        <v>0.89200000000000002</v>
      </c>
      <c r="C353" s="3">
        <v>1.044</v>
      </c>
      <c r="D353" s="3">
        <v>0.97099999999999997</v>
      </c>
      <c r="E353" s="3">
        <v>2.75</v>
      </c>
      <c r="F353" s="7">
        <f t="shared" si="35"/>
        <v>5.75</v>
      </c>
      <c r="G353" s="7">
        <v>5.6574999999999998</v>
      </c>
      <c r="H353">
        <f t="shared" si="36"/>
        <v>2011</v>
      </c>
      <c r="I353" s="4">
        <f>_xll.CALCalendarAdjust("China::IB",DATE(H353,12,31)+1,"Following")</f>
        <v>40912</v>
      </c>
      <c r="J353" s="7">
        <f t="shared" si="37"/>
        <v>48</v>
      </c>
      <c r="K353" s="7">
        <f t="shared" si="38"/>
        <v>0.13150684931506848</v>
      </c>
      <c r="L353" s="11">
        <f t="shared" si="39"/>
        <v>1.0498922950236538</v>
      </c>
      <c r="M353" s="5">
        <f t="shared" si="40"/>
        <v>-58.922950236537375</v>
      </c>
      <c r="N353" s="11">
        <f>_xll.CALBlackFormula("Call",B353*(1+F353/100*K353)/2,D353*(1+G353/100*K353),0.2*SQRT(K353),1/(1+G353/100*K353))*2</f>
        <v>1.0498922950236538</v>
      </c>
      <c r="O353" s="11">
        <f t="shared" si="41"/>
        <v>-59.972842531561028</v>
      </c>
    </row>
    <row r="354" spans="1:15" x14ac:dyDescent="0.3">
      <c r="A354" s="2">
        <v>40865</v>
      </c>
      <c r="B354" s="3">
        <v>0.88500000000000001</v>
      </c>
      <c r="C354" s="3">
        <v>1.01</v>
      </c>
      <c r="D354" s="3">
        <v>0.94499999999999995</v>
      </c>
      <c r="E354" s="3">
        <v>2.75</v>
      </c>
      <c r="F354" s="7">
        <f t="shared" si="35"/>
        <v>5.75</v>
      </c>
      <c r="G354" s="7">
        <v>5.6550000000000002</v>
      </c>
      <c r="H354">
        <f t="shared" si="36"/>
        <v>2011</v>
      </c>
      <c r="I354" s="4">
        <f>_xll.CALCalendarAdjust("China::IB",DATE(H354,12,31)+1,"Following")</f>
        <v>40912</v>
      </c>
      <c r="J354" s="7">
        <f t="shared" si="37"/>
        <v>47</v>
      </c>
      <c r="K354" s="7">
        <f t="shared" si="38"/>
        <v>0.12876712328767123</v>
      </c>
      <c r="L354" s="11">
        <f t="shared" si="39"/>
        <v>1.0048925216747038</v>
      </c>
      <c r="M354" s="5">
        <f t="shared" si="40"/>
        <v>51.074783252962334</v>
      </c>
      <c r="N354" s="11">
        <f>_xll.CALBlackFormula("Call",B354*(1+F354/100*K354)/2,D354*(1+G354/100*K354),0.2*SQRT(K354),1/(1+G354/100*K354))*2</f>
        <v>1.0048925216747036</v>
      </c>
      <c r="O354" s="11">
        <f t="shared" si="41"/>
        <v>50.069890731287629</v>
      </c>
    </row>
    <row r="355" spans="1:15" x14ac:dyDescent="0.3">
      <c r="A355" s="2">
        <v>40868</v>
      </c>
      <c r="B355" s="3">
        <v>0.878</v>
      </c>
      <c r="C355" s="3">
        <v>1.02</v>
      </c>
      <c r="D355" s="3">
        <v>0.94599999999999995</v>
      </c>
      <c r="E355" s="3">
        <v>2.75</v>
      </c>
      <c r="F355" s="7">
        <f t="shared" si="35"/>
        <v>5.75</v>
      </c>
      <c r="G355" s="7">
        <v>5.665</v>
      </c>
      <c r="H355">
        <f t="shared" si="36"/>
        <v>2011</v>
      </c>
      <c r="I355" s="4">
        <f>_xll.CALCalendarAdjust("China::IB",DATE(H355,12,31)+1,"Following")</f>
        <v>40912</v>
      </c>
      <c r="J355" s="7">
        <f t="shared" si="37"/>
        <v>44</v>
      </c>
      <c r="K355" s="7">
        <f t="shared" si="38"/>
        <v>0.12054794520547946</v>
      </c>
      <c r="L355" s="11">
        <f t="shared" si="39"/>
        <v>1.0139106452755784</v>
      </c>
      <c r="M355" s="5">
        <f t="shared" si="40"/>
        <v>60.893547244216251</v>
      </c>
      <c r="N355" s="11">
        <f>_xll.CALBlackFormula("Call",B355*(1+F355/100*K355)/2,D355*(1+G355/100*K355),0.2*SQRT(K355),1/(1+G355/100*K355))*2</f>
        <v>1.0139106452755782</v>
      </c>
      <c r="O355" s="11">
        <f t="shared" si="41"/>
        <v>59.879636598940671</v>
      </c>
    </row>
    <row r="356" spans="1:15" x14ac:dyDescent="0.3">
      <c r="A356" s="2">
        <v>40869</v>
      </c>
      <c r="B356" s="3">
        <v>0.87</v>
      </c>
      <c r="C356" s="3">
        <v>1.0229999999999999</v>
      </c>
      <c r="D356" s="3">
        <v>0.94499999999999995</v>
      </c>
      <c r="E356" s="3">
        <v>2.75</v>
      </c>
      <c r="F356" s="7">
        <f t="shared" si="35"/>
        <v>5.75</v>
      </c>
      <c r="G356" s="7">
        <v>5.6707000000000001</v>
      </c>
      <c r="H356">
        <f t="shared" si="36"/>
        <v>2011</v>
      </c>
      <c r="I356" s="4">
        <f>_xll.CALCalendarAdjust("China::IB",DATE(H356,12,31)+1,"Following")</f>
        <v>40912</v>
      </c>
      <c r="J356" s="7">
        <f t="shared" si="37"/>
        <v>43</v>
      </c>
      <c r="K356" s="7">
        <f t="shared" si="38"/>
        <v>0.11780821917808219</v>
      </c>
      <c r="L356" s="11">
        <f t="shared" si="39"/>
        <v>1.0199192623037785</v>
      </c>
      <c r="M356" s="5">
        <f t="shared" si="40"/>
        <v>30.807376962214139</v>
      </c>
      <c r="N356" s="11">
        <f>_xll.CALBlackFormula("Call",B356*(1+F356/100*K356)/2,D356*(1+G356/100*K356),0.2*SQRT(K356),1/(1+G356/100*K356))*2</f>
        <v>1.0199192623037783</v>
      </c>
      <c r="O356" s="11">
        <f t="shared" si="41"/>
        <v>29.787457699910362</v>
      </c>
    </row>
    <row r="357" spans="1:15" x14ac:dyDescent="0.3">
      <c r="A357" s="2">
        <v>40870</v>
      </c>
      <c r="B357" s="3">
        <v>0.871</v>
      </c>
      <c r="C357" s="3">
        <v>1.0009999999999999</v>
      </c>
      <c r="D357" s="3">
        <v>0.93899999999999995</v>
      </c>
      <c r="E357" s="3">
        <v>2.75</v>
      </c>
      <c r="F357" s="7">
        <f t="shared" si="35"/>
        <v>5.75</v>
      </c>
      <c r="G357" s="7">
        <v>5.6692</v>
      </c>
      <c r="H357">
        <f t="shared" si="36"/>
        <v>2011</v>
      </c>
      <c r="I357" s="4">
        <f>_xll.CALCalendarAdjust("China::IB",DATE(H357,12,31)+1,"Following")</f>
        <v>40912</v>
      </c>
      <c r="J357" s="7">
        <f t="shared" si="37"/>
        <v>42</v>
      </c>
      <c r="K357" s="7">
        <f t="shared" si="38"/>
        <v>0.11506849315068493</v>
      </c>
      <c r="L357" s="11">
        <f t="shared" si="39"/>
        <v>1.0069195433328049</v>
      </c>
      <c r="M357" s="5">
        <f t="shared" si="40"/>
        <v>-59.195433328049774</v>
      </c>
      <c r="N357" s="11">
        <f>_xll.CALBlackFormula("Call",B357*(1+F357/100*K357)/2,D357*(1+G357/100*K357),0.2*SQRT(K357),1/(1+G357/100*K357))*2</f>
        <v>1.0069195433328049</v>
      </c>
      <c r="O357" s="11">
        <f t="shared" si="41"/>
        <v>-60.20235287138258</v>
      </c>
    </row>
    <row r="358" spans="1:15" x14ac:dyDescent="0.3">
      <c r="A358" s="2">
        <v>40871</v>
      </c>
      <c r="B358" s="3">
        <v>0.86899999999999999</v>
      </c>
      <c r="C358" s="3">
        <v>1.0109999999999999</v>
      </c>
      <c r="D358" s="3">
        <v>0.94</v>
      </c>
      <c r="E358" s="3">
        <v>2.75</v>
      </c>
      <c r="F358" s="7">
        <f t="shared" si="35"/>
        <v>5.75</v>
      </c>
      <c r="G358" s="7">
        <v>5.6673</v>
      </c>
      <c r="H358">
        <f t="shared" si="36"/>
        <v>2011</v>
      </c>
      <c r="I358" s="4">
        <f>_xll.CALCalendarAdjust("China::IB",DATE(H358,12,31)+1,"Following")</f>
        <v>40912</v>
      </c>
      <c r="J358" s="7">
        <f t="shared" si="37"/>
        <v>41</v>
      </c>
      <c r="K358" s="7">
        <f t="shared" si="38"/>
        <v>0.11232876712328767</v>
      </c>
      <c r="L358" s="11">
        <f t="shared" si="39"/>
        <v>1.010919784126145</v>
      </c>
      <c r="M358" s="5">
        <f t="shared" si="40"/>
        <v>0.80215873854871944</v>
      </c>
      <c r="N358" s="11">
        <f>_xll.CALBlackFormula("Call",B358*(1+F358/100*K358)/2,D358*(1+G358/100*K358),0.2*SQRT(K358),1/(1+G358/100*K358))*2</f>
        <v>1.010919784126145</v>
      </c>
      <c r="O358" s="11">
        <f t="shared" si="41"/>
        <v>-0.20876104557742559</v>
      </c>
    </row>
    <row r="359" spans="1:15" x14ac:dyDescent="0.3">
      <c r="A359" s="2">
        <v>40872</v>
      </c>
      <c r="B359" s="3">
        <v>0.87</v>
      </c>
      <c r="C359" s="3">
        <v>1</v>
      </c>
      <c r="D359" s="3">
        <v>0.93300000000000005</v>
      </c>
      <c r="E359" s="3">
        <v>2.75</v>
      </c>
      <c r="F359" s="7">
        <f t="shared" si="35"/>
        <v>5.75</v>
      </c>
      <c r="G359" s="7">
        <v>5.6673</v>
      </c>
      <c r="H359">
        <f t="shared" si="36"/>
        <v>2011</v>
      </c>
      <c r="I359" s="4">
        <f>_xll.CALCalendarAdjust("China::IB",DATE(H359,12,31)+1,"Following")</f>
        <v>40912</v>
      </c>
      <c r="J359" s="7">
        <f t="shared" si="37"/>
        <v>40</v>
      </c>
      <c r="K359" s="7">
        <f t="shared" si="38"/>
        <v>0.1095890410958904</v>
      </c>
      <c r="L359" s="11">
        <f t="shared" si="39"/>
        <v>0.99592163846392712</v>
      </c>
      <c r="M359" s="5">
        <f t="shared" si="40"/>
        <v>40.783615360728831</v>
      </c>
      <c r="N359" s="11">
        <f>_xll.CALBlackFormula("Call",B359*(1+F359/100*K359)/2,D359*(1+G359/100*K359),0.2*SQRT(K359),1/(1+G359/100*K359))*2</f>
        <v>0.99592163846392712</v>
      </c>
      <c r="O359" s="11">
        <f t="shared" si="41"/>
        <v>39.787693722264905</v>
      </c>
    </row>
    <row r="360" spans="1:15" x14ac:dyDescent="0.3">
      <c r="A360" s="2">
        <v>40875</v>
      </c>
      <c r="B360" s="3">
        <v>0.87</v>
      </c>
      <c r="C360" s="3">
        <v>1.0049999999999999</v>
      </c>
      <c r="D360" s="3">
        <v>0.93300000000000005</v>
      </c>
      <c r="E360" s="3">
        <v>2.75</v>
      </c>
      <c r="F360" s="7">
        <f t="shared" si="35"/>
        <v>5.75</v>
      </c>
      <c r="G360" s="7">
        <v>5.6513999999999998</v>
      </c>
      <c r="H360">
        <f t="shared" si="36"/>
        <v>2011</v>
      </c>
      <c r="I360" s="4">
        <f>_xll.CALCalendarAdjust("China::IB",DATE(H360,12,31)+1,"Following")</f>
        <v>40912</v>
      </c>
      <c r="J360" s="7">
        <f t="shared" si="37"/>
        <v>37</v>
      </c>
      <c r="K360" s="7">
        <f t="shared" si="38"/>
        <v>0.10136986301369863</v>
      </c>
      <c r="L360" s="11">
        <f t="shared" si="39"/>
        <v>0.99591353822773199</v>
      </c>
      <c r="M360" s="5">
        <f t="shared" si="40"/>
        <v>90.864617722679071</v>
      </c>
      <c r="N360" s="11">
        <f>_xll.CALBlackFormula("Call",B360*(1+F360/100*K360)/2,D360*(1+G360/100*K360),0.2*SQRT(K360),1/(1+G360/100*K360))*2</f>
        <v>0.99591353822773199</v>
      </c>
      <c r="O360" s="11">
        <f t="shared" si="41"/>
        <v>89.868704184451346</v>
      </c>
    </row>
    <row r="361" spans="1:15" x14ac:dyDescent="0.3">
      <c r="A361" s="2">
        <v>40876</v>
      </c>
      <c r="B361" s="3">
        <v>0.876</v>
      </c>
      <c r="C361" s="3">
        <v>1.0149999999999999</v>
      </c>
      <c r="D361" s="3">
        <v>0.94499999999999995</v>
      </c>
      <c r="E361" s="3">
        <v>2.75</v>
      </c>
      <c r="F361" s="7">
        <f t="shared" si="35"/>
        <v>5.75</v>
      </c>
      <c r="G361" s="7">
        <v>5.6696</v>
      </c>
      <c r="H361">
        <f t="shared" si="36"/>
        <v>2011</v>
      </c>
      <c r="I361" s="4">
        <f>_xll.CALCalendarAdjust("China::IB",DATE(H361,12,31)+1,"Following")</f>
        <v>40912</v>
      </c>
      <c r="J361" s="7">
        <f t="shared" si="37"/>
        <v>36</v>
      </c>
      <c r="K361" s="7">
        <f t="shared" si="38"/>
        <v>9.8630136986301367E-2</v>
      </c>
      <c r="L361" s="11">
        <f t="shared" si="39"/>
        <v>1.0139309206869762</v>
      </c>
      <c r="M361" s="5">
        <f t="shared" si="40"/>
        <v>10.690793130236909</v>
      </c>
      <c r="N361" s="11">
        <f>_xll.CALBlackFormula("Call",B361*(1+F361/100*K361)/2,D361*(1+G361/100*K361),0.2*SQRT(K361),1/(1+G361/100*K361))*2</f>
        <v>1.013930920686976</v>
      </c>
      <c r="O361" s="11">
        <f t="shared" si="41"/>
        <v>9.6768622095499328</v>
      </c>
    </row>
    <row r="362" spans="1:15" x14ac:dyDescent="0.3">
      <c r="A362" s="2">
        <v>40877</v>
      </c>
      <c r="B362" s="3">
        <v>0.877</v>
      </c>
      <c r="C362" s="3">
        <v>0.95199999999999996</v>
      </c>
      <c r="D362" s="3">
        <v>0.91400000000000003</v>
      </c>
      <c r="E362" s="3">
        <v>2.75</v>
      </c>
      <c r="F362" s="7">
        <f t="shared" si="35"/>
        <v>5.75</v>
      </c>
      <c r="G362" s="7">
        <v>5.6654</v>
      </c>
      <c r="H362">
        <f t="shared" si="36"/>
        <v>2011</v>
      </c>
      <c r="I362" s="4">
        <f>_xll.CALCalendarAdjust("China::IB",DATE(H362,12,31)+1,"Following")</f>
        <v>40912</v>
      </c>
      <c r="J362" s="7">
        <f t="shared" si="37"/>
        <v>35</v>
      </c>
      <c r="K362" s="7">
        <f t="shared" si="38"/>
        <v>9.5890410958904104E-2</v>
      </c>
      <c r="L362" s="11">
        <f t="shared" si="39"/>
        <v>0.95092923928960293</v>
      </c>
      <c r="M362" s="5">
        <f t="shared" si="40"/>
        <v>10.707607103970229</v>
      </c>
      <c r="N362" s="11">
        <f>_xll.CALBlackFormula("Call",B362*(1+F362/100*K362)/2,D362*(1+G362/100*K362),0.2*SQRT(K362),1/(1+G362/100*K362))*2</f>
        <v>0.95092923928960293</v>
      </c>
      <c r="O362" s="11">
        <f t="shared" si="41"/>
        <v>9.7566778646806256</v>
      </c>
    </row>
    <row r="363" spans="1:15" x14ac:dyDescent="0.3">
      <c r="A363" s="2">
        <v>40878</v>
      </c>
      <c r="B363" s="3">
        <v>0.88300000000000001</v>
      </c>
      <c r="C363" s="3">
        <v>0.98699999999999999</v>
      </c>
      <c r="D363" s="3">
        <v>0.93300000000000005</v>
      </c>
      <c r="E363" s="3">
        <v>2.75</v>
      </c>
      <c r="F363" s="7">
        <f t="shared" si="35"/>
        <v>5.75</v>
      </c>
      <c r="G363" s="7">
        <v>5.6054000000000004</v>
      </c>
      <c r="H363">
        <f t="shared" si="36"/>
        <v>2011</v>
      </c>
      <c r="I363" s="4">
        <f>_xll.CALCalendarAdjust("China::IB",DATE(H363,12,31)+1,"Following")</f>
        <v>40912</v>
      </c>
      <c r="J363" s="7">
        <f t="shared" si="37"/>
        <v>34</v>
      </c>
      <c r="K363" s="7">
        <f t="shared" si="38"/>
        <v>9.3150684931506855E-2</v>
      </c>
      <c r="L363" s="11">
        <f t="shared" si="39"/>
        <v>0.98288168132599574</v>
      </c>
      <c r="M363" s="5">
        <f t="shared" si="40"/>
        <v>41.183186740042508</v>
      </c>
      <c r="N363" s="11">
        <f>_xll.CALBlackFormula("Call",B363*(1+F363/100*K363)/2,D363*(1+G363/100*K363),0.2*SQRT(K363),1/(1+G363/100*K363))*2</f>
        <v>0.98288168132599552</v>
      </c>
      <c r="O363" s="11">
        <f t="shared" si="41"/>
        <v>40.200305058716509</v>
      </c>
    </row>
    <row r="364" spans="1:15" x14ac:dyDescent="0.3">
      <c r="A364" s="2">
        <v>40879</v>
      </c>
      <c r="B364" s="3">
        <v>0.89400000000000002</v>
      </c>
      <c r="C364" s="3">
        <v>0.95299999999999996</v>
      </c>
      <c r="D364" s="3">
        <v>0.92100000000000004</v>
      </c>
      <c r="E364" s="3">
        <v>2.75</v>
      </c>
      <c r="F364" s="7">
        <f t="shared" si="35"/>
        <v>5.75</v>
      </c>
      <c r="G364" s="7">
        <v>5.5433000000000003</v>
      </c>
      <c r="H364">
        <f t="shared" si="36"/>
        <v>2011</v>
      </c>
      <c r="I364" s="4">
        <f>_xll.CALCalendarAdjust("China::IB",DATE(H364,12,31)+1,"Following")</f>
        <v>40912</v>
      </c>
      <c r="J364" s="7">
        <f t="shared" si="37"/>
        <v>33</v>
      </c>
      <c r="K364" s="7">
        <f t="shared" si="38"/>
        <v>9.0410958904109592E-2</v>
      </c>
      <c r="L364" s="11">
        <f t="shared" si="39"/>
        <v>0.94783376290871901</v>
      </c>
      <c r="M364" s="5">
        <f t="shared" si="40"/>
        <v>51.66237091280945</v>
      </c>
      <c r="N364" s="11">
        <f>_xll.CALBlackFormula("Call",B364*(1+F364/100*K364)/2,D364*(1+G364/100*K364),0.2*SQRT(K364),1/(1+G364/100*K364))*2</f>
        <v>0.94783376290871879</v>
      </c>
      <c r="O364" s="11">
        <f t="shared" si="41"/>
        <v>50.714537149900728</v>
      </c>
    </row>
    <row r="365" spans="1:15" x14ac:dyDescent="0.3">
      <c r="A365" s="2">
        <v>40882</v>
      </c>
      <c r="B365" s="3">
        <v>0.88100000000000001</v>
      </c>
      <c r="C365" s="3">
        <v>0.92200000000000004</v>
      </c>
      <c r="D365" s="3">
        <v>0.9</v>
      </c>
      <c r="E365" s="3">
        <v>2.75</v>
      </c>
      <c r="F365" s="7">
        <f t="shared" si="35"/>
        <v>5.75</v>
      </c>
      <c r="G365" s="7">
        <v>5.53</v>
      </c>
      <c r="H365">
        <f t="shared" si="36"/>
        <v>2011</v>
      </c>
      <c r="I365" s="4">
        <f>_xll.CALCalendarAdjust("China::IB",DATE(H365,12,31)+1,"Following")</f>
        <v>40912</v>
      </c>
      <c r="J365" s="7">
        <f t="shared" si="37"/>
        <v>30</v>
      </c>
      <c r="K365" s="7">
        <f t="shared" si="38"/>
        <v>8.2191780821917804E-2</v>
      </c>
      <c r="L365" s="11">
        <f t="shared" si="39"/>
        <v>0.91884141668416719</v>
      </c>
      <c r="M365" s="5">
        <f t="shared" si="40"/>
        <v>31.585833158328526</v>
      </c>
      <c r="N365" s="11">
        <f>_xll.CALBlackFormula("Call",B365*(1+F365/100*K365)/2,D365*(1+G365/100*K365),0.2*SQRT(K365),1/(1+G365/100*K365))*2</f>
        <v>0.91884141668416697</v>
      </c>
      <c r="O365" s="11">
        <f t="shared" si="41"/>
        <v>30.66699174164436</v>
      </c>
    </row>
    <row r="366" spans="1:15" x14ac:dyDescent="0.3">
      <c r="A366" s="2">
        <v>40883</v>
      </c>
      <c r="B366" s="3">
        <v>0.86499999999999999</v>
      </c>
      <c r="C366" s="3">
        <v>0.93500000000000005</v>
      </c>
      <c r="D366" s="3">
        <v>0.90100000000000002</v>
      </c>
      <c r="E366" s="3">
        <v>2.75</v>
      </c>
      <c r="F366" s="7">
        <f t="shared" si="35"/>
        <v>5.75</v>
      </c>
      <c r="G366" s="7">
        <v>5.5183</v>
      </c>
      <c r="H366">
        <f t="shared" si="36"/>
        <v>2011</v>
      </c>
      <c r="I366" s="4">
        <f>_xll.CALCalendarAdjust("China::IB",DATE(H366,12,31)+1,"Following")</f>
        <v>40912</v>
      </c>
      <c r="J366" s="7">
        <f t="shared" si="37"/>
        <v>29</v>
      </c>
      <c r="K366" s="7">
        <f t="shared" si="38"/>
        <v>7.9452054794520555E-2</v>
      </c>
      <c r="L366" s="11">
        <f t="shared" si="39"/>
        <v>0.93684145691127318</v>
      </c>
      <c r="M366" s="5">
        <f t="shared" si="40"/>
        <v>-18.414569112731314</v>
      </c>
      <c r="N366" s="11">
        <f>_xll.CALBlackFormula("Call",B366*(1+F366/100*K366)/2,D366*(1+G366/100*K366),0.2*SQRT(K366),1/(1+G366/100*K366))*2</f>
        <v>0.93684145691127307</v>
      </c>
      <c r="O366" s="11">
        <f t="shared" si="41"/>
        <v>-19.351410569642589</v>
      </c>
    </row>
    <row r="367" spans="1:15" x14ac:dyDescent="0.3">
      <c r="A367" s="2">
        <v>40884</v>
      </c>
      <c r="B367" s="3">
        <v>0.86899999999999999</v>
      </c>
      <c r="C367" s="3">
        <v>0.93500000000000005</v>
      </c>
      <c r="D367" s="3">
        <v>0.90200000000000002</v>
      </c>
      <c r="E367" s="3">
        <v>2.75</v>
      </c>
      <c r="F367" s="7">
        <f t="shared" si="35"/>
        <v>5.75</v>
      </c>
      <c r="G367" s="7">
        <v>5.4842000000000004</v>
      </c>
      <c r="H367">
        <f t="shared" si="36"/>
        <v>2011</v>
      </c>
      <c r="I367" s="4">
        <f>_xll.CALCalendarAdjust("China::IB",DATE(H367,12,31)+1,"Following")</f>
        <v>40912</v>
      </c>
      <c r="J367" s="7">
        <f t="shared" si="37"/>
        <v>28</v>
      </c>
      <c r="K367" s="7">
        <f t="shared" si="38"/>
        <v>7.6712328767123292E-2</v>
      </c>
      <c r="L367" s="11">
        <f t="shared" si="39"/>
        <v>0.93482355203632395</v>
      </c>
      <c r="M367" s="5">
        <f t="shared" si="40"/>
        <v>1.7644796367610738</v>
      </c>
      <c r="N367" s="11">
        <f>_xll.CALBlackFormula("Call",B367*(1+F367/100*K367)/2,D367*(1+G367/100*K367),0.2*SQRT(K367),1/(1+G367/100*K367))*2</f>
        <v>0.93482355203632372</v>
      </c>
      <c r="O367" s="11">
        <f t="shared" si="41"/>
        <v>0.82965608472475005</v>
      </c>
    </row>
    <row r="368" spans="1:15" x14ac:dyDescent="0.3">
      <c r="A368" s="2">
        <v>40885</v>
      </c>
      <c r="B368" s="3">
        <v>0.86199999999999999</v>
      </c>
      <c r="C368" s="3">
        <v>0.94499999999999995</v>
      </c>
      <c r="D368" s="3">
        <v>0.90100000000000002</v>
      </c>
      <c r="E368" s="3">
        <v>2.75</v>
      </c>
      <c r="F368" s="7">
        <f t="shared" si="35"/>
        <v>5.75</v>
      </c>
      <c r="G368" s="7">
        <v>5.4710999999999999</v>
      </c>
      <c r="H368">
        <f t="shared" si="36"/>
        <v>2011</v>
      </c>
      <c r="I368" s="4">
        <f>_xll.CALCalendarAdjust("China::IB",DATE(H368,12,31)+1,"Following")</f>
        <v>40912</v>
      </c>
      <c r="J368" s="7">
        <f t="shared" si="37"/>
        <v>27</v>
      </c>
      <c r="K368" s="7">
        <f t="shared" si="38"/>
        <v>7.3972602739726029E-2</v>
      </c>
      <c r="L368" s="11">
        <f t="shared" si="39"/>
        <v>0.93982287796749331</v>
      </c>
      <c r="M368" s="5">
        <f t="shared" si="40"/>
        <v>51.771220325066423</v>
      </c>
      <c r="N368" s="11">
        <f>_xll.CALBlackFormula("Call",B368*(1+F368/100*K368)/2,D368*(1+G368/100*K368),0.2*SQRT(K368),1/(1+G368/100*K368))*2</f>
        <v>0.9398228779674932</v>
      </c>
      <c r="O368" s="11">
        <f t="shared" si="41"/>
        <v>50.831397447098929</v>
      </c>
    </row>
    <row r="369" spans="1:15" x14ac:dyDescent="0.3">
      <c r="A369" s="2">
        <v>40886</v>
      </c>
      <c r="B369" s="3">
        <v>0.86099999999999999</v>
      </c>
      <c r="C369" s="3">
        <v>0.91900000000000004</v>
      </c>
      <c r="D369" s="3">
        <v>0.89200000000000002</v>
      </c>
      <c r="E369" s="3">
        <v>2.75</v>
      </c>
      <c r="F369" s="7">
        <f t="shared" si="35"/>
        <v>5.75</v>
      </c>
      <c r="G369" s="7">
        <v>5.4682000000000004</v>
      </c>
      <c r="H369">
        <f t="shared" si="36"/>
        <v>2011</v>
      </c>
      <c r="I369" s="4">
        <f>_xll.CALCalendarAdjust("China::IB",DATE(H369,12,31)+1,"Following")</f>
        <v>40912</v>
      </c>
      <c r="J369" s="7">
        <f t="shared" si="37"/>
        <v>26</v>
      </c>
      <c r="K369" s="7">
        <f t="shared" si="38"/>
        <v>7.1232876712328766E-2</v>
      </c>
      <c r="L369" s="11">
        <f t="shared" si="39"/>
        <v>0.9228278384099774</v>
      </c>
      <c r="M369" s="5">
        <f t="shared" si="40"/>
        <v>-38.278384099773575</v>
      </c>
      <c r="N369" s="11">
        <f>_xll.CALBlackFormula("Call",B369*(1+F369/100*K369)/2,D369*(1+G369/100*K369),0.2*SQRT(K369),1/(1+G369/100*K369))*2</f>
        <v>0.9228278384099774</v>
      </c>
      <c r="O369" s="11">
        <f t="shared" si="41"/>
        <v>-39.201211938183555</v>
      </c>
    </row>
    <row r="370" spans="1:15" x14ac:dyDescent="0.3">
      <c r="A370" s="2">
        <v>40889</v>
      </c>
      <c r="B370" s="3">
        <v>0.85299999999999998</v>
      </c>
      <c r="C370" s="3">
        <v>0.91400000000000003</v>
      </c>
      <c r="D370" s="3">
        <v>0.88200000000000001</v>
      </c>
      <c r="E370" s="3">
        <v>2.75</v>
      </c>
      <c r="F370" s="7">
        <f t="shared" si="35"/>
        <v>5.75</v>
      </c>
      <c r="G370" s="7">
        <v>5.4607000000000001</v>
      </c>
      <c r="H370">
        <f t="shared" si="36"/>
        <v>2011</v>
      </c>
      <c r="I370" s="4">
        <f>_xll.CALCalendarAdjust("China::IB",DATE(H370,12,31)+1,"Following")</f>
        <v>40912</v>
      </c>
      <c r="J370" s="7">
        <f t="shared" si="37"/>
        <v>23</v>
      </c>
      <c r="K370" s="7">
        <f t="shared" si="38"/>
        <v>6.3013698630136991E-2</v>
      </c>
      <c r="L370" s="11">
        <f t="shared" si="39"/>
        <v>0.91084503250992832</v>
      </c>
      <c r="M370" s="5">
        <f t="shared" si="40"/>
        <v>31.54967490071714</v>
      </c>
      <c r="N370" s="11">
        <f>_xll.CALBlackFormula("Call",B370*(1+F370/100*K370)/2,D370*(1+G370/100*K370),0.2*SQRT(K370),1/(1+G370/100*K370))*2</f>
        <v>0.9108450325099281</v>
      </c>
      <c r="O370" s="11">
        <f t="shared" si="41"/>
        <v>30.63882986820721</v>
      </c>
    </row>
    <row r="371" spans="1:15" x14ac:dyDescent="0.3">
      <c r="A371" s="2">
        <v>40890</v>
      </c>
      <c r="B371" s="3">
        <v>0.82899999999999996</v>
      </c>
      <c r="C371" s="3">
        <v>0.90100000000000002</v>
      </c>
      <c r="D371" s="3">
        <v>0.86299999999999999</v>
      </c>
      <c r="E371" s="3">
        <v>2.75</v>
      </c>
      <c r="F371" s="7">
        <f t="shared" si="35"/>
        <v>5.75</v>
      </c>
      <c r="G371" s="7">
        <v>5.4511000000000003</v>
      </c>
      <c r="H371">
        <f t="shared" si="36"/>
        <v>2011</v>
      </c>
      <c r="I371" s="4">
        <f>_xll.CALCalendarAdjust("China::IB",DATE(H371,12,31)+1,"Following")</f>
        <v>40912</v>
      </c>
      <c r="J371" s="7">
        <f t="shared" si="37"/>
        <v>22</v>
      </c>
      <c r="K371" s="7">
        <f t="shared" si="38"/>
        <v>6.0273972602739728E-2</v>
      </c>
      <c r="L371" s="11">
        <f t="shared" si="39"/>
        <v>0.89685113737073208</v>
      </c>
      <c r="M371" s="5">
        <f t="shared" si="40"/>
        <v>41.488626292679463</v>
      </c>
      <c r="N371" s="11">
        <f>_xll.CALBlackFormula("Call",B371*(1+F371/100*K371)/2,D371*(1+G371/100*K371),0.2*SQRT(K371),1/(1+G371/100*K371))*2</f>
        <v>0.89685113737073197</v>
      </c>
      <c r="O371" s="11">
        <f t="shared" si="41"/>
        <v>40.591775155308731</v>
      </c>
    </row>
    <row r="372" spans="1:15" x14ac:dyDescent="0.3">
      <c r="A372" s="2">
        <v>40891</v>
      </c>
      <c r="B372" s="3">
        <v>0.81499999999999995</v>
      </c>
      <c r="C372" s="3">
        <v>0.89300000000000002</v>
      </c>
      <c r="D372" s="3">
        <v>0.85299999999999998</v>
      </c>
      <c r="E372" s="3">
        <v>2.75</v>
      </c>
      <c r="F372" s="7">
        <f t="shared" si="35"/>
        <v>5.75</v>
      </c>
      <c r="G372" s="7">
        <v>5.4459</v>
      </c>
      <c r="H372">
        <f t="shared" si="36"/>
        <v>2011</v>
      </c>
      <c r="I372" s="4">
        <f>_xll.CALCalendarAdjust("China::IB",DATE(H372,12,31)+1,"Following")</f>
        <v>40912</v>
      </c>
      <c r="J372" s="7">
        <f t="shared" si="37"/>
        <v>21</v>
      </c>
      <c r="K372" s="7">
        <f t="shared" si="38"/>
        <v>5.7534246575342465E-2</v>
      </c>
      <c r="L372" s="11">
        <f t="shared" si="39"/>
        <v>0.89085785164766995</v>
      </c>
      <c r="M372" s="5">
        <f t="shared" si="40"/>
        <v>21.421483523300644</v>
      </c>
      <c r="N372" s="11">
        <f>_xll.CALBlackFormula("Call",B372*(1+F372/100*K372)/2,D372*(1+G372/100*K372),0.2*SQRT(K372),1/(1+G372/100*K372))*2</f>
        <v>0.89085785164766973</v>
      </c>
      <c r="O372" s="11">
        <f t="shared" si="41"/>
        <v>20.530625671652974</v>
      </c>
    </row>
    <row r="373" spans="1:15" x14ac:dyDescent="0.3">
      <c r="A373" s="2">
        <v>40892</v>
      </c>
      <c r="B373" s="3">
        <v>0.81100000000000005</v>
      </c>
      <c r="C373" s="3">
        <v>0.877</v>
      </c>
      <c r="D373" s="3">
        <v>0.83399999999999996</v>
      </c>
      <c r="E373" s="3">
        <v>2.75</v>
      </c>
      <c r="F373" s="7">
        <f t="shared" si="35"/>
        <v>5.75</v>
      </c>
      <c r="G373" s="7">
        <v>5.4470999999999998</v>
      </c>
      <c r="H373">
        <f t="shared" si="36"/>
        <v>2011</v>
      </c>
      <c r="I373" s="4">
        <f>_xll.CALCalendarAdjust("China::IB",DATE(H373,12,31)+1,"Following")</f>
        <v>40912</v>
      </c>
      <c r="J373" s="7">
        <f t="shared" si="37"/>
        <v>20</v>
      </c>
      <c r="K373" s="7">
        <f t="shared" si="38"/>
        <v>5.4794520547945202E-2</v>
      </c>
      <c r="L373" s="11">
        <f t="shared" si="39"/>
        <v>0.85686579677719166</v>
      </c>
      <c r="M373" s="5">
        <f t="shared" si="40"/>
        <v>201.34203222808344</v>
      </c>
      <c r="N373" s="11">
        <f>_xll.CALBlackFormula("Call",B373*(1+F373/100*K373)/2,D373*(1+G373/100*K373),0.2*SQRT(K373),1/(1+G373/100*K373))*2</f>
        <v>0.85686579677719155</v>
      </c>
      <c r="O373" s="11">
        <f t="shared" si="41"/>
        <v>200.48516643130625</v>
      </c>
    </row>
    <row r="374" spans="1:15" x14ac:dyDescent="0.3">
      <c r="A374" s="2">
        <v>40893</v>
      </c>
      <c r="B374" s="3">
        <v>0.83499999999999996</v>
      </c>
      <c r="C374" s="3">
        <v>0.90200000000000002</v>
      </c>
      <c r="D374" s="3">
        <v>0.85199999999999998</v>
      </c>
      <c r="E374" s="3">
        <v>2.75</v>
      </c>
      <c r="F374" s="7">
        <f t="shared" si="35"/>
        <v>5.75</v>
      </c>
      <c r="G374" s="7">
        <v>5.4505999999999997</v>
      </c>
      <c r="H374">
        <f t="shared" si="36"/>
        <v>2011</v>
      </c>
      <c r="I374" s="4">
        <f>_xll.CALCalendarAdjust("China::IB",DATE(H374,12,31)+1,"Following")</f>
        <v>40912</v>
      </c>
      <c r="J374" s="7">
        <f t="shared" si="37"/>
        <v>19</v>
      </c>
      <c r="K374" s="7">
        <f t="shared" si="38"/>
        <v>5.2054794520547946E-2</v>
      </c>
      <c r="L374" s="11">
        <f t="shared" si="39"/>
        <v>0.86887023172559386</v>
      </c>
      <c r="M374" s="5">
        <f t="shared" si="40"/>
        <v>331.29768274406166</v>
      </c>
      <c r="N374" s="11">
        <f>_xll.CALBlackFormula("Call",B374*(1+F374/100*K374)/2,D374*(1+G374/100*K374),0.2*SQRT(K374),1/(1+G374/100*K374))*2</f>
        <v>0.86887023172559374</v>
      </c>
      <c r="O374" s="11">
        <f t="shared" si="41"/>
        <v>330.42881251233609</v>
      </c>
    </row>
    <row r="375" spans="1:15" x14ac:dyDescent="0.3">
      <c r="A375" s="2">
        <v>40896</v>
      </c>
      <c r="B375" s="3">
        <v>0.83699999999999997</v>
      </c>
      <c r="C375" s="3">
        <v>0.89600000000000002</v>
      </c>
      <c r="D375" s="3">
        <v>0.85099999999999998</v>
      </c>
      <c r="E375" s="3">
        <v>2.75</v>
      </c>
      <c r="F375" s="7">
        <f t="shared" si="35"/>
        <v>5.75</v>
      </c>
      <c r="G375" s="7">
        <v>5.4504999999999999</v>
      </c>
      <c r="H375">
        <f t="shared" si="36"/>
        <v>2011</v>
      </c>
      <c r="I375" s="4">
        <f>_xll.CALCalendarAdjust("China::IB",DATE(H375,12,31)+1,"Following")</f>
        <v>40912</v>
      </c>
      <c r="J375" s="7">
        <f t="shared" si="37"/>
        <v>16</v>
      </c>
      <c r="K375" s="7">
        <f t="shared" si="38"/>
        <v>4.3835616438356165E-2</v>
      </c>
      <c r="L375" s="11">
        <f t="shared" si="39"/>
        <v>0.86489037414388104</v>
      </c>
      <c r="M375" s="5">
        <f t="shared" si="40"/>
        <v>311.09625856118981</v>
      </c>
      <c r="N375" s="11">
        <f>_xll.CALBlackFormula("Call",B375*(1+F375/100*K375)/2,D375*(1+G375/100*K375),0.2*SQRT(K375),1/(1+G375/100*K375))*2</f>
        <v>0.86489037414388092</v>
      </c>
      <c r="O375" s="11">
        <f t="shared" si="41"/>
        <v>310.23136818704592</v>
      </c>
    </row>
    <row r="376" spans="1:15" x14ac:dyDescent="0.3">
      <c r="A376" s="2">
        <v>40897</v>
      </c>
      <c r="B376" s="3">
        <v>0.83399999999999996</v>
      </c>
      <c r="C376" s="3">
        <v>0.86799999999999999</v>
      </c>
      <c r="D376" s="3">
        <v>0.84899999999999998</v>
      </c>
      <c r="E376" s="3">
        <v>2.75</v>
      </c>
      <c r="F376" s="7">
        <f t="shared" si="35"/>
        <v>5.75</v>
      </c>
      <c r="G376" s="7">
        <v>5.4562999999999997</v>
      </c>
      <c r="H376">
        <f t="shared" si="36"/>
        <v>2011</v>
      </c>
      <c r="I376" s="4">
        <f>_xll.CALCalendarAdjust("China::IB",DATE(H376,12,31)+1,"Following")</f>
        <v>40912</v>
      </c>
      <c r="J376" s="7">
        <f t="shared" si="37"/>
        <v>15</v>
      </c>
      <c r="K376" s="7">
        <f t="shared" si="38"/>
        <v>4.1095890410958902E-2</v>
      </c>
      <c r="L376" s="11">
        <f t="shared" si="39"/>
        <v>0.86389956255486244</v>
      </c>
      <c r="M376" s="5">
        <f t="shared" si="40"/>
        <v>41.004374451375504</v>
      </c>
      <c r="N376" s="11">
        <f>_xll.CALBlackFormula("Call",B376*(1+F376/100*K376)/2,D376*(1+G376/100*K376),0.2*SQRT(K376),1/(1+G376/100*K376))*2</f>
        <v>0.86389956255486233</v>
      </c>
      <c r="O376" s="11">
        <f t="shared" si="41"/>
        <v>40.140474888820641</v>
      </c>
    </row>
    <row r="377" spans="1:15" x14ac:dyDescent="0.3">
      <c r="A377" s="2">
        <v>40898</v>
      </c>
      <c r="B377" s="3">
        <v>0.84</v>
      </c>
      <c r="C377" s="3">
        <v>0.83</v>
      </c>
      <c r="D377" s="3">
        <v>0.83299999999999996</v>
      </c>
      <c r="E377" s="3">
        <v>2.75</v>
      </c>
      <c r="F377" s="7">
        <f t="shared" si="35"/>
        <v>5.75</v>
      </c>
      <c r="G377" s="7">
        <v>5.4484000000000004</v>
      </c>
      <c r="H377">
        <f t="shared" si="36"/>
        <v>2011</v>
      </c>
      <c r="I377" s="4">
        <f>_xll.CALCalendarAdjust("China::IB",DATE(H377,12,31)+1,"Following")</f>
        <v>40912</v>
      </c>
      <c r="J377" s="7">
        <f t="shared" si="37"/>
        <v>14</v>
      </c>
      <c r="K377" s="7">
        <f t="shared" si="38"/>
        <v>3.8356164383561646E-2</v>
      </c>
      <c r="L377" s="11">
        <f t="shared" si="39"/>
        <v>0.82590302960736506</v>
      </c>
      <c r="M377" s="5">
        <f t="shared" si="40"/>
        <v>40.96970392634902</v>
      </c>
      <c r="N377" s="11">
        <f>_xll.CALBlackFormula("Call",B377*(1+F377/100*K377)/2,D377*(1+G377/100*K377),0.2*SQRT(K377),1/(1+G377/100*K377))*2</f>
        <v>0.82590302960736495</v>
      </c>
      <c r="O377" s="11">
        <f t="shared" si="41"/>
        <v>40.143800896741652</v>
      </c>
    </row>
    <row r="378" spans="1:15" x14ac:dyDescent="0.3">
      <c r="A378" s="2">
        <v>40899</v>
      </c>
      <c r="B378" s="3">
        <v>0.84899999999999998</v>
      </c>
      <c r="C378" s="3">
        <v>0.81399999999999995</v>
      </c>
      <c r="D378" s="3">
        <v>0.83199999999999996</v>
      </c>
      <c r="E378" s="3">
        <v>2.75</v>
      </c>
      <c r="F378" s="7">
        <f t="shared" si="35"/>
        <v>5.75</v>
      </c>
      <c r="G378" s="7">
        <v>5.4560000000000004</v>
      </c>
      <c r="H378">
        <f t="shared" si="36"/>
        <v>2011</v>
      </c>
      <c r="I378" s="4">
        <f>_xll.CALCalendarAdjust("China::IB",DATE(H378,12,31)+1,"Following")</f>
        <v>40912</v>
      </c>
      <c r="J378" s="7">
        <f t="shared" si="37"/>
        <v>13</v>
      </c>
      <c r="K378" s="7">
        <f t="shared" si="38"/>
        <v>3.5616438356164383E-2</v>
      </c>
      <c r="L378" s="11">
        <f t="shared" si="39"/>
        <v>0.81491127165271826</v>
      </c>
      <c r="M378" s="5">
        <f t="shared" si="40"/>
        <v>-9.1127165271831512</v>
      </c>
      <c r="N378" s="11">
        <f>_xll.CALBlackFormula("Call",B378*(1+F378/100*K378)/2,D378*(1+G378/100*K378),0.2*SQRT(K378),1/(1+G378/100*K378))*2</f>
        <v>0.81491127165271826</v>
      </c>
      <c r="O378" s="11">
        <f t="shared" si="41"/>
        <v>-9.9276277988358697</v>
      </c>
    </row>
    <row r="379" spans="1:15" x14ac:dyDescent="0.3">
      <c r="A379" s="2">
        <v>40900</v>
      </c>
      <c r="B379" s="3">
        <v>0.86899999999999999</v>
      </c>
      <c r="C379" s="3">
        <v>0.80900000000000005</v>
      </c>
      <c r="D379" s="3">
        <v>0.83899999999999997</v>
      </c>
      <c r="E379" s="3">
        <v>2.75</v>
      </c>
      <c r="F379" s="7">
        <f t="shared" si="35"/>
        <v>5.75</v>
      </c>
      <c r="G379" s="7">
        <v>5.4611999999999998</v>
      </c>
      <c r="H379">
        <f t="shared" si="36"/>
        <v>2011</v>
      </c>
      <c r="I379" s="4">
        <f>_xll.CALCalendarAdjust("China::IB",DATE(H379,12,31)+1,"Following")</f>
        <v>40912</v>
      </c>
      <c r="J379" s="7">
        <f t="shared" si="37"/>
        <v>12</v>
      </c>
      <c r="K379" s="7">
        <f t="shared" si="38"/>
        <v>3.287671232876712E-2</v>
      </c>
      <c r="L379" s="11">
        <f t="shared" si="39"/>
        <v>0.80891763811333761</v>
      </c>
      <c r="M379" s="5">
        <f t="shared" si="40"/>
        <v>0.82361886662440931</v>
      </c>
      <c r="N379" s="11">
        <f>_xll.CALBlackFormula("Call",B379*(1+F379/100*K379)/2,D379*(1+G379/100*K379),0.2*SQRT(K379),1/(1+G379/100*K379))*2</f>
        <v>0.80891763811333761</v>
      </c>
      <c r="O379" s="11">
        <f t="shared" si="41"/>
        <v>1.4701228511071696E-2</v>
      </c>
    </row>
    <row r="380" spans="1:15" x14ac:dyDescent="0.3">
      <c r="A380" s="2">
        <v>40903</v>
      </c>
      <c r="B380" s="3">
        <v>0.86199999999999999</v>
      </c>
      <c r="C380" s="3">
        <v>0.78800000000000003</v>
      </c>
      <c r="D380" s="3">
        <v>0.82899999999999996</v>
      </c>
      <c r="E380" s="3">
        <v>2.75</v>
      </c>
      <c r="F380" s="7">
        <f t="shared" si="35"/>
        <v>5.75</v>
      </c>
      <c r="G380" s="7">
        <v>5.4572000000000003</v>
      </c>
      <c r="H380">
        <f t="shared" si="36"/>
        <v>2011</v>
      </c>
      <c r="I380" s="4">
        <f>_xll.CALCalendarAdjust("China::IB",DATE(H380,12,31)+1,"Following")</f>
        <v>40912</v>
      </c>
      <c r="J380" s="7">
        <f t="shared" si="37"/>
        <v>9</v>
      </c>
      <c r="K380" s="7">
        <f t="shared" si="38"/>
        <v>2.4657534246575342E-2</v>
      </c>
      <c r="L380" s="11">
        <f t="shared" si="39"/>
        <v>0.79593784959191394</v>
      </c>
      <c r="M380" s="5">
        <f t="shared" si="40"/>
        <v>-79.378495919139041</v>
      </c>
      <c r="N380" s="11">
        <f>_xll.CALBlackFormula("Call",B380*(1+F380/100*K380)/2,D380*(1+G380/100*K380),0.2*SQRT(K380),1/(1+G380/100*K380))*2</f>
        <v>0.79593784959191394</v>
      </c>
      <c r="O380" s="11">
        <f t="shared" si="41"/>
        <v>-80.17443376873095</v>
      </c>
    </row>
    <row r="381" spans="1:15" x14ac:dyDescent="0.3">
      <c r="A381" s="2">
        <v>40904</v>
      </c>
      <c r="B381" s="3">
        <v>0.86599999999999999</v>
      </c>
      <c r="C381" s="3">
        <v>0.755</v>
      </c>
      <c r="D381" s="3">
        <v>0.81399999999999995</v>
      </c>
      <c r="E381" s="3">
        <v>2.75</v>
      </c>
      <c r="F381" s="7">
        <f t="shared" si="35"/>
        <v>5.75</v>
      </c>
      <c r="G381" s="7">
        <v>5.4686000000000003</v>
      </c>
      <c r="H381">
        <f t="shared" si="36"/>
        <v>2011</v>
      </c>
      <c r="I381" s="4">
        <f>_xll.CALCalendarAdjust("China::IB",DATE(H381,12,31)+1,"Following")</f>
        <v>40912</v>
      </c>
      <c r="J381" s="7">
        <f t="shared" si="37"/>
        <v>8</v>
      </c>
      <c r="K381" s="7">
        <f t="shared" si="38"/>
        <v>2.1917808219178082E-2</v>
      </c>
      <c r="L381" s="11">
        <f t="shared" si="39"/>
        <v>0.76194665190999777</v>
      </c>
      <c r="M381" s="5">
        <f t="shared" si="40"/>
        <v>-69.466519099977702</v>
      </c>
      <c r="N381" s="11">
        <f>_xll.CALBlackFormula("Call",B381*(1+F381/100*K381)/2,D381*(1+G381/100*K381),0.2*SQRT(K381),1/(1+G381/100*K381))*2</f>
        <v>0.76194665190999766</v>
      </c>
      <c r="O381" s="11">
        <f t="shared" si="41"/>
        <v>-70.228465751887697</v>
      </c>
    </row>
    <row r="382" spans="1:15" x14ac:dyDescent="0.3">
      <c r="A382" s="2">
        <v>40905</v>
      </c>
      <c r="B382" s="3">
        <v>0.85199999999999998</v>
      </c>
      <c r="C382" s="3">
        <v>0.76500000000000001</v>
      </c>
      <c r="D382" s="3">
        <v>0.81499999999999995</v>
      </c>
      <c r="E382" s="3">
        <v>2.75</v>
      </c>
      <c r="F382" s="7">
        <f t="shared" si="35"/>
        <v>5.75</v>
      </c>
      <c r="G382" s="7">
        <v>5.4756999999999998</v>
      </c>
      <c r="H382">
        <f t="shared" si="36"/>
        <v>2011</v>
      </c>
      <c r="I382" s="4">
        <f>_xll.CALCalendarAdjust("China::IB",DATE(H382,12,31)+1,"Following")</f>
        <v>40912</v>
      </c>
      <c r="J382" s="7">
        <f t="shared" si="37"/>
        <v>7</v>
      </c>
      <c r="K382" s="7">
        <f t="shared" si="38"/>
        <v>1.9178082191780823E-2</v>
      </c>
      <c r="L382" s="11">
        <f t="shared" si="39"/>
        <v>0.77795522714901089</v>
      </c>
      <c r="M382" s="5">
        <f t="shared" si="40"/>
        <v>-129.55227149010872</v>
      </c>
      <c r="N382" s="11">
        <f>_xll.CALBlackFormula("Call",B382*(1+F382/100*K382)/2,D382*(1+G382/100*K382),0.2*SQRT(K382),1/(1+G382/100*K382))*2</f>
        <v>0.77795522714901089</v>
      </c>
      <c r="O382" s="11">
        <f t="shared" si="41"/>
        <v>-130.33022671725774</v>
      </c>
    </row>
    <row r="383" spans="1:15" x14ac:dyDescent="0.3">
      <c r="A383" s="2">
        <v>40906</v>
      </c>
      <c r="B383" s="3">
        <v>0.85599999999999998</v>
      </c>
      <c r="C383" s="3">
        <v>0.78</v>
      </c>
      <c r="D383" s="3">
        <v>0.81799999999999995</v>
      </c>
      <c r="E383" s="3">
        <v>2.75</v>
      </c>
      <c r="F383" s="7">
        <f t="shared" si="35"/>
        <v>5.75</v>
      </c>
      <c r="G383" s="7">
        <v>5.4741999999999997</v>
      </c>
      <c r="H383">
        <f t="shared" si="36"/>
        <v>2011</v>
      </c>
      <c r="I383" s="4">
        <f>_xll.CALCalendarAdjust("China::IB",DATE(H383,12,31)+1,"Following")</f>
        <v>40912</v>
      </c>
      <c r="J383" s="7">
        <f t="shared" si="37"/>
        <v>6</v>
      </c>
      <c r="K383" s="7">
        <f t="shared" si="38"/>
        <v>1.643835616438356E-2</v>
      </c>
      <c r="L383" s="11">
        <f t="shared" si="39"/>
        <v>0.77996122643083921</v>
      </c>
      <c r="M383" s="5">
        <f t="shared" si="40"/>
        <v>0.3877356916082153</v>
      </c>
      <c r="N383" s="11">
        <f>_xll.CALBlackFormula("Call",B383*(1+F383/100*K383)/2,D383*(1+G383/100*K383),0.2*SQRT(K383),1/(1+G383/100*K383))*2</f>
        <v>0.77996122643083909</v>
      </c>
      <c r="O383" s="11">
        <f t="shared" si="41"/>
        <v>-0.39222553482262379</v>
      </c>
    </row>
    <row r="384" spans="1:15" x14ac:dyDescent="0.3">
      <c r="A384" s="2">
        <v>40907</v>
      </c>
      <c r="B384" s="3">
        <v>0.86399999999999999</v>
      </c>
      <c r="C384" s="3">
        <v>0.8</v>
      </c>
      <c r="D384" s="3">
        <v>0.83099999999999996</v>
      </c>
      <c r="E384" s="3">
        <v>2.75</v>
      </c>
      <c r="F384" s="7">
        <f t="shared" si="35"/>
        <v>5.75</v>
      </c>
      <c r="G384" s="7">
        <v>5.4748999999999999</v>
      </c>
      <c r="H384">
        <f t="shared" si="36"/>
        <v>2011</v>
      </c>
      <c r="I384" s="4">
        <f>_xll.CALCalendarAdjust("China::IB",DATE(H384,12,31)+1,"Following")</f>
        <v>40912</v>
      </c>
      <c r="J384" s="7">
        <f t="shared" si="37"/>
        <v>5</v>
      </c>
      <c r="K384" s="7">
        <f t="shared" si="38"/>
        <v>1.3698630136986301E-2</v>
      </c>
      <c r="L384" s="11">
        <f t="shared" si="39"/>
        <v>0.79796746462026713</v>
      </c>
      <c r="M384" s="5">
        <f t="shared" si="40"/>
        <v>20.325353797329136</v>
      </c>
      <c r="N384" s="11">
        <f>_xll.CALBlackFormula("Call",B384*(1+F384/100*K384)/2,D384*(1+G384/100*K384),0.2*SQRT(K384),1/(1+G384/100*K384))*2</f>
        <v>0.79796746462026702</v>
      </c>
      <c r="O384" s="11">
        <f t="shared" si="41"/>
        <v>19.527386332708868</v>
      </c>
    </row>
    <row r="385" spans="1:15" x14ac:dyDescent="0.3">
      <c r="A385" s="2">
        <v>40912</v>
      </c>
      <c r="B385" s="3">
        <v>0.86599999999999999</v>
      </c>
      <c r="C385" s="3">
        <v>0.75800000000000001</v>
      </c>
      <c r="D385" s="3">
        <v>0.78200000000000003</v>
      </c>
      <c r="E385" s="3">
        <v>3.5</v>
      </c>
      <c r="F385" s="7">
        <f t="shared" si="35"/>
        <v>6.5</v>
      </c>
      <c r="G385" s="7">
        <v>5.4654999999999996</v>
      </c>
      <c r="H385">
        <f t="shared" si="36"/>
        <v>2012</v>
      </c>
      <c r="I385" s="4">
        <f>_xll.CALCalendarAdjust("China::IB",DATE(H385,12,31)+1,"Following")</f>
        <v>41278</v>
      </c>
      <c r="J385" s="7">
        <f t="shared" si="37"/>
        <v>366</v>
      </c>
      <c r="K385" s="7">
        <f t="shared" si="38"/>
        <v>1.0027397260273974</v>
      </c>
      <c r="L385" s="11">
        <f t="shared" si="39"/>
        <v>0.68948343362803266</v>
      </c>
      <c r="M385" s="5">
        <f t="shared" si="40"/>
        <v>685.16566371967349</v>
      </c>
      <c r="N385" s="11">
        <f>_xll.CALBlackFormula("Call",B385*(1+F385/100*K385)/2,D385*(1+G385/100*K385),0.2*SQRT(K385),1/(1+G385/100*K385))*2</f>
        <v>0.68960859832100463</v>
      </c>
      <c r="O385" s="11">
        <f t="shared" si="41"/>
        <v>684.47605512135249</v>
      </c>
    </row>
    <row r="386" spans="1:15" x14ac:dyDescent="0.3">
      <c r="A386" s="2">
        <v>40913</v>
      </c>
      <c r="B386" s="3">
        <v>0.86599999999999999</v>
      </c>
      <c r="C386" s="3">
        <v>0.73199999999999998</v>
      </c>
      <c r="D386" s="3">
        <v>0.77</v>
      </c>
      <c r="E386" s="3">
        <v>3.5</v>
      </c>
      <c r="F386" s="7">
        <f t="shared" ref="F386:F448" si="42">E386+3</f>
        <v>6.5</v>
      </c>
      <c r="G386" s="7">
        <v>5.4615</v>
      </c>
      <c r="H386">
        <f t="shared" si="36"/>
        <v>2012</v>
      </c>
      <c r="I386" s="4">
        <f>_xll.CALCalendarAdjust("China::IB",DATE(H386,12,31)+1,"Following")</f>
        <v>41278</v>
      </c>
      <c r="J386" s="7">
        <f t="shared" si="37"/>
        <v>365</v>
      </c>
      <c r="K386" s="7">
        <f t="shared" si="38"/>
        <v>1</v>
      </c>
      <c r="L386" s="11">
        <f t="shared" si="39"/>
        <v>0.66547232876452556</v>
      </c>
      <c r="M386" s="5">
        <f t="shared" si="40"/>
        <v>665.27671235474429</v>
      </c>
      <c r="N386" s="11">
        <f>_xll.CALBlackFormula("Call",B386*(1+F386/100*K386)/2,D386*(1+G386/100*K386),0.2*SQRT(K386),1/(1+G386/100*K386))*2</f>
        <v>0.66563170279576012</v>
      </c>
      <c r="O386" s="11">
        <f t="shared" si="41"/>
        <v>664.61108065194855</v>
      </c>
    </row>
    <row r="387" spans="1:15" x14ac:dyDescent="0.3">
      <c r="A387" s="2">
        <v>40914</v>
      </c>
      <c r="B387" s="3">
        <v>0.90100000000000002</v>
      </c>
      <c r="C387" s="3">
        <v>0.76</v>
      </c>
      <c r="D387" s="3">
        <v>0.77400000000000002</v>
      </c>
      <c r="E387" s="3">
        <v>3.5</v>
      </c>
      <c r="F387" s="7">
        <f t="shared" si="42"/>
        <v>6.5</v>
      </c>
      <c r="G387" s="7">
        <v>5.46</v>
      </c>
      <c r="H387">
        <f t="shared" ref="H387:H450" si="43">YEAR(A387)</f>
        <v>2012</v>
      </c>
      <c r="I387" s="4">
        <f>_xll.CALCalendarAdjust("China::IB",DATE(H387,12,31)+1,"Following")</f>
        <v>41278</v>
      </c>
      <c r="J387" s="7">
        <f t="shared" ref="J387:J450" si="44">I387-A387</f>
        <v>364</v>
      </c>
      <c r="K387" s="7">
        <f t="shared" ref="K387:K450" si="45">J387/365</f>
        <v>0.99726027397260275</v>
      </c>
      <c r="L387" s="11">
        <f t="shared" ref="L387:L450" si="46">(D387-B387*(1+F387/100*K387)/(1+G387/100*K387)/2)*2</f>
        <v>0.63813782158543142</v>
      </c>
      <c r="M387" s="5">
        <f t="shared" ref="M387:M450" si="47">(C387-L387)*10000</f>
        <v>1218.621784145686</v>
      </c>
      <c r="N387" s="11">
        <f>_xll.CALBlackFormula("Call",B387*(1+F387/100*K387)/2,D387*(1+G387/100*K387),0.2*SQRT(K387),1/(1+G387/100*K387))*2</f>
        <v>0.6384221036103499</v>
      </c>
      <c r="O387" s="11">
        <f t="shared" ref="O387:O450" si="48">M387-N387</f>
        <v>1217.9833620420757</v>
      </c>
    </row>
    <row r="388" spans="1:15" x14ac:dyDescent="0.3">
      <c r="A388" s="2">
        <v>40917</v>
      </c>
      <c r="B388" s="3">
        <v>0.81100000000000005</v>
      </c>
      <c r="C388" s="3">
        <v>0.82</v>
      </c>
      <c r="D388" s="3">
        <v>0.80100000000000005</v>
      </c>
      <c r="E388" s="3">
        <v>3.5</v>
      </c>
      <c r="F388" s="7">
        <f t="shared" si="42"/>
        <v>6.5</v>
      </c>
      <c r="G388" s="7">
        <v>5.4602000000000004</v>
      </c>
      <c r="H388">
        <f t="shared" si="43"/>
        <v>2012</v>
      </c>
      <c r="I388" s="4">
        <f>_xll.CALCalendarAdjust("China::IB",DATE(H388,12,31)+1,"Following")</f>
        <v>41278</v>
      </c>
      <c r="J388" s="7">
        <f t="shared" si="44"/>
        <v>361</v>
      </c>
      <c r="K388" s="7">
        <f t="shared" si="45"/>
        <v>0.989041095890411</v>
      </c>
      <c r="L388" s="11">
        <f t="shared" si="46"/>
        <v>0.78308696837365233</v>
      </c>
      <c r="M388" s="5">
        <f t="shared" si="47"/>
        <v>369.13031626347623</v>
      </c>
      <c r="N388" s="11">
        <f>_xll.CALBlackFormula("Call",B388*(1+F388/100*K388)/2,D388*(1+G388/100*K388),0.2*SQRT(K388),1/(1+G388/100*K388))*2</f>
        <v>0.78310873528233005</v>
      </c>
      <c r="O388" s="11">
        <f t="shared" si="48"/>
        <v>368.34720752819391</v>
      </c>
    </row>
    <row r="389" spans="1:15" x14ac:dyDescent="0.3">
      <c r="A389" s="2">
        <v>40918</v>
      </c>
      <c r="B389" s="3">
        <v>0.8</v>
      </c>
      <c r="C389" s="3">
        <v>0.86299999999999999</v>
      </c>
      <c r="D389" s="3">
        <v>0.83099999999999996</v>
      </c>
      <c r="E389" s="3">
        <v>3.5</v>
      </c>
      <c r="F389" s="7">
        <f t="shared" si="42"/>
        <v>6.5</v>
      </c>
      <c r="G389" s="7">
        <v>5.4615999999999998</v>
      </c>
      <c r="H389">
        <f t="shared" si="43"/>
        <v>2012</v>
      </c>
      <c r="I389" s="4">
        <f>_xll.CALCalendarAdjust("China::IB",DATE(H389,12,31)+1,"Following")</f>
        <v>41278</v>
      </c>
      <c r="J389" s="7">
        <f t="shared" si="44"/>
        <v>360</v>
      </c>
      <c r="K389" s="7">
        <f t="shared" si="45"/>
        <v>0.98630136986301364</v>
      </c>
      <c r="L389" s="11">
        <f t="shared" si="46"/>
        <v>0.8542253982303829</v>
      </c>
      <c r="M389" s="5">
        <f t="shared" si="47"/>
        <v>87.746017696170853</v>
      </c>
      <c r="N389" s="11">
        <f>_xll.CALBlackFormula("Call",B389*(1+F389/100*K389)/2,D389*(1+G389/100*K389),0.2*SQRT(K389),1/(1+G389/100*K389))*2</f>
        <v>0.85423324810515899</v>
      </c>
      <c r="O389" s="11">
        <f t="shared" si="48"/>
        <v>86.891784448065692</v>
      </c>
    </row>
    <row r="390" spans="1:15" x14ac:dyDescent="0.3">
      <c r="A390" s="2">
        <v>40919</v>
      </c>
      <c r="B390" s="3">
        <v>0.79800000000000004</v>
      </c>
      <c r="C390" s="3">
        <v>0.85899999999999999</v>
      </c>
      <c r="D390" s="3">
        <v>0.82899999999999996</v>
      </c>
      <c r="E390" s="3">
        <v>3.5</v>
      </c>
      <c r="F390" s="7">
        <f t="shared" si="42"/>
        <v>6.5</v>
      </c>
      <c r="G390" s="7">
        <v>5.4420000000000002</v>
      </c>
      <c r="H390">
        <f t="shared" si="43"/>
        <v>2012</v>
      </c>
      <c r="I390" s="4">
        <f>_xll.CALCalendarAdjust("China::IB",DATE(H390,12,31)+1,"Following")</f>
        <v>41278</v>
      </c>
      <c r="J390" s="7">
        <f t="shared" si="44"/>
        <v>359</v>
      </c>
      <c r="K390" s="7">
        <f t="shared" si="45"/>
        <v>0.98356164383561639</v>
      </c>
      <c r="L390" s="11">
        <f t="shared" si="46"/>
        <v>0.85211784225165643</v>
      </c>
      <c r="M390" s="5">
        <f t="shared" si="47"/>
        <v>68.821577483435533</v>
      </c>
      <c r="N390" s="11">
        <f>_xll.CALBlackFormula("Call",B390*(1+F390/100*K390)/2,D390*(1+G390/100*K390),0.2*SQRT(K390),1/(1+G390/100*K390))*2</f>
        <v>0.85212551242686951</v>
      </c>
      <c r="O390" s="11">
        <f t="shared" si="48"/>
        <v>67.969451971008667</v>
      </c>
    </row>
    <row r="391" spans="1:15" x14ac:dyDescent="0.3">
      <c r="A391" s="2">
        <v>40920</v>
      </c>
      <c r="B391" s="3">
        <v>0.79500000000000004</v>
      </c>
      <c r="C391" s="3">
        <v>0.85799999999999998</v>
      </c>
      <c r="D391" s="3">
        <v>0.82599999999999996</v>
      </c>
      <c r="E391" s="3">
        <v>3.5</v>
      </c>
      <c r="F391" s="7">
        <f t="shared" si="42"/>
        <v>6.5</v>
      </c>
      <c r="G391" s="7">
        <v>5.4497999999999998</v>
      </c>
      <c r="H391">
        <f t="shared" si="43"/>
        <v>2012</v>
      </c>
      <c r="I391" s="4">
        <f>_xll.CALCalendarAdjust("China::IB",DATE(H391,12,31)+1,"Following")</f>
        <v>41278</v>
      </c>
      <c r="J391" s="7">
        <f t="shared" si="44"/>
        <v>358</v>
      </c>
      <c r="K391" s="7">
        <f t="shared" si="45"/>
        <v>0.98082191780821915</v>
      </c>
      <c r="L391" s="11">
        <f t="shared" si="46"/>
        <v>0.84922654284065902</v>
      </c>
      <c r="M391" s="5">
        <f t="shared" si="47"/>
        <v>87.734571593409697</v>
      </c>
      <c r="N391" s="11">
        <f>_xll.CALBlackFormula("Call",B391*(1+F391/100*K391)/2,D391*(1+G391/100*K391),0.2*SQRT(K391),1/(1+G391/100*K391))*2</f>
        <v>0.84923397940825007</v>
      </c>
      <c r="O391" s="11">
        <f t="shared" si="48"/>
        <v>86.885337614001443</v>
      </c>
    </row>
    <row r="392" spans="1:15" x14ac:dyDescent="0.3">
      <c r="A392" s="2">
        <v>40921</v>
      </c>
      <c r="B392" s="3">
        <v>0.79</v>
      </c>
      <c r="C392" s="3">
        <v>0.83299999999999996</v>
      </c>
      <c r="D392" s="3">
        <v>0.80900000000000005</v>
      </c>
      <c r="E392" s="3">
        <v>3.5</v>
      </c>
      <c r="F392" s="7">
        <f t="shared" si="42"/>
        <v>6.5</v>
      </c>
      <c r="G392" s="7">
        <v>5.4569999999999999</v>
      </c>
      <c r="H392">
        <f t="shared" si="43"/>
        <v>2012</v>
      </c>
      <c r="I392" s="4">
        <f>_xll.CALCalendarAdjust("China::IB",DATE(H392,12,31)+1,"Following")</f>
        <v>41278</v>
      </c>
      <c r="J392" s="7">
        <f t="shared" si="44"/>
        <v>357</v>
      </c>
      <c r="K392" s="7">
        <f t="shared" si="45"/>
        <v>0.9780821917808219</v>
      </c>
      <c r="L392" s="11">
        <f t="shared" si="46"/>
        <v>0.82034924703397305</v>
      </c>
      <c r="M392" s="5">
        <f t="shared" si="47"/>
        <v>126.50752966026913</v>
      </c>
      <c r="N392" s="11">
        <f>_xll.CALBlackFormula("Call",B392*(1+F392/100*K392)/2,D392*(1+G392/100*K392),0.2*SQRT(K392),1/(1+G392/100*K392))*2</f>
        <v>0.8203589006352171</v>
      </c>
      <c r="O392" s="11">
        <f t="shared" si="48"/>
        <v>125.68717075963391</v>
      </c>
    </row>
    <row r="393" spans="1:15" x14ac:dyDescent="0.3">
      <c r="A393" s="2">
        <v>40924</v>
      </c>
      <c r="B393" s="3">
        <v>0.78500000000000003</v>
      </c>
      <c r="C393" s="3">
        <v>0.79400000000000004</v>
      </c>
      <c r="D393" s="3">
        <v>0.79</v>
      </c>
      <c r="E393" s="3">
        <v>3.5</v>
      </c>
      <c r="F393" s="7">
        <f t="shared" si="42"/>
        <v>6.5</v>
      </c>
      <c r="G393" s="7">
        <v>5.4843999999999999</v>
      </c>
      <c r="H393">
        <f t="shared" si="43"/>
        <v>2012</v>
      </c>
      <c r="I393" s="4">
        <f>_xll.CALCalendarAdjust("China::IB",DATE(H393,12,31)+1,"Following")</f>
        <v>41278</v>
      </c>
      <c r="J393" s="7">
        <f t="shared" si="44"/>
        <v>354</v>
      </c>
      <c r="K393" s="7">
        <f t="shared" si="45"/>
        <v>0.96986301369863015</v>
      </c>
      <c r="L393" s="11">
        <f t="shared" si="46"/>
        <v>0.78765831852415591</v>
      </c>
      <c r="M393" s="5">
        <f t="shared" si="47"/>
        <v>63.416814758441298</v>
      </c>
      <c r="N393" s="11">
        <f>_xll.CALBlackFormula("Call",B393*(1+F393/100*K393)/2,D393*(1+G393/100*K393),0.2*SQRT(K393),1/(1+G393/100*K393))*2</f>
        <v>0.78767094106511559</v>
      </c>
      <c r="O393" s="11">
        <f t="shared" si="48"/>
        <v>62.629143817376182</v>
      </c>
    </row>
    <row r="394" spans="1:15" x14ac:dyDescent="0.3">
      <c r="A394" s="2">
        <v>40925</v>
      </c>
      <c r="B394" s="3">
        <v>0.78300000000000003</v>
      </c>
      <c r="C394" s="3">
        <v>0.873</v>
      </c>
      <c r="D394" s="3">
        <v>0.83</v>
      </c>
      <c r="E394" s="3">
        <v>3.5</v>
      </c>
      <c r="F394" s="7">
        <f t="shared" si="42"/>
        <v>6.5</v>
      </c>
      <c r="G394" s="7">
        <v>5.5147000000000004</v>
      </c>
      <c r="H394">
        <f t="shared" si="43"/>
        <v>2012</v>
      </c>
      <c r="I394" s="4">
        <f>_xll.CALCalendarAdjust("China::IB",DATE(H394,12,31)+1,"Following")</f>
        <v>41278</v>
      </c>
      <c r="J394" s="7">
        <f t="shared" si="44"/>
        <v>353</v>
      </c>
      <c r="K394" s="7">
        <f t="shared" si="45"/>
        <v>0.9671232876712329</v>
      </c>
      <c r="L394" s="11">
        <f t="shared" si="46"/>
        <v>0.86991653088796139</v>
      </c>
      <c r="M394" s="5">
        <f t="shared" si="47"/>
        <v>30.834691120386061</v>
      </c>
      <c r="N394" s="11">
        <f>_xll.CALBlackFormula("Call",B394*(1+F394/100*K394)/2,D394*(1+G394/100*K394),0.2*SQRT(K394),1/(1+G394/100*K394))*2</f>
        <v>0.86992078032145537</v>
      </c>
      <c r="O394" s="11">
        <f t="shared" si="48"/>
        <v>29.964770340064607</v>
      </c>
    </row>
    <row r="395" spans="1:15" x14ac:dyDescent="0.3">
      <c r="A395" s="2">
        <v>40926</v>
      </c>
      <c r="B395" s="3">
        <v>0.77100000000000002</v>
      </c>
      <c r="C395" s="3">
        <v>0.85799999999999998</v>
      </c>
      <c r="D395" s="3">
        <v>0.81699999999999995</v>
      </c>
      <c r="E395" s="3">
        <v>3.5</v>
      </c>
      <c r="F395" s="7">
        <f t="shared" si="42"/>
        <v>6.5</v>
      </c>
      <c r="G395" s="7">
        <v>5.5883000000000003</v>
      </c>
      <c r="H395">
        <f t="shared" si="43"/>
        <v>2012</v>
      </c>
      <c r="I395" s="4">
        <f>_xll.CALCalendarAdjust("China::IB",DATE(H395,12,31)+1,"Following")</f>
        <v>41278</v>
      </c>
      <c r="J395" s="7">
        <f t="shared" si="44"/>
        <v>352</v>
      </c>
      <c r="K395" s="7">
        <f t="shared" si="45"/>
        <v>0.96438356164383565</v>
      </c>
      <c r="L395" s="11">
        <f t="shared" si="46"/>
        <v>0.85656779677302031</v>
      </c>
      <c r="M395" s="5">
        <f t="shared" si="47"/>
        <v>14.322032269796781</v>
      </c>
      <c r="N395" s="11">
        <f>_xll.CALBlackFormula("Call",B395*(1+F395/100*K395)/2,D395*(1+G395/100*K395),0.2*SQRT(K395),1/(1+G395/100*K395))*2</f>
        <v>0.8565718482939555</v>
      </c>
      <c r="O395" s="11">
        <f t="shared" si="48"/>
        <v>13.465460421502826</v>
      </c>
    </row>
    <row r="396" spans="1:15" x14ac:dyDescent="0.3">
      <c r="A396" s="2">
        <v>40927</v>
      </c>
      <c r="B396" s="3">
        <v>0.77300000000000002</v>
      </c>
      <c r="C396" s="3">
        <v>0.88200000000000001</v>
      </c>
      <c r="D396" s="3">
        <v>0.83099999999999996</v>
      </c>
      <c r="E396" s="3">
        <v>3.5</v>
      </c>
      <c r="F396" s="7">
        <f t="shared" si="42"/>
        <v>6.5</v>
      </c>
      <c r="G396" s="7">
        <v>5.5498000000000003</v>
      </c>
      <c r="H396">
        <f t="shared" si="43"/>
        <v>2012</v>
      </c>
      <c r="I396" s="4">
        <f>_xll.CALCalendarAdjust("China::IB",DATE(H396,12,31)+1,"Following")</f>
        <v>41278</v>
      </c>
      <c r="J396" s="7">
        <f t="shared" si="44"/>
        <v>351</v>
      </c>
      <c r="K396" s="7">
        <f t="shared" si="45"/>
        <v>0.9616438356164384</v>
      </c>
      <c r="L396" s="11">
        <f t="shared" si="46"/>
        <v>0.88229454717930311</v>
      </c>
      <c r="M396" s="5">
        <f t="shared" si="47"/>
        <v>-2.9454717930310625</v>
      </c>
      <c r="N396" s="11">
        <f>_xll.CALBlackFormula("Call",B396*(1+F396/100*K396)/2,D396*(1+G396/100*K396),0.2*SQRT(K396),1/(1+G396/100*K396))*2</f>
        <v>0.88229748720239631</v>
      </c>
      <c r="O396" s="11">
        <f t="shared" si="48"/>
        <v>-3.8277692802334586</v>
      </c>
    </row>
    <row r="397" spans="1:15" x14ac:dyDescent="0.3">
      <c r="A397" s="2">
        <v>40928</v>
      </c>
      <c r="B397" s="3">
        <v>0.79200000000000004</v>
      </c>
      <c r="C397" s="3">
        <v>0.88300000000000001</v>
      </c>
      <c r="D397" s="3">
        <v>0.84399999999999997</v>
      </c>
      <c r="E397" s="3">
        <v>3.5</v>
      </c>
      <c r="F397" s="7">
        <f t="shared" si="42"/>
        <v>6.5</v>
      </c>
      <c r="G397" s="7">
        <v>5.5071000000000003</v>
      </c>
      <c r="H397">
        <f t="shared" si="43"/>
        <v>2012</v>
      </c>
      <c r="I397" s="4">
        <f>_xll.CALCalendarAdjust("China::IB",DATE(H397,12,31)+1,"Following")</f>
        <v>41278</v>
      </c>
      <c r="J397" s="7">
        <f t="shared" si="44"/>
        <v>350</v>
      </c>
      <c r="K397" s="7">
        <f t="shared" si="45"/>
        <v>0.95890410958904104</v>
      </c>
      <c r="L397" s="11">
        <f t="shared" si="46"/>
        <v>0.88883762962889701</v>
      </c>
      <c r="M397" s="5">
        <f t="shared" si="47"/>
        <v>-58.376296288970011</v>
      </c>
      <c r="N397" s="11">
        <f>_xll.CALBlackFormula("Call",B397*(1+F397/100*K397)/2,D397*(1+G397/100*K397),0.2*SQRT(K397),1/(1+G397/100*K397))*2</f>
        <v>0.88884120165764513</v>
      </c>
      <c r="O397" s="11">
        <f t="shared" si="48"/>
        <v>-59.265137490627659</v>
      </c>
    </row>
    <row r="398" spans="1:15" x14ac:dyDescent="0.3">
      <c r="A398" s="2">
        <v>40938</v>
      </c>
      <c r="B398" s="3">
        <v>0.79200000000000004</v>
      </c>
      <c r="C398" s="3">
        <v>0.85099999999999998</v>
      </c>
      <c r="D398" s="3">
        <v>0.82899999999999996</v>
      </c>
      <c r="E398" s="3">
        <v>3.5</v>
      </c>
      <c r="F398" s="7">
        <f t="shared" si="42"/>
        <v>6.5</v>
      </c>
      <c r="G398" s="7">
        <v>5.4705000000000004</v>
      </c>
      <c r="H398">
        <f t="shared" si="43"/>
        <v>2012</v>
      </c>
      <c r="I398" s="4">
        <f>_xll.CALCalendarAdjust("China::IB",DATE(H398,12,31)+1,"Following")</f>
        <v>41278</v>
      </c>
      <c r="J398" s="7">
        <f t="shared" si="44"/>
        <v>340</v>
      </c>
      <c r="K398" s="7">
        <f t="shared" si="45"/>
        <v>0.93150684931506844</v>
      </c>
      <c r="L398" s="11">
        <f t="shared" si="46"/>
        <v>0.85877309758062892</v>
      </c>
      <c r="M398" s="5">
        <f t="shared" si="47"/>
        <v>-77.730975806289408</v>
      </c>
      <c r="N398" s="11">
        <f>_xll.CALBlackFormula("Call",B398*(1+F398/100*K398)/2,D398*(1+G398/100*K398),0.2*SQRT(K398),1/(1+G398/100*K398))*2</f>
        <v>0.85877719153843668</v>
      </c>
      <c r="O398" s="11">
        <f t="shared" si="48"/>
        <v>-78.589752997827844</v>
      </c>
    </row>
    <row r="399" spans="1:15" x14ac:dyDescent="0.3">
      <c r="A399" s="2">
        <v>40939</v>
      </c>
      <c r="B399" s="3">
        <v>0.79200000000000004</v>
      </c>
      <c r="C399" s="3">
        <v>0.85499999999999998</v>
      </c>
      <c r="D399" s="3">
        <v>0.83099999999999996</v>
      </c>
      <c r="E399" s="3">
        <v>3.5</v>
      </c>
      <c r="F399" s="7">
        <f t="shared" si="42"/>
        <v>6.5</v>
      </c>
      <c r="G399" s="7">
        <v>5.4668000000000001</v>
      </c>
      <c r="H399">
        <f t="shared" si="43"/>
        <v>2012</v>
      </c>
      <c r="I399" s="4">
        <f>_xll.CALCalendarAdjust("China::IB",DATE(H399,12,31)+1,"Following")</f>
        <v>41278</v>
      </c>
      <c r="J399" s="7">
        <f t="shared" si="44"/>
        <v>339</v>
      </c>
      <c r="K399" s="7">
        <f t="shared" si="45"/>
        <v>0.92876712328767119</v>
      </c>
      <c r="L399" s="11">
        <f t="shared" si="46"/>
        <v>0.86276718827433141</v>
      </c>
      <c r="M399" s="5">
        <f t="shared" si="47"/>
        <v>-77.671882743314271</v>
      </c>
      <c r="N399" s="11">
        <f>_xll.CALBlackFormula("Call",B399*(1+F399/100*K399)/2,D399*(1+G399/100*K399),0.2*SQRT(K399),1/(1+G399/100*K399))*2</f>
        <v>0.8627709798759351</v>
      </c>
      <c r="O399" s="11">
        <f t="shared" si="48"/>
        <v>-78.534653723190203</v>
      </c>
    </row>
    <row r="400" spans="1:15" x14ac:dyDescent="0.3">
      <c r="A400" s="2">
        <v>40940</v>
      </c>
      <c r="B400" s="3">
        <v>0.78500000000000003</v>
      </c>
      <c r="C400" s="3">
        <v>0.84399999999999997</v>
      </c>
      <c r="D400" s="3">
        <v>0.82099999999999995</v>
      </c>
      <c r="E400" s="3">
        <v>3.5</v>
      </c>
      <c r="F400" s="7">
        <f t="shared" si="42"/>
        <v>6.5</v>
      </c>
      <c r="G400" s="7">
        <v>5.4585999999999997</v>
      </c>
      <c r="H400">
        <f t="shared" si="43"/>
        <v>2012</v>
      </c>
      <c r="I400" s="4">
        <f>_xll.CALCalendarAdjust("China::IB",DATE(H400,12,31)+1,"Following")</f>
        <v>41278</v>
      </c>
      <c r="J400" s="7">
        <f t="shared" si="44"/>
        <v>338</v>
      </c>
      <c r="K400" s="7">
        <f t="shared" si="45"/>
        <v>0.92602739726027394</v>
      </c>
      <c r="L400" s="11">
        <f t="shared" si="46"/>
        <v>0.84979398583911558</v>
      </c>
      <c r="M400" s="5">
        <f t="shared" si="47"/>
        <v>-57.939858391156122</v>
      </c>
      <c r="N400" s="11">
        <f>_xll.CALBlackFormula("Call",B400*(1+F400/100*K400)/2,D400*(1+G400/100*K400),0.2*SQRT(K400),1/(1+G400/100*K400))*2</f>
        <v>0.84979791825541362</v>
      </c>
      <c r="O400" s="11">
        <f t="shared" si="48"/>
        <v>-58.789656309411534</v>
      </c>
    </row>
    <row r="401" spans="1:15" x14ac:dyDescent="0.3">
      <c r="A401" s="2">
        <v>40941</v>
      </c>
      <c r="B401" s="3">
        <v>0.78600000000000003</v>
      </c>
      <c r="C401" s="3">
        <v>0.875</v>
      </c>
      <c r="D401" s="3">
        <v>0.83699999999999997</v>
      </c>
      <c r="E401" s="3">
        <v>3.5</v>
      </c>
      <c r="F401" s="7">
        <f t="shared" si="42"/>
        <v>6.5</v>
      </c>
      <c r="G401" s="7">
        <v>5.4515000000000002</v>
      </c>
      <c r="H401">
        <f t="shared" si="43"/>
        <v>2012</v>
      </c>
      <c r="I401" s="4">
        <f>_xll.CALCalendarAdjust("China::IB",DATE(H401,12,31)+1,"Following")</f>
        <v>41278</v>
      </c>
      <c r="J401" s="7">
        <f t="shared" si="44"/>
        <v>337</v>
      </c>
      <c r="K401" s="7">
        <f t="shared" si="45"/>
        <v>0.92328767123287669</v>
      </c>
      <c r="L401" s="11">
        <f t="shared" si="46"/>
        <v>0.88075562379686712</v>
      </c>
      <c r="M401" s="5">
        <f t="shared" si="47"/>
        <v>-57.556237968671155</v>
      </c>
      <c r="N401" s="11">
        <f>_xll.CALBlackFormula("Call",B401*(1+F401/100*K401)/2,D401*(1+G401/100*K401),0.2*SQRT(K401),1/(1+G401/100*K401))*2</f>
        <v>0.88075821741520899</v>
      </c>
      <c r="O401" s="11">
        <f t="shared" si="48"/>
        <v>-58.436996186086361</v>
      </c>
    </row>
    <row r="402" spans="1:15" x14ac:dyDescent="0.3">
      <c r="A402" s="2">
        <v>40942</v>
      </c>
      <c r="B402" s="3">
        <v>0.79100000000000004</v>
      </c>
      <c r="C402" s="3">
        <v>0.88200000000000001</v>
      </c>
      <c r="D402" s="3">
        <v>0.84299999999999997</v>
      </c>
      <c r="E402" s="3">
        <v>3.5</v>
      </c>
      <c r="F402" s="7">
        <f t="shared" si="42"/>
        <v>6.5</v>
      </c>
      <c r="G402" s="7">
        <v>5.4390999999999998</v>
      </c>
      <c r="H402">
        <f t="shared" si="43"/>
        <v>2012</v>
      </c>
      <c r="I402" s="4">
        <f>_xll.CALCalendarAdjust("China::IB",DATE(H402,12,31)+1,"Following")</f>
        <v>41278</v>
      </c>
      <c r="J402" s="7">
        <f t="shared" si="44"/>
        <v>336</v>
      </c>
      <c r="K402" s="7">
        <f t="shared" si="45"/>
        <v>0.92054794520547945</v>
      </c>
      <c r="L402" s="11">
        <f t="shared" si="46"/>
        <v>0.88764336359557816</v>
      </c>
      <c r="M402" s="5">
        <f t="shared" si="47"/>
        <v>-56.433635955781547</v>
      </c>
      <c r="N402" s="11">
        <f>_xll.CALBlackFormula("Call",B402*(1+F402/100*K402)/2,D402*(1+G402/100*K402),0.2*SQRT(K402),1/(1+G402/100*K402))*2</f>
        <v>0.88764586560550973</v>
      </c>
      <c r="O402" s="11">
        <f t="shared" si="48"/>
        <v>-57.321281821387053</v>
      </c>
    </row>
    <row r="403" spans="1:15" x14ac:dyDescent="0.3">
      <c r="A403" s="2">
        <v>40945</v>
      </c>
      <c r="B403" s="3">
        <v>0.8</v>
      </c>
      <c r="C403" s="3">
        <v>0.872</v>
      </c>
      <c r="D403" s="3">
        <v>0.84499999999999997</v>
      </c>
      <c r="E403" s="3">
        <v>3.5</v>
      </c>
      <c r="F403" s="7">
        <f t="shared" si="42"/>
        <v>6.5</v>
      </c>
      <c r="G403" s="7">
        <v>5.431</v>
      </c>
      <c r="H403">
        <f t="shared" si="43"/>
        <v>2012</v>
      </c>
      <c r="I403" s="4">
        <f>_xll.CALCalendarAdjust("China::IB",DATE(H403,12,31)+1,"Following")</f>
        <v>41278</v>
      </c>
      <c r="J403" s="7">
        <f t="shared" si="44"/>
        <v>333</v>
      </c>
      <c r="K403" s="7">
        <f t="shared" si="45"/>
        <v>0.9123287671232877</v>
      </c>
      <c r="L403" s="11">
        <f t="shared" si="46"/>
        <v>0.88256610337078256</v>
      </c>
      <c r="M403" s="5">
        <f t="shared" si="47"/>
        <v>-105.66103370782565</v>
      </c>
      <c r="N403" s="11">
        <f>_xll.CALBlackFormula("Call",B403*(1+F403/100*K403)/2,D403*(1+G403/100*K403),0.2*SQRT(K403),1/(1+G403/100*K403))*2</f>
        <v>0.88256894972723443</v>
      </c>
      <c r="O403" s="11">
        <f t="shared" si="48"/>
        <v>-106.54360265755288</v>
      </c>
    </row>
    <row r="404" spans="1:15" x14ac:dyDescent="0.3">
      <c r="A404" s="2">
        <v>40946</v>
      </c>
      <c r="B404" s="3">
        <v>0.79500000000000004</v>
      </c>
      <c r="C404" s="3">
        <v>0.84799999999999998</v>
      </c>
      <c r="D404" s="3">
        <v>0.82899999999999996</v>
      </c>
      <c r="E404" s="3">
        <v>3.5</v>
      </c>
      <c r="F404" s="7">
        <f t="shared" si="42"/>
        <v>6.5</v>
      </c>
      <c r="G404" s="7">
        <v>5.3811</v>
      </c>
      <c r="H404">
        <f t="shared" si="43"/>
        <v>2012</v>
      </c>
      <c r="I404" s="4">
        <f>_xll.CALCalendarAdjust("China::IB",DATE(H404,12,31)+1,"Following")</f>
        <v>41278</v>
      </c>
      <c r="J404" s="7">
        <f t="shared" si="44"/>
        <v>332</v>
      </c>
      <c r="K404" s="7">
        <f t="shared" si="45"/>
        <v>0.90958904109589045</v>
      </c>
      <c r="L404" s="11">
        <f t="shared" si="46"/>
        <v>0.85528651687617752</v>
      </c>
      <c r="M404" s="5">
        <f t="shared" si="47"/>
        <v>-72.865168761775408</v>
      </c>
      <c r="N404" s="11">
        <f>_xll.CALBlackFormula("Call",B404*(1+F404/100*K404)/2,D404*(1+G404/100*K404),0.2*SQRT(K404),1/(1+G404/100*K404))*2</f>
        <v>0.85529020318213045</v>
      </c>
      <c r="O404" s="11">
        <f t="shared" si="48"/>
        <v>-73.720458964957544</v>
      </c>
    </row>
    <row r="405" spans="1:15" x14ac:dyDescent="0.3">
      <c r="A405" s="2">
        <v>40947</v>
      </c>
      <c r="B405" s="3">
        <v>0.79900000000000004</v>
      </c>
      <c r="C405" s="3">
        <v>0.89500000000000002</v>
      </c>
      <c r="D405" s="3">
        <v>0.85299999999999998</v>
      </c>
      <c r="E405" s="3">
        <v>3.5</v>
      </c>
      <c r="F405" s="7">
        <f t="shared" si="42"/>
        <v>6.5</v>
      </c>
      <c r="G405" s="7">
        <v>5.3611000000000004</v>
      </c>
      <c r="H405">
        <f t="shared" si="43"/>
        <v>2012</v>
      </c>
      <c r="I405" s="4">
        <f>_xll.CALCalendarAdjust("China::IB",DATE(H405,12,31)+1,"Following")</f>
        <v>41278</v>
      </c>
      <c r="J405" s="7">
        <f t="shared" si="44"/>
        <v>331</v>
      </c>
      <c r="K405" s="7">
        <f t="shared" si="45"/>
        <v>0.9068493150684932</v>
      </c>
      <c r="L405" s="11">
        <f t="shared" si="46"/>
        <v>0.89913043790399461</v>
      </c>
      <c r="M405" s="5">
        <f t="shared" si="47"/>
        <v>-41.304379039945886</v>
      </c>
      <c r="N405" s="11">
        <f>_xll.CALBlackFormula("Call",B405*(1+F405/100*K405)/2,D405*(1+G405/100*K405),0.2*SQRT(K405),1/(1+G405/100*K405))*2</f>
        <v>0.89913258933636442</v>
      </c>
      <c r="O405" s="11">
        <f t="shared" si="48"/>
        <v>-42.203511629282247</v>
      </c>
    </row>
    <row r="406" spans="1:15" x14ac:dyDescent="0.3">
      <c r="A406" s="2">
        <v>40948</v>
      </c>
      <c r="B406" s="3">
        <v>0.80100000000000005</v>
      </c>
      <c r="C406" s="3">
        <v>0.89300000000000002</v>
      </c>
      <c r="D406" s="3">
        <v>0.85499999999999998</v>
      </c>
      <c r="E406" s="3">
        <v>3.5</v>
      </c>
      <c r="F406" s="7">
        <f t="shared" si="42"/>
        <v>6.5</v>
      </c>
      <c r="G406" s="7">
        <v>5.3312999999999997</v>
      </c>
      <c r="H406">
        <f t="shared" si="43"/>
        <v>2012</v>
      </c>
      <c r="I406" s="4">
        <f>_xll.CALCalendarAdjust("China::IB",DATE(H406,12,31)+1,"Following")</f>
        <v>41278</v>
      </c>
      <c r="J406" s="7">
        <f t="shared" si="44"/>
        <v>330</v>
      </c>
      <c r="K406" s="7">
        <f t="shared" si="45"/>
        <v>0.90410958904109584</v>
      </c>
      <c r="L406" s="11">
        <f t="shared" si="46"/>
        <v>0.90092556484720376</v>
      </c>
      <c r="M406" s="5">
        <f t="shared" si="47"/>
        <v>-79.255648472037478</v>
      </c>
      <c r="N406" s="11">
        <f>_xll.CALBlackFormula("Call",B406*(1+F406/100*K406)/2,D406*(1+G406/100*K406),0.2*SQRT(K406),1/(1+G406/100*K406))*2</f>
        <v>0.90092768194294559</v>
      </c>
      <c r="O406" s="11">
        <f t="shared" si="48"/>
        <v>-80.156576153980424</v>
      </c>
    </row>
    <row r="407" spans="1:15" x14ac:dyDescent="0.3">
      <c r="A407" s="2">
        <v>40949</v>
      </c>
      <c r="B407" s="3">
        <v>0.80300000000000005</v>
      </c>
      <c r="C407" s="3">
        <v>0.89700000000000002</v>
      </c>
      <c r="D407" s="3">
        <v>0.85799999999999998</v>
      </c>
      <c r="E407" s="3">
        <v>3.5</v>
      </c>
      <c r="F407" s="7">
        <f t="shared" si="42"/>
        <v>6.5</v>
      </c>
      <c r="G407" s="7">
        <v>5.3141999999999996</v>
      </c>
      <c r="H407">
        <f t="shared" si="43"/>
        <v>2012</v>
      </c>
      <c r="I407" s="4">
        <f>_xll.CALCalendarAdjust("China::IB",DATE(H407,12,31)+1,"Following")</f>
        <v>41278</v>
      </c>
      <c r="J407" s="7">
        <f t="shared" si="44"/>
        <v>329</v>
      </c>
      <c r="K407" s="7">
        <f t="shared" si="45"/>
        <v>0.90136986301369859</v>
      </c>
      <c r="L407" s="11">
        <f t="shared" si="46"/>
        <v>0.90480950901026314</v>
      </c>
      <c r="M407" s="5">
        <f t="shared" si="47"/>
        <v>-78.095090102631161</v>
      </c>
      <c r="N407" s="11">
        <f>_xll.CALBlackFormula("Call",B407*(1+F407/100*K407)/2,D407*(1+G407/100*K407),0.2*SQRT(K407),1/(1+G407/100*K407))*2</f>
        <v>0.90481153264935632</v>
      </c>
      <c r="O407" s="11">
        <f t="shared" si="48"/>
        <v>-78.999901635280523</v>
      </c>
    </row>
    <row r="408" spans="1:15" x14ac:dyDescent="0.3">
      <c r="A408" s="2">
        <v>40952</v>
      </c>
      <c r="B408" s="3">
        <v>0.80500000000000005</v>
      </c>
      <c r="C408" s="3">
        <v>0.9</v>
      </c>
      <c r="D408" s="3">
        <v>0.85899999999999999</v>
      </c>
      <c r="E408" s="3">
        <v>3.5</v>
      </c>
      <c r="F408" s="7">
        <f t="shared" si="42"/>
        <v>6.5</v>
      </c>
      <c r="G408" s="7">
        <v>5.2981999999999996</v>
      </c>
      <c r="H408">
        <f t="shared" si="43"/>
        <v>2012</v>
      </c>
      <c r="I408" s="4">
        <f>_xll.CALCalendarAdjust("China::IB",DATE(H408,12,31)+1,"Following")</f>
        <v>41278</v>
      </c>
      <c r="J408" s="7">
        <f t="shared" si="44"/>
        <v>326</v>
      </c>
      <c r="K408" s="7">
        <f t="shared" si="45"/>
        <v>0.89315068493150684</v>
      </c>
      <c r="L408" s="11">
        <f t="shared" si="46"/>
        <v>0.90474963729765157</v>
      </c>
      <c r="M408" s="5">
        <f t="shared" si="47"/>
        <v>-47.496372976515431</v>
      </c>
      <c r="N408" s="11">
        <f>_xll.CALBlackFormula("Call",B408*(1+F408/100*K408)/2,D408*(1+G408/100*K408),0.2*SQRT(K408),1/(1+G408/100*K408))*2</f>
        <v>0.90475156158114067</v>
      </c>
      <c r="O408" s="11">
        <f t="shared" si="48"/>
        <v>-48.401124538096575</v>
      </c>
    </row>
    <row r="409" spans="1:15" x14ac:dyDescent="0.3">
      <c r="A409" s="2">
        <v>40953</v>
      </c>
      <c r="B409" s="3">
        <v>0.80600000000000005</v>
      </c>
      <c r="C409" s="3">
        <v>0.89</v>
      </c>
      <c r="D409" s="3">
        <v>0.85699999999999998</v>
      </c>
      <c r="E409" s="3">
        <v>3.5</v>
      </c>
      <c r="F409" s="7">
        <f t="shared" si="42"/>
        <v>6.5</v>
      </c>
      <c r="G409" s="7">
        <v>5.2839999999999998</v>
      </c>
      <c r="H409">
        <f t="shared" si="43"/>
        <v>2012</v>
      </c>
      <c r="I409" s="4">
        <f>_xll.CALCalendarAdjust("China::IB",DATE(H409,12,31)+1,"Following")</f>
        <v>41278</v>
      </c>
      <c r="J409" s="7">
        <f t="shared" si="44"/>
        <v>325</v>
      </c>
      <c r="K409" s="7">
        <f t="shared" si="45"/>
        <v>0.8904109589041096</v>
      </c>
      <c r="L409" s="11">
        <f t="shared" si="46"/>
        <v>0.89966526154385573</v>
      </c>
      <c r="M409" s="5">
        <f t="shared" si="47"/>
        <v>-96.652615438557191</v>
      </c>
      <c r="N409" s="11">
        <f>_xll.CALBlackFormula("Call",B409*(1+F409/100*K409)/2,D409*(1+G409/100*K409),0.2*SQRT(K409),1/(1+G409/100*K409))*2</f>
        <v>0.89966729758133201</v>
      </c>
      <c r="O409" s="11">
        <f t="shared" si="48"/>
        <v>-97.552282736138523</v>
      </c>
    </row>
    <row r="410" spans="1:15" x14ac:dyDescent="0.3">
      <c r="A410" s="2">
        <v>40954</v>
      </c>
      <c r="B410" s="3">
        <v>0.80400000000000005</v>
      </c>
      <c r="C410" s="3">
        <v>0.91600000000000004</v>
      </c>
      <c r="D410" s="3">
        <v>0.86799999999999999</v>
      </c>
      <c r="E410" s="3">
        <v>3.5</v>
      </c>
      <c r="F410" s="7">
        <f t="shared" si="42"/>
        <v>6.5</v>
      </c>
      <c r="G410" s="7">
        <v>5.2774000000000001</v>
      </c>
      <c r="H410">
        <f t="shared" si="43"/>
        <v>2012</v>
      </c>
      <c r="I410" s="4">
        <f>_xll.CALCalendarAdjust("China::IB",DATE(H410,12,31)+1,"Following")</f>
        <v>41278</v>
      </c>
      <c r="J410" s="7">
        <f t="shared" si="44"/>
        <v>324</v>
      </c>
      <c r="K410" s="7">
        <f t="shared" si="45"/>
        <v>0.88767123287671235</v>
      </c>
      <c r="L410" s="11">
        <f t="shared" si="46"/>
        <v>0.92366491939770035</v>
      </c>
      <c r="M410" s="5">
        <f t="shared" si="47"/>
        <v>-76.649193977003094</v>
      </c>
      <c r="N410" s="11">
        <f>_xll.CALBlackFormula("Call",B410*(1+F410/100*K410)/2,D410*(1+G410/100*K410),0.2*SQRT(K410),1/(1+G410/100*K410))*2</f>
        <v>0.92366631157245338</v>
      </c>
      <c r="O410" s="11">
        <f t="shared" si="48"/>
        <v>-77.572860288575541</v>
      </c>
    </row>
    <row r="411" spans="1:15" x14ac:dyDescent="0.3">
      <c r="A411" s="2">
        <v>40955</v>
      </c>
      <c r="B411" s="3">
        <v>0.80400000000000005</v>
      </c>
      <c r="C411" s="3">
        <v>0.90800000000000003</v>
      </c>
      <c r="D411" s="3">
        <v>0.86399999999999999</v>
      </c>
      <c r="E411" s="3">
        <v>3.5</v>
      </c>
      <c r="F411" s="7">
        <f t="shared" si="42"/>
        <v>6.5</v>
      </c>
      <c r="G411" s="7">
        <v>5.2839999999999998</v>
      </c>
      <c r="H411">
        <f t="shared" si="43"/>
        <v>2012</v>
      </c>
      <c r="I411" s="4">
        <f>_xll.CALCalendarAdjust("China::IB",DATE(H411,12,31)+1,"Following")</f>
        <v>41278</v>
      </c>
      <c r="J411" s="7">
        <f t="shared" si="44"/>
        <v>323</v>
      </c>
      <c r="K411" s="7">
        <f t="shared" si="45"/>
        <v>0.8849315068493151</v>
      </c>
      <c r="L411" s="11">
        <f t="shared" si="46"/>
        <v>0.91573482118282179</v>
      </c>
      <c r="M411" s="5">
        <f t="shared" si="47"/>
        <v>-77.3482118282176</v>
      </c>
      <c r="N411" s="11">
        <f>_xll.CALBlackFormula("Call",B411*(1+F411/100*K411)/2,D411*(1+G411/100*K411),0.2*SQRT(K411),1/(1+G411/100*K411))*2</f>
        <v>0.91573632272540995</v>
      </c>
      <c r="O411" s="11">
        <f t="shared" si="48"/>
        <v>-78.263948150943008</v>
      </c>
    </row>
    <row r="412" spans="1:15" x14ac:dyDescent="0.3">
      <c r="A412" s="2">
        <v>40956</v>
      </c>
      <c r="B412" s="3">
        <v>0.80500000000000005</v>
      </c>
      <c r="C412" s="3">
        <v>0.90700000000000003</v>
      </c>
      <c r="D412" s="3">
        <v>0.86299999999999999</v>
      </c>
      <c r="E412" s="3">
        <v>3.5</v>
      </c>
      <c r="F412" s="7">
        <f t="shared" si="42"/>
        <v>6.5</v>
      </c>
      <c r="G412" s="7">
        <v>5.3060999999999998</v>
      </c>
      <c r="H412">
        <f t="shared" si="43"/>
        <v>2012</v>
      </c>
      <c r="I412" s="4">
        <f>_xll.CALCalendarAdjust("China::IB",DATE(H412,12,31)+1,"Following")</f>
        <v>41278</v>
      </c>
      <c r="J412" s="7">
        <f t="shared" si="44"/>
        <v>322</v>
      </c>
      <c r="K412" s="7">
        <f t="shared" si="45"/>
        <v>0.88219178082191785</v>
      </c>
      <c r="L412" s="11">
        <f t="shared" si="46"/>
        <v>0.91290048551994518</v>
      </c>
      <c r="M412" s="5">
        <f t="shared" si="47"/>
        <v>-59.004855199451534</v>
      </c>
      <c r="N412" s="11">
        <f>_xll.CALBlackFormula("Call",B412*(1+F412/100*K412)/2,D412*(1+G412/100*K412),0.2*SQRT(K412),1/(1+G412/100*K412))*2</f>
        <v>0.91290202107781382</v>
      </c>
      <c r="O412" s="11">
        <f t="shared" si="48"/>
        <v>-59.917757220529346</v>
      </c>
    </row>
    <row r="413" spans="1:15" x14ac:dyDescent="0.3">
      <c r="A413" s="2">
        <v>40959</v>
      </c>
      <c r="B413" s="3">
        <v>0.80800000000000005</v>
      </c>
      <c r="C413" s="3">
        <v>0.90800000000000003</v>
      </c>
      <c r="D413" s="3">
        <v>0.86399999999999999</v>
      </c>
      <c r="E413" s="3">
        <v>3.5</v>
      </c>
      <c r="F413" s="7">
        <f t="shared" si="42"/>
        <v>6.5</v>
      </c>
      <c r="G413" s="7">
        <v>5.3148</v>
      </c>
      <c r="H413">
        <f t="shared" si="43"/>
        <v>2012</v>
      </c>
      <c r="I413" s="4">
        <f>_xll.CALCalendarAdjust("China::IB",DATE(H413,12,31)+1,"Following")</f>
        <v>41278</v>
      </c>
      <c r="J413" s="7">
        <f t="shared" si="44"/>
        <v>319</v>
      </c>
      <c r="K413" s="7">
        <f t="shared" si="45"/>
        <v>0.87397260273972599</v>
      </c>
      <c r="L413" s="11">
        <f t="shared" si="46"/>
        <v>0.91200198189200754</v>
      </c>
      <c r="M413" s="5">
        <f t="shared" si="47"/>
        <v>-40.01981892007511</v>
      </c>
      <c r="N413" s="11">
        <f>_xll.CALBlackFormula("Call",B413*(1+F413/100*K413)/2,D413*(1+G413/100*K413),0.2*SQRT(K413),1/(1+G413/100*K413))*2</f>
        <v>0.91200347392336711</v>
      </c>
      <c r="O413" s="11">
        <f t="shared" si="48"/>
        <v>-40.93182239399848</v>
      </c>
    </row>
    <row r="414" spans="1:15" x14ac:dyDescent="0.3">
      <c r="A414" s="2">
        <v>40960</v>
      </c>
      <c r="B414" s="3">
        <v>0.81</v>
      </c>
      <c r="C414" s="3">
        <v>0.91900000000000004</v>
      </c>
      <c r="D414" s="3">
        <v>0.872</v>
      </c>
      <c r="E414" s="3">
        <v>3.5</v>
      </c>
      <c r="F414" s="7">
        <f t="shared" si="42"/>
        <v>6.5</v>
      </c>
      <c r="G414" s="7">
        <v>5.306</v>
      </c>
      <c r="H414">
        <f t="shared" si="43"/>
        <v>2012</v>
      </c>
      <c r="I414" s="4">
        <f>_xll.CALCalendarAdjust("China::IB",DATE(H414,12,31)+1,"Following")</f>
        <v>41278</v>
      </c>
      <c r="J414" s="7">
        <f t="shared" si="44"/>
        <v>318</v>
      </c>
      <c r="K414" s="7">
        <f t="shared" si="45"/>
        <v>0.87123287671232874</v>
      </c>
      <c r="L414" s="11">
        <f t="shared" si="46"/>
        <v>0.92594626340248964</v>
      </c>
      <c r="M414" s="5">
        <f t="shared" si="47"/>
        <v>-69.462634024896047</v>
      </c>
      <c r="N414" s="11">
        <f>_xll.CALBlackFormula("Call",B414*(1+F414/100*K414)/2,D414*(1+G414/100*K414),0.2*SQRT(K414),1/(1+G414/100*K414))*2</f>
        <v>0.92594750460708808</v>
      </c>
      <c r="O414" s="11">
        <f t="shared" si="48"/>
        <v>-70.388581529503142</v>
      </c>
    </row>
    <row r="415" spans="1:15" x14ac:dyDescent="0.3">
      <c r="A415" s="2">
        <v>40961</v>
      </c>
      <c r="B415" s="3">
        <v>0.81399999999999995</v>
      </c>
      <c r="C415" s="3">
        <v>0.93700000000000006</v>
      </c>
      <c r="D415" s="3">
        <v>0.88800000000000001</v>
      </c>
      <c r="E415" s="3">
        <v>3.5</v>
      </c>
      <c r="F415" s="7">
        <f t="shared" si="42"/>
        <v>6.5</v>
      </c>
      <c r="G415" s="7">
        <v>5.3055000000000003</v>
      </c>
      <c r="H415">
        <f t="shared" si="43"/>
        <v>2012</v>
      </c>
      <c r="I415" s="4">
        <f>_xll.CALCalendarAdjust("China::IB",DATE(H415,12,31)+1,"Following")</f>
        <v>41278</v>
      </c>
      <c r="J415" s="7">
        <f t="shared" si="44"/>
        <v>317</v>
      </c>
      <c r="K415" s="7">
        <f t="shared" si="45"/>
        <v>0.86849315068493149</v>
      </c>
      <c r="L415" s="11">
        <f t="shared" si="46"/>
        <v>0.95392740939813458</v>
      </c>
      <c r="M415" s="5">
        <f t="shared" si="47"/>
        <v>-169.27409398134529</v>
      </c>
      <c r="N415" s="11">
        <f>_xll.CALBlackFormula("Call",B415*(1+F415/100*K415)/2,D415*(1+G415/100*K415),0.2*SQRT(K415),1/(1+G415/100*K415))*2</f>
        <v>0.95392829204472729</v>
      </c>
      <c r="O415" s="11">
        <f t="shared" si="48"/>
        <v>-170.22802227339002</v>
      </c>
    </row>
    <row r="416" spans="1:15" x14ac:dyDescent="0.3">
      <c r="A416" s="2">
        <v>40962</v>
      </c>
      <c r="B416" s="3">
        <v>0.82399999999999995</v>
      </c>
      <c r="C416" s="3">
        <v>0.94799999999999995</v>
      </c>
      <c r="D416" s="3">
        <v>0.89300000000000002</v>
      </c>
      <c r="E416" s="3">
        <v>3.5</v>
      </c>
      <c r="F416" s="7">
        <f t="shared" si="42"/>
        <v>6.5</v>
      </c>
      <c r="G416" s="7">
        <v>5.3044000000000002</v>
      </c>
      <c r="H416">
        <f t="shared" si="43"/>
        <v>2012</v>
      </c>
      <c r="I416" s="4">
        <f>_xll.CALCalendarAdjust("China::IB",DATE(H416,12,31)+1,"Following")</f>
        <v>41278</v>
      </c>
      <c r="J416" s="7">
        <f t="shared" si="44"/>
        <v>316</v>
      </c>
      <c r="K416" s="7">
        <f t="shared" si="45"/>
        <v>0.86575342465753424</v>
      </c>
      <c r="L416" s="11">
        <f t="shared" si="46"/>
        <v>0.95384530705819193</v>
      </c>
      <c r="M416" s="5">
        <f t="shared" si="47"/>
        <v>-58.453070581919732</v>
      </c>
      <c r="N416" s="11">
        <f>_xll.CALBlackFormula("Call",B416*(1+F416/100*K416)/2,D416*(1+G416/100*K416),0.2*SQRT(K416),1/(1+G416/100*K416))*2</f>
        <v>0.95384632042900086</v>
      </c>
      <c r="O416" s="11">
        <f t="shared" si="48"/>
        <v>-59.406916902348733</v>
      </c>
    </row>
    <row r="417" spans="1:15" x14ac:dyDescent="0.3">
      <c r="A417" s="2">
        <v>40963</v>
      </c>
      <c r="B417" s="3">
        <v>0.82799999999999996</v>
      </c>
      <c r="C417" s="3">
        <v>0.98199999999999998</v>
      </c>
      <c r="D417" s="3">
        <v>0.91</v>
      </c>
      <c r="E417" s="3">
        <v>3.5</v>
      </c>
      <c r="F417" s="7">
        <f t="shared" si="42"/>
        <v>6.5</v>
      </c>
      <c r="G417" s="7">
        <v>5.3042999999999996</v>
      </c>
      <c r="H417">
        <f t="shared" si="43"/>
        <v>2012</v>
      </c>
      <c r="I417" s="4">
        <f>_xll.CALCalendarAdjust("China::IB",DATE(H417,12,31)+1,"Following")</f>
        <v>41278</v>
      </c>
      <c r="J417" s="7">
        <f t="shared" si="44"/>
        <v>315</v>
      </c>
      <c r="K417" s="7">
        <f t="shared" si="45"/>
        <v>0.86301369863013699</v>
      </c>
      <c r="L417" s="11">
        <f t="shared" si="46"/>
        <v>0.98382982728353641</v>
      </c>
      <c r="M417" s="5">
        <f t="shared" si="47"/>
        <v>-18.298272835364227</v>
      </c>
      <c r="N417" s="11">
        <f>_xll.CALBlackFormula("Call",B417*(1+F417/100*K417)/2,D417*(1+G417/100*K417),0.2*SQRT(K417),1/(1+G417/100*K417))*2</f>
        <v>0.98383053105185247</v>
      </c>
      <c r="O417" s="11">
        <f t="shared" si="48"/>
        <v>-19.282103366416081</v>
      </c>
    </row>
    <row r="418" spans="1:15" x14ac:dyDescent="0.3">
      <c r="A418" s="2">
        <v>40966</v>
      </c>
      <c r="B418" s="3">
        <v>0.82799999999999996</v>
      </c>
      <c r="C418" s="3">
        <v>0.99</v>
      </c>
      <c r="D418" s="3">
        <v>0.91400000000000003</v>
      </c>
      <c r="E418" s="3">
        <v>3.5</v>
      </c>
      <c r="F418" s="7">
        <f t="shared" si="42"/>
        <v>6.5</v>
      </c>
      <c r="G418" s="7">
        <v>5.2973999999999997</v>
      </c>
      <c r="H418">
        <f t="shared" si="43"/>
        <v>2012</v>
      </c>
      <c r="I418" s="4">
        <f>_xll.CALCalendarAdjust("China::IB",DATE(H418,12,31)+1,"Following")</f>
        <v>41278</v>
      </c>
      <c r="J418" s="7">
        <f t="shared" si="44"/>
        <v>312</v>
      </c>
      <c r="K418" s="7">
        <f t="shared" si="45"/>
        <v>0.85479452054794525</v>
      </c>
      <c r="L418" s="11">
        <f t="shared" si="46"/>
        <v>0.99185708611686096</v>
      </c>
      <c r="M418" s="5">
        <f t="shared" si="47"/>
        <v>-18.570861168609731</v>
      </c>
      <c r="N418" s="11">
        <f>_xll.CALBlackFormula("Call",B418*(1+F418/100*K418)/2,D418*(1+G418/100*K418),0.2*SQRT(K418),1/(1+G418/100*K418))*2</f>
        <v>0.99185765892333699</v>
      </c>
      <c r="O418" s="11">
        <f t="shared" si="48"/>
        <v>-19.562718827533068</v>
      </c>
    </row>
    <row r="419" spans="1:15" x14ac:dyDescent="0.3">
      <c r="A419" s="2">
        <v>40967</v>
      </c>
      <c r="B419" s="3">
        <v>0.82199999999999995</v>
      </c>
      <c r="C419" s="3">
        <v>0.99099999999999999</v>
      </c>
      <c r="D419" s="3">
        <v>0.91200000000000003</v>
      </c>
      <c r="E419" s="3">
        <v>3.5</v>
      </c>
      <c r="F419" s="7">
        <f t="shared" si="42"/>
        <v>6.5</v>
      </c>
      <c r="G419" s="7">
        <v>5.2827999999999999</v>
      </c>
      <c r="H419">
        <f t="shared" si="43"/>
        <v>2012</v>
      </c>
      <c r="I419" s="4">
        <f>_xll.CALCalendarAdjust("China::IB",DATE(H419,12,31)+1,"Following")</f>
        <v>41278</v>
      </c>
      <c r="J419" s="7">
        <f t="shared" si="44"/>
        <v>311</v>
      </c>
      <c r="K419" s="7">
        <f t="shared" si="45"/>
        <v>0.852054794520548</v>
      </c>
      <c r="L419" s="11">
        <f t="shared" si="46"/>
        <v>0.99384207210313702</v>
      </c>
      <c r="M419" s="5">
        <f t="shared" si="47"/>
        <v>-28.420721031370277</v>
      </c>
      <c r="N419" s="11">
        <f>_xll.CALBlackFormula("Call",B419*(1+F419/100*K419)/2,D419*(1+G419/100*K419),0.2*SQRT(K419),1/(1+G419/100*K419))*2</f>
        <v>0.99384255827992285</v>
      </c>
      <c r="O419" s="11">
        <f t="shared" si="48"/>
        <v>-29.4145635896502</v>
      </c>
    </row>
    <row r="420" spans="1:15" x14ac:dyDescent="0.3">
      <c r="A420" s="2">
        <v>40968</v>
      </c>
      <c r="B420" s="3">
        <v>0.82399999999999995</v>
      </c>
      <c r="C420" s="3">
        <v>0.97199999999999998</v>
      </c>
      <c r="D420" s="3">
        <v>0.90100000000000002</v>
      </c>
      <c r="E420" s="3">
        <v>3.5</v>
      </c>
      <c r="F420" s="7">
        <f t="shared" si="42"/>
        <v>6.5</v>
      </c>
      <c r="G420" s="7">
        <v>5.2774999999999999</v>
      </c>
      <c r="H420">
        <f t="shared" si="43"/>
        <v>2012</v>
      </c>
      <c r="I420" s="4">
        <f>_xll.CALCalendarAdjust("China::IB",DATE(H420,12,31)+1,"Following")</f>
        <v>41278</v>
      </c>
      <c r="J420" s="7">
        <f t="shared" si="44"/>
        <v>310</v>
      </c>
      <c r="K420" s="7">
        <f t="shared" si="45"/>
        <v>0.84931506849315064</v>
      </c>
      <c r="L420" s="11">
        <f t="shared" si="46"/>
        <v>0.96981153777825568</v>
      </c>
      <c r="M420" s="5">
        <f t="shared" si="47"/>
        <v>21.884622217442917</v>
      </c>
      <c r="N420" s="11">
        <f>_xll.CALBlackFormula("Call",B420*(1+F420/100*K420)/2,D420*(1+G420/100*K420),0.2*SQRT(K420),1/(1+G420/100*K420))*2</f>
        <v>0.96981221323088329</v>
      </c>
      <c r="O420" s="11">
        <f t="shared" si="48"/>
        <v>20.914810004212033</v>
      </c>
    </row>
    <row r="421" spans="1:15" x14ac:dyDescent="0.3">
      <c r="A421" s="2">
        <v>40969</v>
      </c>
      <c r="B421" s="3">
        <v>0.82299999999999995</v>
      </c>
      <c r="C421" s="3">
        <v>0.97499999999999998</v>
      </c>
      <c r="D421" s="3">
        <v>0.90200000000000002</v>
      </c>
      <c r="E421" s="3">
        <v>3.5</v>
      </c>
      <c r="F421" s="7">
        <f t="shared" si="42"/>
        <v>6.5</v>
      </c>
      <c r="G421" s="7">
        <v>5.2664999999999997</v>
      </c>
      <c r="H421">
        <f t="shared" si="43"/>
        <v>2012</v>
      </c>
      <c r="I421" s="4">
        <f>_xll.CALCalendarAdjust("China::IB",DATE(H421,12,31)+1,"Following")</f>
        <v>41278</v>
      </c>
      <c r="J421" s="7">
        <f t="shared" si="44"/>
        <v>309</v>
      </c>
      <c r="K421" s="7">
        <f t="shared" si="45"/>
        <v>0.84657534246575339</v>
      </c>
      <c r="L421" s="11">
        <f t="shared" si="46"/>
        <v>0.97277263311399698</v>
      </c>
      <c r="M421" s="5">
        <f t="shared" si="47"/>
        <v>22.273668860030014</v>
      </c>
      <c r="N421" s="11">
        <f>_xll.CALBlackFormula("Call",B421*(1+F421/100*K421)/2,D421*(1+G421/100*K421),0.2*SQRT(K421),1/(1+G421/100*K421))*2</f>
        <v>0.97277325058354636</v>
      </c>
      <c r="O421" s="11">
        <f t="shared" si="48"/>
        <v>21.300895609446467</v>
      </c>
    </row>
    <row r="422" spans="1:15" x14ac:dyDescent="0.3">
      <c r="A422" s="2">
        <v>40970</v>
      </c>
      <c r="B422" s="3">
        <v>0.82599999999999996</v>
      </c>
      <c r="C422" s="3">
        <v>1.0089999999999999</v>
      </c>
      <c r="D422" s="3">
        <v>0.92300000000000004</v>
      </c>
      <c r="E422" s="3">
        <v>3.5</v>
      </c>
      <c r="F422" s="7">
        <f t="shared" si="42"/>
        <v>6.5</v>
      </c>
      <c r="G422" s="7">
        <v>5.2506000000000004</v>
      </c>
      <c r="H422">
        <f t="shared" si="43"/>
        <v>2012</v>
      </c>
      <c r="I422" s="4">
        <f>_xll.CALCalendarAdjust("China::IB",DATE(H422,12,31)+1,"Following")</f>
        <v>41278</v>
      </c>
      <c r="J422" s="7">
        <f t="shared" si="44"/>
        <v>308</v>
      </c>
      <c r="K422" s="7">
        <f t="shared" si="45"/>
        <v>0.84383561643835614</v>
      </c>
      <c r="L422" s="11">
        <f t="shared" si="46"/>
        <v>1.0116610485042958</v>
      </c>
      <c r="M422" s="5">
        <f t="shared" si="47"/>
        <v>-26.610485042959375</v>
      </c>
      <c r="N422" s="11">
        <f>_xll.CALBlackFormula("Call",B422*(1+F422/100*K422)/2,D422*(1+G422/100*K422),0.2*SQRT(K422),1/(1+G422/100*K422))*2</f>
        <v>1.0116614188958359</v>
      </c>
      <c r="O422" s="11">
        <f t="shared" si="48"/>
        <v>-27.622146461855213</v>
      </c>
    </row>
    <row r="423" spans="1:15" x14ac:dyDescent="0.3">
      <c r="A423" s="2">
        <v>40973</v>
      </c>
      <c r="B423" s="3">
        <v>0.82499999999999996</v>
      </c>
      <c r="C423" s="3">
        <v>1.0029999999999999</v>
      </c>
      <c r="D423" s="3">
        <v>0.91800000000000004</v>
      </c>
      <c r="E423" s="3">
        <v>3.5</v>
      </c>
      <c r="F423" s="7">
        <f t="shared" si="42"/>
        <v>6.5</v>
      </c>
      <c r="G423" s="7">
        <v>5.2382999999999997</v>
      </c>
      <c r="H423">
        <f t="shared" si="43"/>
        <v>2012</v>
      </c>
      <c r="I423" s="4">
        <f>_xll.CALCalendarAdjust("China::IB",DATE(H423,12,31)+1,"Following")</f>
        <v>41278</v>
      </c>
      <c r="J423" s="7">
        <f t="shared" si="44"/>
        <v>305</v>
      </c>
      <c r="K423" s="7">
        <f t="shared" si="45"/>
        <v>0.83561643835616439</v>
      </c>
      <c r="L423" s="11">
        <f t="shared" si="46"/>
        <v>1.0026668088450474</v>
      </c>
      <c r="M423" s="5">
        <f t="shared" si="47"/>
        <v>3.3319115495245022</v>
      </c>
      <c r="N423" s="11">
        <f>_xll.CALBlackFormula("Call",B423*(1+F423/100*K423)/2,D423*(1+G423/100*K423),0.2*SQRT(K423),1/(1+G423/100*K423))*2</f>
        <v>1.0026671795488733</v>
      </c>
      <c r="O423" s="11">
        <f t="shared" si="48"/>
        <v>2.3292443699756289</v>
      </c>
    </row>
    <row r="424" spans="1:15" x14ac:dyDescent="0.3">
      <c r="A424" s="2">
        <v>40974</v>
      </c>
      <c r="B424" s="3">
        <v>0.82299999999999995</v>
      </c>
      <c r="C424" s="3">
        <v>0.98199999999999998</v>
      </c>
      <c r="D424" s="3">
        <v>0.90700000000000003</v>
      </c>
      <c r="E424" s="3">
        <v>3.5</v>
      </c>
      <c r="F424" s="7">
        <f t="shared" si="42"/>
        <v>6.5</v>
      </c>
      <c r="G424" s="7">
        <v>5.2157999999999998</v>
      </c>
      <c r="H424">
        <f t="shared" si="43"/>
        <v>2012</v>
      </c>
      <c r="I424" s="4">
        <f>_xll.CALCalendarAdjust("China::IB",DATE(H424,12,31)+1,"Following")</f>
        <v>41278</v>
      </c>
      <c r="J424" s="7">
        <f t="shared" si="44"/>
        <v>304</v>
      </c>
      <c r="K424" s="7">
        <f t="shared" si="45"/>
        <v>0.83287671232876714</v>
      </c>
      <c r="L424" s="11">
        <f t="shared" si="46"/>
        <v>0.98256383149000515</v>
      </c>
      <c r="M424" s="5">
        <f t="shared" si="47"/>
        <v>-5.6383149000516219</v>
      </c>
      <c r="N424" s="11">
        <f>_xll.CALBlackFormula("Call",B424*(1+F424/100*K424)/2,D424*(1+G424/100*K424),0.2*SQRT(K424),1/(1+G424/100*K424))*2</f>
        <v>0.98256428875684276</v>
      </c>
      <c r="O424" s="11">
        <f t="shared" si="48"/>
        <v>-6.6208791888084644</v>
      </c>
    </row>
    <row r="425" spans="1:15" x14ac:dyDescent="0.3">
      <c r="A425" s="2">
        <v>40975</v>
      </c>
      <c r="B425" s="3">
        <v>0.82399999999999995</v>
      </c>
      <c r="C425" s="3">
        <v>0.97299999999999998</v>
      </c>
      <c r="D425" s="3">
        <v>0.90200000000000002</v>
      </c>
      <c r="E425" s="3">
        <v>3.5</v>
      </c>
      <c r="F425" s="7">
        <f t="shared" si="42"/>
        <v>6.5</v>
      </c>
      <c r="G425" s="7">
        <v>5.1688999999999998</v>
      </c>
      <c r="H425">
        <f t="shared" si="43"/>
        <v>2012</v>
      </c>
      <c r="I425" s="4">
        <f>_xll.CALCalendarAdjust("China::IB",DATE(H425,12,31)+1,"Following")</f>
        <v>41278</v>
      </c>
      <c r="J425" s="7">
        <f t="shared" si="44"/>
        <v>303</v>
      </c>
      <c r="K425" s="7">
        <f t="shared" si="45"/>
        <v>0.83013698630136989</v>
      </c>
      <c r="L425" s="11">
        <f t="shared" si="46"/>
        <v>0.97126945682464627</v>
      </c>
      <c r="M425" s="5">
        <f t="shared" si="47"/>
        <v>17.30543175353705</v>
      </c>
      <c r="N425" s="11">
        <f>_xll.CALBlackFormula("Call",B425*(1+F425/100*K425)/2,D425*(1+G425/100*K425),0.2*SQRT(K425),1/(1+G425/100*K425))*2</f>
        <v>0.97126998545040744</v>
      </c>
      <c r="O425" s="11">
        <f t="shared" si="48"/>
        <v>16.334161768086641</v>
      </c>
    </row>
    <row r="426" spans="1:15" x14ac:dyDescent="0.3">
      <c r="A426" s="2">
        <v>40976</v>
      </c>
      <c r="B426" s="3">
        <v>0.82799999999999996</v>
      </c>
      <c r="C426" s="3">
        <v>0.99</v>
      </c>
      <c r="D426" s="3">
        <v>0.91300000000000003</v>
      </c>
      <c r="E426" s="3">
        <v>3.5</v>
      </c>
      <c r="F426" s="7">
        <f t="shared" si="42"/>
        <v>6.5</v>
      </c>
      <c r="G426" s="7">
        <v>5.1397000000000004</v>
      </c>
      <c r="H426">
        <f t="shared" si="43"/>
        <v>2012</v>
      </c>
      <c r="I426" s="4">
        <f>_xll.CALCalendarAdjust("China::IB",DATE(H426,12,31)+1,"Following")</f>
        <v>41278</v>
      </c>
      <c r="J426" s="7">
        <f t="shared" si="44"/>
        <v>302</v>
      </c>
      <c r="K426" s="7">
        <f t="shared" si="45"/>
        <v>0.82739726027397265</v>
      </c>
      <c r="L426" s="11">
        <f t="shared" si="46"/>
        <v>0.9890609302076061</v>
      </c>
      <c r="M426" s="5">
        <f t="shared" si="47"/>
        <v>9.3906979239388733</v>
      </c>
      <c r="N426" s="11">
        <f>_xll.CALBlackFormula("Call",B426*(1+F426/100*K426)/2,D426*(1+G426/100*K426),0.2*SQRT(K426),1/(1+G426/100*K426))*2</f>
        <v>0.98906135960529939</v>
      </c>
      <c r="O426" s="11">
        <f t="shared" si="48"/>
        <v>8.4016365643335735</v>
      </c>
    </row>
    <row r="427" spans="1:15" x14ac:dyDescent="0.3">
      <c r="A427" s="2">
        <v>40977</v>
      </c>
      <c r="B427" s="3">
        <v>0.83299999999999996</v>
      </c>
      <c r="C427" s="3">
        <v>1.014</v>
      </c>
      <c r="D427" s="3">
        <v>0.92600000000000005</v>
      </c>
      <c r="E427" s="3">
        <v>3.5</v>
      </c>
      <c r="F427" s="7">
        <f t="shared" si="42"/>
        <v>6.5</v>
      </c>
      <c r="G427" s="7">
        <v>5.1081000000000003</v>
      </c>
      <c r="H427">
        <f t="shared" si="43"/>
        <v>2012</v>
      </c>
      <c r="I427" s="4">
        <f>_xll.CALCalendarAdjust("China::IB",DATE(H427,12,31)+1,"Following")</f>
        <v>41278</v>
      </c>
      <c r="J427" s="7">
        <f t="shared" si="44"/>
        <v>301</v>
      </c>
      <c r="K427" s="7">
        <f t="shared" si="45"/>
        <v>0.8246575342465754</v>
      </c>
      <c r="L427" s="11">
        <f t="shared" si="46"/>
        <v>1.0098249776370254</v>
      </c>
      <c r="M427" s="5">
        <f t="shared" si="47"/>
        <v>41.75022362974623</v>
      </c>
      <c r="N427" s="11">
        <f>_xll.CALBlackFormula("Call",B427*(1+F427/100*K427)/2,D427*(1+G427/100*K427),0.2*SQRT(K427),1/(1+G427/100*K427))*2</f>
        <v>1.0098253186442332</v>
      </c>
      <c r="O427" s="11">
        <f t="shared" si="48"/>
        <v>40.740398311101998</v>
      </c>
    </row>
    <row r="428" spans="1:15" x14ac:dyDescent="0.3">
      <c r="A428" s="2">
        <v>40980</v>
      </c>
      <c r="B428" s="3">
        <v>0.83099999999999996</v>
      </c>
      <c r="C428" s="3">
        <v>1.0029999999999999</v>
      </c>
      <c r="D428" s="3">
        <v>0.92400000000000004</v>
      </c>
      <c r="E428" s="3">
        <v>3.5</v>
      </c>
      <c r="F428" s="7">
        <f t="shared" si="42"/>
        <v>6.5</v>
      </c>
      <c r="G428" s="7">
        <v>5.0834999999999999</v>
      </c>
      <c r="H428">
        <f t="shared" si="43"/>
        <v>2012</v>
      </c>
      <c r="I428" s="4">
        <f>_xll.CALCalendarAdjust("China::IB",DATE(H428,12,31)+1,"Following")</f>
        <v>41278</v>
      </c>
      <c r="J428" s="7">
        <f t="shared" si="44"/>
        <v>298</v>
      </c>
      <c r="K428" s="7">
        <f t="shared" si="45"/>
        <v>0.81643835616438354</v>
      </c>
      <c r="L428" s="11">
        <f t="shared" si="46"/>
        <v>1.0077725817017511</v>
      </c>
      <c r="M428" s="5">
        <f t="shared" si="47"/>
        <v>-47.725817017512107</v>
      </c>
      <c r="N428" s="11">
        <f>_xll.CALBlackFormula("Call",B428*(1+F428/100*K428)/2,D428*(1+G428/100*K428),0.2*SQRT(K428),1/(1+G428/100*K428))*2</f>
        <v>1.0077728857139732</v>
      </c>
      <c r="O428" s="11">
        <f t="shared" si="48"/>
        <v>-48.733589903226083</v>
      </c>
    </row>
    <row r="429" spans="1:15" x14ac:dyDescent="0.3">
      <c r="A429" s="2">
        <v>40981</v>
      </c>
      <c r="B429" s="3">
        <v>0.83099999999999996</v>
      </c>
      <c r="C429" s="3">
        <v>1.0169999999999999</v>
      </c>
      <c r="D429" s="3">
        <v>0.93300000000000005</v>
      </c>
      <c r="E429" s="3">
        <v>3.5</v>
      </c>
      <c r="F429" s="7">
        <f t="shared" si="42"/>
        <v>6.5</v>
      </c>
      <c r="G429" s="7">
        <v>5.0629</v>
      </c>
      <c r="H429">
        <f t="shared" si="43"/>
        <v>2012</v>
      </c>
      <c r="I429" s="4">
        <f>_xll.CALCalendarAdjust("China::IB",DATE(H429,12,31)+1,"Following")</f>
        <v>41278</v>
      </c>
      <c r="J429" s="7">
        <f t="shared" si="44"/>
        <v>297</v>
      </c>
      <c r="K429" s="7">
        <f t="shared" si="45"/>
        <v>0.81369863013698629</v>
      </c>
      <c r="L429" s="11">
        <f t="shared" si="46"/>
        <v>1.0256670530967749</v>
      </c>
      <c r="M429" s="5">
        <f t="shared" si="47"/>
        <v>-86.670530967749571</v>
      </c>
      <c r="N429" s="11">
        <f>_xll.CALBlackFormula("Call",B429*(1+F429/100*K429)/2,D429*(1+G429/100*K429),0.2*SQRT(K429),1/(1+G429/100*K429))*2</f>
        <v>1.0256672814541552</v>
      </c>
      <c r="O429" s="11">
        <f t="shared" si="48"/>
        <v>-87.696198249203732</v>
      </c>
    </row>
    <row r="430" spans="1:15" x14ac:dyDescent="0.3">
      <c r="A430" s="2">
        <v>40982</v>
      </c>
      <c r="B430" s="3">
        <v>0.83099999999999996</v>
      </c>
      <c r="C430" s="3">
        <v>0.97599999999999998</v>
      </c>
      <c r="D430" s="3">
        <v>0.90300000000000002</v>
      </c>
      <c r="E430" s="3">
        <v>3.5</v>
      </c>
      <c r="F430" s="7">
        <f t="shared" si="42"/>
        <v>6.5</v>
      </c>
      <c r="G430" s="7">
        <v>5.0461</v>
      </c>
      <c r="H430">
        <f t="shared" si="43"/>
        <v>2012</v>
      </c>
      <c r="I430" s="4">
        <f>_xll.CALCalendarAdjust("China::IB",DATE(H430,12,31)+1,"Following")</f>
        <v>41278</v>
      </c>
      <c r="J430" s="7">
        <f t="shared" si="44"/>
        <v>296</v>
      </c>
      <c r="K430" s="7">
        <f t="shared" si="45"/>
        <v>0.81095890410958904</v>
      </c>
      <c r="L430" s="11">
        <f t="shared" si="46"/>
        <v>0.9655872547697818</v>
      </c>
      <c r="M430" s="5">
        <f t="shared" si="47"/>
        <v>104.12745230218179</v>
      </c>
      <c r="N430" s="11">
        <f>_xll.CALBlackFormula("Call",B430*(1+F430/100*K430)/2,D430*(1+G430/100*K430),0.2*SQRT(K430),1/(1+G430/100*K430))*2</f>
        <v>0.96558776782067735</v>
      </c>
      <c r="O430" s="11">
        <f t="shared" si="48"/>
        <v>103.16186453436111</v>
      </c>
    </row>
    <row r="431" spans="1:15" x14ac:dyDescent="0.3">
      <c r="A431" s="2">
        <v>40983</v>
      </c>
      <c r="B431" s="3">
        <v>0.82699999999999996</v>
      </c>
      <c r="C431" s="3">
        <v>0.97099999999999997</v>
      </c>
      <c r="D431" s="3">
        <v>0.89800000000000002</v>
      </c>
      <c r="E431" s="3">
        <v>3.5</v>
      </c>
      <c r="F431" s="7">
        <f t="shared" si="42"/>
        <v>6.5</v>
      </c>
      <c r="G431" s="7">
        <v>5.0194999999999999</v>
      </c>
      <c r="H431">
        <f t="shared" si="43"/>
        <v>2012</v>
      </c>
      <c r="I431" s="4">
        <f>_xll.CALCalendarAdjust("China::IB",DATE(H431,12,31)+1,"Following")</f>
        <v>41278</v>
      </c>
      <c r="J431" s="7">
        <f t="shared" si="44"/>
        <v>295</v>
      </c>
      <c r="K431" s="7">
        <f t="shared" si="45"/>
        <v>0.80821917808219179</v>
      </c>
      <c r="L431" s="11">
        <f t="shared" si="46"/>
        <v>0.95949017834757233</v>
      </c>
      <c r="M431" s="5">
        <f t="shared" si="47"/>
        <v>115.09821652427644</v>
      </c>
      <c r="N431" s="11">
        <f>_xll.CALBlackFormula("Call",B431*(1+F431/100*K431)/2,D431*(1+G431/100*K431),0.2*SQRT(K431),1/(1+G431/100*K431))*2</f>
        <v>0.95949068272977045</v>
      </c>
      <c r="O431" s="11">
        <f t="shared" si="48"/>
        <v>114.13872584154667</v>
      </c>
    </row>
    <row r="432" spans="1:15" x14ac:dyDescent="0.3">
      <c r="A432" s="2">
        <v>40984</v>
      </c>
      <c r="B432" s="3">
        <v>0.83199999999999996</v>
      </c>
      <c r="C432" s="3">
        <v>0.98799999999999999</v>
      </c>
      <c r="D432" s="3">
        <v>0.91400000000000003</v>
      </c>
      <c r="E432" s="3">
        <v>3.5</v>
      </c>
      <c r="F432" s="7">
        <f t="shared" si="42"/>
        <v>6.5</v>
      </c>
      <c r="G432" s="7">
        <v>4.9999000000000002</v>
      </c>
      <c r="H432">
        <f t="shared" si="43"/>
        <v>2012</v>
      </c>
      <c r="I432" s="4">
        <f>_xll.CALCalendarAdjust("China::IB",DATE(H432,12,31)+1,"Following")</f>
        <v>41278</v>
      </c>
      <c r="J432" s="7">
        <f t="shared" si="44"/>
        <v>294</v>
      </c>
      <c r="K432" s="7">
        <f t="shared" si="45"/>
        <v>0.80547945205479454</v>
      </c>
      <c r="L432" s="11">
        <f t="shared" si="46"/>
        <v>0.98633614050783602</v>
      </c>
      <c r="M432" s="5">
        <f t="shared" si="47"/>
        <v>16.638594921639658</v>
      </c>
      <c r="N432" s="11">
        <f>_xll.CALBlackFormula("Call",B432*(1+F432/100*K432)/2,D432*(1+G432/100*K432),0.2*SQRT(K432),1/(1+G432/100*K432))*2</f>
        <v>0.98633650494582636</v>
      </c>
      <c r="O432" s="11">
        <f t="shared" si="48"/>
        <v>15.652258416693831</v>
      </c>
    </row>
    <row r="433" spans="1:15" x14ac:dyDescent="0.3">
      <c r="A433" s="2">
        <v>40987</v>
      </c>
      <c r="B433" s="3">
        <v>0.83199999999999996</v>
      </c>
      <c r="C433" s="3">
        <v>1.0009999999999999</v>
      </c>
      <c r="D433" s="3">
        <v>0.91700000000000004</v>
      </c>
      <c r="E433" s="3">
        <v>3.5</v>
      </c>
      <c r="F433" s="7">
        <f t="shared" si="42"/>
        <v>6.5</v>
      </c>
      <c r="G433" s="7">
        <v>4.9817999999999998</v>
      </c>
      <c r="H433">
        <f t="shared" si="43"/>
        <v>2012</v>
      </c>
      <c r="I433" s="4">
        <f>_xll.CALCalendarAdjust("China::IB",DATE(H433,12,31)+1,"Following")</f>
        <v>41278</v>
      </c>
      <c r="J433" s="7">
        <f t="shared" si="44"/>
        <v>291</v>
      </c>
      <c r="K433" s="7">
        <f t="shared" si="45"/>
        <v>0.79726027397260268</v>
      </c>
      <c r="L433" s="11">
        <f t="shared" si="46"/>
        <v>0.99231416844945197</v>
      </c>
      <c r="M433" s="5">
        <f t="shared" si="47"/>
        <v>86.858315505479183</v>
      </c>
      <c r="N433" s="11">
        <f>_xll.CALBlackFormula("Call",B433*(1+F433/100*K433)/2,D433*(1+G433/100*K433),0.2*SQRT(K433),1/(1+G433/100*K433))*2</f>
        <v>0.99231446822848834</v>
      </c>
      <c r="O433" s="11">
        <f t="shared" si="48"/>
        <v>85.866001037250697</v>
      </c>
    </row>
    <row r="434" spans="1:15" x14ac:dyDescent="0.3">
      <c r="A434" s="2">
        <v>40988</v>
      </c>
      <c r="B434" s="3">
        <v>0.83099999999999996</v>
      </c>
      <c r="C434" s="3">
        <v>0.97499999999999998</v>
      </c>
      <c r="D434" s="3">
        <v>0.90100000000000002</v>
      </c>
      <c r="E434" s="3">
        <v>3.5</v>
      </c>
      <c r="F434" s="7">
        <f t="shared" si="42"/>
        <v>6.5</v>
      </c>
      <c r="G434" s="7">
        <v>4.9669999999999996</v>
      </c>
      <c r="H434">
        <f t="shared" si="43"/>
        <v>2012</v>
      </c>
      <c r="I434" s="4">
        <f>_xll.CALCalendarAdjust("China::IB",DATE(H434,12,31)+1,"Following")</f>
        <v>41278</v>
      </c>
      <c r="J434" s="7">
        <f t="shared" si="44"/>
        <v>290</v>
      </c>
      <c r="K434" s="7">
        <f t="shared" si="45"/>
        <v>0.79452054794520544</v>
      </c>
      <c r="L434" s="11">
        <f t="shared" si="46"/>
        <v>0.96126269154039634</v>
      </c>
      <c r="M434" s="5">
        <f t="shared" si="47"/>
        <v>137.37308459603636</v>
      </c>
      <c r="N434" s="11">
        <f>_xll.CALBlackFormula("Call",B434*(1+F434/100*K434)/2,D434*(1+G434/100*K434),0.2*SQRT(K434),1/(1+G434/100*K434))*2</f>
        <v>0.96126313439692446</v>
      </c>
      <c r="O434" s="11">
        <f t="shared" si="48"/>
        <v>136.41182146163945</v>
      </c>
    </row>
    <row r="435" spans="1:15" x14ac:dyDescent="0.3">
      <c r="A435" s="2">
        <v>40989</v>
      </c>
      <c r="B435" s="3">
        <v>0.83699999999999997</v>
      </c>
      <c r="C435" s="3">
        <v>0.96699999999999997</v>
      </c>
      <c r="D435" s="3">
        <v>0.90100000000000002</v>
      </c>
      <c r="E435" s="3">
        <v>3.5</v>
      </c>
      <c r="F435" s="7">
        <f t="shared" si="42"/>
        <v>6.5</v>
      </c>
      <c r="G435" s="7">
        <v>4.9642999999999997</v>
      </c>
      <c r="H435">
        <f t="shared" si="43"/>
        <v>2012</v>
      </c>
      <c r="I435" s="4">
        <f>_xll.CALCalendarAdjust("China::IB",DATE(H435,12,31)+1,"Following")</f>
        <v>41278</v>
      </c>
      <c r="J435" s="7">
        <f t="shared" si="44"/>
        <v>289</v>
      </c>
      <c r="K435" s="7">
        <f t="shared" si="45"/>
        <v>0.79178082191780819</v>
      </c>
      <c r="L435" s="11">
        <f t="shared" si="46"/>
        <v>0.95520750791465037</v>
      </c>
      <c r="M435" s="5">
        <f t="shared" si="47"/>
        <v>117.92492085349605</v>
      </c>
      <c r="N435" s="11">
        <f>_xll.CALBlackFormula("Call",B435*(1+F435/100*K435)/2,D435*(1+G435/100*K435),0.2*SQRT(K435),1/(1+G435/100*K435))*2</f>
        <v>0.95520802539907468</v>
      </c>
      <c r="O435" s="11">
        <f t="shared" si="48"/>
        <v>116.96971282809697</v>
      </c>
    </row>
    <row r="436" spans="1:15" x14ac:dyDescent="0.3">
      <c r="A436" s="2">
        <v>40990</v>
      </c>
      <c r="B436" s="3">
        <v>0.84299999999999997</v>
      </c>
      <c r="C436" s="3">
        <v>0.94099999999999995</v>
      </c>
      <c r="D436" s="3">
        <v>0.89700000000000002</v>
      </c>
      <c r="E436" s="3">
        <v>3.5</v>
      </c>
      <c r="F436" s="7">
        <f t="shared" si="42"/>
        <v>6.5</v>
      </c>
      <c r="G436" s="7">
        <v>4.95</v>
      </c>
      <c r="H436">
        <f t="shared" si="43"/>
        <v>2012</v>
      </c>
      <c r="I436" s="4">
        <f>_xll.CALCalendarAdjust("China::IB",DATE(H436,12,31)+1,"Following")</f>
        <v>41278</v>
      </c>
      <c r="J436" s="7">
        <f t="shared" si="44"/>
        <v>288</v>
      </c>
      <c r="K436" s="7">
        <f t="shared" si="45"/>
        <v>0.78904109589041094</v>
      </c>
      <c r="L436" s="11">
        <f t="shared" si="46"/>
        <v>0.94107754129137045</v>
      </c>
      <c r="M436" s="5">
        <f t="shared" si="47"/>
        <v>-0.77541291370497589</v>
      </c>
      <c r="N436" s="11">
        <f>_xll.CALBlackFormula("Call",B436*(1+F436/100*K436)/2,D436*(1+G436/100*K436),0.2*SQRT(K436),1/(1+G436/100*K436))*2</f>
        <v>0.9410782188459117</v>
      </c>
      <c r="O436" s="11">
        <f t="shared" si="48"/>
        <v>-1.7164911325508876</v>
      </c>
    </row>
    <row r="437" spans="1:15" x14ac:dyDescent="0.3">
      <c r="A437" s="2">
        <v>40991</v>
      </c>
      <c r="B437" s="3">
        <v>0.84299999999999997</v>
      </c>
      <c r="C437" s="3">
        <v>0.92</v>
      </c>
      <c r="D437" s="3">
        <v>0.88300000000000001</v>
      </c>
      <c r="E437" s="3">
        <v>3.5</v>
      </c>
      <c r="F437" s="7">
        <f t="shared" si="42"/>
        <v>6.5</v>
      </c>
      <c r="G437" s="7">
        <v>4.9515000000000002</v>
      </c>
      <c r="H437">
        <f t="shared" si="43"/>
        <v>2012</v>
      </c>
      <c r="I437" s="4">
        <f>_xll.CALCalendarAdjust("China::IB",DATE(H437,12,31)+1,"Following")</f>
        <v>41278</v>
      </c>
      <c r="J437" s="7">
        <f t="shared" si="44"/>
        <v>287</v>
      </c>
      <c r="K437" s="7">
        <f t="shared" si="45"/>
        <v>0.78630136986301369</v>
      </c>
      <c r="L437" s="11">
        <f t="shared" si="46"/>
        <v>0.91312038598161782</v>
      </c>
      <c r="M437" s="5">
        <f t="shared" si="47"/>
        <v>68.796140183822189</v>
      </c>
      <c r="N437" s="11">
        <f>_xll.CALBlackFormula("Call",B437*(1+F437/100*K437)/2,D437*(1+G437/100*K437),0.2*SQRT(K437),1/(1+G437/100*K437))*2</f>
        <v>0.91312135791281712</v>
      </c>
      <c r="O437" s="11">
        <f t="shared" si="48"/>
        <v>67.883018825909375</v>
      </c>
    </row>
    <row r="438" spans="1:15" x14ac:dyDescent="0.3">
      <c r="A438" s="2">
        <v>40994</v>
      </c>
      <c r="B438" s="3">
        <v>0.84099999999999997</v>
      </c>
      <c r="C438" s="3">
        <v>0.92300000000000004</v>
      </c>
      <c r="D438" s="3">
        <v>0.88500000000000001</v>
      </c>
      <c r="E438" s="3">
        <v>3.5</v>
      </c>
      <c r="F438" s="7">
        <f t="shared" si="42"/>
        <v>6.5</v>
      </c>
      <c r="G438" s="7">
        <v>4.9446000000000003</v>
      </c>
      <c r="H438">
        <f t="shared" si="43"/>
        <v>2012</v>
      </c>
      <c r="I438" s="4">
        <f>_xll.CALCalendarAdjust("China::IB",DATE(H438,12,31)+1,"Following")</f>
        <v>41278</v>
      </c>
      <c r="J438" s="7">
        <f t="shared" si="44"/>
        <v>284</v>
      </c>
      <c r="K438" s="7">
        <f t="shared" si="45"/>
        <v>0.77808219178082194</v>
      </c>
      <c r="L438" s="11">
        <f t="shared" si="46"/>
        <v>0.91919904636381522</v>
      </c>
      <c r="M438" s="5">
        <f t="shared" si="47"/>
        <v>38.009536361848227</v>
      </c>
      <c r="N438" s="11">
        <f>_xll.CALBlackFormula("Call",B438*(1+F438/100*K438)/2,D438*(1+G438/100*K438),0.2*SQRT(K438),1/(1+G438/100*K438))*2</f>
        <v>0.91919982248007681</v>
      </c>
      <c r="O438" s="11">
        <f t="shared" si="48"/>
        <v>37.090336539368153</v>
      </c>
    </row>
    <row r="439" spans="1:15" x14ac:dyDescent="0.3">
      <c r="A439" s="2">
        <v>40995</v>
      </c>
      <c r="B439" s="3">
        <v>0.84</v>
      </c>
      <c r="C439" s="3">
        <v>0.91600000000000004</v>
      </c>
      <c r="D439" s="3">
        <v>0.879</v>
      </c>
      <c r="E439" s="3">
        <v>3.5</v>
      </c>
      <c r="F439" s="7">
        <f t="shared" si="42"/>
        <v>6.5</v>
      </c>
      <c r="G439" s="7">
        <v>4.9474</v>
      </c>
      <c r="H439">
        <f t="shared" si="43"/>
        <v>2012</v>
      </c>
      <c r="I439" s="4">
        <f>_xll.CALCalendarAdjust("China::IB",DATE(H439,12,31)+1,"Following")</f>
        <v>41278</v>
      </c>
      <c r="J439" s="7">
        <f t="shared" si="44"/>
        <v>283</v>
      </c>
      <c r="K439" s="7">
        <f t="shared" si="45"/>
        <v>0.77534246575342469</v>
      </c>
      <c r="L439" s="11">
        <f t="shared" si="46"/>
        <v>0.9082616633276529</v>
      </c>
      <c r="M439" s="5">
        <f t="shared" si="47"/>
        <v>77.38336672347134</v>
      </c>
      <c r="N439" s="11">
        <f>_xll.CALBlackFormula("Call",B439*(1+F439/100*K439)/2,D439*(1+G439/100*K439),0.2*SQRT(K439),1/(1+G439/100*K439))*2</f>
        <v>0.90826252504155836</v>
      </c>
      <c r="O439" s="11">
        <f t="shared" si="48"/>
        <v>76.475104198429776</v>
      </c>
    </row>
    <row r="440" spans="1:15" x14ac:dyDescent="0.3">
      <c r="A440" s="2">
        <v>40996</v>
      </c>
      <c r="B440" s="3">
        <v>0.83499999999999996</v>
      </c>
      <c r="C440" s="3">
        <v>0.874</v>
      </c>
      <c r="D440" s="3">
        <v>0.85099999999999998</v>
      </c>
      <c r="E440" s="3">
        <v>3.5</v>
      </c>
      <c r="F440" s="7">
        <f t="shared" si="42"/>
        <v>6.5</v>
      </c>
      <c r="G440" s="7">
        <v>4.9282000000000004</v>
      </c>
      <c r="H440">
        <f t="shared" si="43"/>
        <v>2012</v>
      </c>
      <c r="I440" s="4">
        <f>_xll.CALCalendarAdjust("China::IB",DATE(H440,12,31)+1,"Following")</f>
        <v>41278</v>
      </c>
      <c r="J440" s="7">
        <f t="shared" si="44"/>
        <v>282</v>
      </c>
      <c r="K440" s="7">
        <f t="shared" si="45"/>
        <v>0.77260273972602744</v>
      </c>
      <c r="L440" s="11">
        <f t="shared" si="46"/>
        <v>0.85723187741918305</v>
      </c>
      <c r="M440" s="5">
        <f t="shared" si="47"/>
        <v>167.68122580816947</v>
      </c>
      <c r="N440" s="11">
        <f>_xll.CALBlackFormula("Call",B440*(1+F440/100*K440)/2,D440*(1+G440/100*K440),0.2*SQRT(K440),1/(1+G440/100*K440))*2</f>
        <v>0.85723348328315285</v>
      </c>
      <c r="O440" s="11">
        <f t="shared" si="48"/>
        <v>166.82399232488632</v>
      </c>
    </row>
    <row r="441" spans="1:15" x14ac:dyDescent="0.3">
      <c r="A441" s="2">
        <v>40997</v>
      </c>
      <c r="B441" s="3">
        <v>0.83899999999999997</v>
      </c>
      <c r="C441" s="3">
        <v>0.85</v>
      </c>
      <c r="D441" s="3">
        <v>0.84199999999999997</v>
      </c>
      <c r="E441" s="3">
        <v>3.5</v>
      </c>
      <c r="F441" s="7">
        <f t="shared" si="42"/>
        <v>6.5</v>
      </c>
      <c r="G441" s="7">
        <v>4.9114000000000004</v>
      </c>
      <c r="H441">
        <f t="shared" si="43"/>
        <v>2012</v>
      </c>
      <c r="I441" s="4">
        <f>_xll.CALCalendarAdjust("China::IB",DATE(H441,12,31)+1,"Following")</f>
        <v>41278</v>
      </c>
      <c r="J441" s="7">
        <f t="shared" si="44"/>
        <v>281</v>
      </c>
      <c r="K441" s="7">
        <f t="shared" si="45"/>
        <v>0.76986301369863008</v>
      </c>
      <c r="L441" s="11">
        <f t="shared" si="46"/>
        <v>0.83511283724742946</v>
      </c>
      <c r="M441" s="5">
        <f t="shared" si="47"/>
        <v>148.87162752570515</v>
      </c>
      <c r="N441" s="11">
        <f>_xll.CALBlackFormula("Call",B441*(1+F441/100*K441)/2,D441*(1+G441/100*K441),0.2*SQRT(K441),1/(1+G441/100*K441))*2</f>
        <v>0.83511511885638035</v>
      </c>
      <c r="O441" s="11">
        <f t="shared" si="48"/>
        <v>148.03651240684877</v>
      </c>
    </row>
    <row r="442" spans="1:15" x14ac:dyDescent="0.3">
      <c r="A442" s="2">
        <v>40998</v>
      </c>
      <c r="B442" s="3">
        <v>0.83899999999999997</v>
      </c>
      <c r="C442" s="3">
        <v>0.84699999999999998</v>
      </c>
      <c r="D442" s="3">
        <v>0.84099999999999997</v>
      </c>
      <c r="E442" s="3">
        <v>3.5</v>
      </c>
      <c r="F442" s="7">
        <f t="shared" si="42"/>
        <v>6.5</v>
      </c>
      <c r="G442" s="7">
        <v>4.9024000000000001</v>
      </c>
      <c r="H442">
        <f t="shared" si="43"/>
        <v>2012</v>
      </c>
      <c r="I442" s="4">
        <f>_xll.CALCalendarAdjust("China::IB",DATE(H442,12,31)+1,"Following")</f>
        <v>41278</v>
      </c>
      <c r="J442" s="7">
        <f t="shared" si="44"/>
        <v>280</v>
      </c>
      <c r="K442" s="7">
        <f t="shared" si="45"/>
        <v>0.76712328767123283</v>
      </c>
      <c r="L442" s="11">
        <f t="shared" si="46"/>
        <v>0.83309026371310668</v>
      </c>
      <c r="M442" s="5">
        <f t="shared" si="47"/>
        <v>139.09736286893292</v>
      </c>
      <c r="N442" s="11">
        <f>_xll.CALBlackFormula("Call",B442*(1+F442/100*K442)/2,D442*(1+G442/100*K442),0.2*SQRT(K442),1/(1+G442/100*K442))*2</f>
        <v>0.83309253968187813</v>
      </c>
      <c r="O442" s="11">
        <f t="shared" si="48"/>
        <v>138.26427032925105</v>
      </c>
    </row>
    <row r="443" spans="1:15" x14ac:dyDescent="0.3">
      <c r="A443" s="2">
        <v>41004</v>
      </c>
      <c r="B443" s="3">
        <v>0.84099999999999997</v>
      </c>
      <c r="C443" s="3">
        <v>0.88800000000000001</v>
      </c>
      <c r="D443" s="3">
        <v>0.86599999999999999</v>
      </c>
      <c r="E443" s="3">
        <v>3.5</v>
      </c>
      <c r="F443" s="7">
        <f t="shared" si="42"/>
        <v>6.5</v>
      </c>
      <c r="G443" s="7">
        <v>4.8775000000000004</v>
      </c>
      <c r="H443">
        <f t="shared" si="43"/>
        <v>2012</v>
      </c>
      <c r="I443" s="4">
        <f>_xll.CALCalendarAdjust("China::IB",DATE(H443,12,31)+1,"Following")</f>
        <v>41278</v>
      </c>
      <c r="J443" s="7">
        <f t="shared" si="44"/>
        <v>274</v>
      </c>
      <c r="K443" s="7">
        <f t="shared" si="45"/>
        <v>0.75068493150684934</v>
      </c>
      <c r="L443" s="11">
        <f t="shared" si="46"/>
        <v>0.88111854142706625</v>
      </c>
      <c r="M443" s="5">
        <f t="shared" si="47"/>
        <v>68.814585729337637</v>
      </c>
      <c r="N443" s="11">
        <f>_xll.CALBlackFormula("Call",B443*(1+F443/100*K443)/2,D443*(1+G443/100*K443),0.2*SQRT(K443),1/(1+G443/100*K443))*2</f>
        <v>0.88111949130088529</v>
      </c>
      <c r="O443" s="11">
        <f t="shared" si="48"/>
        <v>67.933466238036758</v>
      </c>
    </row>
    <row r="444" spans="1:15" x14ac:dyDescent="0.3">
      <c r="A444" s="2">
        <v>41005</v>
      </c>
      <c r="B444" s="3">
        <v>0.84599999999999997</v>
      </c>
      <c r="C444" s="3">
        <v>0.88800000000000001</v>
      </c>
      <c r="D444" s="3">
        <v>0.872</v>
      </c>
      <c r="E444" s="3">
        <v>3.5</v>
      </c>
      <c r="F444" s="7">
        <f t="shared" si="42"/>
        <v>6.5</v>
      </c>
      <c r="G444" s="7">
        <v>4.8760000000000003</v>
      </c>
      <c r="H444">
        <f t="shared" si="43"/>
        <v>2012</v>
      </c>
      <c r="I444" s="4">
        <f>_xll.CALCalendarAdjust("China::IB",DATE(H444,12,31)+1,"Following")</f>
        <v>41278</v>
      </c>
      <c r="J444" s="7">
        <f t="shared" si="44"/>
        <v>273</v>
      </c>
      <c r="K444" s="7">
        <f t="shared" si="45"/>
        <v>0.74794520547945209</v>
      </c>
      <c r="L444" s="11">
        <f t="shared" si="46"/>
        <v>0.88808552973332977</v>
      </c>
      <c r="M444" s="5">
        <f t="shared" si="47"/>
        <v>-0.85529733329758884</v>
      </c>
      <c r="N444" s="11">
        <f>_xll.CALBlackFormula("Call",B444*(1+F444/100*K444)/2,D444*(1+G444/100*K444),0.2*SQRT(K444),1/(1+G444/100*K444))*2</f>
        <v>0.88808642804450799</v>
      </c>
      <c r="O444" s="11">
        <f t="shared" si="48"/>
        <v>-1.7433837613420968</v>
      </c>
    </row>
    <row r="445" spans="1:15" x14ac:dyDescent="0.3">
      <c r="A445" s="2">
        <v>41008</v>
      </c>
      <c r="B445" s="3">
        <v>0.84599999999999997</v>
      </c>
      <c r="C445" s="3">
        <v>0.874</v>
      </c>
      <c r="D445" s="3">
        <v>0.86399999999999999</v>
      </c>
      <c r="E445" s="3">
        <v>3.5</v>
      </c>
      <c r="F445" s="7">
        <f t="shared" si="42"/>
        <v>6.5</v>
      </c>
      <c r="G445" s="7">
        <v>4.8658999999999999</v>
      </c>
      <c r="H445">
        <f t="shared" si="43"/>
        <v>2012</v>
      </c>
      <c r="I445" s="4">
        <f>_xll.CALCalendarAdjust("China::IB",DATE(H445,12,31)+1,"Following")</f>
        <v>41278</v>
      </c>
      <c r="J445" s="7">
        <f t="shared" si="44"/>
        <v>270</v>
      </c>
      <c r="K445" s="7">
        <f t="shared" si="45"/>
        <v>0.73972602739726023</v>
      </c>
      <c r="L445" s="11">
        <f t="shared" si="46"/>
        <v>0.87212896902460979</v>
      </c>
      <c r="M445" s="5">
        <f t="shared" si="47"/>
        <v>18.710309753902088</v>
      </c>
      <c r="N445" s="11">
        <f>_xll.CALBlackFormula("Call",B445*(1+F445/100*K445)/2,D445*(1+G445/100*K445),0.2*SQRT(K445),1/(1+G445/100*K445))*2</f>
        <v>0.87212998981058487</v>
      </c>
      <c r="O445" s="11">
        <f t="shared" si="48"/>
        <v>17.838179764091503</v>
      </c>
    </row>
    <row r="446" spans="1:15" x14ac:dyDescent="0.3">
      <c r="A446" s="2">
        <v>41009</v>
      </c>
      <c r="B446" s="3">
        <v>0.84399999999999997</v>
      </c>
      <c r="C446" s="3">
        <v>0.89800000000000002</v>
      </c>
      <c r="D446" s="3">
        <v>0.872</v>
      </c>
      <c r="E446" s="3">
        <v>3.5</v>
      </c>
      <c r="F446" s="7">
        <f t="shared" si="42"/>
        <v>6.5</v>
      </c>
      <c r="G446" s="7">
        <v>4.8543000000000003</v>
      </c>
      <c r="H446">
        <f t="shared" si="43"/>
        <v>2012</v>
      </c>
      <c r="I446" s="4">
        <f>_xll.CALCalendarAdjust("China::IB",DATE(H446,12,31)+1,"Following")</f>
        <v>41278</v>
      </c>
      <c r="J446" s="7">
        <f t="shared" si="44"/>
        <v>269</v>
      </c>
      <c r="K446" s="7">
        <f t="shared" si="45"/>
        <v>0.73698630136986298</v>
      </c>
      <c r="L446" s="11">
        <f t="shared" si="46"/>
        <v>0.89011704344348774</v>
      </c>
      <c r="M446" s="5">
        <f t="shared" si="47"/>
        <v>78.829565565122778</v>
      </c>
      <c r="N446" s="11">
        <f>_xll.CALBlackFormula("Call",B446*(1+F446/100*K446)/2,D446*(1+G446/100*K446),0.2*SQRT(K446),1/(1+G446/100*K446))*2</f>
        <v>0.89011777118616786</v>
      </c>
      <c r="O446" s="11">
        <f t="shared" si="48"/>
        <v>77.939447793936608</v>
      </c>
    </row>
    <row r="447" spans="1:15" x14ac:dyDescent="0.3">
      <c r="A447" s="2">
        <v>41010</v>
      </c>
      <c r="B447" s="3">
        <v>0.84</v>
      </c>
      <c r="C447" s="3">
        <v>0.91</v>
      </c>
      <c r="D447" s="3">
        <v>0.873</v>
      </c>
      <c r="E447" s="3">
        <v>3.5</v>
      </c>
      <c r="F447" s="7">
        <f t="shared" si="42"/>
        <v>6.5</v>
      </c>
      <c r="G447" s="7">
        <v>4.8445999999999998</v>
      </c>
      <c r="H447">
        <f t="shared" si="43"/>
        <v>2012</v>
      </c>
      <c r="I447" s="4">
        <f>_xll.CALCalendarAdjust("China::IB",DATE(H447,12,31)+1,"Following")</f>
        <v>41278</v>
      </c>
      <c r="J447" s="7">
        <f t="shared" si="44"/>
        <v>268</v>
      </c>
      <c r="K447" s="7">
        <f t="shared" si="45"/>
        <v>0.73424657534246573</v>
      </c>
      <c r="L447" s="11">
        <f t="shared" si="46"/>
        <v>0.89614074369928642</v>
      </c>
      <c r="M447" s="5">
        <f t="shared" si="47"/>
        <v>138.59256300713608</v>
      </c>
      <c r="N447" s="11">
        <f>_xll.CALBlackFormula("Call",B447*(1+F447/100*K447)/2,D447*(1+G447/100*K447),0.2*SQRT(K447),1/(1+G447/100*K447))*2</f>
        <v>0.89614134144551882</v>
      </c>
      <c r="O447" s="11">
        <f t="shared" si="48"/>
        <v>137.69642166569056</v>
      </c>
    </row>
    <row r="448" spans="1:15" x14ac:dyDescent="0.3">
      <c r="A448" s="2">
        <v>41011</v>
      </c>
      <c r="B448" s="3">
        <v>0.83699999999999997</v>
      </c>
      <c r="C448" s="3">
        <v>0.94699999999999995</v>
      </c>
      <c r="D448" s="3">
        <v>0.89</v>
      </c>
      <c r="E448" s="3">
        <v>3.5</v>
      </c>
      <c r="F448" s="7">
        <f t="shared" si="42"/>
        <v>6.5</v>
      </c>
      <c r="G448" s="7">
        <v>4.8399000000000001</v>
      </c>
      <c r="H448">
        <f t="shared" si="43"/>
        <v>2012</v>
      </c>
      <c r="I448" s="4">
        <f>_xll.CALCalendarAdjust("China::IB",DATE(H448,12,31)+1,"Following")</f>
        <v>41278</v>
      </c>
      <c r="J448" s="7">
        <f t="shared" si="44"/>
        <v>267</v>
      </c>
      <c r="K448" s="7">
        <f t="shared" si="45"/>
        <v>0.73150684931506849</v>
      </c>
      <c r="L448" s="11">
        <f t="shared" si="46"/>
        <v>0.93318323980433304</v>
      </c>
      <c r="M448" s="5">
        <f t="shared" si="47"/>
        <v>138.1676019566691</v>
      </c>
      <c r="N448" s="11">
        <f>_xll.CALBlackFormula("Call",B448*(1+F448/100*K448)/2,D448*(1+G448/100*K448),0.2*SQRT(K448),1/(1+G448/100*K448))*2</f>
        <v>0.93318354967377259</v>
      </c>
      <c r="O448" s="11">
        <f t="shared" si="48"/>
        <v>137.23441840699533</v>
      </c>
    </row>
    <row r="449" spans="1:15" x14ac:dyDescent="0.3">
      <c r="A449" s="2">
        <v>41012</v>
      </c>
      <c r="B449" s="3">
        <v>0.84099999999999997</v>
      </c>
      <c r="C449" s="3">
        <v>0.95799999999999996</v>
      </c>
      <c r="D449" s="3">
        <v>0.89400000000000002</v>
      </c>
      <c r="E449" s="3">
        <v>3.5</v>
      </c>
      <c r="F449" s="7">
        <f t="shared" ref="F449:F511" si="49">E449+3</f>
        <v>6.5</v>
      </c>
      <c r="G449" s="7">
        <v>4.8368000000000002</v>
      </c>
      <c r="H449">
        <f t="shared" si="43"/>
        <v>2012</v>
      </c>
      <c r="I449" s="4">
        <f>_xll.CALCalendarAdjust("China::IB",DATE(H449,12,31)+1,"Following")</f>
        <v>41278</v>
      </c>
      <c r="J449" s="7">
        <f t="shared" si="44"/>
        <v>266</v>
      </c>
      <c r="K449" s="7">
        <f t="shared" si="45"/>
        <v>0.72876712328767124</v>
      </c>
      <c r="L449" s="11">
        <f t="shared" si="46"/>
        <v>0.93715344250391819</v>
      </c>
      <c r="M449" s="5">
        <f t="shared" si="47"/>
        <v>208.46557496081775</v>
      </c>
      <c r="N449" s="11">
        <f>_xll.CALBlackFormula("Call",B449*(1+F449/100*K449)/2,D449*(1+G449/100*K449),0.2*SQRT(K449),1/(1+G449/100*K449))*2</f>
        <v>0.93715374361334991</v>
      </c>
      <c r="O449" s="11">
        <f t="shared" si="48"/>
        <v>207.5284212172044</v>
      </c>
    </row>
    <row r="450" spans="1:15" x14ac:dyDescent="0.3">
      <c r="A450" s="2">
        <v>41015</v>
      </c>
      <c r="B450" s="3">
        <v>0.83599999999999997</v>
      </c>
      <c r="C450" s="3">
        <v>0.95499999999999996</v>
      </c>
      <c r="D450" s="3">
        <v>0.89100000000000001</v>
      </c>
      <c r="E450" s="3">
        <v>3.5</v>
      </c>
      <c r="F450" s="7">
        <f t="shared" si="49"/>
        <v>6.5</v>
      </c>
      <c r="G450" s="7">
        <v>4.8354999999999997</v>
      </c>
      <c r="H450">
        <f t="shared" si="43"/>
        <v>2012</v>
      </c>
      <c r="I450" s="4">
        <f>_xll.CALCalendarAdjust("China::IB",DATE(H450,12,31)+1,"Following")</f>
        <v>41278</v>
      </c>
      <c r="J450" s="7">
        <f t="shared" si="44"/>
        <v>263</v>
      </c>
      <c r="K450" s="7">
        <f t="shared" si="45"/>
        <v>0.72054794520547949</v>
      </c>
      <c r="L450" s="11">
        <f t="shared" si="46"/>
        <v>0.93631100182539939</v>
      </c>
      <c r="M450" s="5">
        <f t="shared" si="47"/>
        <v>186.88998174600567</v>
      </c>
      <c r="N450" s="11">
        <f>_xll.CALBlackFormula("Call",B450*(1+F450/100*K450)/2,D450*(1+G450/100*K450),0.2*SQRT(K450),1/(1+G450/100*K450))*2</f>
        <v>0.93631124715131187</v>
      </c>
      <c r="O450" s="11">
        <f t="shared" si="48"/>
        <v>185.95367049885436</v>
      </c>
    </row>
    <row r="451" spans="1:15" x14ac:dyDescent="0.3">
      <c r="A451" s="2">
        <v>41016</v>
      </c>
      <c r="B451" s="3">
        <v>0.83099999999999996</v>
      </c>
      <c r="C451" s="3">
        <v>0.93100000000000005</v>
      </c>
      <c r="D451" s="3">
        <v>0.878</v>
      </c>
      <c r="E451" s="3">
        <v>3.5</v>
      </c>
      <c r="F451" s="7">
        <f t="shared" si="49"/>
        <v>6.5</v>
      </c>
      <c r="G451" s="7">
        <v>4.8193999999999999</v>
      </c>
      <c r="H451">
        <f t="shared" ref="H451:H514" si="50">YEAR(A451)</f>
        <v>2012</v>
      </c>
      <c r="I451" s="4">
        <f>_xll.CALCalendarAdjust("China::IB",DATE(H451,12,31)+1,"Following")</f>
        <v>41278</v>
      </c>
      <c r="J451" s="7">
        <f t="shared" ref="J451:J514" si="51">I451-A451</f>
        <v>262</v>
      </c>
      <c r="K451" s="7">
        <f t="shared" ref="K451:K514" si="52">J451/365</f>
        <v>0.71780821917808224</v>
      </c>
      <c r="L451" s="11">
        <f t="shared" ref="L451:L514" si="53">(D451-B451*(1+F451/100*K451)/(1+G451/100*K451)/2)*2</f>
        <v>0.91531044496658487</v>
      </c>
      <c r="M451" s="5">
        <f t="shared" ref="M451:M514" si="54">(C451-L451)*10000</f>
        <v>156.89555033415181</v>
      </c>
      <c r="N451" s="11">
        <f>_xll.CALBlackFormula("Call",B451*(1+F451/100*K451)/2,D451*(1+G451/100*K451),0.2*SQRT(K451),1/(1+G451/100*K451))*2</f>
        <v>0.91531074305779536</v>
      </c>
      <c r="O451" s="11">
        <f t="shared" ref="O451:O514" si="55">M451-N451</f>
        <v>155.980239591094</v>
      </c>
    </row>
    <row r="452" spans="1:15" x14ac:dyDescent="0.3">
      <c r="A452" s="2">
        <v>41017</v>
      </c>
      <c r="B452" s="3">
        <v>0.82599999999999996</v>
      </c>
      <c r="C452" s="3">
        <v>0.99399999999999999</v>
      </c>
      <c r="D452" s="3">
        <v>0.89800000000000002</v>
      </c>
      <c r="E452" s="3">
        <v>3.5</v>
      </c>
      <c r="F452" s="7">
        <f t="shared" si="49"/>
        <v>6.5</v>
      </c>
      <c r="G452" s="7">
        <v>4.7934000000000001</v>
      </c>
      <c r="H452">
        <f t="shared" si="50"/>
        <v>2012</v>
      </c>
      <c r="I452" s="4">
        <f>_xll.CALCalendarAdjust("China::IB",DATE(H452,12,31)+1,"Following")</f>
        <v>41278</v>
      </c>
      <c r="J452" s="7">
        <f t="shared" si="51"/>
        <v>261</v>
      </c>
      <c r="K452" s="7">
        <f t="shared" si="52"/>
        <v>0.71506849315068488</v>
      </c>
      <c r="L452" s="11">
        <f t="shared" si="53"/>
        <v>0.96025407768627036</v>
      </c>
      <c r="M452" s="5">
        <f t="shared" si="54"/>
        <v>337.45922313729636</v>
      </c>
      <c r="N452" s="11">
        <f>_xll.CALBlackFormula("Call",B452*(1+F452/100*K452)/2,D452*(1+G452/100*K452),0.2*SQRT(K452),1/(1+G452/100*K452))*2</f>
        <v>0.96025420558260033</v>
      </c>
      <c r="O452" s="11">
        <f t="shared" si="55"/>
        <v>336.49896893171376</v>
      </c>
    </row>
    <row r="453" spans="1:15" x14ac:dyDescent="0.3">
      <c r="A453" s="2">
        <v>41018</v>
      </c>
      <c r="B453" s="3">
        <v>0.82699999999999996</v>
      </c>
      <c r="C453" s="3">
        <v>0.98699999999999999</v>
      </c>
      <c r="D453" s="3">
        <v>0.89500000000000002</v>
      </c>
      <c r="E453" s="3">
        <v>3.5</v>
      </c>
      <c r="F453" s="7">
        <f t="shared" si="49"/>
        <v>6.5</v>
      </c>
      <c r="G453" s="7">
        <v>4.7767999999999997</v>
      </c>
      <c r="H453">
        <f t="shared" si="50"/>
        <v>2012</v>
      </c>
      <c r="I453" s="4">
        <f>_xll.CALCalendarAdjust("China::IB",DATE(H453,12,31)+1,"Following")</f>
        <v>41278</v>
      </c>
      <c r="J453" s="7">
        <f t="shared" si="51"/>
        <v>260</v>
      </c>
      <c r="K453" s="7">
        <f t="shared" si="52"/>
        <v>0.71232876712328763</v>
      </c>
      <c r="L453" s="11">
        <f t="shared" si="53"/>
        <v>0.95318274659127489</v>
      </c>
      <c r="M453" s="5">
        <f t="shared" si="54"/>
        <v>338.17253408725099</v>
      </c>
      <c r="N453" s="11">
        <f>_xll.CALBlackFormula("Call",B453*(1+F453/100*K453)/2,D453*(1+G453/100*K453),0.2*SQRT(K453),1/(1+G453/100*K453))*2</f>
        <v>0.95318288638427451</v>
      </c>
      <c r="O453" s="11">
        <f t="shared" si="55"/>
        <v>337.2193512008667</v>
      </c>
    </row>
    <row r="454" spans="1:15" x14ac:dyDescent="0.3">
      <c r="A454" s="2">
        <v>41019</v>
      </c>
      <c r="B454" s="3">
        <v>0.82699999999999996</v>
      </c>
      <c r="C454" s="3">
        <v>0.997</v>
      </c>
      <c r="D454" s="3">
        <v>0.90200000000000002</v>
      </c>
      <c r="E454" s="3">
        <v>3.5</v>
      </c>
      <c r="F454" s="7">
        <f t="shared" si="49"/>
        <v>6.5</v>
      </c>
      <c r="G454" s="7">
        <v>4.7657999999999996</v>
      </c>
      <c r="H454">
        <f t="shared" si="50"/>
        <v>2012</v>
      </c>
      <c r="I454" s="4">
        <f>_xll.CALCalendarAdjust("China::IB",DATE(H454,12,31)+1,"Following")</f>
        <v>41278</v>
      </c>
      <c r="J454" s="7">
        <f t="shared" si="51"/>
        <v>259</v>
      </c>
      <c r="K454" s="7">
        <f t="shared" si="52"/>
        <v>0.70958904109589038</v>
      </c>
      <c r="L454" s="11">
        <f t="shared" si="53"/>
        <v>0.96715608915000506</v>
      </c>
      <c r="M454" s="5">
        <f t="shared" si="54"/>
        <v>298.43910849994938</v>
      </c>
      <c r="N454" s="11">
        <f>_xll.CALBlackFormula("Call",B454*(1+F454/100*K454)/2,D454*(1+G454/100*K454),0.2*SQRT(K454),1/(1+G454/100*K454))*2</f>
        <v>0.96715619612624237</v>
      </c>
      <c r="O454" s="11">
        <f t="shared" si="55"/>
        <v>297.47195230382312</v>
      </c>
    </row>
    <row r="455" spans="1:15" x14ac:dyDescent="0.3">
      <c r="A455" s="2">
        <v>41022</v>
      </c>
      <c r="B455" s="3">
        <v>0.83</v>
      </c>
      <c r="C455" s="3">
        <v>0.96699999999999997</v>
      </c>
      <c r="D455" s="3">
        <v>0.89400000000000002</v>
      </c>
      <c r="E455" s="3">
        <v>3.5</v>
      </c>
      <c r="F455" s="7">
        <f t="shared" si="49"/>
        <v>6.5</v>
      </c>
      <c r="G455" s="7">
        <v>4.7450000000000001</v>
      </c>
      <c r="H455">
        <f t="shared" si="50"/>
        <v>2012</v>
      </c>
      <c r="I455" s="4">
        <f>_xll.CALCalendarAdjust("China::IB",DATE(H455,12,31)+1,"Following")</f>
        <v>41278</v>
      </c>
      <c r="J455" s="7">
        <f t="shared" si="51"/>
        <v>256</v>
      </c>
      <c r="K455" s="7">
        <f t="shared" si="52"/>
        <v>0.70136986301369864</v>
      </c>
      <c r="L455" s="11">
        <f t="shared" si="53"/>
        <v>0.94811255021911878</v>
      </c>
      <c r="M455" s="5">
        <f t="shared" si="54"/>
        <v>188.87449780881192</v>
      </c>
      <c r="N455" s="11">
        <f>_xll.CALBlackFormula("Call",B455*(1+F455/100*K455)/2,D455*(1+G455/100*K455),0.2*SQRT(K455),1/(1+G455/100*K455))*2</f>
        <v>0.94811268474966048</v>
      </c>
      <c r="O455" s="11">
        <f t="shared" si="55"/>
        <v>187.92638512406225</v>
      </c>
    </row>
    <row r="456" spans="1:15" x14ac:dyDescent="0.3">
      <c r="A456" s="2">
        <v>41023</v>
      </c>
      <c r="B456" s="3">
        <v>0.82699999999999996</v>
      </c>
      <c r="C456" s="3">
        <v>0.95799999999999996</v>
      </c>
      <c r="D456" s="3">
        <v>0.89100000000000001</v>
      </c>
      <c r="E456" s="3">
        <v>3.5</v>
      </c>
      <c r="F456" s="7">
        <f t="shared" si="49"/>
        <v>6.5</v>
      </c>
      <c r="G456" s="7">
        <v>4.7363</v>
      </c>
      <c r="H456">
        <f t="shared" si="50"/>
        <v>2012</v>
      </c>
      <c r="I456" s="4">
        <f>_xll.CALCalendarAdjust("China::IB",DATE(H456,12,31)+1,"Following")</f>
        <v>41278</v>
      </c>
      <c r="J456" s="7">
        <f t="shared" si="51"/>
        <v>255</v>
      </c>
      <c r="K456" s="7">
        <f t="shared" si="52"/>
        <v>0.69863013698630139</v>
      </c>
      <c r="L456" s="11">
        <f t="shared" si="53"/>
        <v>0.94513630326959397</v>
      </c>
      <c r="M456" s="5">
        <f t="shared" si="54"/>
        <v>128.63696730405994</v>
      </c>
      <c r="N456" s="11">
        <f>_xll.CALBlackFormula("Call",B456*(1+F456/100*K456)/2,D456*(1+G456/100*K456),0.2*SQRT(K456),1/(1+G456/100*K456))*2</f>
        <v>0.94513643047140439</v>
      </c>
      <c r="O456" s="11">
        <f t="shared" si="55"/>
        <v>127.69183087358853</v>
      </c>
    </row>
    <row r="457" spans="1:15" x14ac:dyDescent="0.3">
      <c r="A457" s="2">
        <v>41024</v>
      </c>
      <c r="B457" s="3">
        <v>0.82799999999999996</v>
      </c>
      <c r="C457" s="3">
        <v>0.95799999999999996</v>
      </c>
      <c r="D457" s="3">
        <v>0.9</v>
      </c>
      <c r="E457" s="3">
        <v>3.5</v>
      </c>
      <c r="F457" s="7">
        <f t="shared" si="49"/>
        <v>6.5</v>
      </c>
      <c r="G457" s="7">
        <v>4.7240000000000002</v>
      </c>
      <c r="H457">
        <f t="shared" si="50"/>
        <v>2012</v>
      </c>
      <c r="I457" s="4">
        <f>_xll.CALCalendarAdjust("China::IB",DATE(H457,12,31)+1,"Following")</f>
        <v>41278</v>
      </c>
      <c r="J457" s="7">
        <f t="shared" si="51"/>
        <v>254</v>
      </c>
      <c r="K457" s="7">
        <f t="shared" si="52"/>
        <v>0.69589041095890414</v>
      </c>
      <c r="L457" s="11">
        <f t="shared" si="53"/>
        <v>0.96209243654146959</v>
      </c>
      <c r="M457" s="5">
        <f t="shared" si="54"/>
        <v>-40.92436541469624</v>
      </c>
      <c r="N457" s="11">
        <f>_xll.CALBlackFormula("Call",B457*(1+F457/100*K457)/2,D457*(1+G457/100*K457),0.2*SQRT(K457),1/(1+G457/100*K457))*2</f>
        <v>0.96209253067298273</v>
      </c>
      <c r="O457" s="11">
        <f t="shared" si="55"/>
        <v>-41.886457945369223</v>
      </c>
    </row>
    <row r="458" spans="1:15" x14ac:dyDescent="0.3">
      <c r="A458" s="2">
        <v>41025</v>
      </c>
      <c r="B458" s="3">
        <v>0.83399999999999996</v>
      </c>
      <c r="C458" s="3">
        <v>0.95799999999999996</v>
      </c>
      <c r="D458" s="3">
        <v>0.90200000000000002</v>
      </c>
      <c r="E458" s="3">
        <v>3.5</v>
      </c>
      <c r="F458" s="7">
        <f t="shared" si="49"/>
        <v>6.5</v>
      </c>
      <c r="G458" s="7">
        <v>4.7164999999999999</v>
      </c>
      <c r="H458">
        <f t="shared" si="50"/>
        <v>2012</v>
      </c>
      <c r="I458" s="4">
        <f>_xll.CALCalendarAdjust("China::IB",DATE(H458,12,31)+1,"Following")</f>
        <v>41278</v>
      </c>
      <c r="J458" s="7">
        <f t="shared" si="51"/>
        <v>253</v>
      </c>
      <c r="K458" s="7">
        <f t="shared" si="52"/>
        <v>0.69315068493150689</v>
      </c>
      <c r="L458" s="11">
        <f t="shared" si="53"/>
        <v>0.96001620124566256</v>
      </c>
      <c r="M458" s="5">
        <f t="shared" si="54"/>
        <v>-20.162012456625966</v>
      </c>
      <c r="N458" s="11">
        <f>_xll.CALBlackFormula("Call",B458*(1+F458/100*K458)/2,D458*(1+G458/100*K458),0.2*SQRT(K458),1/(1+G458/100*K458))*2</f>
        <v>0.96001630601120802</v>
      </c>
      <c r="O458" s="11">
        <f t="shared" si="55"/>
        <v>-21.122028762637175</v>
      </c>
    </row>
    <row r="459" spans="1:15" x14ac:dyDescent="0.3">
      <c r="A459" s="2">
        <v>41026</v>
      </c>
      <c r="B459" s="3">
        <v>0.82799999999999996</v>
      </c>
      <c r="C459" s="3">
        <v>0.96</v>
      </c>
      <c r="D459" s="3">
        <v>0.89900000000000002</v>
      </c>
      <c r="E459" s="3">
        <v>3.5</v>
      </c>
      <c r="F459" s="7">
        <f t="shared" si="49"/>
        <v>6.5</v>
      </c>
      <c r="G459" s="7">
        <v>4.7112999999999996</v>
      </c>
      <c r="H459">
        <f t="shared" si="50"/>
        <v>2012</v>
      </c>
      <c r="I459" s="4">
        <f>_xll.CALCalendarAdjust("China::IB",DATE(H459,12,31)+1,"Following")</f>
        <v>41278</v>
      </c>
      <c r="J459" s="7">
        <f t="shared" si="51"/>
        <v>252</v>
      </c>
      <c r="K459" s="7">
        <f t="shared" si="52"/>
        <v>0.69041095890410964</v>
      </c>
      <c r="L459" s="11">
        <f t="shared" si="53"/>
        <v>0.96009683617224406</v>
      </c>
      <c r="M459" s="5">
        <f t="shared" si="54"/>
        <v>-0.96836172244096907</v>
      </c>
      <c r="N459" s="11">
        <f>_xll.CALBlackFormula("Call",B459*(1+F459/100*K459)/2,D459*(1+G459/100*K459),0.2*SQRT(K459),1/(1+G459/100*K459))*2</f>
        <v>0.96009692467281904</v>
      </c>
      <c r="O459" s="11">
        <f t="shared" si="55"/>
        <v>-1.9284586471137881</v>
      </c>
    </row>
    <row r="460" spans="1:15" x14ac:dyDescent="0.3">
      <c r="A460" s="2">
        <v>41031</v>
      </c>
      <c r="B460" s="3">
        <v>0.83</v>
      </c>
      <c r="C460" s="3">
        <v>0.99399999999999999</v>
      </c>
      <c r="D460" s="3">
        <v>0.91900000000000004</v>
      </c>
      <c r="E460" s="3">
        <v>3.5</v>
      </c>
      <c r="F460" s="7">
        <f t="shared" si="49"/>
        <v>6.5</v>
      </c>
      <c r="G460" s="7">
        <v>4.6985000000000001</v>
      </c>
      <c r="H460">
        <f t="shared" si="50"/>
        <v>2012</v>
      </c>
      <c r="I460" s="4">
        <f>_xll.CALCalendarAdjust("China::IB",DATE(H460,12,31)+1,"Following")</f>
        <v>41278</v>
      </c>
      <c r="J460" s="7">
        <f t="shared" si="51"/>
        <v>247</v>
      </c>
      <c r="K460" s="7">
        <f t="shared" si="52"/>
        <v>0.67671232876712328</v>
      </c>
      <c r="L460" s="11">
        <f t="shared" si="53"/>
        <v>0.99819329999064421</v>
      </c>
      <c r="M460" s="5">
        <f t="shared" si="54"/>
        <v>-41.93299990644217</v>
      </c>
      <c r="N460" s="11">
        <f>_xll.CALBlackFormula("Call",B460*(1+F460/100*K460)/2,D460*(1+G460/100*K460),0.2*SQRT(K460),1/(1+G460/100*K460))*2</f>
        <v>0.99819333824118295</v>
      </c>
      <c r="O460" s="11">
        <f t="shared" si="55"/>
        <v>-42.93119324468335</v>
      </c>
    </row>
    <row r="461" spans="1:15" x14ac:dyDescent="0.3">
      <c r="A461" s="2">
        <v>41032</v>
      </c>
      <c r="B461" s="3">
        <v>0.83099999999999996</v>
      </c>
      <c r="C461" s="3">
        <v>1.0009999999999999</v>
      </c>
      <c r="D461" s="3">
        <v>0.92300000000000004</v>
      </c>
      <c r="E461" s="3">
        <v>3.5</v>
      </c>
      <c r="F461" s="7">
        <f t="shared" si="49"/>
        <v>6.5</v>
      </c>
      <c r="G461" s="7">
        <v>4.6919000000000004</v>
      </c>
      <c r="H461">
        <f t="shared" si="50"/>
        <v>2012</v>
      </c>
      <c r="I461" s="4">
        <f>_xll.CALCalendarAdjust("China::IB",DATE(H461,12,31)+1,"Following")</f>
        <v>41278</v>
      </c>
      <c r="J461" s="7">
        <f t="shared" si="51"/>
        <v>246</v>
      </c>
      <c r="K461" s="7">
        <f t="shared" si="52"/>
        <v>0.67397260273972603</v>
      </c>
      <c r="L461" s="11">
        <f t="shared" si="53"/>
        <v>1.0051837622905324</v>
      </c>
      <c r="M461" s="5">
        <f t="shared" si="54"/>
        <v>-41.837622905325219</v>
      </c>
      <c r="N461" s="11">
        <f>_xll.CALBlackFormula("Call",B461*(1+F461/100*K461)/2,D461*(1+G461/100*K461),0.2*SQRT(K461),1/(1+G461/100*K461))*2</f>
        <v>1.0051837952922626</v>
      </c>
      <c r="O461" s="11">
        <f t="shared" si="55"/>
        <v>-42.84280670061748</v>
      </c>
    </row>
    <row r="462" spans="1:15" x14ac:dyDescent="0.3">
      <c r="A462" s="2">
        <v>41033</v>
      </c>
      <c r="B462" s="3">
        <v>0.83799999999999997</v>
      </c>
      <c r="C462" s="3">
        <v>1.01</v>
      </c>
      <c r="D462" s="3">
        <v>0.93200000000000005</v>
      </c>
      <c r="E462" s="3">
        <v>3.5</v>
      </c>
      <c r="F462" s="7">
        <f t="shared" si="49"/>
        <v>6.5</v>
      </c>
      <c r="G462" s="7">
        <v>4.6844000000000001</v>
      </c>
      <c r="H462">
        <f t="shared" si="50"/>
        <v>2012</v>
      </c>
      <c r="I462" s="4">
        <f>_xll.CALCalendarAdjust("China::IB",DATE(H462,12,31)+1,"Following")</f>
        <v>41278</v>
      </c>
      <c r="J462" s="7">
        <f t="shared" si="51"/>
        <v>245</v>
      </c>
      <c r="K462" s="7">
        <f t="shared" si="52"/>
        <v>0.67123287671232879</v>
      </c>
      <c r="L462" s="11">
        <f t="shared" si="53"/>
        <v>1.0160987031391417</v>
      </c>
      <c r="M462" s="5">
        <f t="shared" si="54"/>
        <v>-60.987031391417368</v>
      </c>
      <c r="N462" s="11">
        <f>_xll.CALBlackFormula("Call",B462*(1+F462/100*K462)/2,D462*(1+G462/100*K462),0.2*SQRT(K462),1/(1+G462/100*K462))*2</f>
        <v>1.0160987334540454</v>
      </c>
      <c r="O462" s="11">
        <f t="shared" si="55"/>
        <v>-62.003130124871412</v>
      </c>
    </row>
    <row r="463" spans="1:15" x14ac:dyDescent="0.3">
      <c r="A463" s="2">
        <v>41036</v>
      </c>
      <c r="B463" s="3">
        <v>0.84399999999999997</v>
      </c>
      <c r="C463" s="3">
        <v>1.0109999999999999</v>
      </c>
      <c r="D463" s="3">
        <v>0.93600000000000005</v>
      </c>
      <c r="E463" s="3">
        <v>3.5</v>
      </c>
      <c r="F463" s="7">
        <f t="shared" si="49"/>
        <v>6.5</v>
      </c>
      <c r="G463" s="7">
        <v>4.6727999999999996</v>
      </c>
      <c r="H463">
        <f t="shared" si="50"/>
        <v>2012</v>
      </c>
      <c r="I463" s="4">
        <f>_xll.CALCalendarAdjust("China::IB",DATE(H463,12,31)+1,"Following")</f>
        <v>41278</v>
      </c>
      <c r="J463" s="7">
        <f t="shared" si="51"/>
        <v>242</v>
      </c>
      <c r="K463" s="7">
        <f t="shared" si="52"/>
        <v>0.66301369863013704</v>
      </c>
      <c r="L463" s="11">
        <f t="shared" si="53"/>
        <v>1.0180825448554698</v>
      </c>
      <c r="M463" s="5">
        <f t="shared" si="54"/>
        <v>-70.825448554698852</v>
      </c>
      <c r="N463" s="11">
        <f>_xll.CALBlackFormula("Call",B463*(1+F463/100*K463)/2,D463*(1+G463/100*K463),0.2*SQRT(K463),1/(1+G463/100*K463))*2</f>
        <v>1.0180825732415817</v>
      </c>
      <c r="O463" s="11">
        <f t="shared" si="55"/>
        <v>-71.843531127940437</v>
      </c>
    </row>
    <row r="464" spans="1:15" x14ac:dyDescent="0.3">
      <c r="A464" s="2">
        <v>41037</v>
      </c>
      <c r="B464" s="3">
        <v>0.84499999999999997</v>
      </c>
      <c r="C464" s="3">
        <v>1</v>
      </c>
      <c r="D464" s="3">
        <v>0.93100000000000005</v>
      </c>
      <c r="E464" s="3">
        <v>3.5</v>
      </c>
      <c r="F464" s="7">
        <f t="shared" si="49"/>
        <v>6.5</v>
      </c>
      <c r="G464" s="7">
        <v>4.6627999999999998</v>
      </c>
      <c r="H464">
        <f t="shared" si="50"/>
        <v>2012</v>
      </c>
      <c r="I464" s="4">
        <f>_xll.CALCalendarAdjust("China::IB",DATE(H464,12,31)+1,"Following")</f>
        <v>41278</v>
      </c>
      <c r="J464" s="7">
        <f t="shared" si="51"/>
        <v>241</v>
      </c>
      <c r="K464" s="7">
        <f t="shared" si="52"/>
        <v>0.66027397260273968</v>
      </c>
      <c r="L464" s="11">
        <f t="shared" si="53"/>
        <v>1.0070558358709247</v>
      </c>
      <c r="M464" s="5">
        <f t="shared" si="54"/>
        <v>-70.558358709247315</v>
      </c>
      <c r="N464" s="11">
        <f>_xll.CALBlackFormula("Call",B464*(1+F464/100*K464)/2,D464*(1+G464/100*K464),0.2*SQRT(K464),1/(1+G464/100*K464))*2</f>
        <v>1.0070558689534386</v>
      </c>
      <c r="O464" s="11">
        <f t="shared" si="55"/>
        <v>-71.565414578200759</v>
      </c>
    </row>
    <row r="465" spans="1:15" x14ac:dyDescent="0.3">
      <c r="A465" s="2">
        <v>41038</v>
      </c>
      <c r="B465" s="3">
        <v>0.84099999999999997</v>
      </c>
      <c r="C465" s="3">
        <v>0.97199999999999998</v>
      </c>
      <c r="D465" s="3">
        <v>0.91200000000000003</v>
      </c>
      <c r="E465" s="3">
        <v>3.5</v>
      </c>
      <c r="F465" s="7">
        <f t="shared" si="49"/>
        <v>6.5</v>
      </c>
      <c r="G465" s="7">
        <v>4.6478999999999999</v>
      </c>
      <c r="H465">
        <f t="shared" si="50"/>
        <v>2012</v>
      </c>
      <c r="I465" s="4">
        <f>_xll.CALCalendarAdjust("China::IB",DATE(H465,12,31)+1,"Following")</f>
        <v>41278</v>
      </c>
      <c r="J465" s="7">
        <f t="shared" si="51"/>
        <v>240</v>
      </c>
      <c r="K465" s="7">
        <f t="shared" si="52"/>
        <v>0.65753424657534243</v>
      </c>
      <c r="L465" s="11">
        <f t="shared" si="53"/>
        <v>0.97306186535464012</v>
      </c>
      <c r="M465" s="5">
        <f t="shared" si="54"/>
        <v>-10.618653546401458</v>
      </c>
      <c r="N465" s="11">
        <f>_xll.CALBlackFormula("Call",B465*(1+F465/100*K465)/2,D465*(1+G465/100*K465),0.2*SQRT(K465),1/(1+G465/100*K465))*2</f>
        <v>0.9730619165788531</v>
      </c>
      <c r="O465" s="11">
        <f t="shared" si="55"/>
        <v>-11.591715462980311</v>
      </c>
    </row>
    <row r="466" spans="1:15" x14ac:dyDescent="0.3">
      <c r="A466" s="2">
        <v>41039</v>
      </c>
      <c r="B466" s="3">
        <v>0.84199999999999997</v>
      </c>
      <c r="C466" s="3">
        <v>0.97499999999999998</v>
      </c>
      <c r="D466" s="3">
        <v>0.91200000000000003</v>
      </c>
      <c r="E466" s="3">
        <v>3.5</v>
      </c>
      <c r="F466" s="7">
        <f t="shared" si="49"/>
        <v>6.5</v>
      </c>
      <c r="G466" s="7">
        <v>4.6298000000000004</v>
      </c>
      <c r="H466">
        <f t="shared" si="50"/>
        <v>2012</v>
      </c>
      <c r="I466" s="4">
        <f>_xll.CALCalendarAdjust("China::IB",DATE(H466,12,31)+1,"Following")</f>
        <v>41278</v>
      </c>
      <c r="J466" s="7">
        <f t="shared" si="51"/>
        <v>239</v>
      </c>
      <c r="K466" s="7">
        <f t="shared" si="52"/>
        <v>0.65479452054794518</v>
      </c>
      <c r="L466" s="11">
        <f t="shared" si="53"/>
        <v>0.9719922862954874</v>
      </c>
      <c r="M466" s="5">
        <f t="shared" si="54"/>
        <v>30.077137045125824</v>
      </c>
      <c r="N466" s="11">
        <f>_xll.CALBlackFormula("Call",B466*(1+F466/100*K466)/2,D466*(1+G466/100*K466),0.2*SQRT(K466),1/(1+G466/100*K466))*2</f>
        <v>0.97199233691196796</v>
      </c>
      <c r="O466" s="11">
        <f t="shared" si="55"/>
        <v>29.105144708213857</v>
      </c>
    </row>
    <row r="467" spans="1:15" x14ac:dyDescent="0.3">
      <c r="A467" s="2">
        <v>41040</v>
      </c>
      <c r="B467" s="3">
        <v>0.84099999999999997</v>
      </c>
      <c r="C467" s="3">
        <v>0.95899999999999996</v>
      </c>
      <c r="D467" s="3">
        <v>0.90700000000000003</v>
      </c>
      <c r="E467" s="3">
        <v>3.5</v>
      </c>
      <c r="F467" s="7">
        <f t="shared" si="49"/>
        <v>6.5</v>
      </c>
      <c r="G467" s="7">
        <v>4.6177999999999999</v>
      </c>
      <c r="H467">
        <f t="shared" si="50"/>
        <v>2012</v>
      </c>
      <c r="I467" s="4">
        <f>_xll.CALCalendarAdjust("China::IB",DATE(H467,12,31)+1,"Following")</f>
        <v>41278</v>
      </c>
      <c r="J467" s="7">
        <f t="shared" si="51"/>
        <v>238</v>
      </c>
      <c r="K467" s="7">
        <f t="shared" si="52"/>
        <v>0.65205479452054793</v>
      </c>
      <c r="L467" s="11">
        <f t="shared" si="53"/>
        <v>0.96298013184188935</v>
      </c>
      <c r="M467" s="5">
        <f t="shared" si="54"/>
        <v>-39.801318418893892</v>
      </c>
      <c r="N467" s="11">
        <f>_xll.CALBlackFormula("Call",B467*(1+F467/100*K467)/2,D467*(1+G467/100*K467),0.2*SQRT(K467),1/(1+G467/100*K467))*2</f>
        <v>0.96298018671854513</v>
      </c>
      <c r="O467" s="11">
        <f t="shared" si="55"/>
        <v>-40.764298605612439</v>
      </c>
    </row>
    <row r="468" spans="1:15" x14ac:dyDescent="0.3">
      <c r="A468" s="2">
        <v>41043</v>
      </c>
      <c r="B468" s="3">
        <v>0.84</v>
      </c>
      <c r="C468" s="3">
        <v>0.94599999999999995</v>
      </c>
      <c r="D468" s="3">
        <v>0.9</v>
      </c>
      <c r="E468" s="3">
        <v>3.5</v>
      </c>
      <c r="F468" s="7">
        <f t="shared" si="49"/>
        <v>6.5</v>
      </c>
      <c r="G468" s="7">
        <v>4.5583999999999998</v>
      </c>
      <c r="H468">
        <f t="shared" si="50"/>
        <v>2012</v>
      </c>
      <c r="I468" s="4">
        <f>_xll.CALCalendarAdjust("China::IB",DATE(H468,12,31)+1,"Following")</f>
        <v>41278</v>
      </c>
      <c r="J468" s="7">
        <f t="shared" si="51"/>
        <v>235</v>
      </c>
      <c r="K468" s="7">
        <f t="shared" si="52"/>
        <v>0.64383561643835618</v>
      </c>
      <c r="L468" s="11">
        <f t="shared" si="53"/>
        <v>0.94979879282080359</v>
      </c>
      <c r="M468" s="5">
        <f t="shared" si="54"/>
        <v>-37.987928208036422</v>
      </c>
      <c r="N468" s="11">
        <f>_xll.CALBlackFormula("Call",B468*(1+F468/100*K468)/2,D468*(1+G468/100*K468),0.2*SQRT(K468),1/(1+G468/100*K468))*2</f>
        <v>0.94979885065145109</v>
      </c>
      <c r="O468" s="11">
        <f t="shared" si="55"/>
        <v>-38.937727058687877</v>
      </c>
    </row>
    <row r="469" spans="1:15" x14ac:dyDescent="0.3">
      <c r="A469" s="2">
        <v>41044</v>
      </c>
      <c r="B469" s="3">
        <v>0.84099999999999997</v>
      </c>
      <c r="C469" s="3">
        <v>0.95599999999999996</v>
      </c>
      <c r="D469" s="3">
        <v>0.90300000000000002</v>
      </c>
      <c r="E469" s="3">
        <v>3.5</v>
      </c>
      <c r="F469" s="7">
        <f t="shared" si="49"/>
        <v>6.5</v>
      </c>
      <c r="G469" s="7">
        <v>4.5223000000000004</v>
      </c>
      <c r="H469">
        <f t="shared" si="50"/>
        <v>2012</v>
      </c>
      <c r="I469" s="4">
        <f>_xll.CALCalendarAdjust("China::IB",DATE(H469,12,31)+1,"Following")</f>
        <v>41278</v>
      </c>
      <c r="J469" s="7">
        <f t="shared" si="51"/>
        <v>234</v>
      </c>
      <c r="K469" s="7">
        <f t="shared" si="52"/>
        <v>0.64109589041095894</v>
      </c>
      <c r="L469" s="11">
        <f t="shared" si="53"/>
        <v>0.95463743456285688</v>
      </c>
      <c r="M469" s="5">
        <f t="shared" si="54"/>
        <v>13.625654371430818</v>
      </c>
      <c r="N469" s="11">
        <f>_xll.CALBlackFormula("Call",B469*(1+F469/100*K469)/2,D469*(1+G469/100*K469),0.2*SQRT(K469),1/(1+G469/100*K469))*2</f>
        <v>0.95463748624411404</v>
      </c>
      <c r="O469" s="11">
        <f t="shared" si="55"/>
        <v>12.671016885186704</v>
      </c>
    </row>
    <row r="470" spans="1:15" x14ac:dyDescent="0.3">
      <c r="A470" s="2">
        <v>41045</v>
      </c>
      <c r="B470" s="3">
        <v>0.83699999999999997</v>
      </c>
      <c r="C470" s="3">
        <v>0.93899999999999995</v>
      </c>
      <c r="D470" s="3">
        <v>0.88600000000000001</v>
      </c>
      <c r="E470" s="3">
        <v>3.5</v>
      </c>
      <c r="F470" s="7">
        <f t="shared" si="49"/>
        <v>6.5</v>
      </c>
      <c r="G470" s="7">
        <v>4.4875999999999996</v>
      </c>
      <c r="H470">
        <f t="shared" si="50"/>
        <v>2012</v>
      </c>
      <c r="I470" s="4">
        <f>_xll.CALCalendarAdjust("China::IB",DATE(H470,12,31)+1,"Following")</f>
        <v>41278</v>
      </c>
      <c r="J470" s="7">
        <f t="shared" si="51"/>
        <v>233</v>
      </c>
      <c r="K470" s="7">
        <f t="shared" si="52"/>
        <v>0.63835616438356169</v>
      </c>
      <c r="L470" s="11">
        <f t="shared" si="53"/>
        <v>0.92454710678458329</v>
      </c>
      <c r="M470" s="5">
        <f t="shared" si="54"/>
        <v>144.52893215416651</v>
      </c>
      <c r="N470" s="11">
        <f>_xll.CALBlackFormula("Call",B470*(1+F470/100*K470)/2,D470*(1+G470/100*K470),0.2*SQRT(K470),1/(1+G470/100*K470))*2</f>
        <v>0.92454718308528083</v>
      </c>
      <c r="O470" s="11">
        <f t="shared" si="55"/>
        <v>143.60438497108123</v>
      </c>
    </row>
    <row r="471" spans="1:15" x14ac:dyDescent="0.3">
      <c r="A471" s="2">
        <v>41046</v>
      </c>
      <c r="B471" s="3">
        <v>0.83599999999999997</v>
      </c>
      <c r="C471" s="3">
        <v>0.96</v>
      </c>
      <c r="D471" s="3">
        <v>0.89900000000000002</v>
      </c>
      <c r="E471" s="3">
        <v>3.5</v>
      </c>
      <c r="F471" s="7">
        <f t="shared" si="49"/>
        <v>6.5</v>
      </c>
      <c r="G471" s="7">
        <v>4.4611999999999998</v>
      </c>
      <c r="H471">
        <f t="shared" si="50"/>
        <v>2012</v>
      </c>
      <c r="I471" s="4">
        <f>_xll.CALCalendarAdjust("China::IB",DATE(H471,12,31)+1,"Following")</f>
        <v>41278</v>
      </c>
      <c r="J471" s="7">
        <f t="shared" si="51"/>
        <v>232</v>
      </c>
      <c r="K471" s="7">
        <f t="shared" si="52"/>
        <v>0.63561643835616444</v>
      </c>
      <c r="L471" s="11">
        <f t="shared" si="53"/>
        <v>0.95146504983466318</v>
      </c>
      <c r="M471" s="5">
        <f t="shared" si="54"/>
        <v>85.349501653367852</v>
      </c>
      <c r="N471" s="11">
        <f>_xll.CALBlackFormula("Call",B471*(1+F471/100*K471)/2,D471*(1+G471/100*K471),0.2*SQRT(K471),1/(1+G471/100*K471))*2</f>
        <v>0.95146509423013104</v>
      </c>
      <c r="O471" s="11">
        <f t="shared" si="55"/>
        <v>84.398036559137722</v>
      </c>
    </row>
    <row r="472" spans="1:15" x14ac:dyDescent="0.3">
      <c r="A472" s="2">
        <v>41047</v>
      </c>
      <c r="B472" s="3">
        <v>0.83799999999999997</v>
      </c>
      <c r="C472" s="3">
        <v>0.93500000000000005</v>
      </c>
      <c r="D472" s="3">
        <v>0.88500000000000001</v>
      </c>
      <c r="E472" s="3">
        <v>3.5</v>
      </c>
      <c r="F472" s="7">
        <f t="shared" si="49"/>
        <v>6.5</v>
      </c>
      <c r="G472" s="7">
        <v>4.4330999999999996</v>
      </c>
      <c r="H472">
        <f t="shared" si="50"/>
        <v>2012</v>
      </c>
      <c r="I472" s="4">
        <f>_xll.CALCalendarAdjust("China::IB",DATE(H472,12,31)+1,"Following")</f>
        <v>41278</v>
      </c>
      <c r="J472" s="7">
        <f t="shared" si="51"/>
        <v>231</v>
      </c>
      <c r="K472" s="7">
        <f t="shared" si="52"/>
        <v>0.63287671232876708</v>
      </c>
      <c r="L472" s="11">
        <f t="shared" si="53"/>
        <v>0.921337334062171</v>
      </c>
      <c r="M472" s="5">
        <f t="shared" si="54"/>
        <v>136.62665937829055</v>
      </c>
      <c r="N472" s="11">
        <f>_xll.CALBlackFormula("Call",B472*(1+F472/100*K472)/2,D472*(1+G472/100*K472),0.2*SQRT(K472),1/(1+G472/100*K472))*2</f>
        <v>0.92133740858805191</v>
      </c>
      <c r="O472" s="11">
        <f t="shared" si="55"/>
        <v>135.70532196970251</v>
      </c>
    </row>
    <row r="473" spans="1:15" x14ac:dyDescent="0.3">
      <c r="A473" s="2">
        <v>41050</v>
      </c>
      <c r="B473" s="3">
        <v>0.84399999999999997</v>
      </c>
      <c r="C473" s="3">
        <v>0.94</v>
      </c>
      <c r="D473" s="3">
        <v>0.89</v>
      </c>
      <c r="E473" s="3">
        <v>3.5</v>
      </c>
      <c r="F473" s="7">
        <f t="shared" si="49"/>
        <v>6.5</v>
      </c>
      <c r="G473" s="7">
        <v>4.4050000000000002</v>
      </c>
      <c r="H473">
        <f t="shared" si="50"/>
        <v>2012</v>
      </c>
      <c r="I473" s="4">
        <f>_xll.CALCalendarAdjust("China::IB",DATE(H473,12,31)+1,"Following")</f>
        <v>41278</v>
      </c>
      <c r="J473" s="7">
        <f t="shared" si="51"/>
        <v>228</v>
      </c>
      <c r="K473" s="7">
        <f t="shared" si="52"/>
        <v>0.62465753424657533</v>
      </c>
      <c r="L473" s="11">
        <f t="shared" si="53"/>
        <v>0.92525070965120326</v>
      </c>
      <c r="M473" s="5">
        <f t="shared" si="54"/>
        <v>147.49290348796683</v>
      </c>
      <c r="N473" s="11">
        <f>_xll.CALBlackFormula("Call",B473*(1+F473/100*K473)/2,D473*(1+G473/100*K473),0.2*SQRT(K473),1/(1+G473/100*K473))*2</f>
        <v>0.9252507768114443</v>
      </c>
      <c r="O473" s="11">
        <f t="shared" si="55"/>
        <v>146.56765271115538</v>
      </c>
    </row>
    <row r="474" spans="1:15" x14ac:dyDescent="0.3">
      <c r="A474" s="2">
        <v>41051</v>
      </c>
      <c r="B474" s="3">
        <v>0.84799999999999998</v>
      </c>
      <c r="C474" s="3">
        <v>0.96599999999999997</v>
      </c>
      <c r="D474" s="3">
        <v>0.90700000000000003</v>
      </c>
      <c r="E474" s="3">
        <v>3.5</v>
      </c>
      <c r="F474" s="7">
        <f t="shared" si="49"/>
        <v>6.5</v>
      </c>
      <c r="G474" s="7">
        <v>4.3754</v>
      </c>
      <c r="H474">
        <f t="shared" si="50"/>
        <v>2012</v>
      </c>
      <c r="I474" s="4">
        <f>_xll.CALCalendarAdjust("China::IB",DATE(H474,12,31)+1,"Following")</f>
        <v>41278</v>
      </c>
      <c r="J474" s="7">
        <f t="shared" si="51"/>
        <v>227</v>
      </c>
      <c r="K474" s="7">
        <f t="shared" si="52"/>
        <v>0.62191780821917808</v>
      </c>
      <c r="L474" s="11">
        <f t="shared" si="53"/>
        <v>0.95509197323106121</v>
      </c>
      <c r="M474" s="5">
        <f t="shared" si="54"/>
        <v>109.08026768938761</v>
      </c>
      <c r="N474" s="11">
        <f>_xll.CALBlackFormula("Call",B474*(1+F474/100*K474)/2,D474*(1+G474/100*K474),0.2*SQRT(K474),1/(1+G474/100*K474))*2</f>
        <v>0.95509201419299694</v>
      </c>
      <c r="O474" s="11">
        <f t="shared" si="55"/>
        <v>108.12517567519461</v>
      </c>
    </row>
    <row r="475" spans="1:15" x14ac:dyDescent="0.3">
      <c r="A475" s="2">
        <v>41052</v>
      </c>
      <c r="B475" s="3">
        <v>0.84499999999999997</v>
      </c>
      <c r="C475" s="3">
        <v>0.96599999999999997</v>
      </c>
      <c r="D475" s="3">
        <v>0.90500000000000003</v>
      </c>
      <c r="E475" s="3">
        <v>3.5</v>
      </c>
      <c r="F475" s="7">
        <f t="shared" si="49"/>
        <v>6.5</v>
      </c>
      <c r="G475" s="7">
        <v>4.3333000000000004</v>
      </c>
      <c r="H475">
        <f t="shared" si="50"/>
        <v>2012</v>
      </c>
      <c r="I475" s="4">
        <f>_xll.CALCalendarAdjust("China::IB",DATE(H475,12,31)+1,"Following")</f>
        <v>41278</v>
      </c>
      <c r="J475" s="7">
        <f t="shared" si="51"/>
        <v>226</v>
      </c>
      <c r="K475" s="7">
        <f t="shared" si="52"/>
        <v>0.61917808219178083</v>
      </c>
      <c r="L475" s="11">
        <f t="shared" si="53"/>
        <v>0.95395992149890818</v>
      </c>
      <c r="M475" s="5">
        <f t="shared" si="54"/>
        <v>120.40078501091789</v>
      </c>
      <c r="N475" s="11">
        <f>_xll.CALBlackFormula("Call",B475*(1+F475/100*K475)/2,D475*(1+G475/100*K475),0.2*SQRT(K475),1/(1+G475/100*K475))*2</f>
        <v>0.9539599587219344</v>
      </c>
      <c r="O475" s="11">
        <f t="shared" si="55"/>
        <v>119.44682505219595</v>
      </c>
    </row>
    <row r="476" spans="1:15" x14ac:dyDescent="0.3">
      <c r="A476" s="2">
        <v>41053</v>
      </c>
      <c r="B476" s="3">
        <v>0.84399999999999997</v>
      </c>
      <c r="C476" s="3">
        <v>0.95099999999999996</v>
      </c>
      <c r="D476" s="3">
        <v>0.89500000000000002</v>
      </c>
      <c r="E476" s="3">
        <v>3.5</v>
      </c>
      <c r="F476" s="7">
        <f t="shared" si="49"/>
        <v>6.5</v>
      </c>
      <c r="G476" s="7">
        <v>4.3048000000000002</v>
      </c>
      <c r="H476">
        <f t="shared" si="50"/>
        <v>2012</v>
      </c>
      <c r="I476" s="4">
        <f>_xll.CALCalendarAdjust("China::IB",DATE(H476,12,31)+1,"Following")</f>
        <v>41278</v>
      </c>
      <c r="J476" s="7">
        <f t="shared" si="51"/>
        <v>225</v>
      </c>
      <c r="K476" s="7">
        <f t="shared" si="52"/>
        <v>0.61643835616438358</v>
      </c>
      <c r="L476" s="11">
        <f t="shared" si="53"/>
        <v>0.934874185250682</v>
      </c>
      <c r="M476" s="5">
        <f t="shared" si="54"/>
        <v>161.25814749317956</v>
      </c>
      <c r="N476" s="11">
        <f>_xll.CALBlackFormula("Call",B476*(1+F476/100*K476)/2,D476*(1+G476/100*K476),0.2*SQRT(K476),1/(1+G476/100*K476))*2</f>
        <v>0.93487423374591494</v>
      </c>
      <c r="O476" s="11">
        <f t="shared" si="55"/>
        <v>160.32327325943365</v>
      </c>
    </row>
    <row r="477" spans="1:15" x14ac:dyDescent="0.3">
      <c r="A477" s="2">
        <v>41054</v>
      </c>
      <c r="B477" s="3">
        <v>0.84499999999999997</v>
      </c>
      <c r="C477" s="3">
        <v>0.93500000000000005</v>
      </c>
      <c r="D477" s="3">
        <v>0.88600000000000001</v>
      </c>
      <c r="E477" s="3">
        <v>3.5</v>
      </c>
      <c r="F477" s="7">
        <f t="shared" si="49"/>
        <v>6.5</v>
      </c>
      <c r="G477" s="7">
        <v>4.2699999999999996</v>
      </c>
      <c r="H477">
        <f t="shared" si="50"/>
        <v>2012</v>
      </c>
      <c r="I477" s="4">
        <f>_xll.CALCalendarAdjust("China::IB",DATE(H477,12,31)+1,"Following")</f>
        <v>41278</v>
      </c>
      <c r="J477" s="7">
        <f t="shared" si="51"/>
        <v>224</v>
      </c>
      <c r="K477" s="7">
        <f t="shared" si="52"/>
        <v>0.61369863013698633</v>
      </c>
      <c r="L477" s="11">
        <f t="shared" si="53"/>
        <v>0.91573107136602283</v>
      </c>
      <c r="M477" s="5">
        <f t="shared" si="54"/>
        <v>192.68928633977222</v>
      </c>
      <c r="N477" s="11">
        <f>_xll.CALBlackFormula("Call",B477*(1+F477/100*K477)/2,D477*(1+G477/100*K477),0.2*SQRT(K477),1/(1+G477/100*K477))*2</f>
        <v>0.91573113745930979</v>
      </c>
      <c r="O477" s="11">
        <f t="shared" si="55"/>
        <v>191.77355520231291</v>
      </c>
    </row>
    <row r="478" spans="1:15" x14ac:dyDescent="0.3">
      <c r="A478" s="2">
        <v>41057</v>
      </c>
      <c r="B478" s="3">
        <v>0.84399999999999997</v>
      </c>
      <c r="C478" s="3">
        <v>0.97899999999999998</v>
      </c>
      <c r="D478" s="3">
        <v>0.90500000000000003</v>
      </c>
      <c r="E478" s="3">
        <v>3.5</v>
      </c>
      <c r="F478" s="7">
        <f t="shared" si="49"/>
        <v>6.5</v>
      </c>
      <c r="G478" s="7">
        <v>4.25</v>
      </c>
      <c r="H478">
        <f t="shared" si="50"/>
        <v>2012</v>
      </c>
      <c r="I478" s="4">
        <f>_xll.CALCalendarAdjust("China::IB",DATE(H478,12,31)+1,"Following")</f>
        <v>41278</v>
      </c>
      <c r="J478" s="7">
        <f t="shared" si="51"/>
        <v>221</v>
      </c>
      <c r="K478" s="7">
        <f t="shared" si="52"/>
        <v>0.60547945205479448</v>
      </c>
      <c r="L478" s="11">
        <f t="shared" si="53"/>
        <v>0.95479040044872709</v>
      </c>
      <c r="M478" s="5">
        <f t="shared" si="54"/>
        <v>242.09599551272888</v>
      </c>
      <c r="N478" s="11">
        <f>_xll.CALBlackFormula("Call",B478*(1+F478/100*K478)/2,D478*(1+G478/100*K478),0.2*SQRT(K478),1/(1+G478/100*K478))*2</f>
        <v>0.95479042747495924</v>
      </c>
      <c r="O478" s="11">
        <f t="shared" si="55"/>
        <v>241.14120508525392</v>
      </c>
    </row>
    <row r="479" spans="1:15" x14ac:dyDescent="0.3">
      <c r="A479" s="2">
        <v>41058</v>
      </c>
      <c r="B479" s="3">
        <v>0.84199999999999997</v>
      </c>
      <c r="C479" s="3">
        <v>0.996</v>
      </c>
      <c r="D479" s="3">
        <v>0.91600000000000004</v>
      </c>
      <c r="E479" s="3">
        <v>3.5</v>
      </c>
      <c r="F479" s="7">
        <f t="shared" si="49"/>
        <v>6.5</v>
      </c>
      <c r="G479" s="7">
        <v>4.2320000000000002</v>
      </c>
      <c r="H479">
        <f t="shared" si="50"/>
        <v>2012</v>
      </c>
      <c r="I479" s="4">
        <f>_xll.CALCalendarAdjust("China::IB",DATE(H479,12,31)+1,"Following")</f>
        <v>41278</v>
      </c>
      <c r="J479" s="7">
        <f t="shared" si="51"/>
        <v>220</v>
      </c>
      <c r="K479" s="7">
        <f t="shared" si="52"/>
        <v>0.60273972602739723</v>
      </c>
      <c r="L479" s="11">
        <f t="shared" si="53"/>
        <v>0.97877604469445678</v>
      </c>
      <c r="M479" s="5">
        <f t="shared" si="54"/>
        <v>172.23955305543214</v>
      </c>
      <c r="N479" s="11">
        <f>_xll.CALBlackFormula("Call",B479*(1+F479/100*K479)/2,D479*(1+G479/100*K479),0.2*SQRT(K479),1/(1+G479/100*K479))*2</f>
        <v>0.97877606043179088</v>
      </c>
      <c r="O479" s="11">
        <f t="shared" si="55"/>
        <v>171.26077699500036</v>
      </c>
    </row>
    <row r="480" spans="1:15" x14ac:dyDescent="0.3">
      <c r="A480" s="2">
        <v>41059</v>
      </c>
      <c r="B480" s="3">
        <v>0.84</v>
      </c>
      <c r="C480" s="3">
        <v>0.99</v>
      </c>
      <c r="D480" s="3">
        <v>0.91300000000000003</v>
      </c>
      <c r="E480" s="3">
        <v>3.5</v>
      </c>
      <c r="F480" s="7">
        <f t="shared" si="49"/>
        <v>6.5</v>
      </c>
      <c r="G480" s="7">
        <v>4.2213000000000003</v>
      </c>
      <c r="H480">
        <f t="shared" si="50"/>
        <v>2012</v>
      </c>
      <c r="I480" s="4">
        <f>_xll.CALCalendarAdjust("China::IB",DATE(H480,12,31)+1,"Following")</f>
        <v>41278</v>
      </c>
      <c r="J480" s="7">
        <f t="shared" si="51"/>
        <v>219</v>
      </c>
      <c r="K480" s="7">
        <f t="shared" si="52"/>
        <v>0.6</v>
      </c>
      <c r="L480" s="11">
        <f t="shared" si="53"/>
        <v>0.97479904748510682</v>
      </c>
      <c r="M480" s="5">
        <f t="shared" si="54"/>
        <v>152.00952514893174</v>
      </c>
      <c r="N480" s="11">
        <f>_xll.CALBlackFormula("Call",B480*(1+F480/100*K480)/2,D480*(1+G480/100*K480),0.2*SQRT(K480),1/(1+G480/100*K480))*2</f>
        <v>0.97479906270389594</v>
      </c>
      <c r="O480" s="11">
        <f t="shared" si="55"/>
        <v>151.03472608622783</v>
      </c>
    </row>
    <row r="481" spans="1:15" x14ac:dyDescent="0.3">
      <c r="A481" s="2">
        <v>41060</v>
      </c>
      <c r="B481" s="3">
        <v>0.84</v>
      </c>
      <c r="C481" s="3">
        <v>0.98899999999999999</v>
      </c>
      <c r="D481" s="3">
        <v>0.91300000000000003</v>
      </c>
      <c r="E481" s="3">
        <v>3.5</v>
      </c>
      <c r="F481" s="7">
        <f t="shared" si="49"/>
        <v>6.5</v>
      </c>
      <c r="G481" s="7">
        <v>4.2068000000000003</v>
      </c>
      <c r="H481">
        <f t="shared" si="50"/>
        <v>2012</v>
      </c>
      <c r="I481" s="4">
        <f>_xll.CALCalendarAdjust("China::IB",DATE(H481,12,31)+1,"Following")</f>
        <v>41278</v>
      </c>
      <c r="J481" s="7">
        <f t="shared" si="51"/>
        <v>218</v>
      </c>
      <c r="K481" s="7">
        <f t="shared" si="52"/>
        <v>0.59726027397260273</v>
      </c>
      <c r="L481" s="11">
        <f t="shared" si="53"/>
        <v>0.97477703024755358</v>
      </c>
      <c r="M481" s="5">
        <f t="shared" si="54"/>
        <v>142.22969752446411</v>
      </c>
      <c r="N481" s="11">
        <f>_xll.CALBlackFormula("Call",B481*(1+F481/100*K481)/2,D481*(1+G481/100*K481),0.2*SQRT(K481),1/(1+G481/100*K481))*2</f>
        <v>0.97477704456323144</v>
      </c>
      <c r="O481" s="11">
        <f t="shared" si="55"/>
        <v>141.25492047990087</v>
      </c>
    </row>
    <row r="482" spans="1:15" x14ac:dyDescent="0.3">
      <c r="A482" s="2">
        <v>41061</v>
      </c>
      <c r="B482" s="3">
        <v>0.84299999999999997</v>
      </c>
      <c r="C482" s="3">
        <v>0.98699999999999999</v>
      </c>
      <c r="D482" s="3">
        <v>0.91200000000000003</v>
      </c>
      <c r="E482" s="3">
        <v>3.5</v>
      </c>
      <c r="F482" s="7">
        <f t="shared" si="49"/>
        <v>6.5</v>
      </c>
      <c r="G482" s="7">
        <v>4.1967999999999996</v>
      </c>
      <c r="H482">
        <f t="shared" si="50"/>
        <v>2012</v>
      </c>
      <c r="I482" s="4">
        <f>_xll.CALCalendarAdjust("China::IB",DATE(H482,12,31)+1,"Following")</f>
        <v>41278</v>
      </c>
      <c r="J482" s="7">
        <f t="shared" si="51"/>
        <v>217</v>
      </c>
      <c r="K482" s="7">
        <f t="shared" si="52"/>
        <v>0.59452054794520548</v>
      </c>
      <c r="L482" s="11">
        <f t="shared" si="53"/>
        <v>0.96973780452833802</v>
      </c>
      <c r="M482" s="5">
        <f t="shared" si="54"/>
        <v>172.62195471661968</v>
      </c>
      <c r="N482" s="11">
        <f>_xll.CALBlackFormula("Call",B482*(1+F482/100*K482)/2,D482*(1+G482/100*K482),0.2*SQRT(K482),1/(1+G482/100*K482))*2</f>
        <v>0.96973782033018241</v>
      </c>
      <c r="O482" s="11">
        <f t="shared" si="55"/>
        <v>171.6522168962895</v>
      </c>
    </row>
    <row r="483" spans="1:15" x14ac:dyDescent="0.3">
      <c r="A483" s="2">
        <v>41064</v>
      </c>
      <c r="B483" s="3">
        <v>0.84799999999999998</v>
      </c>
      <c r="C483" s="3">
        <v>0.95</v>
      </c>
      <c r="D483" s="3">
        <v>0.88800000000000001</v>
      </c>
      <c r="E483" s="3">
        <v>3.5</v>
      </c>
      <c r="F483" s="7">
        <f t="shared" si="49"/>
        <v>6.5</v>
      </c>
      <c r="G483" s="7">
        <v>4.1920999999999999</v>
      </c>
      <c r="H483">
        <f t="shared" si="50"/>
        <v>2012</v>
      </c>
      <c r="I483" s="4">
        <f>_xll.CALCalendarAdjust("China::IB",DATE(H483,12,31)+1,"Following")</f>
        <v>41278</v>
      </c>
      <c r="J483" s="7">
        <f t="shared" si="51"/>
        <v>214</v>
      </c>
      <c r="K483" s="7">
        <f t="shared" si="52"/>
        <v>0.58630136986301373</v>
      </c>
      <c r="L483" s="11">
        <f t="shared" si="53"/>
        <v>0.91680075932285821</v>
      </c>
      <c r="M483" s="5">
        <f t="shared" si="54"/>
        <v>331.99240677141751</v>
      </c>
      <c r="N483" s="11">
        <f>_xll.CALBlackFormula("Call",B483*(1+F483/100*K483)/2,D483*(1+G483/100*K483),0.2*SQRT(K483),1/(1+G483/100*K483))*2</f>
        <v>0.91680079840874318</v>
      </c>
      <c r="O483" s="11">
        <f t="shared" si="55"/>
        <v>331.07560597300875</v>
      </c>
    </row>
    <row r="484" spans="1:15" x14ac:dyDescent="0.3">
      <c r="A484" s="2">
        <v>41065</v>
      </c>
      <c r="B484" s="3">
        <v>0.85799999999999998</v>
      </c>
      <c r="C484" s="3">
        <v>0.93600000000000005</v>
      </c>
      <c r="D484" s="3">
        <v>0.88500000000000001</v>
      </c>
      <c r="E484" s="3">
        <v>3.5</v>
      </c>
      <c r="F484" s="7">
        <f t="shared" si="49"/>
        <v>6.5</v>
      </c>
      <c r="G484" s="7">
        <v>4.1818</v>
      </c>
      <c r="H484">
        <f t="shared" si="50"/>
        <v>2012</v>
      </c>
      <c r="I484" s="4">
        <f>_xll.CALCalendarAdjust("China::IB",DATE(H484,12,31)+1,"Following")</f>
        <v>41278</v>
      </c>
      <c r="J484" s="7">
        <f t="shared" si="51"/>
        <v>213</v>
      </c>
      <c r="K484" s="7">
        <f t="shared" si="52"/>
        <v>0.58356164383561648</v>
      </c>
      <c r="L484" s="11">
        <f t="shared" si="53"/>
        <v>0.90066937346283049</v>
      </c>
      <c r="M484" s="5">
        <f t="shared" si="54"/>
        <v>353.30626537169564</v>
      </c>
      <c r="N484" s="11">
        <f>_xll.CALBlackFormula("Call",B484*(1+F484/100*K484)/2,D484*(1+G484/100*K484),0.2*SQRT(K484),1/(1+G484/100*K484))*2</f>
        <v>0.90066943461081317</v>
      </c>
      <c r="O484" s="11">
        <f t="shared" si="55"/>
        <v>352.40559593708485</v>
      </c>
    </row>
    <row r="485" spans="1:15" x14ac:dyDescent="0.3">
      <c r="A485" s="2">
        <v>41066</v>
      </c>
      <c r="B485" s="3">
        <v>0.86499999999999999</v>
      </c>
      <c r="C485" s="3">
        <v>0.93400000000000005</v>
      </c>
      <c r="D485" s="3">
        <v>0.88300000000000001</v>
      </c>
      <c r="E485" s="3">
        <v>3.5</v>
      </c>
      <c r="F485" s="7">
        <f t="shared" si="49"/>
        <v>6.5</v>
      </c>
      <c r="G485" s="7">
        <v>4.1765999999999996</v>
      </c>
      <c r="H485">
        <f t="shared" si="50"/>
        <v>2012</v>
      </c>
      <c r="I485" s="4">
        <f>_xll.CALCalendarAdjust("China::IB",DATE(H485,12,31)+1,"Following")</f>
        <v>41278</v>
      </c>
      <c r="J485" s="7">
        <f t="shared" si="51"/>
        <v>212</v>
      </c>
      <c r="K485" s="7">
        <f t="shared" si="52"/>
        <v>0.58082191780821912</v>
      </c>
      <c r="L485" s="11">
        <f t="shared" si="53"/>
        <v>0.88960344826442483</v>
      </c>
      <c r="M485" s="5">
        <f t="shared" si="54"/>
        <v>443.96551735575218</v>
      </c>
      <c r="N485" s="11">
        <f>_xll.CALBlackFormula("Call",B485*(1+F485/100*K485)/2,D485*(1+G485/100*K485),0.2*SQRT(K485),1/(1+G485/100*K485))*2</f>
        <v>0.8896035296704351</v>
      </c>
      <c r="O485" s="11">
        <f t="shared" si="55"/>
        <v>443.07591382608177</v>
      </c>
    </row>
    <row r="486" spans="1:15" x14ac:dyDescent="0.3">
      <c r="A486" s="2">
        <v>41067</v>
      </c>
      <c r="B486" s="3">
        <v>0.86499999999999999</v>
      </c>
      <c r="C486" s="3">
        <v>0.91900000000000004</v>
      </c>
      <c r="D486" s="3">
        <v>0.879</v>
      </c>
      <c r="E486" s="3">
        <v>3.5</v>
      </c>
      <c r="F486" s="7">
        <f t="shared" si="49"/>
        <v>6.5</v>
      </c>
      <c r="G486" s="7">
        <v>4.1700999999999997</v>
      </c>
      <c r="H486">
        <f t="shared" si="50"/>
        <v>2012</v>
      </c>
      <c r="I486" s="4">
        <f>_xll.CALCalendarAdjust("China::IB",DATE(H486,12,31)+1,"Following")</f>
        <v>41278</v>
      </c>
      <c r="J486" s="7">
        <f t="shared" si="51"/>
        <v>211</v>
      </c>
      <c r="K486" s="7">
        <f t="shared" si="52"/>
        <v>0.57808219178082187</v>
      </c>
      <c r="L486" s="11">
        <f t="shared" si="53"/>
        <v>0.88162378444703393</v>
      </c>
      <c r="M486" s="5">
        <f t="shared" si="54"/>
        <v>373.76215552966107</v>
      </c>
      <c r="N486" s="11">
        <f>_xll.CALBlackFormula("Call",B486*(1+F486/100*K486)/2,D486*(1+G486/100*K486),0.2*SQRT(K486),1/(1+G486/100*K486))*2</f>
        <v>0.88162387343355375</v>
      </c>
      <c r="O486" s="11">
        <f t="shared" si="55"/>
        <v>372.8805316562275</v>
      </c>
    </row>
    <row r="487" spans="1:15" x14ac:dyDescent="0.3">
      <c r="A487" s="2">
        <v>41068</v>
      </c>
      <c r="B487" s="3">
        <v>0.85899999999999999</v>
      </c>
      <c r="C487" s="3">
        <v>0.92100000000000004</v>
      </c>
      <c r="D487" s="3">
        <v>0.875</v>
      </c>
      <c r="E487" s="3">
        <v>3.5</v>
      </c>
      <c r="F487" s="7">
        <f t="shared" si="49"/>
        <v>6.5</v>
      </c>
      <c r="G487" s="7">
        <v>4.1162999999999998</v>
      </c>
      <c r="H487">
        <f t="shared" si="50"/>
        <v>2012</v>
      </c>
      <c r="I487" s="4">
        <f>_xll.CALCalendarAdjust("China::IB",DATE(H487,12,31)+1,"Following")</f>
        <v>41278</v>
      </c>
      <c r="J487" s="7">
        <f t="shared" si="51"/>
        <v>210</v>
      </c>
      <c r="K487" s="7">
        <f t="shared" si="52"/>
        <v>0.57534246575342463</v>
      </c>
      <c r="L487" s="11">
        <f t="shared" si="53"/>
        <v>0.87949184308292416</v>
      </c>
      <c r="M487" s="5">
        <f t="shared" si="54"/>
        <v>415.08156917075877</v>
      </c>
      <c r="N487" s="11">
        <f>_xll.CALBlackFormula("Call",B487*(1+F487/100*K487)/2,D487*(1+G487/100*K487),0.2*SQRT(K487),1/(1+G487/100*K487))*2</f>
        <v>0.87949192098728901</v>
      </c>
      <c r="O487" s="11">
        <f t="shared" si="55"/>
        <v>414.20207724977149</v>
      </c>
    </row>
    <row r="488" spans="1:15" x14ac:dyDescent="0.3">
      <c r="A488" s="2">
        <v>41071</v>
      </c>
      <c r="B488" s="3">
        <v>0.84699999999999998</v>
      </c>
      <c r="C488" s="3">
        <v>0.93600000000000005</v>
      </c>
      <c r="D488" s="3">
        <v>0.88900000000000001</v>
      </c>
      <c r="E488" s="3">
        <v>3.5</v>
      </c>
      <c r="F488" s="7">
        <f t="shared" si="49"/>
        <v>6.5</v>
      </c>
      <c r="G488" s="7">
        <v>4.0972</v>
      </c>
      <c r="H488">
        <f t="shared" si="50"/>
        <v>2012</v>
      </c>
      <c r="I488" s="4">
        <f>_xll.CALCalendarAdjust("China::IB",DATE(H488,12,31)+1,"Following")</f>
        <v>41278</v>
      </c>
      <c r="J488" s="7">
        <f t="shared" si="51"/>
        <v>207</v>
      </c>
      <c r="K488" s="7">
        <f t="shared" si="52"/>
        <v>0.56712328767123288</v>
      </c>
      <c r="L488" s="11">
        <f t="shared" si="53"/>
        <v>0.91972016806500401</v>
      </c>
      <c r="M488" s="5">
        <f t="shared" si="54"/>
        <v>162.79831934996048</v>
      </c>
      <c r="N488" s="11">
        <f>_xll.CALBlackFormula("Call",B488*(1+F488/100*K488)/2,D488*(1+G488/100*K488),0.2*SQRT(K488),1/(1+G488/100*K488))*2</f>
        <v>0.91972019171673081</v>
      </c>
      <c r="O488" s="11">
        <f t="shared" si="55"/>
        <v>161.87859915824376</v>
      </c>
    </row>
    <row r="489" spans="1:15" x14ac:dyDescent="0.3">
      <c r="A489" s="2">
        <v>41072</v>
      </c>
      <c r="B489" s="3">
        <v>0.85</v>
      </c>
      <c r="C489" s="3">
        <v>0.91700000000000004</v>
      </c>
      <c r="D489" s="3">
        <v>0.88400000000000001</v>
      </c>
      <c r="E489" s="3">
        <v>3.5</v>
      </c>
      <c r="F489" s="7">
        <f t="shared" si="49"/>
        <v>6.5</v>
      </c>
      <c r="G489" s="7">
        <v>4.0834999999999999</v>
      </c>
      <c r="H489">
        <f t="shared" si="50"/>
        <v>2012</v>
      </c>
      <c r="I489" s="4">
        <f>_xll.CALCalendarAdjust("China::IB",DATE(H489,12,31)+1,"Following")</f>
        <v>41278</v>
      </c>
      <c r="J489" s="7">
        <f t="shared" si="51"/>
        <v>206</v>
      </c>
      <c r="K489" s="7">
        <f t="shared" si="52"/>
        <v>0.56438356164383563</v>
      </c>
      <c r="L489" s="11">
        <f t="shared" si="53"/>
        <v>0.90666857147953006</v>
      </c>
      <c r="M489" s="5">
        <f t="shared" si="54"/>
        <v>103.31428520469976</v>
      </c>
      <c r="N489" s="11">
        <f>_xll.CALBlackFormula("Call",B489*(1+F489/100*K489)/2,D489*(1+G489/100*K489),0.2*SQRT(K489),1/(1+G489/100*K489))*2</f>
        <v>0.90666860193565779</v>
      </c>
      <c r="O489" s="11">
        <f t="shared" si="55"/>
        <v>102.40761660276409</v>
      </c>
    </row>
    <row r="490" spans="1:15" x14ac:dyDescent="0.3">
      <c r="A490" s="2">
        <v>41073</v>
      </c>
      <c r="B490" s="3">
        <v>0.84899999999999998</v>
      </c>
      <c r="C490" s="3">
        <v>0.93799999999999994</v>
      </c>
      <c r="D490" s="3">
        <v>0.89600000000000002</v>
      </c>
      <c r="E490" s="3">
        <v>3.5</v>
      </c>
      <c r="F490" s="7">
        <f t="shared" si="49"/>
        <v>6.5</v>
      </c>
      <c r="G490" s="7">
        <v>4.0648999999999997</v>
      </c>
      <c r="H490">
        <f t="shared" si="50"/>
        <v>2012</v>
      </c>
      <c r="I490" s="4">
        <f>_xll.CALCalendarAdjust("China::IB",DATE(H490,12,31)+1,"Following")</f>
        <v>41278</v>
      </c>
      <c r="J490" s="7">
        <f t="shared" si="51"/>
        <v>205</v>
      </c>
      <c r="K490" s="7">
        <f t="shared" si="52"/>
        <v>0.56164383561643838</v>
      </c>
      <c r="L490" s="11">
        <f t="shared" si="53"/>
        <v>0.93164775071009331</v>
      </c>
      <c r="M490" s="5">
        <f t="shared" si="54"/>
        <v>63.522492899066307</v>
      </c>
      <c r="N490" s="11">
        <f>_xll.CALBlackFormula("Call",B490*(1+F490/100*K490)/2,D490*(1+G490/100*K490),0.2*SQRT(K490),1/(1+G490/100*K490))*2</f>
        <v>0.93164776801190141</v>
      </c>
      <c r="O490" s="11">
        <f t="shared" si="55"/>
        <v>62.590845131054408</v>
      </c>
    </row>
    <row r="491" spans="1:15" x14ac:dyDescent="0.3">
      <c r="A491" s="2">
        <v>41074</v>
      </c>
      <c r="B491" s="3">
        <v>0.84899999999999998</v>
      </c>
      <c r="C491" s="3">
        <v>0.92500000000000004</v>
      </c>
      <c r="D491" s="3">
        <v>0.89</v>
      </c>
      <c r="E491" s="3">
        <v>3.5</v>
      </c>
      <c r="F491" s="7">
        <f t="shared" si="49"/>
        <v>6.5</v>
      </c>
      <c r="G491" s="7">
        <v>4.0522999999999998</v>
      </c>
      <c r="H491">
        <f t="shared" si="50"/>
        <v>2012</v>
      </c>
      <c r="I491" s="4">
        <f>_xll.CALCalendarAdjust("China::IB",DATE(H491,12,31)+1,"Following")</f>
        <v>41278</v>
      </c>
      <c r="J491" s="7">
        <f t="shared" si="51"/>
        <v>204</v>
      </c>
      <c r="K491" s="7">
        <f t="shared" si="52"/>
        <v>0.55890410958904113</v>
      </c>
      <c r="L491" s="11">
        <f t="shared" si="53"/>
        <v>0.91964265528412059</v>
      </c>
      <c r="M491" s="5">
        <f t="shared" si="54"/>
        <v>53.573447158794529</v>
      </c>
      <c r="N491" s="11">
        <f>_xll.CALBlackFormula("Call",B491*(1+F491/100*K491)/2,D491*(1+G491/100*K491),0.2*SQRT(K491),1/(1+G491/100*K491))*2</f>
        <v>0.91964267573800962</v>
      </c>
      <c r="O491" s="11">
        <f t="shared" si="55"/>
        <v>52.653804483056518</v>
      </c>
    </row>
    <row r="492" spans="1:15" x14ac:dyDescent="0.3">
      <c r="A492" s="2">
        <v>41075</v>
      </c>
      <c r="B492" s="3">
        <v>0.84899999999999998</v>
      </c>
      <c r="C492" s="3">
        <v>0.92900000000000005</v>
      </c>
      <c r="D492" s="3">
        <v>0.88800000000000001</v>
      </c>
      <c r="E492" s="3">
        <v>3.5</v>
      </c>
      <c r="F492" s="7">
        <f t="shared" si="49"/>
        <v>6.5</v>
      </c>
      <c r="G492" s="7">
        <v>4.0419</v>
      </c>
      <c r="H492">
        <f t="shared" si="50"/>
        <v>2012</v>
      </c>
      <c r="I492" s="4">
        <f>_xll.CALCalendarAdjust("China::IB",DATE(H492,12,31)+1,"Following")</f>
        <v>41278</v>
      </c>
      <c r="J492" s="7">
        <f t="shared" si="51"/>
        <v>203</v>
      </c>
      <c r="K492" s="7">
        <f t="shared" si="52"/>
        <v>0.55616438356164388</v>
      </c>
      <c r="L492" s="11">
        <f t="shared" si="53"/>
        <v>0.91564843461378942</v>
      </c>
      <c r="M492" s="5">
        <f t="shared" si="54"/>
        <v>133.51565386210629</v>
      </c>
      <c r="N492" s="11">
        <f>_xll.CALBlackFormula("Call",B492*(1+F492/100*K492)/2,D492*(1+G492/100*K492),0.2*SQRT(K492),1/(1+G492/100*K492))*2</f>
        <v>0.9156484553254236</v>
      </c>
      <c r="O492" s="11">
        <f t="shared" si="55"/>
        <v>132.60000540678087</v>
      </c>
    </row>
    <row r="493" spans="1:15" x14ac:dyDescent="0.3">
      <c r="A493" s="2">
        <v>41078</v>
      </c>
      <c r="B493" s="3">
        <v>0.84899999999999998</v>
      </c>
      <c r="C493" s="3">
        <v>0.93200000000000005</v>
      </c>
      <c r="D493" s="3">
        <v>0.89600000000000002</v>
      </c>
      <c r="E493" s="3">
        <v>3.5</v>
      </c>
      <c r="F493" s="7">
        <f t="shared" si="49"/>
        <v>6.5</v>
      </c>
      <c r="G493" s="7">
        <v>4.0343</v>
      </c>
      <c r="H493">
        <f t="shared" si="50"/>
        <v>2012</v>
      </c>
      <c r="I493" s="4">
        <f>_xll.CALCalendarAdjust("China::IB",DATE(H493,12,31)+1,"Following")</f>
        <v>41278</v>
      </c>
      <c r="J493" s="7">
        <f t="shared" si="51"/>
        <v>200</v>
      </c>
      <c r="K493" s="7">
        <f t="shared" si="52"/>
        <v>0.54794520547945202</v>
      </c>
      <c r="L493" s="11">
        <f t="shared" si="53"/>
        <v>0.93177751008795717</v>
      </c>
      <c r="M493" s="5">
        <f t="shared" si="54"/>
        <v>2.2248991204287805</v>
      </c>
      <c r="N493" s="11">
        <f>_xll.CALBlackFormula("Call",B493*(1+F493/100*K493)/2,D493*(1+G493/100*K493),0.2*SQRT(K493),1/(1+G493/100*K493))*2</f>
        <v>0.93177752240757783</v>
      </c>
      <c r="O493" s="11">
        <f t="shared" si="55"/>
        <v>1.2931215980212025</v>
      </c>
    </row>
    <row r="494" spans="1:15" x14ac:dyDescent="0.3">
      <c r="A494" s="2">
        <v>41079</v>
      </c>
      <c r="B494" s="3">
        <v>0.85</v>
      </c>
      <c r="C494" s="3">
        <v>0.91700000000000004</v>
      </c>
      <c r="D494" s="3">
        <v>0.88600000000000001</v>
      </c>
      <c r="E494" s="3">
        <v>3.5</v>
      </c>
      <c r="F494" s="7">
        <f t="shared" si="49"/>
        <v>6.5</v>
      </c>
      <c r="G494" s="7">
        <v>4.0247000000000002</v>
      </c>
      <c r="H494">
        <f t="shared" si="50"/>
        <v>2012</v>
      </c>
      <c r="I494" s="4">
        <f>_xll.CALCalendarAdjust("China::IB",DATE(H494,12,31)+1,"Following")</f>
        <v>41278</v>
      </c>
      <c r="J494" s="7">
        <f t="shared" si="51"/>
        <v>199</v>
      </c>
      <c r="K494" s="7">
        <f t="shared" si="52"/>
        <v>0.54520547945205478</v>
      </c>
      <c r="L494" s="11">
        <f t="shared" si="53"/>
        <v>0.91077515493567529</v>
      </c>
      <c r="M494" s="5">
        <f t="shared" si="54"/>
        <v>62.248450643247466</v>
      </c>
      <c r="N494" s="11">
        <f>_xll.CALBlackFormula("Call",B494*(1+F494/100*K494)/2,D494*(1+G494/100*K494),0.2*SQRT(K494),1/(1+G494/100*K494))*2</f>
        <v>0.91077517277649922</v>
      </c>
      <c r="O494" s="11">
        <f t="shared" si="55"/>
        <v>61.33767547047097</v>
      </c>
    </row>
    <row r="495" spans="1:15" x14ac:dyDescent="0.3">
      <c r="A495" s="2">
        <v>41080</v>
      </c>
      <c r="B495" s="3">
        <v>0.85099999999999998</v>
      </c>
      <c r="C495" s="3">
        <v>0.90700000000000003</v>
      </c>
      <c r="D495" s="3">
        <v>0.88300000000000001</v>
      </c>
      <c r="E495" s="3">
        <v>3.5</v>
      </c>
      <c r="F495" s="7">
        <f t="shared" si="49"/>
        <v>6.5</v>
      </c>
      <c r="G495" s="7">
        <v>4.0401999999999996</v>
      </c>
      <c r="H495">
        <f t="shared" si="50"/>
        <v>2012</v>
      </c>
      <c r="I495" s="4">
        <f>_xll.CALCalendarAdjust("China::IB",DATE(H495,12,31)+1,"Following")</f>
        <v>41278</v>
      </c>
      <c r="J495" s="7">
        <f t="shared" si="51"/>
        <v>198</v>
      </c>
      <c r="K495" s="7">
        <f t="shared" si="52"/>
        <v>0.54246575342465753</v>
      </c>
      <c r="L495" s="11">
        <f t="shared" si="53"/>
        <v>0.90388815470995854</v>
      </c>
      <c r="M495" s="5">
        <f t="shared" si="54"/>
        <v>31.11845290041493</v>
      </c>
      <c r="N495" s="11">
        <f>_xll.CALBlackFormula("Call",B495*(1+F495/100*K495)/2,D495*(1+G495/100*K495),0.2*SQRT(K495),1/(1+G495/100*K495))*2</f>
        <v>0.90388817421390466</v>
      </c>
      <c r="O495" s="11">
        <f t="shared" si="55"/>
        <v>30.214564726201026</v>
      </c>
    </row>
    <row r="496" spans="1:15" x14ac:dyDescent="0.3">
      <c r="A496" s="2">
        <v>41081</v>
      </c>
      <c r="B496" s="3">
        <v>0.84599999999999997</v>
      </c>
      <c r="C496" s="3">
        <v>0.88900000000000001</v>
      </c>
      <c r="D496" s="3">
        <v>0.872</v>
      </c>
      <c r="E496" s="3">
        <v>3.5</v>
      </c>
      <c r="F496" s="7">
        <f t="shared" si="49"/>
        <v>6.5</v>
      </c>
      <c r="G496" s="7">
        <v>4.0517000000000003</v>
      </c>
      <c r="H496">
        <f t="shared" si="50"/>
        <v>2012</v>
      </c>
      <c r="I496" s="4">
        <f>_xll.CALCalendarAdjust("China::IB",DATE(H496,12,31)+1,"Following")</f>
        <v>41278</v>
      </c>
      <c r="J496" s="7">
        <f t="shared" si="51"/>
        <v>197</v>
      </c>
      <c r="K496" s="7">
        <f t="shared" si="52"/>
        <v>0.53972602739726028</v>
      </c>
      <c r="L496" s="11">
        <f t="shared" si="53"/>
        <v>0.8870600956670146</v>
      </c>
      <c r="M496" s="5">
        <f t="shared" si="54"/>
        <v>19.399043329854095</v>
      </c>
      <c r="N496" s="11">
        <f>_xll.CALBlackFormula("Call",B496*(1+F496/100*K496)/2,D496*(1+G496/100*K496),0.2*SQRT(K496),1/(1+G496/100*K496))*2</f>
        <v>0.88706011845164123</v>
      </c>
      <c r="O496" s="11">
        <f t="shared" si="55"/>
        <v>18.511983211402455</v>
      </c>
    </row>
    <row r="497" spans="1:15" x14ac:dyDescent="0.3">
      <c r="A497" s="2">
        <v>41085</v>
      </c>
      <c r="B497" s="3">
        <v>0.84</v>
      </c>
      <c r="C497" s="3">
        <v>0.86</v>
      </c>
      <c r="D497" s="3">
        <v>0.84799999999999998</v>
      </c>
      <c r="E497" s="3">
        <v>3.5</v>
      </c>
      <c r="F497" s="7">
        <f t="shared" si="49"/>
        <v>6.5</v>
      </c>
      <c r="G497" s="7">
        <v>4.1036000000000001</v>
      </c>
      <c r="H497">
        <f t="shared" si="50"/>
        <v>2012</v>
      </c>
      <c r="I497" s="4">
        <f>_xll.CALCalendarAdjust("China::IB",DATE(H497,12,31)+1,"Following")</f>
        <v>41278</v>
      </c>
      <c r="J497" s="7">
        <f t="shared" si="51"/>
        <v>193</v>
      </c>
      <c r="K497" s="7">
        <f t="shared" si="52"/>
        <v>0.52876712328767128</v>
      </c>
      <c r="L497" s="11">
        <f t="shared" si="53"/>
        <v>0.84558209744253221</v>
      </c>
      <c r="M497" s="5">
        <f t="shared" si="54"/>
        <v>144.17902557467778</v>
      </c>
      <c r="N497" s="11">
        <f>_xll.CALBlackFormula("Call",B497*(1+F497/100*K497)/2,D497*(1+G497/100*K497),0.2*SQRT(K497),1/(1+G497/100*K497))*2</f>
        <v>0.84558213262451476</v>
      </c>
      <c r="O497" s="11">
        <f t="shared" si="55"/>
        <v>143.33344344205327</v>
      </c>
    </row>
    <row r="498" spans="1:15" x14ac:dyDescent="0.3">
      <c r="A498" s="2">
        <v>41086</v>
      </c>
      <c r="B498" s="3">
        <v>0.83499999999999996</v>
      </c>
      <c r="C498" s="3">
        <v>0.86199999999999999</v>
      </c>
      <c r="D498" s="3">
        <v>0.84899999999999998</v>
      </c>
      <c r="E498" s="3">
        <v>3.5</v>
      </c>
      <c r="F498" s="7">
        <f t="shared" si="49"/>
        <v>6.5</v>
      </c>
      <c r="G498" s="7">
        <v>4.1132</v>
      </c>
      <c r="H498">
        <f t="shared" si="50"/>
        <v>2012</v>
      </c>
      <c r="I498" s="4">
        <f>_xll.CALCalendarAdjust("China::IB",DATE(H498,12,31)+1,"Following")</f>
        <v>41278</v>
      </c>
      <c r="J498" s="7">
        <f t="shared" si="51"/>
        <v>192</v>
      </c>
      <c r="K498" s="7">
        <f t="shared" si="52"/>
        <v>0.52602739726027392</v>
      </c>
      <c r="L498" s="11">
        <f t="shared" si="53"/>
        <v>0.85273841508509107</v>
      </c>
      <c r="M498" s="5">
        <f t="shared" si="54"/>
        <v>92.615849149089158</v>
      </c>
      <c r="N498" s="11">
        <f>_xll.CALBlackFormula("Call",B498*(1+F498/100*K498)/2,D498*(1+G498/100*K498),0.2*SQRT(K498),1/(1+G498/100*K498))*2</f>
        <v>0.85273844046463676</v>
      </c>
      <c r="O498" s="11">
        <f t="shared" si="55"/>
        <v>91.763110708624524</v>
      </c>
    </row>
    <row r="499" spans="1:15" x14ac:dyDescent="0.3">
      <c r="A499" s="2">
        <v>41087</v>
      </c>
      <c r="B499" s="3">
        <v>0.83899999999999997</v>
      </c>
      <c r="C499" s="3">
        <v>0.85799999999999998</v>
      </c>
      <c r="D499" s="3">
        <v>0.84499999999999997</v>
      </c>
      <c r="E499" s="3">
        <v>3.5</v>
      </c>
      <c r="F499" s="7">
        <f t="shared" si="49"/>
        <v>6.5</v>
      </c>
      <c r="G499" s="7">
        <v>4.1093000000000002</v>
      </c>
      <c r="H499">
        <f t="shared" si="50"/>
        <v>2012</v>
      </c>
      <c r="I499" s="4">
        <f>_xll.CALCalendarAdjust("China::IB",DATE(H499,12,31)+1,"Following")</f>
        <v>41278</v>
      </c>
      <c r="J499" s="7">
        <f t="shared" si="51"/>
        <v>191</v>
      </c>
      <c r="K499" s="7">
        <f t="shared" si="52"/>
        <v>0.52328767123287667</v>
      </c>
      <c r="L499" s="11">
        <f t="shared" si="53"/>
        <v>0.84072486106115896</v>
      </c>
      <c r="M499" s="5">
        <f t="shared" si="54"/>
        <v>172.75138938841027</v>
      </c>
      <c r="N499" s="11">
        <f>_xll.CALBlackFormula("Call",B499*(1+F499/100*K499)/2,D499*(1+G499/100*K499),0.2*SQRT(K499),1/(1+G499/100*K499))*2</f>
        <v>0.84072489430105291</v>
      </c>
      <c r="O499" s="11">
        <f t="shared" si="55"/>
        <v>171.91066449410923</v>
      </c>
    </row>
    <row r="500" spans="1:15" x14ac:dyDescent="0.3">
      <c r="A500" s="2">
        <v>41088</v>
      </c>
      <c r="B500" s="3">
        <v>0.83699999999999997</v>
      </c>
      <c r="C500" s="3">
        <v>0.84899999999999998</v>
      </c>
      <c r="D500" s="3">
        <v>0.84</v>
      </c>
      <c r="E500" s="3">
        <v>3.5</v>
      </c>
      <c r="F500" s="7">
        <f t="shared" si="49"/>
        <v>6.5</v>
      </c>
      <c r="G500" s="7">
        <v>4.0843999999999996</v>
      </c>
      <c r="H500">
        <f t="shared" si="50"/>
        <v>2012</v>
      </c>
      <c r="I500" s="4">
        <f>_xll.CALCalendarAdjust("China::IB",DATE(H500,12,31)+1,"Following")</f>
        <v>41278</v>
      </c>
      <c r="J500" s="7">
        <f t="shared" si="51"/>
        <v>190</v>
      </c>
      <c r="K500" s="7">
        <f t="shared" si="52"/>
        <v>0.52054794520547942</v>
      </c>
      <c r="L500" s="11">
        <f t="shared" si="53"/>
        <v>0.83269437447694272</v>
      </c>
      <c r="M500" s="5">
        <f t="shared" si="54"/>
        <v>163.05625523057253</v>
      </c>
      <c r="N500" s="11">
        <f>_xll.CALBlackFormula("Call",B500*(1+F500/100*K500)/2,D500*(1+G500/100*K500),0.2*SQRT(K500),1/(1+G500/100*K500))*2</f>
        <v>0.83269440968590902</v>
      </c>
      <c r="O500" s="11">
        <f t="shared" si="55"/>
        <v>162.22356082088663</v>
      </c>
    </row>
    <row r="501" spans="1:15" x14ac:dyDescent="0.3">
      <c r="A501" s="2">
        <v>41089</v>
      </c>
      <c r="B501" s="3">
        <v>0.84</v>
      </c>
      <c r="C501" s="3">
        <v>0.86799999999999999</v>
      </c>
      <c r="D501" s="3">
        <v>0.84899999999999998</v>
      </c>
      <c r="E501" s="3">
        <v>3.5</v>
      </c>
      <c r="F501" s="7">
        <f t="shared" si="49"/>
        <v>6.5</v>
      </c>
      <c r="G501" s="7">
        <v>4.0777999999999999</v>
      </c>
      <c r="H501">
        <f t="shared" si="50"/>
        <v>2012</v>
      </c>
      <c r="I501" s="4">
        <f>_xll.CALCalendarAdjust("China::IB",DATE(H501,12,31)+1,"Following")</f>
        <v>41278</v>
      </c>
      <c r="J501" s="7">
        <f t="shared" si="51"/>
        <v>189</v>
      </c>
      <c r="K501" s="7">
        <f t="shared" si="52"/>
        <v>0.51780821917808217</v>
      </c>
      <c r="L501" s="11">
        <f t="shared" si="53"/>
        <v>0.84768228585281213</v>
      </c>
      <c r="M501" s="5">
        <f t="shared" si="54"/>
        <v>203.1771414718786</v>
      </c>
      <c r="N501" s="11">
        <f>_xll.CALBlackFormula("Call",B501*(1+F501/100*K501)/2,D501*(1+G501/100*K501),0.2*SQRT(K501),1/(1+G501/100*K501))*2</f>
        <v>0.84768231156150509</v>
      </c>
      <c r="O501" s="11">
        <f t="shared" si="55"/>
        <v>202.3294591603171</v>
      </c>
    </row>
    <row r="502" spans="1:15" x14ac:dyDescent="0.3">
      <c r="A502" s="2">
        <v>41092</v>
      </c>
      <c r="B502" s="3">
        <v>0.83799999999999997</v>
      </c>
      <c r="C502" s="3">
        <v>0.86699999999999999</v>
      </c>
      <c r="D502" s="3">
        <v>0.85499999999999998</v>
      </c>
      <c r="E502" s="3">
        <v>3.5</v>
      </c>
      <c r="F502" s="7">
        <f t="shared" si="49"/>
        <v>6.5</v>
      </c>
      <c r="G502" s="7">
        <v>4.0731999999999999</v>
      </c>
      <c r="H502">
        <f t="shared" si="50"/>
        <v>2012</v>
      </c>
      <c r="I502" s="4">
        <f>_xll.CALCalendarAdjust("China::IB",DATE(H502,12,31)+1,"Following")</f>
        <v>41278</v>
      </c>
      <c r="J502" s="7">
        <f t="shared" si="51"/>
        <v>186</v>
      </c>
      <c r="K502" s="7">
        <f t="shared" si="52"/>
        <v>0.50958904109589043</v>
      </c>
      <c r="L502" s="11">
        <f t="shared" si="53"/>
        <v>0.86184743225325933</v>
      </c>
      <c r="M502" s="5">
        <f t="shared" si="54"/>
        <v>51.525677467406659</v>
      </c>
      <c r="N502" s="11">
        <f>_xll.CALBlackFormula("Call",B502*(1+F502/100*K502)/2,D502*(1+G502/100*K502),0.2*SQRT(K502),1/(1+G502/100*K502))*2</f>
        <v>0.86184744695526205</v>
      </c>
      <c r="O502" s="11">
        <f t="shared" si="55"/>
        <v>50.6638300204514</v>
      </c>
    </row>
    <row r="503" spans="1:15" x14ac:dyDescent="0.3">
      <c r="A503" s="2">
        <v>41093</v>
      </c>
      <c r="B503" s="3">
        <v>0.84199999999999997</v>
      </c>
      <c r="C503" s="3">
        <v>0.86699999999999999</v>
      </c>
      <c r="D503" s="3">
        <v>0.85699999999999998</v>
      </c>
      <c r="E503" s="3">
        <v>3.5</v>
      </c>
      <c r="F503" s="7">
        <f t="shared" si="49"/>
        <v>6.5</v>
      </c>
      <c r="G503" s="7">
        <v>4.0674000000000001</v>
      </c>
      <c r="H503">
        <f t="shared" si="50"/>
        <v>2012</v>
      </c>
      <c r="I503" s="4">
        <f>_xll.CALCalendarAdjust("China::IB",DATE(H503,12,31)+1,"Following")</f>
        <v>41278</v>
      </c>
      <c r="J503" s="7">
        <f t="shared" si="51"/>
        <v>185</v>
      </c>
      <c r="K503" s="7">
        <f t="shared" si="52"/>
        <v>0.50684931506849318</v>
      </c>
      <c r="L503" s="11">
        <f t="shared" si="53"/>
        <v>0.86182816140320795</v>
      </c>
      <c r="M503" s="5">
        <f t="shared" si="54"/>
        <v>51.71838596792044</v>
      </c>
      <c r="N503" s="11">
        <f>_xll.CALBlackFormula("Call",B503*(1+F503/100*K503)/2,D503*(1+G503/100*K503),0.2*SQRT(K503),1/(1+G503/100*K503))*2</f>
        <v>0.86182817639499443</v>
      </c>
      <c r="O503" s="11">
        <f t="shared" si="55"/>
        <v>50.856557791525447</v>
      </c>
    </row>
    <row r="504" spans="1:15" x14ac:dyDescent="0.3">
      <c r="A504" s="2">
        <v>41094</v>
      </c>
      <c r="B504" s="3">
        <v>0.84699999999999998</v>
      </c>
      <c r="C504" s="3">
        <v>0.85399999999999998</v>
      </c>
      <c r="D504" s="3">
        <v>0.85299999999999998</v>
      </c>
      <c r="E504" s="3">
        <v>3.5</v>
      </c>
      <c r="F504" s="7">
        <f t="shared" si="49"/>
        <v>6.5</v>
      </c>
      <c r="G504" s="7">
        <v>4.0549999999999997</v>
      </c>
      <c r="H504">
        <f t="shared" si="50"/>
        <v>2012</v>
      </c>
      <c r="I504" s="4">
        <f>_xll.CALCalendarAdjust("China::IB",DATE(H504,12,31)+1,"Following")</f>
        <v>41278</v>
      </c>
      <c r="J504" s="7">
        <f t="shared" si="51"/>
        <v>184</v>
      </c>
      <c r="K504" s="7">
        <f t="shared" si="52"/>
        <v>0.50410958904109593</v>
      </c>
      <c r="L504" s="11">
        <f t="shared" si="53"/>
        <v>0.84876944820024214</v>
      </c>
      <c r="M504" s="5">
        <f t="shared" si="54"/>
        <v>52.305517997578434</v>
      </c>
      <c r="N504" s="11">
        <f>_xll.CALBlackFormula("Call",B504*(1+F504/100*K504)/2,D504*(1+G504/100*K504),0.2*SQRT(K504),1/(1+G504/100*K504))*2</f>
        <v>0.84876946883710058</v>
      </c>
      <c r="O504" s="11">
        <f t="shared" si="55"/>
        <v>51.456748528741336</v>
      </c>
    </row>
    <row r="505" spans="1:15" x14ac:dyDescent="0.3">
      <c r="A505" s="2">
        <v>41095</v>
      </c>
      <c r="B505" s="3">
        <v>0.84599999999999997</v>
      </c>
      <c r="C505" s="3">
        <v>0.83199999999999996</v>
      </c>
      <c r="D505" s="3">
        <v>0.84099999999999997</v>
      </c>
      <c r="E505" s="3">
        <v>3.5</v>
      </c>
      <c r="F505" s="7">
        <f t="shared" si="49"/>
        <v>6.5</v>
      </c>
      <c r="G505" s="7">
        <v>4.0479000000000003</v>
      </c>
      <c r="H505">
        <f t="shared" si="50"/>
        <v>2012</v>
      </c>
      <c r="I505" s="4">
        <f>_xll.CALCalendarAdjust("China::IB",DATE(H505,12,31)+1,"Following")</f>
        <v>41278</v>
      </c>
      <c r="J505" s="7">
        <f t="shared" si="51"/>
        <v>183</v>
      </c>
      <c r="K505" s="7">
        <f t="shared" si="52"/>
        <v>0.50136986301369868</v>
      </c>
      <c r="L505" s="11">
        <f t="shared" si="53"/>
        <v>0.82580608452419646</v>
      </c>
      <c r="M505" s="5">
        <f t="shared" si="54"/>
        <v>61.939154758035016</v>
      </c>
      <c r="N505" s="11">
        <f>_xll.CALBlackFormula("Call",B505*(1+F505/100*K505)/2,D505*(1+G505/100*K505),0.2*SQRT(K505),1/(1+G505/100*K505))*2</f>
        <v>0.82580611516211144</v>
      </c>
      <c r="O505" s="11">
        <f t="shared" si="55"/>
        <v>61.113348642872907</v>
      </c>
    </row>
    <row r="506" spans="1:15" x14ac:dyDescent="0.3">
      <c r="A506" s="2">
        <v>41096</v>
      </c>
      <c r="B506" s="3">
        <v>0.84799999999999998</v>
      </c>
      <c r="C506" s="3">
        <v>0.86899999999999999</v>
      </c>
      <c r="D506" s="3">
        <v>0.86399999999999999</v>
      </c>
      <c r="E506" s="3">
        <v>3.5</v>
      </c>
      <c r="F506" s="7">
        <f t="shared" si="49"/>
        <v>6.5</v>
      </c>
      <c r="G506" s="7">
        <v>4.0091999999999999</v>
      </c>
      <c r="H506">
        <f t="shared" si="50"/>
        <v>2012</v>
      </c>
      <c r="I506" s="4">
        <f>_xll.CALCalendarAdjust("China::IB",DATE(H506,12,31)+1,"Following")</f>
        <v>41278</v>
      </c>
      <c r="J506" s="7">
        <f t="shared" si="51"/>
        <v>182</v>
      </c>
      <c r="K506" s="7">
        <f t="shared" si="52"/>
        <v>0.49863013698630138</v>
      </c>
      <c r="L506" s="11">
        <f t="shared" si="53"/>
        <v>0.86967436285717292</v>
      </c>
      <c r="M506" s="5">
        <f t="shared" si="54"/>
        <v>-6.7436285717292765</v>
      </c>
      <c r="N506" s="11">
        <f>_xll.CALBlackFormula("Call",B506*(1+F506/100*K506)/2,D506*(1+G506/100*K506),0.2*SQRT(K506),1/(1+G506/100*K506))*2</f>
        <v>0.86967437454330621</v>
      </c>
      <c r="O506" s="11">
        <f t="shared" si="55"/>
        <v>-7.613302946272583</v>
      </c>
    </row>
    <row r="507" spans="1:15" x14ac:dyDescent="0.3">
      <c r="A507" s="2">
        <v>41099</v>
      </c>
      <c r="B507" s="3">
        <v>0.84899999999999998</v>
      </c>
      <c r="C507" s="3">
        <v>0.83</v>
      </c>
      <c r="D507" s="3">
        <v>0.84599999999999997</v>
      </c>
      <c r="E507" s="3">
        <v>3.5</v>
      </c>
      <c r="F507" s="7">
        <f t="shared" si="49"/>
        <v>6.5</v>
      </c>
      <c r="G507" s="7">
        <v>3.9841000000000002</v>
      </c>
      <c r="H507">
        <f t="shared" si="50"/>
        <v>2012</v>
      </c>
      <c r="I507" s="4">
        <f>_xll.CALCalendarAdjust("China::IB",DATE(H507,12,31)+1,"Following")</f>
        <v>41278</v>
      </c>
      <c r="J507" s="7">
        <f t="shared" si="51"/>
        <v>179</v>
      </c>
      <c r="K507" s="7">
        <f t="shared" si="52"/>
        <v>0.49041095890410957</v>
      </c>
      <c r="L507" s="11">
        <f t="shared" si="53"/>
        <v>0.83272557284643367</v>
      </c>
      <c r="M507" s="5">
        <f t="shared" si="54"/>
        <v>-27.255728464337103</v>
      </c>
      <c r="N507" s="11">
        <f>_xll.CALBlackFormula("Call",B507*(1+F507/100*K507)/2,D507*(1+G507/100*K507),0.2*SQRT(K507),1/(1+G507/100*K507))*2</f>
        <v>0.83272559407520286</v>
      </c>
      <c r="O507" s="11">
        <f t="shared" si="55"/>
        <v>-28.088454058412307</v>
      </c>
    </row>
    <row r="508" spans="1:15" x14ac:dyDescent="0.3">
      <c r="A508" s="2">
        <v>41100</v>
      </c>
      <c r="B508" s="3">
        <v>0.85199999999999998</v>
      </c>
      <c r="C508" s="3">
        <v>0.82799999999999996</v>
      </c>
      <c r="D508" s="3">
        <v>0.84299999999999997</v>
      </c>
      <c r="E508" s="3">
        <v>3.5</v>
      </c>
      <c r="F508" s="7">
        <f t="shared" si="49"/>
        <v>6.5</v>
      </c>
      <c r="G508" s="7">
        <v>3.9544000000000001</v>
      </c>
      <c r="H508">
        <f t="shared" si="50"/>
        <v>2012</v>
      </c>
      <c r="I508" s="4">
        <f>_xll.CALCalendarAdjust("China::IB",DATE(H508,12,31)+1,"Following")</f>
        <v>41278</v>
      </c>
      <c r="J508" s="7">
        <f t="shared" si="51"/>
        <v>178</v>
      </c>
      <c r="K508" s="7">
        <f t="shared" si="52"/>
        <v>0.48767123287671232</v>
      </c>
      <c r="L508" s="11">
        <f t="shared" si="53"/>
        <v>0.82362324681204246</v>
      </c>
      <c r="M508" s="5">
        <f t="shared" si="54"/>
        <v>43.767531879574939</v>
      </c>
      <c r="N508" s="11">
        <f>_xll.CALBlackFormula("Call",B508*(1+F508/100*K508)/2,D508*(1+G508/100*K508),0.2*SQRT(K508),1/(1+G508/100*K508))*2</f>
        <v>0.82362327255517576</v>
      </c>
      <c r="O508" s="11">
        <f t="shared" si="55"/>
        <v>42.943908607019765</v>
      </c>
    </row>
    <row r="509" spans="1:15" x14ac:dyDescent="0.3">
      <c r="A509" s="2">
        <v>41101</v>
      </c>
      <c r="B509" s="3">
        <v>0.84799999999999998</v>
      </c>
      <c r="C509" s="3">
        <v>0.85499999999999998</v>
      </c>
      <c r="D509" s="3">
        <v>0.85199999999999998</v>
      </c>
      <c r="E509" s="3">
        <v>3.5</v>
      </c>
      <c r="F509" s="7">
        <f t="shared" si="49"/>
        <v>6.5</v>
      </c>
      <c r="G509" s="7">
        <v>3.9224999999999999</v>
      </c>
      <c r="H509">
        <f t="shared" si="50"/>
        <v>2012</v>
      </c>
      <c r="I509" s="4">
        <f>_xll.CALCalendarAdjust("China::IB",DATE(H509,12,31)+1,"Following")</f>
        <v>41278</v>
      </c>
      <c r="J509" s="7">
        <f t="shared" si="51"/>
        <v>177</v>
      </c>
      <c r="K509" s="7">
        <f t="shared" si="52"/>
        <v>0.48493150684931507</v>
      </c>
      <c r="L509" s="11">
        <f t="shared" si="53"/>
        <v>0.84559860457047398</v>
      </c>
      <c r="M509" s="5">
        <f t="shared" si="54"/>
        <v>94.013954295260049</v>
      </c>
      <c r="N509" s="11">
        <f>_xll.CALBlackFormula("Call",B509*(1+F509/100*K509)/2,D509*(1+G509/100*K509),0.2*SQRT(K509),1/(1+G509/100*K509))*2</f>
        <v>0.84559861810183845</v>
      </c>
      <c r="O509" s="11">
        <f t="shared" si="55"/>
        <v>93.168355677158218</v>
      </c>
    </row>
    <row r="510" spans="1:15" x14ac:dyDescent="0.3">
      <c r="A510" s="2">
        <v>41102</v>
      </c>
      <c r="B510" s="3">
        <v>0.84199999999999997</v>
      </c>
      <c r="C510" s="3">
        <v>0.878</v>
      </c>
      <c r="D510" s="3">
        <v>0.86599999999999999</v>
      </c>
      <c r="E510" s="3">
        <v>3.5</v>
      </c>
      <c r="F510" s="7">
        <f t="shared" si="49"/>
        <v>6.5</v>
      </c>
      <c r="G510" s="7">
        <v>3.8791000000000002</v>
      </c>
      <c r="H510">
        <f t="shared" si="50"/>
        <v>2012</v>
      </c>
      <c r="I510" s="4">
        <f>_xll.CALCalendarAdjust("China::IB",DATE(H510,12,31)+1,"Following")</f>
        <v>41278</v>
      </c>
      <c r="J510" s="7">
        <f t="shared" si="51"/>
        <v>176</v>
      </c>
      <c r="K510" s="7">
        <f t="shared" si="52"/>
        <v>0.48219178082191783</v>
      </c>
      <c r="L510" s="11">
        <f t="shared" si="53"/>
        <v>0.87955438450745349</v>
      </c>
      <c r="M510" s="5">
        <f t="shared" si="54"/>
        <v>-15.543845074534879</v>
      </c>
      <c r="N510" s="11">
        <f>_xll.CALBlackFormula("Call",B510*(1+F510/100*K510)/2,D510*(1+G510/100*K510),0.2*SQRT(K510),1/(1+G510/100*K510))*2</f>
        <v>0.87955438961928312</v>
      </c>
      <c r="O510" s="11">
        <f t="shared" si="55"/>
        <v>-16.423399464154162</v>
      </c>
    </row>
    <row r="511" spans="1:15" x14ac:dyDescent="0.3">
      <c r="A511" s="2">
        <v>41103</v>
      </c>
      <c r="B511" s="3">
        <v>0.84799999999999998</v>
      </c>
      <c r="C511" s="3">
        <v>0.879</v>
      </c>
      <c r="D511" s="3">
        <v>0.86699999999999999</v>
      </c>
      <c r="E511" s="3">
        <v>3.5</v>
      </c>
      <c r="F511" s="7">
        <f t="shared" si="49"/>
        <v>6.5</v>
      </c>
      <c r="G511" s="7">
        <v>3.8374000000000001</v>
      </c>
      <c r="H511">
        <f t="shared" si="50"/>
        <v>2012</v>
      </c>
      <c r="I511" s="4">
        <f>_xll.CALCalendarAdjust("China::IB",DATE(H511,12,31)+1,"Following")</f>
        <v>41278</v>
      </c>
      <c r="J511" s="7">
        <f t="shared" si="51"/>
        <v>175</v>
      </c>
      <c r="K511" s="7">
        <f t="shared" si="52"/>
        <v>0.47945205479452052</v>
      </c>
      <c r="L511" s="11">
        <f t="shared" si="53"/>
        <v>0.87537009909058128</v>
      </c>
      <c r="M511" s="5">
        <f t="shared" si="54"/>
        <v>36.299009094187262</v>
      </c>
      <c r="N511" s="11">
        <f>_xll.CALBlackFormula("Call",B511*(1+F511/100*K511)/2,D511*(1+G511/100*K511),0.2*SQRT(K511),1/(1+G511/100*K511))*2</f>
        <v>0.87537010509499769</v>
      </c>
      <c r="O511" s="11">
        <f t="shared" si="55"/>
        <v>35.423638989092268</v>
      </c>
    </row>
    <row r="512" spans="1:15" x14ac:dyDescent="0.3">
      <c r="A512" s="2">
        <v>41106</v>
      </c>
      <c r="B512" s="3">
        <v>0.84799999999999998</v>
      </c>
      <c r="C512" s="3">
        <v>0.84</v>
      </c>
      <c r="D512" s="3">
        <v>0.84399999999999997</v>
      </c>
      <c r="E512" s="3">
        <v>3.5</v>
      </c>
      <c r="F512" s="7">
        <f t="shared" ref="F512:F574" si="56">E512+3</f>
        <v>6.5</v>
      </c>
      <c r="G512" s="7">
        <v>3.8071000000000002</v>
      </c>
      <c r="H512">
        <f t="shared" si="50"/>
        <v>2012</v>
      </c>
      <c r="I512" s="4">
        <f>_xll.CALCalendarAdjust("China::IB",DATE(H512,12,31)+1,"Following")</f>
        <v>41278</v>
      </c>
      <c r="J512" s="7">
        <f t="shared" si="51"/>
        <v>172</v>
      </c>
      <c r="K512" s="7">
        <f t="shared" si="52"/>
        <v>0.47123287671232877</v>
      </c>
      <c r="L512" s="11">
        <f t="shared" si="53"/>
        <v>0.82942867682539134</v>
      </c>
      <c r="M512" s="5">
        <f t="shared" si="54"/>
        <v>105.71323174608627</v>
      </c>
      <c r="N512" s="11">
        <f>_xll.CALBlackFormula("Call",B512*(1+F512/100*K512)/2,D512*(1+G512/100*K512),0.2*SQRT(K512),1/(1+G512/100*K512))*2</f>
        <v>0.82942869004143904</v>
      </c>
      <c r="O512" s="11">
        <f t="shared" si="55"/>
        <v>104.88380305604483</v>
      </c>
    </row>
    <row r="513" spans="1:15" x14ac:dyDescent="0.3">
      <c r="A513" s="2">
        <v>41107</v>
      </c>
      <c r="B513" s="3">
        <v>0.84699999999999998</v>
      </c>
      <c r="C513" s="3">
        <v>0.84699999999999998</v>
      </c>
      <c r="D513" s="3">
        <v>0.84799999999999998</v>
      </c>
      <c r="E513" s="3">
        <v>3.5</v>
      </c>
      <c r="F513" s="7">
        <f t="shared" si="56"/>
        <v>6.5</v>
      </c>
      <c r="G513" s="7">
        <v>3.7932000000000001</v>
      </c>
      <c r="H513">
        <f t="shared" si="50"/>
        <v>2012</v>
      </c>
      <c r="I513" s="4">
        <f>_xll.CALCalendarAdjust("China::IB",DATE(H513,12,31)+1,"Following")</f>
        <v>41278</v>
      </c>
      <c r="J513" s="7">
        <f t="shared" si="51"/>
        <v>171</v>
      </c>
      <c r="K513" s="7">
        <f t="shared" si="52"/>
        <v>0.46849315068493153</v>
      </c>
      <c r="L513" s="11">
        <f t="shared" si="53"/>
        <v>0.83844659020762125</v>
      </c>
      <c r="M513" s="5">
        <f t="shared" si="54"/>
        <v>85.5340979237873</v>
      </c>
      <c r="N513" s="11">
        <f>_xll.CALBlackFormula("Call",B513*(1+F513/100*K513)/2,D513*(1+G513/100*K513),0.2*SQRT(K513),1/(1+G513/100*K513))*2</f>
        <v>0.83844659992688653</v>
      </c>
      <c r="O513" s="11">
        <f t="shared" si="55"/>
        <v>84.695651323860417</v>
      </c>
    </row>
    <row r="514" spans="1:15" x14ac:dyDescent="0.3">
      <c r="A514" s="2">
        <v>41108</v>
      </c>
      <c r="B514" s="3">
        <v>0.84599999999999997</v>
      </c>
      <c r="C514" s="3">
        <v>0.84699999999999998</v>
      </c>
      <c r="D514" s="3">
        <v>0.84599999999999997</v>
      </c>
      <c r="E514" s="3">
        <v>3.5</v>
      </c>
      <c r="F514" s="7">
        <f t="shared" si="56"/>
        <v>6.5</v>
      </c>
      <c r="G514" s="7">
        <v>3.7858999999999998</v>
      </c>
      <c r="H514">
        <f t="shared" si="50"/>
        <v>2012</v>
      </c>
      <c r="I514" s="4">
        <f>_xll.CALCalendarAdjust("China::IB",DATE(H514,12,31)+1,"Following")</f>
        <v>41278</v>
      </c>
      <c r="J514" s="7">
        <f t="shared" si="51"/>
        <v>170</v>
      </c>
      <c r="K514" s="7">
        <f t="shared" si="52"/>
        <v>0.46575342465753422</v>
      </c>
      <c r="L514" s="11">
        <f t="shared" si="53"/>
        <v>0.83549100705173918</v>
      </c>
      <c r="M514" s="5">
        <f t="shared" si="54"/>
        <v>115.08992948260799</v>
      </c>
      <c r="N514" s="11">
        <f>_xll.CALBlackFormula("Call",B514*(1+F514/100*K514)/2,D514*(1+G514/100*K514),0.2*SQRT(K514),1/(1+G514/100*K514))*2</f>
        <v>0.83549101640692913</v>
      </c>
      <c r="O514" s="11">
        <f t="shared" si="55"/>
        <v>114.25443846620105</v>
      </c>
    </row>
    <row r="515" spans="1:15" x14ac:dyDescent="0.3">
      <c r="A515" s="2">
        <v>41109</v>
      </c>
      <c r="B515" s="3">
        <v>0.84399999999999997</v>
      </c>
      <c r="C515" s="3">
        <v>0.85099999999999998</v>
      </c>
      <c r="D515" s="3">
        <v>0.84699999999999998</v>
      </c>
      <c r="E515" s="3">
        <v>3.5</v>
      </c>
      <c r="F515" s="7">
        <f t="shared" si="56"/>
        <v>6.5</v>
      </c>
      <c r="G515" s="7">
        <v>3.7833999999999999</v>
      </c>
      <c r="H515">
        <f t="shared" ref="H515:H578" si="57">YEAR(A515)</f>
        <v>2012</v>
      </c>
      <c r="I515" s="4">
        <f>_xll.CALCalendarAdjust("China::IB",DATE(H515,12,31)+1,"Following")</f>
        <v>41278</v>
      </c>
      <c r="J515" s="7">
        <f t="shared" ref="J515:J578" si="58">I515-A515</f>
        <v>169</v>
      </c>
      <c r="K515" s="7">
        <f t="shared" ref="K515:K578" si="59">J515/365</f>
        <v>0.46301369863013697</v>
      </c>
      <c r="L515" s="11">
        <f t="shared" ref="L515:L578" si="60">(D515-B515*(1+F515/100*K515)/(1+G515/100*K515)/2)*2</f>
        <v>0.83956674006743237</v>
      </c>
      <c r="M515" s="5">
        <f t="shared" ref="M515:M578" si="61">(C515-L515)*10000</f>
        <v>114.33259932567607</v>
      </c>
      <c r="N515" s="11">
        <f>_xll.CALBlackFormula("Call",B515*(1+F515/100*K515)/2,D515*(1+G515/100*K515),0.2*SQRT(K515),1/(1+G515/100*K515))*2</f>
        <v>0.83956674753741234</v>
      </c>
      <c r="O515" s="11">
        <f t="shared" ref="O515:O578" si="62">M515-N515</f>
        <v>113.49303257813865</v>
      </c>
    </row>
    <row r="516" spans="1:15" x14ac:dyDescent="0.3">
      <c r="A516" s="2">
        <v>41110</v>
      </c>
      <c r="B516" s="3">
        <v>0.84</v>
      </c>
      <c r="C516" s="3">
        <v>0.83399999999999996</v>
      </c>
      <c r="D516" s="3">
        <v>0.83399999999999996</v>
      </c>
      <c r="E516" s="3">
        <v>3.5</v>
      </c>
      <c r="F516" s="7">
        <f t="shared" si="56"/>
        <v>6.5</v>
      </c>
      <c r="G516" s="7">
        <v>3.7801</v>
      </c>
      <c r="H516">
        <f t="shared" si="57"/>
        <v>2012</v>
      </c>
      <c r="I516" s="4">
        <f>_xll.CALCalendarAdjust("China::IB",DATE(H516,12,31)+1,"Following")</f>
        <v>41278</v>
      </c>
      <c r="J516" s="7">
        <f t="shared" si="58"/>
        <v>168</v>
      </c>
      <c r="K516" s="7">
        <f t="shared" si="59"/>
        <v>0.46027397260273972</v>
      </c>
      <c r="L516" s="11">
        <f t="shared" si="60"/>
        <v>0.81766388310465699</v>
      </c>
      <c r="M516" s="5">
        <f t="shared" si="61"/>
        <v>163.36116895342977</v>
      </c>
      <c r="N516" s="11">
        <f>_xll.CALBlackFormula("Call",B516*(1+F516/100*K516)/2,D516*(1+G516/100*K516),0.2*SQRT(K516),1/(1+G516/100*K516))*2</f>
        <v>0.81766389347315371</v>
      </c>
      <c r="O516" s="11">
        <f t="shared" si="62"/>
        <v>162.5435050599566</v>
      </c>
    </row>
    <row r="517" spans="1:15" x14ac:dyDescent="0.3">
      <c r="A517" s="2">
        <v>41113</v>
      </c>
      <c r="B517" s="3">
        <v>0.83699999999999997</v>
      </c>
      <c r="C517" s="3">
        <v>0.81499999999999995</v>
      </c>
      <c r="D517" s="3">
        <v>0.82299999999999995</v>
      </c>
      <c r="E517" s="3">
        <v>3.5</v>
      </c>
      <c r="F517" s="7">
        <f t="shared" si="56"/>
        <v>6.5</v>
      </c>
      <c r="G517" s="7">
        <v>3.7776999999999998</v>
      </c>
      <c r="H517">
        <f t="shared" si="57"/>
        <v>2012</v>
      </c>
      <c r="I517" s="4">
        <f>_xll.CALCalendarAdjust("China::IB",DATE(H517,12,31)+1,"Following")</f>
        <v>41278</v>
      </c>
      <c r="J517" s="7">
        <f t="shared" si="58"/>
        <v>165</v>
      </c>
      <c r="K517" s="7">
        <f t="shared" si="59"/>
        <v>0.45205479452054792</v>
      </c>
      <c r="L517" s="11">
        <f t="shared" si="60"/>
        <v>0.7988725858453315</v>
      </c>
      <c r="M517" s="5">
        <f t="shared" si="61"/>
        <v>161.27414154668452</v>
      </c>
      <c r="N517" s="11">
        <f>_xll.CALBlackFormula("Call",B517*(1+F517/100*K517)/2,D517*(1+G517/100*K517),0.2*SQRT(K517),1/(1+G517/100*K517))*2</f>
        <v>0.79887259752500372</v>
      </c>
      <c r="O517" s="11">
        <f t="shared" si="62"/>
        <v>160.47526894915953</v>
      </c>
    </row>
    <row r="518" spans="1:15" x14ac:dyDescent="0.3">
      <c r="A518" s="2">
        <v>41114</v>
      </c>
      <c r="B518" s="3">
        <v>0.83799999999999997</v>
      </c>
      <c r="C518" s="3">
        <v>0.82199999999999995</v>
      </c>
      <c r="D518" s="3">
        <v>0.82899999999999996</v>
      </c>
      <c r="E518" s="3">
        <v>3.5</v>
      </c>
      <c r="F518" s="7">
        <f t="shared" si="56"/>
        <v>6.5</v>
      </c>
      <c r="G518" s="7">
        <v>3.7669000000000001</v>
      </c>
      <c r="H518">
        <f t="shared" si="57"/>
        <v>2012</v>
      </c>
      <c r="I518" s="4">
        <f>_xll.CALCalendarAdjust("China::IB",DATE(H518,12,31)+1,"Following")</f>
        <v>41278</v>
      </c>
      <c r="J518" s="7">
        <f t="shared" si="58"/>
        <v>164</v>
      </c>
      <c r="K518" s="7">
        <f t="shared" si="59"/>
        <v>0.44931506849315067</v>
      </c>
      <c r="L518" s="11">
        <f t="shared" si="60"/>
        <v>0.80988044316755248</v>
      </c>
      <c r="M518" s="5">
        <f t="shared" si="61"/>
        <v>121.19556832447475</v>
      </c>
      <c r="N518" s="11">
        <f>_xll.CALBlackFormula("Call",B518*(1+F518/100*K518)/2,D518*(1+G518/100*K518),0.2*SQRT(K518),1/(1+G518/100*K518))*2</f>
        <v>0.8098804516364928</v>
      </c>
      <c r="O518" s="11">
        <f t="shared" si="62"/>
        <v>120.38568787283826</v>
      </c>
    </row>
    <row r="519" spans="1:15" x14ac:dyDescent="0.3">
      <c r="A519" s="2">
        <v>41115</v>
      </c>
      <c r="B519" s="3">
        <v>0.83799999999999997</v>
      </c>
      <c r="C519" s="3">
        <v>0.80900000000000005</v>
      </c>
      <c r="D519" s="3">
        <v>0.82099999999999995</v>
      </c>
      <c r="E519" s="3">
        <v>3.5</v>
      </c>
      <c r="F519" s="7">
        <f t="shared" si="56"/>
        <v>6.5</v>
      </c>
      <c r="G519" s="7">
        <v>3.7736999999999998</v>
      </c>
      <c r="H519">
        <f t="shared" si="57"/>
        <v>2012</v>
      </c>
      <c r="I519" s="4">
        <f>_xll.CALCalendarAdjust("China::IB",DATE(H519,12,31)+1,"Following")</f>
        <v>41278</v>
      </c>
      <c r="J519" s="7">
        <f t="shared" si="58"/>
        <v>163</v>
      </c>
      <c r="K519" s="7">
        <f t="shared" si="59"/>
        <v>0.44657534246575342</v>
      </c>
      <c r="L519" s="11">
        <f t="shared" si="60"/>
        <v>0.79396645325593784</v>
      </c>
      <c r="M519" s="5">
        <f t="shared" si="61"/>
        <v>150.3354674406221</v>
      </c>
      <c r="N519" s="11">
        <f>_xll.CALBlackFormula("Call",B519*(1+F519/100*K519)/2,D519*(1+G519/100*K519),0.2*SQRT(K519),1/(1+G519/100*K519))*2</f>
        <v>0.79396646461274212</v>
      </c>
      <c r="O519" s="11">
        <f t="shared" si="62"/>
        <v>149.54150097600936</v>
      </c>
    </row>
    <row r="520" spans="1:15" x14ac:dyDescent="0.3">
      <c r="A520" s="2">
        <v>41116</v>
      </c>
      <c r="B520" s="3">
        <v>0.83599999999999997</v>
      </c>
      <c r="C520" s="3">
        <v>0.80800000000000005</v>
      </c>
      <c r="D520" s="3">
        <v>0.81599999999999995</v>
      </c>
      <c r="E520" s="3">
        <v>3.5</v>
      </c>
      <c r="F520" s="7">
        <f t="shared" si="56"/>
        <v>6.5</v>
      </c>
      <c r="G520" s="7">
        <v>3.7688999999999999</v>
      </c>
      <c r="H520">
        <f t="shared" si="57"/>
        <v>2012</v>
      </c>
      <c r="I520" s="4">
        <f>_xll.CALCalendarAdjust("China::IB",DATE(H520,12,31)+1,"Following")</f>
        <v>41278</v>
      </c>
      <c r="J520" s="7">
        <f t="shared" si="58"/>
        <v>162</v>
      </c>
      <c r="K520" s="7">
        <f t="shared" si="59"/>
        <v>0.44383561643835617</v>
      </c>
      <c r="L520" s="11">
        <f t="shared" si="60"/>
        <v>0.78603307098412067</v>
      </c>
      <c r="M520" s="5">
        <f t="shared" si="61"/>
        <v>219.66929015879379</v>
      </c>
      <c r="N520" s="11">
        <f>_xll.CALBlackFormula("Call",B520*(1+F520/100*K520)/2,D520*(1+G520/100*K520),0.2*SQRT(K520),1/(1+G520/100*K520))*2</f>
        <v>0.78603308301779184</v>
      </c>
      <c r="O520" s="11">
        <f t="shared" si="62"/>
        <v>218.88325707577599</v>
      </c>
    </row>
    <row r="521" spans="1:15" x14ac:dyDescent="0.3">
      <c r="A521" s="2">
        <v>41117</v>
      </c>
      <c r="B521" s="3">
        <v>0.83799999999999997</v>
      </c>
      <c r="C521" s="3">
        <v>0.80600000000000005</v>
      </c>
      <c r="D521" s="3">
        <v>0.81399999999999995</v>
      </c>
      <c r="E521" s="3">
        <v>3.5</v>
      </c>
      <c r="F521" s="7">
        <f t="shared" si="56"/>
        <v>6.5</v>
      </c>
      <c r="G521" s="7">
        <v>3.7593000000000001</v>
      </c>
      <c r="H521">
        <f t="shared" si="57"/>
        <v>2012</v>
      </c>
      <c r="I521" s="4">
        <f>_xll.CALCalendarAdjust("China::IB",DATE(H521,12,31)+1,"Following")</f>
        <v>41278</v>
      </c>
      <c r="J521" s="7">
        <f t="shared" si="58"/>
        <v>161</v>
      </c>
      <c r="K521" s="7">
        <f t="shared" si="59"/>
        <v>0.44109589041095892</v>
      </c>
      <c r="L521" s="11">
        <f t="shared" si="60"/>
        <v>0.78003456951491612</v>
      </c>
      <c r="M521" s="5">
        <f t="shared" si="61"/>
        <v>259.65430485083931</v>
      </c>
      <c r="N521" s="11">
        <f>_xll.CALBlackFormula("Call",B521*(1+F521/100*K521)/2,D521*(1+G521/100*K521),0.2*SQRT(K521),1/(1+G521/100*K521))*2</f>
        <v>0.78003458291606476</v>
      </c>
      <c r="O521" s="11">
        <f t="shared" si="62"/>
        <v>258.87427026792324</v>
      </c>
    </row>
    <row r="522" spans="1:15" x14ac:dyDescent="0.3">
      <c r="A522" s="2">
        <v>41120</v>
      </c>
      <c r="B522" s="3">
        <v>0.83299999999999996</v>
      </c>
      <c r="C522" s="3">
        <v>0.8</v>
      </c>
      <c r="D522" s="3">
        <v>0.81</v>
      </c>
      <c r="E522" s="3">
        <v>3.5</v>
      </c>
      <c r="F522" s="7">
        <f t="shared" si="56"/>
        <v>6.5</v>
      </c>
      <c r="G522" s="7">
        <v>3.7465999999999999</v>
      </c>
      <c r="H522">
        <f t="shared" si="57"/>
        <v>2012</v>
      </c>
      <c r="I522" s="4">
        <f>_xll.CALCalendarAdjust("China::IB",DATE(H522,12,31)+1,"Following")</f>
        <v>41278</v>
      </c>
      <c r="J522" s="7">
        <f t="shared" si="58"/>
        <v>158</v>
      </c>
      <c r="K522" s="7">
        <f t="shared" si="59"/>
        <v>0.43287671232876712</v>
      </c>
      <c r="L522" s="11">
        <f t="shared" si="60"/>
        <v>0.77723006710229958</v>
      </c>
      <c r="M522" s="5">
        <f t="shared" si="61"/>
        <v>227.69932897700463</v>
      </c>
      <c r="N522" s="11">
        <f>_xll.CALBlackFormula("Call",B522*(1+F522/100*K522)/2,D522*(1+G522/100*K522),0.2*SQRT(K522),1/(1+G522/100*K522))*2</f>
        <v>0.77723007692965018</v>
      </c>
      <c r="O522" s="11">
        <f t="shared" si="62"/>
        <v>226.92209890007499</v>
      </c>
    </row>
    <row r="523" spans="1:15" x14ac:dyDescent="0.3">
      <c r="A523" s="2">
        <v>41121</v>
      </c>
      <c r="B523" s="3">
        <v>0.82799999999999996</v>
      </c>
      <c r="C523" s="3">
        <v>0.78800000000000003</v>
      </c>
      <c r="D523" s="3">
        <v>0.80700000000000005</v>
      </c>
      <c r="E523" s="3">
        <v>3.5</v>
      </c>
      <c r="F523" s="7">
        <f t="shared" si="56"/>
        <v>6.5</v>
      </c>
      <c r="G523" s="7">
        <v>3.7370999999999999</v>
      </c>
      <c r="H523">
        <f t="shared" si="57"/>
        <v>2012</v>
      </c>
      <c r="I523" s="4">
        <f>_xll.CALCalendarAdjust("China::IB",DATE(H523,12,31)+1,"Following")</f>
        <v>41278</v>
      </c>
      <c r="J523" s="7">
        <f t="shared" si="58"/>
        <v>157</v>
      </c>
      <c r="K523" s="7">
        <f t="shared" si="59"/>
        <v>0.43013698630136987</v>
      </c>
      <c r="L523" s="11">
        <f t="shared" si="60"/>
        <v>0.77631551178203684</v>
      </c>
      <c r="M523" s="5">
        <f t="shared" si="61"/>
        <v>116.84488217963195</v>
      </c>
      <c r="N523" s="11">
        <f>_xll.CALBlackFormula("Call",B523*(1+F523/100*K523)/2,D523*(1+G523/100*K523),0.2*SQRT(K523),1/(1+G523/100*K523))*2</f>
        <v>0.77631551992589065</v>
      </c>
      <c r="O523" s="11">
        <f t="shared" si="62"/>
        <v>116.06856665970606</v>
      </c>
    </row>
    <row r="524" spans="1:15" x14ac:dyDescent="0.3">
      <c r="A524" s="2">
        <v>41122</v>
      </c>
      <c r="B524" s="3">
        <v>0.83</v>
      </c>
      <c r="C524" s="3">
        <v>0.80300000000000005</v>
      </c>
      <c r="D524" s="3">
        <v>0.81799999999999995</v>
      </c>
      <c r="E524" s="3">
        <v>3.5</v>
      </c>
      <c r="F524" s="7">
        <f t="shared" si="56"/>
        <v>6.5</v>
      </c>
      <c r="G524" s="7">
        <v>3.7288999999999999</v>
      </c>
      <c r="H524">
        <f t="shared" si="57"/>
        <v>2012</v>
      </c>
      <c r="I524" s="4">
        <f>_xll.CALCalendarAdjust("China::IB",DATE(H524,12,31)+1,"Following")</f>
        <v>41278</v>
      </c>
      <c r="J524" s="7">
        <f t="shared" si="58"/>
        <v>156</v>
      </c>
      <c r="K524" s="7">
        <f t="shared" si="59"/>
        <v>0.42739726027397262</v>
      </c>
      <c r="L524" s="11">
        <f t="shared" si="60"/>
        <v>0.79632401570797107</v>
      </c>
      <c r="M524" s="5">
        <f t="shared" si="61"/>
        <v>66.759842920289799</v>
      </c>
      <c r="N524" s="11">
        <f>_xll.CALBlackFormula("Call",B524*(1+F524/100*K524)/2,D524*(1+G524/100*K524),0.2*SQRT(K524),1/(1+G524/100*K524))*2</f>
        <v>0.79632402043648765</v>
      </c>
      <c r="O524" s="11">
        <f t="shared" si="62"/>
        <v>65.963518899853312</v>
      </c>
    </row>
    <row r="525" spans="1:15" x14ac:dyDescent="0.3">
      <c r="A525" s="2">
        <v>41123</v>
      </c>
      <c r="B525" s="3">
        <v>0.83499999999999996</v>
      </c>
      <c r="C525" s="3">
        <v>0.77600000000000002</v>
      </c>
      <c r="D525" s="3">
        <v>0.80400000000000005</v>
      </c>
      <c r="E525" s="3">
        <v>3.5</v>
      </c>
      <c r="F525" s="7">
        <f t="shared" si="56"/>
        <v>6.5</v>
      </c>
      <c r="G525" s="7">
        <v>3.7197</v>
      </c>
      <c r="H525">
        <f t="shared" si="57"/>
        <v>2012</v>
      </c>
      <c r="I525" s="4">
        <f>_xll.CALCalendarAdjust("China::IB",DATE(H525,12,31)+1,"Following")</f>
        <v>41278</v>
      </c>
      <c r="J525" s="7">
        <f t="shared" si="58"/>
        <v>155</v>
      </c>
      <c r="K525" s="7">
        <f t="shared" si="59"/>
        <v>0.42465753424657532</v>
      </c>
      <c r="L525" s="11">
        <f t="shared" si="60"/>
        <v>0.76329466621000808</v>
      </c>
      <c r="M525" s="5">
        <f t="shared" si="61"/>
        <v>127.05333789991946</v>
      </c>
      <c r="N525" s="11">
        <f>_xll.CALBlackFormula("Call",B525*(1+F525/100*K525)/2,D525*(1+G525/100*K525),0.2*SQRT(K525),1/(1+G525/100*K525))*2</f>
        <v>0.76329467740707568</v>
      </c>
      <c r="O525" s="11">
        <f t="shared" si="62"/>
        <v>126.29004322251238</v>
      </c>
    </row>
    <row r="526" spans="1:15" x14ac:dyDescent="0.3">
      <c r="A526" s="2">
        <v>41124</v>
      </c>
      <c r="B526" s="3">
        <v>0.83599999999999997</v>
      </c>
      <c r="C526" s="3">
        <v>0.78700000000000003</v>
      </c>
      <c r="D526" s="3">
        <v>0.81299999999999994</v>
      </c>
      <c r="E526" s="3">
        <v>3.5</v>
      </c>
      <c r="F526" s="7">
        <f t="shared" si="56"/>
        <v>6.5</v>
      </c>
      <c r="G526" s="7">
        <v>3.6863999999999999</v>
      </c>
      <c r="H526">
        <f t="shared" si="57"/>
        <v>2012</v>
      </c>
      <c r="I526" s="4">
        <f>_xll.CALCalendarAdjust("China::IB",DATE(H526,12,31)+1,"Following")</f>
        <v>41278</v>
      </c>
      <c r="J526" s="7">
        <f t="shared" si="58"/>
        <v>154</v>
      </c>
      <c r="K526" s="7">
        <f t="shared" si="59"/>
        <v>0.42191780821917807</v>
      </c>
      <c r="L526" s="11">
        <f t="shared" si="60"/>
        <v>0.78022777070939087</v>
      </c>
      <c r="M526" s="5">
        <f t="shared" si="61"/>
        <v>67.722292906091667</v>
      </c>
      <c r="N526" s="11">
        <f>_xll.CALBlackFormula("Call",B526*(1+F526/100*K526)/2,D526*(1+G526/100*K526),0.2*SQRT(K526),1/(1+G526/100*K526))*2</f>
        <v>0.78022777757610906</v>
      </c>
      <c r="O526" s="11">
        <f t="shared" si="62"/>
        <v>66.942065128515551</v>
      </c>
    </row>
    <row r="527" spans="1:15" x14ac:dyDescent="0.3">
      <c r="A527" s="2">
        <v>41127</v>
      </c>
      <c r="B527" s="3">
        <v>0.83899999999999997</v>
      </c>
      <c r="C527" s="3">
        <v>0.81</v>
      </c>
      <c r="D527" s="3">
        <v>0.82599999999999996</v>
      </c>
      <c r="E527" s="3">
        <v>3.5</v>
      </c>
      <c r="F527" s="7">
        <f t="shared" si="56"/>
        <v>6.5</v>
      </c>
      <c r="G527" s="7">
        <v>3.6739999999999999</v>
      </c>
      <c r="H527">
        <f t="shared" si="57"/>
        <v>2012</v>
      </c>
      <c r="I527" s="4">
        <f>_xll.CALCalendarAdjust("China::IB",DATE(H527,12,31)+1,"Following")</f>
        <v>41278</v>
      </c>
      <c r="J527" s="7">
        <f t="shared" si="58"/>
        <v>151</v>
      </c>
      <c r="K527" s="7">
        <f t="shared" si="59"/>
        <v>0.41369863013698632</v>
      </c>
      <c r="L527" s="11">
        <f t="shared" si="60"/>
        <v>0.80333800303302338</v>
      </c>
      <c r="M527" s="5">
        <f t="shared" si="61"/>
        <v>66.619969669766689</v>
      </c>
      <c r="N527" s="11">
        <f>_xll.CALBlackFormula("Call",B527*(1+F527/100*K527)/2,D527*(1+G527/100*K527),0.2*SQRT(K527),1/(1+G527/100*K527))*2</f>
        <v>0.80333800611747508</v>
      </c>
      <c r="O527" s="11">
        <f t="shared" si="62"/>
        <v>65.816631663649218</v>
      </c>
    </row>
    <row r="528" spans="1:15" x14ac:dyDescent="0.3">
      <c r="A528" s="2">
        <v>41128</v>
      </c>
      <c r="B528" s="3">
        <v>0.84099999999999997</v>
      </c>
      <c r="C528" s="3">
        <v>0.80900000000000005</v>
      </c>
      <c r="D528" s="3">
        <v>0.82899999999999996</v>
      </c>
      <c r="E528" s="3">
        <v>3.5</v>
      </c>
      <c r="F528" s="7">
        <f t="shared" si="56"/>
        <v>6.5</v>
      </c>
      <c r="G528" s="7">
        <v>3.6587000000000001</v>
      </c>
      <c r="H528">
        <f t="shared" si="57"/>
        <v>2012</v>
      </c>
      <c r="I528" s="4">
        <f>_xll.CALCalendarAdjust("China::IB",DATE(H528,12,31)+1,"Following")</f>
        <v>41278</v>
      </c>
      <c r="J528" s="7">
        <f t="shared" si="58"/>
        <v>150</v>
      </c>
      <c r="K528" s="7">
        <f t="shared" si="59"/>
        <v>0.41095890410958902</v>
      </c>
      <c r="L528" s="11">
        <f t="shared" si="60"/>
        <v>0.80732546407367234</v>
      </c>
      <c r="M528" s="5">
        <f t="shared" si="61"/>
        <v>16.745359263277138</v>
      </c>
      <c r="N528" s="11">
        <f>_xll.CALBlackFormula("Call",B528*(1+F528/100*K528)/2,D528*(1+G528/100*K528),0.2*SQRT(K528),1/(1+G528/100*K528))*2</f>
        <v>0.80732546672812799</v>
      </c>
      <c r="O528" s="11">
        <f t="shared" si="62"/>
        <v>15.938033796549009</v>
      </c>
    </row>
    <row r="529" spans="1:15" x14ac:dyDescent="0.3">
      <c r="A529" s="2">
        <v>41129</v>
      </c>
      <c r="B529" s="3">
        <v>0.84199999999999997</v>
      </c>
      <c r="C529" s="3">
        <v>0.80400000000000005</v>
      </c>
      <c r="D529" s="3">
        <v>0.82699999999999996</v>
      </c>
      <c r="E529" s="3">
        <v>3.5</v>
      </c>
      <c r="F529" s="7">
        <f t="shared" si="56"/>
        <v>6.5</v>
      </c>
      <c r="G529" s="7">
        <v>3.6393</v>
      </c>
      <c r="H529">
        <f t="shared" si="57"/>
        <v>2012</v>
      </c>
      <c r="I529" s="4">
        <f>_xll.CALCalendarAdjust("China::IB",DATE(H529,12,31)+1,"Following")</f>
        <v>41278</v>
      </c>
      <c r="J529" s="7">
        <f t="shared" si="58"/>
        <v>149</v>
      </c>
      <c r="K529" s="7">
        <f t="shared" si="59"/>
        <v>0.40821917808219177</v>
      </c>
      <c r="L529" s="11">
        <f t="shared" si="60"/>
        <v>0.80231112728375231</v>
      </c>
      <c r="M529" s="5">
        <f t="shared" si="61"/>
        <v>16.888727162477359</v>
      </c>
      <c r="N529" s="11">
        <f>_xll.CALBlackFormula("Call",B529*(1+F529/100*K529)/2,D529*(1+G529/100*K529),0.2*SQRT(K529),1/(1+G529/100*K529))*2</f>
        <v>0.80231113009094757</v>
      </c>
      <c r="O529" s="11">
        <f t="shared" si="62"/>
        <v>16.08641603238641</v>
      </c>
    </row>
    <row r="530" spans="1:15" x14ac:dyDescent="0.3">
      <c r="A530" s="2">
        <v>41130</v>
      </c>
      <c r="B530" s="3">
        <v>0.84099999999999997</v>
      </c>
      <c r="C530" s="3">
        <v>0.82</v>
      </c>
      <c r="D530" s="3">
        <v>0.83599999999999997</v>
      </c>
      <c r="E530" s="3">
        <v>3.5</v>
      </c>
      <c r="F530" s="7">
        <f t="shared" si="56"/>
        <v>6.5</v>
      </c>
      <c r="G530" s="7">
        <v>3.6099000000000001</v>
      </c>
      <c r="H530">
        <f t="shared" si="57"/>
        <v>2012</v>
      </c>
      <c r="I530" s="4">
        <f>_xll.CALCalendarAdjust("China::IB",DATE(H530,12,31)+1,"Following")</f>
        <v>41278</v>
      </c>
      <c r="J530" s="7">
        <f t="shared" si="58"/>
        <v>148</v>
      </c>
      <c r="K530" s="7">
        <f t="shared" si="59"/>
        <v>0.40547945205479452</v>
      </c>
      <c r="L530" s="11">
        <f t="shared" si="60"/>
        <v>0.82128669895683515</v>
      </c>
      <c r="M530" s="5">
        <f t="shared" si="61"/>
        <v>-12.866989568351972</v>
      </c>
      <c r="N530" s="11">
        <f>_xll.CALBlackFormula("Call",B530*(1+F530/100*K530)/2,D530*(1+G530/100*K530),0.2*SQRT(K530),1/(1+G530/100*K530))*2</f>
        <v>0.82128670046293428</v>
      </c>
      <c r="O530" s="11">
        <f t="shared" si="62"/>
        <v>-13.688276268814906</v>
      </c>
    </row>
    <row r="531" spans="1:15" x14ac:dyDescent="0.3">
      <c r="A531" s="2">
        <v>41131</v>
      </c>
      <c r="B531" s="3">
        <v>0.84</v>
      </c>
      <c r="C531" s="3">
        <v>0.81299999999999994</v>
      </c>
      <c r="D531" s="3">
        <v>0.82899999999999996</v>
      </c>
      <c r="E531" s="3">
        <v>3.5</v>
      </c>
      <c r="F531" s="7">
        <f t="shared" si="56"/>
        <v>6.5</v>
      </c>
      <c r="G531" s="7">
        <v>3.5893000000000002</v>
      </c>
      <c r="H531">
        <f t="shared" si="57"/>
        <v>2012</v>
      </c>
      <c r="I531" s="4">
        <f>_xll.CALCalendarAdjust("China::IB",DATE(H531,12,31)+1,"Following")</f>
        <v>41278</v>
      </c>
      <c r="J531" s="7">
        <f t="shared" si="58"/>
        <v>147</v>
      </c>
      <c r="K531" s="7">
        <f t="shared" si="59"/>
        <v>0.40273972602739727</v>
      </c>
      <c r="L531" s="11">
        <f t="shared" si="60"/>
        <v>0.80829337648266419</v>
      </c>
      <c r="M531" s="5">
        <f t="shared" si="61"/>
        <v>47.066235173357505</v>
      </c>
      <c r="N531" s="11">
        <f>_xll.CALBlackFormula("Call",B531*(1+F531/100*K531)/2,D531*(1+G531/100*K531),0.2*SQRT(K531),1/(1+G531/100*K531))*2</f>
        <v>0.80829337834240989</v>
      </c>
      <c r="O531" s="11">
        <f t="shared" si="62"/>
        <v>46.257941795015093</v>
      </c>
    </row>
    <row r="532" spans="1:15" x14ac:dyDescent="0.3">
      <c r="A532" s="2">
        <v>41134</v>
      </c>
      <c r="B532" s="3">
        <v>0.84099999999999997</v>
      </c>
      <c r="C532" s="3">
        <v>0.78100000000000003</v>
      </c>
      <c r="D532" s="3">
        <v>0.81200000000000006</v>
      </c>
      <c r="E532" s="3">
        <v>3.5</v>
      </c>
      <c r="F532" s="7">
        <f t="shared" si="56"/>
        <v>6.5</v>
      </c>
      <c r="G532" s="7">
        <v>3.5792999999999999</v>
      </c>
      <c r="H532">
        <f t="shared" si="57"/>
        <v>2012</v>
      </c>
      <c r="I532" s="4">
        <f>_xll.CALCalendarAdjust("China::IB",DATE(H532,12,31)+1,"Following")</f>
        <v>41278</v>
      </c>
      <c r="J532" s="7">
        <f t="shared" si="58"/>
        <v>144</v>
      </c>
      <c r="K532" s="7">
        <f t="shared" si="59"/>
        <v>0.39452054794520547</v>
      </c>
      <c r="L532" s="11">
        <f t="shared" si="60"/>
        <v>0.77344429428479911</v>
      </c>
      <c r="M532" s="5">
        <f t="shared" si="61"/>
        <v>75.557057152009222</v>
      </c>
      <c r="N532" s="11">
        <f>_xll.CALBlackFormula("Call",B532*(1+F532/100*K532)/2,D532*(1+G532/100*K532),0.2*SQRT(K532),1/(1+G532/100*K532))*2</f>
        <v>0.77344429780247526</v>
      </c>
      <c r="O532" s="11">
        <f t="shared" si="62"/>
        <v>74.783612854206751</v>
      </c>
    </row>
    <row r="533" spans="1:15" x14ac:dyDescent="0.3">
      <c r="A533" s="2">
        <v>41135</v>
      </c>
      <c r="B533" s="3">
        <v>0.84199999999999997</v>
      </c>
      <c r="C533" s="3">
        <v>0.78100000000000003</v>
      </c>
      <c r="D533" s="3">
        <v>0.81599999999999995</v>
      </c>
      <c r="E533" s="3">
        <v>3.5</v>
      </c>
      <c r="F533" s="7">
        <f t="shared" si="56"/>
        <v>6.5</v>
      </c>
      <c r="G533" s="7">
        <v>3.5823</v>
      </c>
      <c r="H533">
        <f t="shared" si="57"/>
        <v>2012</v>
      </c>
      <c r="I533" s="4">
        <f>_xll.CALCalendarAdjust("China::IB",DATE(H533,12,31)+1,"Following")</f>
        <v>41278</v>
      </c>
      <c r="J533" s="7">
        <f t="shared" si="58"/>
        <v>143</v>
      </c>
      <c r="K533" s="7">
        <f t="shared" si="59"/>
        <v>0.39178082191780822</v>
      </c>
      <c r="L533" s="11">
        <f t="shared" si="60"/>
        <v>0.78050832070983889</v>
      </c>
      <c r="M533" s="5">
        <f t="shared" si="61"/>
        <v>4.9167929016113998</v>
      </c>
      <c r="N533" s="11">
        <f>_xll.CALBlackFormula("Call",B533*(1+F533/100*K533)/2,D533*(1+G533/100*K533),0.2*SQRT(K533),1/(1+G533/100*K533))*2</f>
        <v>0.78050832340037257</v>
      </c>
      <c r="O533" s="11">
        <f t="shared" si="62"/>
        <v>4.1362845782110274</v>
      </c>
    </row>
    <row r="534" spans="1:15" x14ac:dyDescent="0.3">
      <c r="A534" s="2">
        <v>41136</v>
      </c>
      <c r="B534" s="3">
        <v>0.84699999999999998</v>
      </c>
      <c r="C534" s="3">
        <v>0.76600000000000001</v>
      </c>
      <c r="D534" s="3">
        <v>0.81299999999999994</v>
      </c>
      <c r="E534" s="3">
        <v>3.5</v>
      </c>
      <c r="F534" s="7">
        <f t="shared" si="56"/>
        <v>6.5</v>
      </c>
      <c r="G534" s="7">
        <v>3.5891999999999999</v>
      </c>
      <c r="H534">
        <f t="shared" si="57"/>
        <v>2012</v>
      </c>
      <c r="I534" s="4">
        <f>_xll.CALCalendarAdjust("China::IB",DATE(H534,12,31)+1,"Following")</f>
        <v>41278</v>
      </c>
      <c r="J534" s="7">
        <f t="shared" si="58"/>
        <v>142</v>
      </c>
      <c r="K534" s="7">
        <f t="shared" si="59"/>
        <v>0.38904109589041097</v>
      </c>
      <c r="L534" s="11">
        <f t="shared" si="60"/>
        <v>0.76954048325061364</v>
      </c>
      <c r="M534" s="5">
        <f t="shared" si="61"/>
        <v>-35.404832506136245</v>
      </c>
      <c r="N534" s="11">
        <f>_xll.CALBlackFormula("Call",B534*(1+F534/100*K534)/2,D534*(1+G534/100*K534),0.2*SQRT(K534),1/(1+G534/100*K534))*2</f>
        <v>0.76954048694522281</v>
      </c>
      <c r="O534" s="11">
        <f t="shared" si="62"/>
        <v>-36.174372993081469</v>
      </c>
    </row>
    <row r="535" spans="1:15" x14ac:dyDescent="0.3">
      <c r="A535" s="2">
        <v>41137</v>
      </c>
      <c r="B535" s="3">
        <v>0.85</v>
      </c>
      <c r="C535" s="3">
        <v>0.76300000000000001</v>
      </c>
      <c r="D535" s="3">
        <v>0.80900000000000005</v>
      </c>
      <c r="E535" s="3">
        <v>3.5</v>
      </c>
      <c r="F535" s="7">
        <f t="shared" si="56"/>
        <v>6.5</v>
      </c>
      <c r="G535" s="7">
        <v>3.5994000000000002</v>
      </c>
      <c r="H535">
        <f t="shared" si="57"/>
        <v>2012</v>
      </c>
      <c r="I535" s="4">
        <f>_xll.CALCalendarAdjust("China::IB",DATE(H535,12,31)+1,"Following")</f>
        <v>41278</v>
      </c>
      <c r="J535" s="7">
        <f t="shared" si="58"/>
        <v>141</v>
      </c>
      <c r="K535" s="7">
        <f t="shared" si="59"/>
        <v>0.38630136986301372</v>
      </c>
      <c r="L535" s="11">
        <f t="shared" si="60"/>
        <v>0.75860631587280258</v>
      </c>
      <c r="M535" s="5">
        <f t="shared" si="61"/>
        <v>43.936841271974281</v>
      </c>
      <c r="N535" s="11">
        <f>_xll.CALBlackFormula("Call",B535*(1+F535/100*K535)/2,D535*(1+G535/100*K535),0.2*SQRT(K535),1/(1+G535/100*K535))*2</f>
        <v>0.75860632068237088</v>
      </c>
      <c r="O535" s="11">
        <f t="shared" si="62"/>
        <v>43.178234951291913</v>
      </c>
    </row>
    <row r="536" spans="1:15" x14ac:dyDescent="0.3">
      <c r="A536" s="2">
        <v>41138</v>
      </c>
      <c r="B536" s="3">
        <v>0.84499999999999997</v>
      </c>
      <c r="C536" s="3">
        <v>0.75600000000000001</v>
      </c>
      <c r="D536" s="3">
        <v>0.80200000000000005</v>
      </c>
      <c r="E536" s="3">
        <v>3.5</v>
      </c>
      <c r="F536" s="7">
        <f t="shared" si="56"/>
        <v>6.5</v>
      </c>
      <c r="G536" s="7">
        <v>3.6113</v>
      </c>
      <c r="H536">
        <f t="shared" si="57"/>
        <v>2012</v>
      </c>
      <c r="I536" s="4">
        <f>_xll.CALCalendarAdjust("China::IB",DATE(H536,12,31)+1,"Following")</f>
        <v>41278</v>
      </c>
      <c r="J536" s="7">
        <f t="shared" si="58"/>
        <v>140</v>
      </c>
      <c r="K536" s="7">
        <f t="shared" si="59"/>
        <v>0.38356164383561642</v>
      </c>
      <c r="L536" s="11">
        <f t="shared" si="60"/>
        <v>0.74976536047994091</v>
      </c>
      <c r="M536" s="5">
        <f t="shared" si="61"/>
        <v>62.346395200590933</v>
      </c>
      <c r="N536" s="11">
        <f>_xll.CALBlackFormula("Call",B536*(1+F536/100*K536)/2,D536*(1+G536/100*K536),0.2*SQRT(K536),1/(1+G536/100*K536))*2</f>
        <v>0.74976536532631488</v>
      </c>
      <c r="O536" s="11">
        <f t="shared" si="62"/>
        <v>61.596629835264622</v>
      </c>
    </row>
    <row r="537" spans="1:15" x14ac:dyDescent="0.3">
      <c r="A537" s="2">
        <v>41141</v>
      </c>
      <c r="B537" s="3">
        <v>0.85</v>
      </c>
      <c r="C537" s="3">
        <v>0.74</v>
      </c>
      <c r="D537" s="3">
        <v>0.79900000000000004</v>
      </c>
      <c r="E537" s="3">
        <v>3.5</v>
      </c>
      <c r="F537" s="7">
        <f t="shared" si="56"/>
        <v>6.5</v>
      </c>
      <c r="G537" s="7">
        <v>3.6263000000000001</v>
      </c>
      <c r="H537">
        <f t="shared" si="57"/>
        <v>2012</v>
      </c>
      <c r="I537" s="4">
        <f>_xll.CALCalendarAdjust("China::IB",DATE(H537,12,31)+1,"Following")</f>
        <v>41278</v>
      </c>
      <c r="J537" s="7">
        <f t="shared" si="58"/>
        <v>137</v>
      </c>
      <c r="K537" s="7">
        <f t="shared" si="59"/>
        <v>0.37534246575342467</v>
      </c>
      <c r="L537" s="11">
        <f t="shared" si="60"/>
        <v>0.73895483022964237</v>
      </c>
      <c r="M537" s="5">
        <f t="shared" si="61"/>
        <v>10.451697703576235</v>
      </c>
      <c r="N537" s="11">
        <f>_xll.CALBlackFormula("Call",B537*(1+F537/100*K537)/2,D537*(1+G537/100*K537),0.2*SQRT(K537),1/(1+G537/100*K537))*2</f>
        <v>0.73895483560921382</v>
      </c>
      <c r="O537" s="11">
        <f t="shared" si="62"/>
        <v>9.7127428679670214</v>
      </c>
    </row>
    <row r="538" spans="1:15" x14ac:dyDescent="0.3">
      <c r="A538" s="2">
        <v>41142</v>
      </c>
      <c r="B538" s="3">
        <v>0.85</v>
      </c>
      <c r="C538" s="3">
        <v>0.747</v>
      </c>
      <c r="D538" s="3">
        <v>0.80200000000000005</v>
      </c>
      <c r="E538" s="3">
        <v>3.5</v>
      </c>
      <c r="F538" s="7">
        <f t="shared" si="56"/>
        <v>6.5</v>
      </c>
      <c r="G538" s="7">
        <v>3.6507999999999998</v>
      </c>
      <c r="H538">
        <f t="shared" si="57"/>
        <v>2012</v>
      </c>
      <c r="I538" s="4">
        <f>_xll.CALCalendarAdjust("China::IB",DATE(H538,12,31)+1,"Following")</f>
        <v>41278</v>
      </c>
      <c r="J538" s="7">
        <f t="shared" si="58"/>
        <v>136</v>
      </c>
      <c r="K538" s="7">
        <f t="shared" si="59"/>
        <v>0.37260273972602742</v>
      </c>
      <c r="L538" s="11">
        <f t="shared" si="60"/>
        <v>0.74509733510854959</v>
      </c>
      <c r="M538" s="5">
        <f t="shared" si="61"/>
        <v>19.026648914504118</v>
      </c>
      <c r="N538" s="11">
        <f>_xll.CALBlackFormula("Call",B538*(1+F538/100*K538)/2,D538*(1+G538/100*K538),0.2*SQRT(K538),1/(1+G538/100*K538))*2</f>
        <v>0.74509733918351229</v>
      </c>
      <c r="O538" s="11">
        <f t="shared" si="62"/>
        <v>18.281551575320606</v>
      </c>
    </row>
    <row r="539" spans="1:15" x14ac:dyDescent="0.3">
      <c r="A539" s="2">
        <v>41143</v>
      </c>
      <c r="B539" s="3">
        <v>0.85499999999999998</v>
      </c>
      <c r="C539" s="3">
        <v>0.72499999999999998</v>
      </c>
      <c r="D539" s="3">
        <v>0.79200000000000004</v>
      </c>
      <c r="E539" s="3">
        <v>3.5</v>
      </c>
      <c r="F539" s="7">
        <f t="shared" si="56"/>
        <v>6.5</v>
      </c>
      <c r="G539" s="7">
        <v>3.6533000000000002</v>
      </c>
      <c r="H539">
        <f t="shared" si="57"/>
        <v>2012</v>
      </c>
      <c r="I539" s="4">
        <f>_xll.CALCalendarAdjust("China::IB",DATE(H539,12,31)+1,"Following")</f>
        <v>41278</v>
      </c>
      <c r="J539" s="7">
        <f t="shared" si="58"/>
        <v>135</v>
      </c>
      <c r="K539" s="7">
        <f t="shared" si="59"/>
        <v>0.36986301369863012</v>
      </c>
      <c r="L539" s="11">
        <f t="shared" si="60"/>
        <v>0.72011781658602614</v>
      </c>
      <c r="M539" s="5">
        <f t="shared" si="61"/>
        <v>48.821834139738399</v>
      </c>
      <c r="N539" s="11">
        <f>_xll.CALBlackFormula("Call",B539*(1+F539/100*K539)/2,D539*(1+G539/100*K539),0.2*SQRT(K539),1/(1+G539/100*K539))*2</f>
        <v>0.72011782483895082</v>
      </c>
      <c r="O539" s="11">
        <f t="shared" si="62"/>
        <v>48.101716314899448</v>
      </c>
    </row>
    <row r="540" spans="1:15" x14ac:dyDescent="0.3">
      <c r="A540" s="2">
        <v>41144</v>
      </c>
      <c r="B540" s="3">
        <v>0.86399999999999999</v>
      </c>
      <c r="C540" s="3">
        <v>0.71899999999999997</v>
      </c>
      <c r="D540" s="3">
        <v>0.79300000000000004</v>
      </c>
      <c r="E540" s="3">
        <v>3.5</v>
      </c>
      <c r="F540" s="7">
        <f t="shared" si="56"/>
        <v>6.5</v>
      </c>
      <c r="G540" s="7">
        <v>3.6543000000000001</v>
      </c>
      <c r="H540">
        <f t="shared" si="57"/>
        <v>2012</v>
      </c>
      <c r="I540" s="4">
        <f>_xll.CALCalendarAdjust("China::IB",DATE(H540,12,31)+1,"Following")</f>
        <v>41278</v>
      </c>
      <c r="J540" s="7">
        <f t="shared" si="58"/>
        <v>134</v>
      </c>
      <c r="K540" s="7">
        <f t="shared" si="59"/>
        <v>0.36712328767123287</v>
      </c>
      <c r="L540" s="11">
        <f t="shared" si="60"/>
        <v>0.71309308874674615</v>
      </c>
      <c r="M540" s="5">
        <f t="shared" si="61"/>
        <v>59.069112532538213</v>
      </c>
      <c r="N540" s="11">
        <f>_xll.CALBlackFormula("Call",B540*(1+F540/100*K540)/2,D540*(1+G540/100*K540),0.2*SQRT(K540),1/(1+G540/100*K540))*2</f>
        <v>0.71309309993438008</v>
      </c>
      <c r="O540" s="11">
        <f t="shared" si="62"/>
        <v>58.35601943260383</v>
      </c>
    </row>
    <row r="541" spans="1:15" x14ac:dyDescent="0.3">
      <c r="A541" s="2">
        <v>41145</v>
      </c>
      <c r="B541" s="3">
        <v>0.86399999999999999</v>
      </c>
      <c r="C541" s="3">
        <v>0.69499999999999995</v>
      </c>
      <c r="D541" s="3">
        <v>0.77900000000000003</v>
      </c>
      <c r="E541" s="3">
        <v>3.5</v>
      </c>
      <c r="F541" s="7">
        <f t="shared" si="56"/>
        <v>6.5</v>
      </c>
      <c r="G541" s="7">
        <v>3.6547999999999998</v>
      </c>
      <c r="H541">
        <f t="shared" si="57"/>
        <v>2012</v>
      </c>
      <c r="I541" s="4">
        <f>_xll.CALCalendarAdjust("China::IB",DATE(H541,12,31)+1,"Following")</f>
        <v>41278</v>
      </c>
      <c r="J541" s="7">
        <f t="shared" si="58"/>
        <v>133</v>
      </c>
      <c r="K541" s="7">
        <f t="shared" si="59"/>
        <v>0.36438356164383562</v>
      </c>
      <c r="L541" s="11">
        <f t="shared" si="60"/>
        <v>0.68516025412408854</v>
      </c>
      <c r="M541" s="5">
        <f t="shared" si="61"/>
        <v>98.397458759114102</v>
      </c>
      <c r="N541" s="11">
        <f>_xll.CALBlackFormula("Call",B541*(1+F541/100*K541)/2,D541*(1+G541/100*K541),0.2*SQRT(K541),1/(1+G541/100*K541))*2</f>
        <v>0.68516027575663763</v>
      </c>
      <c r="O541" s="11">
        <f t="shared" si="62"/>
        <v>97.712298483357458</v>
      </c>
    </row>
    <row r="542" spans="1:15" x14ac:dyDescent="0.3">
      <c r="A542" s="2">
        <v>41148</v>
      </c>
      <c r="B542" s="3">
        <v>0.86699999999999999</v>
      </c>
      <c r="C542" s="3">
        <v>0.65</v>
      </c>
      <c r="D542" s="3">
        <v>0.76200000000000001</v>
      </c>
      <c r="E542" s="3">
        <v>3.5</v>
      </c>
      <c r="F542" s="7">
        <f t="shared" si="56"/>
        <v>6.5</v>
      </c>
      <c r="G542" s="7">
        <v>3.6284000000000001</v>
      </c>
      <c r="H542">
        <f t="shared" si="57"/>
        <v>2012</v>
      </c>
      <c r="I542" s="4">
        <f>_xll.CALCalendarAdjust("China::IB",DATE(H542,12,31)+1,"Following")</f>
        <v>41278</v>
      </c>
      <c r="J542" s="7">
        <f t="shared" si="58"/>
        <v>130</v>
      </c>
      <c r="K542" s="7">
        <f t="shared" si="59"/>
        <v>0.35616438356164382</v>
      </c>
      <c r="L542" s="11">
        <f t="shared" si="60"/>
        <v>0.64824578783140363</v>
      </c>
      <c r="M542" s="5">
        <f t="shared" si="61"/>
        <v>17.54212168596392</v>
      </c>
      <c r="N542" s="11">
        <f>_xll.CALBlackFormula("Call",B542*(1+F542/100*K542)/2,D542*(1+G542/100*K542),0.2*SQRT(K542),1/(1+G542/100*K542))*2</f>
        <v>0.64824583519418966</v>
      </c>
      <c r="O542" s="11">
        <f t="shared" si="62"/>
        <v>16.893875850769732</v>
      </c>
    </row>
    <row r="543" spans="1:15" x14ac:dyDescent="0.3">
      <c r="A543" s="2">
        <v>41149</v>
      </c>
      <c r="B543" s="3">
        <v>0.86799999999999999</v>
      </c>
      <c r="C543" s="3">
        <v>0.63800000000000001</v>
      </c>
      <c r="D543" s="3">
        <v>0.76200000000000001</v>
      </c>
      <c r="E543" s="3">
        <v>3.5</v>
      </c>
      <c r="F543" s="7">
        <f t="shared" si="56"/>
        <v>6.5</v>
      </c>
      <c r="G543" s="7">
        <v>3.6379000000000001</v>
      </c>
      <c r="H543">
        <f t="shared" si="57"/>
        <v>2012</v>
      </c>
      <c r="I543" s="4">
        <f>_xll.CALCalendarAdjust("China::IB",DATE(H543,12,31)+1,"Following")</f>
        <v>41278</v>
      </c>
      <c r="J543" s="7">
        <f t="shared" si="58"/>
        <v>129</v>
      </c>
      <c r="K543" s="7">
        <f t="shared" si="59"/>
        <v>0.35342465753424657</v>
      </c>
      <c r="L543" s="11">
        <f t="shared" si="60"/>
        <v>0.64733131664141175</v>
      </c>
      <c r="M543" s="5">
        <f t="shared" si="61"/>
        <v>-93.313166414117347</v>
      </c>
      <c r="N543" s="11">
        <f>_xll.CALBlackFormula("Call",B543*(1+F543/100*K543)/2,D543*(1+G543/100*K543),0.2*SQRT(K543),1/(1+G543/100*K543))*2</f>
        <v>0.64733136171702577</v>
      </c>
      <c r="O543" s="11">
        <f t="shared" si="62"/>
        <v>-93.960497775834369</v>
      </c>
    </row>
    <row r="544" spans="1:15" x14ac:dyDescent="0.3">
      <c r="A544" s="2">
        <v>41150</v>
      </c>
      <c r="B544" s="3">
        <v>0.86799999999999999</v>
      </c>
      <c r="C544" s="3">
        <v>0.624</v>
      </c>
      <c r="D544" s="3">
        <v>0.752</v>
      </c>
      <c r="E544" s="3">
        <v>3.5</v>
      </c>
      <c r="F544" s="7">
        <f t="shared" si="56"/>
        <v>6.5</v>
      </c>
      <c r="G544" s="7">
        <v>3.6335000000000002</v>
      </c>
      <c r="H544">
        <f t="shared" si="57"/>
        <v>2012</v>
      </c>
      <c r="I544" s="4">
        <f>_xll.CALCalendarAdjust("China::IB",DATE(H544,12,31)+1,"Following")</f>
        <v>41278</v>
      </c>
      <c r="J544" s="7">
        <f t="shared" si="58"/>
        <v>128</v>
      </c>
      <c r="K544" s="7">
        <f t="shared" si="59"/>
        <v>0.35068493150684932</v>
      </c>
      <c r="L544" s="11">
        <f t="shared" si="60"/>
        <v>0.62738431332829514</v>
      </c>
      <c r="M544" s="5">
        <f t="shared" si="61"/>
        <v>-33.843133282951413</v>
      </c>
      <c r="N544" s="11">
        <f>_xll.CALBlackFormula("Call",B544*(1+F544/100*K544)/2,D544*(1+G544/100*K544),0.2*SQRT(K544),1/(1+G544/100*K544))*2</f>
        <v>0.62738438424510934</v>
      </c>
      <c r="O544" s="11">
        <f t="shared" si="62"/>
        <v>-34.470517667196525</v>
      </c>
    </row>
    <row r="545" spans="1:15" x14ac:dyDescent="0.3">
      <c r="A545" s="2">
        <v>41151</v>
      </c>
      <c r="B545" s="3">
        <v>0.86199999999999999</v>
      </c>
      <c r="C545" s="3">
        <v>0.627</v>
      </c>
      <c r="D545" s="3">
        <v>0.747</v>
      </c>
      <c r="E545" s="3">
        <v>3.5</v>
      </c>
      <c r="F545" s="7">
        <f t="shared" si="56"/>
        <v>6.5</v>
      </c>
      <c r="G545" s="7">
        <v>3.6314000000000002</v>
      </c>
      <c r="H545">
        <f t="shared" si="57"/>
        <v>2012</v>
      </c>
      <c r="I545" s="4">
        <f>_xll.CALCalendarAdjust("China::IB",DATE(H545,12,31)+1,"Following")</f>
        <v>41278</v>
      </c>
      <c r="J545" s="7">
        <f t="shared" si="58"/>
        <v>127</v>
      </c>
      <c r="K545" s="7">
        <f t="shared" si="59"/>
        <v>0.34794520547945207</v>
      </c>
      <c r="L545" s="11">
        <f t="shared" si="60"/>
        <v>0.62350359782539233</v>
      </c>
      <c r="M545" s="5">
        <f t="shared" si="61"/>
        <v>34.96402174607671</v>
      </c>
      <c r="N545" s="11">
        <f>_xll.CALBlackFormula("Call",B545*(1+F545/100*K545)/2,D545*(1+G545/100*K545),0.2*SQRT(K545),1/(1+G545/100*K545))*2</f>
        <v>0.62350366112881062</v>
      </c>
      <c r="O545" s="11">
        <f t="shared" si="62"/>
        <v>34.340518084947902</v>
      </c>
    </row>
    <row r="546" spans="1:15" x14ac:dyDescent="0.3">
      <c r="A546" s="2">
        <v>41152</v>
      </c>
      <c r="B546" s="3">
        <v>0.87</v>
      </c>
      <c r="C546" s="3">
        <v>0.623</v>
      </c>
      <c r="D546" s="3">
        <v>0.747</v>
      </c>
      <c r="E546" s="3">
        <v>3.5</v>
      </c>
      <c r="F546" s="7">
        <f t="shared" si="56"/>
        <v>6.5</v>
      </c>
      <c r="G546" s="7">
        <v>3.6324999999999998</v>
      </c>
      <c r="H546">
        <f t="shared" si="57"/>
        <v>2012</v>
      </c>
      <c r="I546" s="4">
        <f>_xll.CALCalendarAdjust("China::IB",DATE(H546,12,31)+1,"Following")</f>
        <v>41278</v>
      </c>
      <c r="J546" s="7">
        <f t="shared" si="58"/>
        <v>126</v>
      </c>
      <c r="K546" s="7">
        <f t="shared" si="59"/>
        <v>0.34520547945205482</v>
      </c>
      <c r="L546" s="11">
        <f t="shared" si="60"/>
        <v>0.61549472525275195</v>
      </c>
      <c r="M546" s="5">
        <f t="shared" si="61"/>
        <v>75.052747472480476</v>
      </c>
      <c r="N546" s="11">
        <f>_xll.CALBlackFormula("Call",B546*(1+F546/100*K546)/2,D546*(1+G546/100*K546),0.2*SQRT(K546),1/(1+G546/100*K546))*2</f>
        <v>0.61549481036642406</v>
      </c>
      <c r="O546" s="11">
        <f t="shared" si="62"/>
        <v>74.437252662114048</v>
      </c>
    </row>
    <row r="547" spans="1:15" x14ac:dyDescent="0.3">
      <c r="A547" s="2">
        <v>41155</v>
      </c>
      <c r="B547" s="3">
        <v>0.873</v>
      </c>
      <c r="C547" s="3">
        <v>0.64500000000000002</v>
      </c>
      <c r="D547" s="3">
        <v>0.75900000000000001</v>
      </c>
      <c r="E547" s="3">
        <v>3.5</v>
      </c>
      <c r="F547" s="7">
        <f t="shared" si="56"/>
        <v>6.5</v>
      </c>
      <c r="G547" s="7">
        <v>3.637</v>
      </c>
      <c r="H547">
        <f t="shared" si="57"/>
        <v>2012</v>
      </c>
      <c r="I547" s="4">
        <f>_xll.CALCalendarAdjust("China::IB",DATE(H547,12,31)+1,"Following")</f>
        <v>41278</v>
      </c>
      <c r="J547" s="7">
        <f t="shared" si="58"/>
        <v>123</v>
      </c>
      <c r="K547" s="7">
        <f t="shared" si="59"/>
        <v>0.33698630136986302</v>
      </c>
      <c r="L547" s="11">
        <f t="shared" si="60"/>
        <v>0.63667934726903697</v>
      </c>
      <c r="M547" s="5">
        <f t="shared" si="61"/>
        <v>83.206527309630516</v>
      </c>
      <c r="N547" s="11">
        <f>_xll.CALBlackFormula("Call",B547*(1+F547/100*K547)/2,D547*(1+G547/100*K547),0.2*SQRT(K547),1/(1+G547/100*K547))*2</f>
        <v>0.63667938464606355</v>
      </c>
      <c r="O547" s="11">
        <f t="shared" si="62"/>
        <v>82.569847924984458</v>
      </c>
    </row>
    <row r="548" spans="1:15" x14ac:dyDescent="0.3">
      <c r="A548" s="2">
        <v>41156</v>
      </c>
      <c r="B548" s="3">
        <v>0.873</v>
      </c>
      <c r="C548" s="3">
        <v>0.63</v>
      </c>
      <c r="D548" s="3">
        <v>0.749</v>
      </c>
      <c r="E548" s="3">
        <v>3.5</v>
      </c>
      <c r="F548" s="7">
        <f t="shared" si="56"/>
        <v>6.5</v>
      </c>
      <c r="G548" s="7">
        <v>3.637</v>
      </c>
      <c r="H548">
        <f t="shared" si="57"/>
        <v>2012</v>
      </c>
      <c r="I548" s="4">
        <f>_xll.CALCalendarAdjust("China::IB",DATE(H548,12,31)+1,"Following")</f>
        <v>41278</v>
      </c>
      <c r="J548" s="7">
        <f t="shared" si="58"/>
        <v>122</v>
      </c>
      <c r="K548" s="7">
        <f t="shared" si="59"/>
        <v>0.33424657534246577</v>
      </c>
      <c r="L548" s="11">
        <f t="shared" si="60"/>
        <v>0.61674618236812895</v>
      </c>
      <c r="M548" s="5">
        <f t="shared" si="61"/>
        <v>132.53817631871055</v>
      </c>
      <c r="N548" s="11">
        <f>_xll.CALBlackFormula("Call",B548*(1+F548/100*K548)/2,D548*(1+G548/100*K548),0.2*SQRT(K548),1/(1+G548/100*K548))*2</f>
        <v>0.61674624191416372</v>
      </c>
      <c r="O548" s="11">
        <f t="shared" si="62"/>
        <v>131.92143007679638</v>
      </c>
    </row>
    <row r="549" spans="1:15" x14ac:dyDescent="0.3">
      <c r="A549" s="2">
        <v>41157</v>
      </c>
      <c r="B549" s="3">
        <v>0.88600000000000001</v>
      </c>
      <c r="C549" s="3">
        <v>0.629</v>
      </c>
      <c r="D549" s="3">
        <v>0.749</v>
      </c>
      <c r="E549" s="3">
        <v>3.5</v>
      </c>
      <c r="F549" s="7">
        <f t="shared" si="56"/>
        <v>6.5</v>
      </c>
      <c r="G549" s="7">
        <v>3.6396999999999999</v>
      </c>
      <c r="H549">
        <f t="shared" si="57"/>
        <v>2012</v>
      </c>
      <c r="I549" s="4">
        <f>_xll.CALCalendarAdjust("China::IB",DATE(H549,12,31)+1,"Following")</f>
        <v>41278</v>
      </c>
      <c r="J549" s="7">
        <f t="shared" si="58"/>
        <v>121</v>
      </c>
      <c r="K549" s="7">
        <f t="shared" si="59"/>
        <v>0.33150684931506852</v>
      </c>
      <c r="L549" s="11">
        <f t="shared" si="60"/>
        <v>0.60369902623993243</v>
      </c>
      <c r="M549" s="5">
        <f t="shared" si="61"/>
        <v>253.00973760067569</v>
      </c>
      <c r="N549" s="11">
        <f>_xll.CALBlackFormula("Call",B549*(1+F549/100*K549)/2,D549*(1+G549/100*K549),0.2*SQRT(K549),1/(1+G549/100*K549))*2</f>
        <v>0.60369912829132211</v>
      </c>
      <c r="O549" s="11">
        <f t="shared" si="62"/>
        <v>252.40603847238438</v>
      </c>
    </row>
    <row r="550" spans="1:15" x14ac:dyDescent="0.3">
      <c r="A550" s="2">
        <v>41158</v>
      </c>
      <c r="B550" s="3">
        <v>0.89200000000000002</v>
      </c>
      <c r="C550" s="3">
        <v>0.63800000000000001</v>
      </c>
      <c r="D550" s="3">
        <v>0.754</v>
      </c>
      <c r="E550" s="3">
        <v>3.5</v>
      </c>
      <c r="F550" s="7">
        <f t="shared" si="56"/>
        <v>6.5</v>
      </c>
      <c r="G550" s="7">
        <v>3.6364999999999998</v>
      </c>
      <c r="H550">
        <f t="shared" si="57"/>
        <v>2012</v>
      </c>
      <c r="I550" s="4">
        <f>_xll.CALCalendarAdjust("China::IB",DATE(H550,12,31)+1,"Following")</f>
        <v>41278</v>
      </c>
      <c r="J550" s="7">
        <f t="shared" si="58"/>
        <v>120</v>
      </c>
      <c r="K550" s="7">
        <f t="shared" si="59"/>
        <v>0.32876712328767121</v>
      </c>
      <c r="L550" s="11">
        <f t="shared" si="60"/>
        <v>0.6077017033071459</v>
      </c>
      <c r="M550" s="5">
        <f t="shared" si="61"/>
        <v>302.98296692854109</v>
      </c>
      <c r="N550" s="11">
        <f>_xll.CALBlackFormula("Call",B550*(1+F550/100*K550)/2,D550*(1+G550/100*K550),0.2*SQRT(K550),1/(1+G550/100*K550))*2</f>
        <v>0.60770179684184933</v>
      </c>
      <c r="O550" s="11">
        <f t="shared" si="62"/>
        <v>302.37526513169922</v>
      </c>
    </row>
    <row r="551" spans="1:15" x14ac:dyDescent="0.3">
      <c r="A551" s="2">
        <v>41159</v>
      </c>
      <c r="B551" s="3">
        <v>0.878</v>
      </c>
      <c r="C551" s="3">
        <v>0.70199999999999996</v>
      </c>
      <c r="D551" s="3">
        <v>0.78600000000000003</v>
      </c>
      <c r="E551" s="3">
        <v>3.5</v>
      </c>
      <c r="F551" s="7">
        <f t="shared" si="56"/>
        <v>6.5</v>
      </c>
      <c r="G551" s="7">
        <v>3.6373000000000002</v>
      </c>
      <c r="H551">
        <f t="shared" si="57"/>
        <v>2012</v>
      </c>
      <c r="I551" s="4">
        <f>_xll.CALCalendarAdjust("China::IB",DATE(H551,12,31)+1,"Following")</f>
        <v>41278</v>
      </c>
      <c r="J551" s="7">
        <f t="shared" si="58"/>
        <v>119</v>
      </c>
      <c r="K551" s="7">
        <f t="shared" si="59"/>
        <v>0.32602739726027397</v>
      </c>
      <c r="L551" s="11">
        <f t="shared" si="60"/>
        <v>0.6859014992638518</v>
      </c>
      <c r="M551" s="5">
        <f t="shared" si="61"/>
        <v>160.98500736148159</v>
      </c>
      <c r="N551" s="11">
        <f>_xll.CALBlackFormula("Call",B551*(1+F551/100*K551)/2,D551*(1+G551/100*K551),0.2*SQRT(K551),1/(1+G551/100*K551))*2</f>
        <v>0.68590150572443453</v>
      </c>
      <c r="O551" s="11">
        <f t="shared" si="62"/>
        <v>160.29910585575715</v>
      </c>
    </row>
    <row r="552" spans="1:15" x14ac:dyDescent="0.3">
      <c r="A552" s="2">
        <v>41162</v>
      </c>
      <c r="B552" s="3">
        <v>0.878</v>
      </c>
      <c r="C552" s="3">
        <v>0.71099999999999997</v>
      </c>
      <c r="D552" s="3">
        <v>0.79200000000000004</v>
      </c>
      <c r="E552" s="3">
        <v>3.5</v>
      </c>
      <c r="F552" s="7">
        <f t="shared" si="56"/>
        <v>6.5</v>
      </c>
      <c r="G552" s="7">
        <v>3.6389</v>
      </c>
      <c r="H552">
        <f t="shared" si="57"/>
        <v>2012</v>
      </c>
      <c r="I552" s="4">
        <f>_xll.CALCalendarAdjust("China::IB",DATE(H552,12,31)+1,"Following")</f>
        <v>41278</v>
      </c>
      <c r="J552" s="7">
        <f t="shared" si="58"/>
        <v>116</v>
      </c>
      <c r="K552" s="7">
        <f t="shared" si="59"/>
        <v>0.31780821917808222</v>
      </c>
      <c r="L552" s="11">
        <f t="shared" si="60"/>
        <v>0.69810778328056877</v>
      </c>
      <c r="M552" s="5">
        <f t="shared" si="61"/>
        <v>128.92216719431192</v>
      </c>
      <c r="N552" s="11">
        <f>_xll.CALBlackFormula("Call",B552*(1+F552/100*K552)/2,D552*(1+G552/100*K552),0.2*SQRT(K552),1/(1+G552/100*K552))*2</f>
        <v>0.69810778636741422</v>
      </c>
      <c r="O552" s="11">
        <f t="shared" si="62"/>
        <v>128.22405940794451</v>
      </c>
    </row>
    <row r="553" spans="1:15" x14ac:dyDescent="0.3">
      <c r="A553" s="2">
        <v>41163</v>
      </c>
      <c r="B553" s="3">
        <v>0.88200000000000001</v>
      </c>
      <c r="C553" s="3">
        <v>0.70499999999999996</v>
      </c>
      <c r="D553" s="3">
        <v>0.78900000000000003</v>
      </c>
      <c r="E553" s="3">
        <v>3.5</v>
      </c>
      <c r="F553" s="7">
        <f t="shared" si="56"/>
        <v>6.5</v>
      </c>
      <c r="G553" s="7">
        <v>3.6465000000000001</v>
      </c>
      <c r="H553">
        <f t="shared" si="57"/>
        <v>2012</v>
      </c>
      <c r="I553" s="4">
        <f>_xll.CALCalendarAdjust("China::IB",DATE(H553,12,31)+1,"Following")</f>
        <v>41278</v>
      </c>
      <c r="J553" s="7">
        <f t="shared" si="58"/>
        <v>115</v>
      </c>
      <c r="K553" s="7">
        <f t="shared" si="59"/>
        <v>0.31506849315068491</v>
      </c>
      <c r="L553" s="11">
        <f t="shared" si="60"/>
        <v>0.68816046532241648</v>
      </c>
      <c r="M553" s="5">
        <f t="shared" si="61"/>
        <v>168.39534677583478</v>
      </c>
      <c r="N553" s="11">
        <f>_xll.CALBlackFormula("Call",B553*(1+F553/100*K553)/2,D553*(1+G553/100*K553),0.2*SQRT(K553),1/(1+G553/100*K553))*2</f>
        <v>0.68816046938997666</v>
      </c>
      <c r="O553" s="11">
        <f t="shared" si="62"/>
        <v>167.70718630644481</v>
      </c>
    </row>
    <row r="554" spans="1:15" x14ac:dyDescent="0.3">
      <c r="A554" s="2">
        <v>41164</v>
      </c>
      <c r="B554" s="3">
        <v>0.88100000000000001</v>
      </c>
      <c r="C554" s="3">
        <v>0.71199999999999997</v>
      </c>
      <c r="D554" s="3">
        <v>0.79300000000000004</v>
      </c>
      <c r="E554" s="3">
        <v>3.5</v>
      </c>
      <c r="F554" s="7">
        <f t="shared" si="56"/>
        <v>6.5</v>
      </c>
      <c r="G554" s="7">
        <v>3.6461000000000001</v>
      </c>
      <c r="H554">
        <f t="shared" si="57"/>
        <v>2012</v>
      </c>
      <c r="I554" s="4">
        <f>_xll.CALCalendarAdjust("China::IB",DATE(H554,12,31)+1,"Following")</f>
        <v>41278</v>
      </c>
      <c r="J554" s="7">
        <f t="shared" si="58"/>
        <v>114</v>
      </c>
      <c r="K554" s="7">
        <f t="shared" si="59"/>
        <v>0.31232876712328766</v>
      </c>
      <c r="L554" s="11">
        <f t="shared" si="60"/>
        <v>0.69723558163889476</v>
      </c>
      <c r="M554" s="5">
        <f t="shared" si="61"/>
        <v>147.64418361105203</v>
      </c>
      <c r="N554" s="11">
        <f>_xll.CALBlackFormula("Call",B554*(1+F554/100*K554)/2,D554*(1+G554/100*K554),0.2*SQRT(K554),1/(1+G554/100*K554))*2</f>
        <v>0.69723558427630594</v>
      </c>
      <c r="O554" s="11">
        <f t="shared" si="62"/>
        <v>146.94694802677571</v>
      </c>
    </row>
    <row r="555" spans="1:15" x14ac:dyDescent="0.3">
      <c r="A555" s="2">
        <v>41165</v>
      </c>
      <c r="B555" s="3">
        <v>0.88100000000000001</v>
      </c>
      <c r="C555" s="3">
        <v>0.69</v>
      </c>
      <c r="D555" s="3">
        <v>0.78400000000000003</v>
      </c>
      <c r="E555" s="3">
        <v>3.5</v>
      </c>
      <c r="F555" s="7">
        <f t="shared" si="56"/>
        <v>6.5</v>
      </c>
      <c r="G555" s="7">
        <v>3.6496</v>
      </c>
      <c r="H555">
        <f t="shared" si="57"/>
        <v>2012</v>
      </c>
      <c r="I555" s="4">
        <f>_xll.CALCalendarAdjust("China::IB",DATE(H555,12,31)+1,"Following")</f>
        <v>41278</v>
      </c>
      <c r="J555" s="7">
        <f t="shared" si="58"/>
        <v>113</v>
      </c>
      <c r="K555" s="7">
        <f t="shared" si="59"/>
        <v>0.30958904109589042</v>
      </c>
      <c r="L555" s="11">
        <f t="shared" si="60"/>
        <v>0.67931245233851578</v>
      </c>
      <c r="M555" s="5">
        <f t="shared" si="61"/>
        <v>106.87547661484165</v>
      </c>
      <c r="N555" s="11">
        <f>_xll.CALBlackFormula("Call",B555*(1+F555/100*K555)/2,D555*(1+G555/100*K555),0.2*SQRT(K555),1/(1+G555/100*K555))*2</f>
        <v>0.6793124563668006</v>
      </c>
      <c r="O555" s="11">
        <f t="shared" si="62"/>
        <v>106.19616415847484</v>
      </c>
    </row>
    <row r="556" spans="1:15" x14ac:dyDescent="0.3">
      <c r="A556" s="2">
        <v>41166</v>
      </c>
      <c r="B556" s="3">
        <v>0.88300000000000001</v>
      </c>
      <c r="C556" s="3">
        <v>0.69499999999999995</v>
      </c>
      <c r="D556" s="3">
        <v>0.78800000000000003</v>
      </c>
      <c r="E556" s="3">
        <v>3.5</v>
      </c>
      <c r="F556" s="7">
        <f t="shared" si="56"/>
        <v>6.5</v>
      </c>
      <c r="G556" s="7">
        <v>3.6501000000000001</v>
      </c>
      <c r="H556">
        <f t="shared" si="57"/>
        <v>2012</v>
      </c>
      <c r="I556" s="4">
        <f>_xll.CALCalendarAdjust("China::IB",DATE(H556,12,31)+1,"Following")</f>
        <v>41278</v>
      </c>
      <c r="J556" s="7">
        <f t="shared" si="58"/>
        <v>112</v>
      </c>
      <c r="K556" s="7">
        <f t="shared" si="59"/>
        <v>0.30684931506849317</v>
      </c>
      <c r="L556" s="11">
        <f t="shared" si="60"/>
        <v>0.68536378248888197</v>
      </c>
      <c r="M556" s="5">
        <f t="shared" si="61"/>
        <v>96.362175111179837</v>
      </c>
      <c r="N556" s="11">
        <f>_xll.CALBlackFormula("Call",B556*(1+F556/100*K556)/2,D556*(1+G556/100*K556),0.2*SQRT(K556),1/(1+G556/100*K556))*2</f>
        <v>0.68536378556772082</v>
      </c>
      <c r="O556" s="11">
        <f t="shared" si="62"/>
        <v>95.676811325612121</v>
      </c>
    </row>
    <row r="557" spans="1:15" x14ac:dyDescent="0.3">
      <c r="A557" s="2">
        <v>41169</v>
      </c>
      <c r="B557" s="3">
        <v>0.88900000000000001</v>
      </c>
      <c r="C557" s="3">
        <v>0.65</v>
      </c>
      <c r="D557" s="3">
        <v>0.76600000000000001</v>
      </c>
      <c r="E557" s="3">
        <v>3.5</v>
      </c>
      <c r="F557" s="7">
        <f t="shared" si="56"/>
        <v>6.5</v>
      </c>
      <c r="G557" s="7">
        <v>3.6497000000000002</v>
      </c>
      <c r="H557">
        <f t="shared" si="57"/>
        <v>2012</v>
      </c>
      <c r="I557" s="4">
        <f>_xll.CALCalendarAdjust("China::IB",DATE(H557,12,31)+1,"Following")</f>
        <v>41278</v>
      </c>
      <c r="J557" s="7">
        <f t="shared" si="58"/>
        <v>109</v>
      </c>
      <c r="K557" s="7">
        <f t="shared" si="59"/>
        <v>0.29863013698630136</v>
      </c>
      <c r="L557" s="11">
        <f t="shared" si="60"/>
        <v>0.63551454583195621</v>
      </c>
      <c r="M557" s="5">
        <f t="shared" si="61"/>
        <v>144.8545416804381</v>
      </c>
      <c r="N557" s="11">
        <f>_xll.CALBlackFormula("Call",B557*(1+F557/100*K557)/2,D557*(1+G557/100*K557),0.2*SQRT(K557),1/(1+G557/100*K557))*2</f>
        <v>0.63551455729623219</v>
      </c>
      <c r="O557" s="11">
        <f t="shared" si="62"/>
        <v>144.21902712314187</v>
      </c>
    </row>
    <row r="558" spans="1:15" x14ac:dyDescent="0.3">
      <c r="A558" s="2">
        <v>41170</v>
      </c>
      <c r="B558" s="3">
        <v>0.88900000000000001</v>
      </c>
      <c r="C558" s="3">
        <v>0.64800000000000002</v>
      </c>
      <c r="D558" s="3">
        <v>0.75900000000000001</v>
      </c>
      <c r="E558" s="3">
        <v>3.5</v>
      </c>
      <c r="F558" s="7">
        <f t="shared" si="56"/>
        <v>6.5</v>
      </c>
      <c r="G558" s="7">
        <v>3.6505000000000001</v>
      </c>
      <c r="H558">
        <f t="shared" si="57"/>
        <v>2012</v>
      </c>
      <c r="I558" s="4">
        <f>_xll.CALCalendarAdjust("China::IB",DATE(H558,12,31)+1,"Following")</f>
        <v>41278</v>
      </c>
      <c r="J558" s="7">
        <f t="shared" si="58"/>
        <v>108</v>
      </c>
      <c r="K558" s="7">
        <f t="shared" si="59"/>
        <v>0.29589041095890412</v>
      </c>
      <c r="L558" s="11">
        <f t="shared" si="60"/>
        <v>0.62158458528528571</v>
      </c>
      <c r="M558" s="5">
        <f t="shared" si="61"/>
        <v>264.15414714714314</v>
      </c>
      <c r="N558" s="11">
        <f>_xll.CALBlackFormula("Call",B558*(1+F558/100*K558)/2,D558*(1+G558/100*K558),0.2*SQRT(K558),1/(1+G558/100*K558))*2</f>
        <v>0.62158460092605605</v>
      </c>
      <c r="O558" s="11">
        <f t="shared" si="62"/>
        <v>263.53256254621709</v>
      </c>
    </row>
    <row r="559" spans="1:15" x14ac:dyDescent="0.3">
      <c r="A559" s="2">
        <v>41171</v>
      </c>
      <c r="B559" s="3">
        <v>0.88900000000000001</v>
      </c>
      <c r="C559" s="3">
        <v>0.65</v>
      </c>
      <c r="D559" s="3">
        <v>0.76300000000000001</v>
      </c>
      <c r="E559" s="3">
        <v>3.5</v>
      </c>
      <c r="F559" s="7">
        <f t="shared" si="56"/>
        <v>6.5</v>
      </c>
      <c r="G559" s="7">
        <v>3.6520000000000001</v>
      </c>
      <c r="H559">
        <f t="shared" si="57"/>
        <v>2012</v>
      </c>
      <c r="I559" s="4">
        <f>_xll.CALCalendarAdjust("China::IB",DATE(H559,12,31)+1,"Following")</f>
        <v>41278</v>
      </c>
      <c r="J559" s="7">
        <f t="shared" si="58"/>
        <v>107</v>
      </c>
      <c r="K559" s="7">
        <f t="shared" si="59"/>
        <v>0.29315068493150687</v>
      </c>
      <c r="L559" s="11">
        <f t="shared" si="60"/>
        <v>0.62965641925984517</v>
      </c>
      <c r="M559" s="5">
        <f t="shared" si="61"/>
        <v>203.43580740154854</v>
      </c>
      <c r="N559" s="11">
        <f>_xll.CALBlackFormula("Call",B559*(1+F559/100*K559)/2,D559*(1+G559/100*K559),0.2*SQRT(K559),1/(1+G559/100*K559))*2</f>
        <v>0.62965642996597981</v>
      </c>
      <c r="O559" s="11">
        <f t="shared" si="62"/>
        <v>202.80615097158255</v>
      </c>
    </row>
    <row r="560" spans="1:15" x14ac:dyDescent="0.3">
      <c r="A560" s="2">
        <v>41172</v>
      </c>
      <c r="B560" s="3">
        <v>0.88600000000000001</v>
      </c>
      <c r="C560" s="3">
        <v>0.62</v>
      </c>
      <c r="D560" s="3">
        <v>0.74399999999999999</v>
      </c>
      <c r="E560" s="3">
        <v>3.5</v>
      </c>
      <c r="F560" s="7">
        <f t="shared" si="56"/>
        <v>6.5</v>
      </c>
      <c r="G560" s="7">
        <v>3.6583000000000001</v>
      </c>
      <c r="H560">
        <f t="shared" si="57"/>
        <v>2012</v>
      </c>
      <c r="I560" s="4">
        <f>_xll.CALCalendarAdjust("China::IB",DATE(H560,12,31)+1,"Following")</f>
        <v>41278</v>
      </c>
      <c r="J560" s="7">
        <f t="shared" si="58"/>
        <v>106</v>
      </c>
      <c r="K560" s="7">
        <f t="shared" si="59"/>
        <v>0.29041095890410956</v>
      </c>
      <c r="L560" s="11">
        <f t="shared" si="60"/>
        <v>0.59476505393799817</v>
      </c>
      <c r="M560" s="5">
        <f t="shared" si="61"/>
        <v>252.34946062001828</v>
      </c>
      <c r="N560" s="11">
        <f>_xll.CALBlackFormula("Call",B560*(1+F560/100*K560)/2,D560*(1+G560/100*K560),0.2*SQRT(K560),1/(1+G560/100*K560))*2</f>
        <v>0.59476508051477384</v>
      </c>
      <c r="O560" s="11">
        <f t="shared" si="62"/>
        <v>251.7546955395035</v>
      </c>
    </row>
    <row r="561" spans="1:15" x14ac:dyDescent="0.3">
      <c r="A561" s="2">
        <v>41173</v>
      </c>
      <c r="B561" s="3">
        <v>0.88800000000000001</v>
      </c>
      <c r="C561" s="3">
        <v>0.59699999999999998</v>
      </c>
      <c r="D561" s="3">
        <v>0.74299999999999999</v>
      </c>
      <c r="E561" s="3">
        <v>3.5</v>
      </c>
      <c r="F561" s="7">
        <f t="shared" si="56"/>
        <v>6.5</v>
      </c>
      <c r="G561" s="7">
        <v>3.6686000000000001</v>
      </c>
      <c r="H561">
        <f t="shared" si="57"/>
        <v>2012</v>
      </c>
      <c r="I561" s="4">
        <f>_xll.CALCalendarAdjust("China::IB",DATE(H561,12,31)+1,"Following")</f>
        <v>41278</v>
      </c>
      <c r="J561" s="7">
        <f t="shared" si="58"/>
        <v>105</v>
      </c>
      <c r="K561" s="7">
        <f t="shared" si="59"/>
        <v>0.28767123287671231</v>
      </c>
      <c r="L561" s="11">
        <f t="shared" si="60"/>
        <v>0.5908426654992246</v>
      </c>
      <c r="M561" s="5">
        <f t="shared" si="61"/>
        <v>61.573345007753801</v>
      </c>
      <c r="N561" s="11">
        <f>_xll.CALBlackFormula("Call",B561*(1+F561/100*K561)/2,D561*(1+G561/100*K561),0.2*SQRT(K561),1/(1+G561/100*K561))*2</f>
        <v>0.59084269336050765</v>
      </c>
      <c r="O561" s="11">
        <f t="shared" si="62"/>
        <v>60.982502314393294</v>
      </c>
    </row>
    <row r="562" spans="1:15" x14ac:dyDescent="0.3">
      <c r="A562" s="2">
        <v>41176</v>
      </c>
      <c r="B562" s="3">
        <v>0.90300000000000002</v>
      </c>
      <c r="C562" s="3">
        <v>0.58599999999999997</v>
      </c>
      <c r="D562" s="3">
        <v>0.752</v>
      </c>
      <c r="E562" s="3">
        <v>3.5</v>
      </c>
      <c r="F562" s="7">
        <f t="shared" si="56"/>
        <v>6.5</v>
      </c>
      <c r="G562" s="7">
        <v>3.6835</v>
      </c>
      <c r="H562">
        <f t="shared" si="57"/>
        <v>2012</v>
      </c>
      <c r="I562" s="4">
        <f>_xll.CALCalendarAdjust("China::IB",DATE(H562,12,31)+1,"Following")</f>
        <v>41278</v>
      </c>
      <c r="J562" s="7">
        <f t="shared" si="58"/>
        <v>102</v>
      </c>
      <c r="K562" s="7">
        <f t="shared" si="59"/>
        <v>0.27945205479452057</v>
      </c>
      <c r="L562" s="11">
        <f t="shared" si="60"/>
        <v>0.5939651117292174</v>
      </c>
      <c r="M562" s="5">
        <f t="shared" si="61"/>
        <v>-79.651117292174334</v>
      </c>
      <c r="N562" s="11">
        <f>_xll.CALBlackFormula("Call",B562*(1+F562/100*K562)/2,D562*(1+G562/100*K562),0.2*SQRT(K562),1/(1+G562/100*K562))*2</f>
        <v>0.59396513599633782</v>
      </c>
      <c r="O562" s="11">
        <f t="shared" si="62"/>
        <v>-80.245082428170676</v>
      </c>
    </row>
    <row r="563" spans="1:15" x14ac:dyDescent="0.3">
      <c r="A563" s="2">
        <v>41177</v>
      </c>
      <c r="B563" s="3">
        <v>0.91200000000000003</v>
      </c>
      <c r="C563" s="3">
        <v>0.57799999999999996</v>
      </c>
      <c r="D563" s="3">
        <v>0.749</v>
      </c>
      <c r="E563" s="3">
        <v>3.5</v>
      </c>
      <c r="F563" s="7">
        <f t="shared" si="56"/>
        <v>6.5</v>
      </c>
      <c r="G563" s="7">
        <v>3.6873999999999998</v>
      </c>
      <c r="H563">
        <f t="shared" si="57"/>
        <v>2012</v>
      </c>
      <c r="I563" s="4">
        <f>_xll.CALCalendarAdjust("China::IB",DATE(H563,12,31)+1,"Following")</f>
        <v>41278</v>
      </c>
      <c r="J563" s="7">
        <f t="shared" si="58"/>
        <v>101</v>
      </c>
      <c r="K563" s="7">
        <f t="shared" si="59"/>
        <v>0.27671232876712326</v>
      </c>
      <c r="L563" s="11">
        <f t="shared" si="60"/>
        <v>0.57897376849130366</v>
      </c>
      <c r="M563" s="5">
        <f t="shared" si="61"/>
        <v>-9.7376849130370591</v>
      </c>
      <c r="N563" s="11">
        <f>_xll.CALBlackFormula("Call",B563*(1+F563/100*K563)/2,D563*(1+G563/100*K563),0.2*SQRT(K563),1/(1+G563/100*K563))*2</f>
        <v>0.57897381040160401</v>
      </c>
      <c r="O563" s="11">
        <f t="shared" si="62"/>
        <v>-10.316658723438664</v>
      </c>
    </row>
    <row r="564" spans="1:15" x14ac:dyDescent="0.3">
      <c r="A564" s="2">
        <v>41178</v>
      </c>
      <c r="B564" s="3">
        <v>0.93</v>
      </c>
      <c r="C564" s="3">
        <v>0.54600000000000004</v>
      </c>
      <c r="D564" s="3">
        <v>0.73899999999999999</v>
      </c>
      <c r="E564" s="3">
        <v>3.5</v>
      </c>
      <c r="F564" s="7">
        <f t="shared" si="56"/>
        <v>6.5</v>
      </c>
      <c r="G564" s="7">
        <v>3.6882999999999999</v>
      </c>
      <c r="H564">
        <f t="shared" si="57"/>
        <v>2012</v>
      </c>
      <c r="I564" s="4">
        <f>_xll.CALCalendarAdjust("China::IB",DATE(H564,12,31)+1,"Following")</f>
        <v>41278</v>
      </c>
      <c r="J564" s="7">
        <f t="shared" si="58"/>
        <v>100</v>
      </c>
      <c r="K564" s="7">
        <f t="shared" si="59"/>
        <v>0.27397260273972601</v>
      </c>
      <c r="L564" s="11">
        <f t="shared" si="60"/>
        <v>0.54090761057511183</v>
      </c>
      <c r="M564" s="5">
        <f t="shared" si="61"/>
        <v>50.923894248882107</v>
      </c>
      <c r="N564" s="11">
        <f>_xll.CALBlackFormula("Call",B564*(1+F564/100*K564)/2,D564*(1+G564/100*K564),0.2*SQRT(K564),1/(1+G564/100*K564))*2</f>
        <v>0.54090778445191967</v>
      </c>
      <c r="O564" s="11">
        <f t="shared" si="62"/>
        <v>50.382986464430189</v>
      </c>
    </row>
    <row r="565" spans="1:15" x14ac:dyDescent="0.3">
      <c r="A565" s="2">
        <v>41179</v>
      </c>
      <c r="B565" s="3">
        <v>0.92900000000000005</v>
      </c>
      <c r="C565" s="3">
        <v>0.58299999999999996</v>
      </c>
      <c r="D565" s="3">
        <v>0.76300000000000001</v>
      </c>
      <c r="E565" s="3">
        <v>3.5</v>
      </c>
      <c r="F565" s="7">
        <f t="shared" si="56"/>
        <v>6.5</v>
      </c>
      <c r="G565" s="7">
        <v>3.6875</v>
      </c>
      <c r="H565">
        <f t="shared" si="57"/>
        <v>2012</v>
      </c>
      <c r="I565" s="4">
        <f>_xll.CALCalendarAdjust("China::IB",DATE(H565,12,31)+1,"Following")</f>
        <v>41278</v>
      </c>
      <c r="J565" s="7">
        <f t="shared" si="58"/>
        <v>99</v>
      </c>
      <c r="K565" s="7">
        <f t="shared" si="59"/>
        <v>0.27123287671232876</v>
      </c>
      <c r="L565" s="11">
        <f t="shared" si="60"/>
        <v>0.5899833717900248</v>
      </c>
      <c r="M565" s="5">
        <f t="shared" si="61"/>
        <v>-69.833717900248388</v>
      </c>
      <c r="N565" s="11">
        <f>_xll.CALBlackFormula("Call",B565*(1+F565/100*K565)/2,D565*(1+G565/100*K565),0.2*SQRT(K565),1/(1+G565/100*K565))*2</f>
        <v>0.58998340485597522</v>
      </c>
      <c r="O565" s="11">
        <f t="shared" si="62"/>
        <v>-70.423701305104359</v>
      </c>
    </row>
    <row r="566" spans="1:15" x14ac:dyDescent="0.3">
      <c r="A566" s="2">
        <v>41180</v>
      </c>
      <c r="B566" s="3">
        <v>0.93799999999999994</v>
      </c>
      <c r="C566" s="3">
        <v>0.60699999999999998</v>
      </c>
      <c r="D566" s="3">
        <v>0.77900000000000003</v>
      </c>
      <c r="E566" s="3">
        <v>3.5</v>
      </c>
      <c r="F566" s="7">
        <f t="shared" si="56"/>
        <v>6.5</v>
      </c>
      <c r="G566" s="7">
        <v>3.6865000000000001</v>
      </c>
      <c r="H566">
        <f t="shared" si="57"/>
        <v>2012</v>
      </c>
      <c r="I566" s="4">
        <f>_xll.CALCalendarAdjust("China::IB",DATE(H566,12,31)+1,"Following")</f>
        <v>41278</v>
      </c>
      <c r="J566" s="7">
        <f t="shared" si="58"/>
        <v>98</v>
      </c>
      <c r="K566" s="7">
        <f t="shared" si="59"/>
        <v>0.26849315068493151</v>
      </c>
      <c r="L566" s="11">
        <f t="shared" si="60"/>
        <v>0.61298374350948293</v>
      </c>
      <c r="M566" s="5">
        <f t="shared" si="61"/>
        <v>-59.837435094829416</v>
      </c>
      <c r="N566" s="11">
        <f>_xll.CALBlackFormula("Call",B566*(1+F566/100*K566)/2,D566*(1+G566/100*K566),0.2*SQRT(K566),1/(1+G566/100*K566))*2</f>
        <v>0.61298376048476555</v>
      </c>
      <c r="O566" s="11">
        <f t="shared" si="62"/>
        <v>-60.450418855314183</v>
      </c>
    </row>
    <row r="567" spans="1:15" x14ac:dyDescent="0.3">
      <c r="A567" s="2">
        <v>41190</v>
      </c>
      <c r="B567" s="3">
        <v>0.93400000000000005</v>
      </c>
      <c r="C567" s="3">
        <v>0.59199999999999997</v>
      </c>
      <c r="D567" s="3">
        <v>0.76700000000000002</v>
      </c>
      <c r="E567" s="3">
        <v>3.5</v>
      </c>
      <c r="F567" s="7">
        <f t="shared" si="56"/>
        <v>6.5</v>
      </c>
      <c r="G567" s="7">
        <v>3.6867999999999999</v>
      </c>
      <c r="H567">
        <f t="shared" si="57"/>
        <v>2012</v>
      </c>
      <c r="I567" s="4">
        <f>_xll.CALCalendarAdjust("China::IB",DATE(H567,12,31)+1,"Following")</f>
        <v>41278</v>
      </c>
      <c r="J567" s="7">
        <f t="shared" si="58"/>
        <v>88</v>
      </c>
      <c r="K567" s="7">
        <f t="shared" si="59"/>
        <v>0.24109589041095891</v>
      </c>
      <c r="L567" s="11">
        <f t="shared" si="60"/>
        <v>0.59372094879252801</v>
      </c>
      <c r="M567" s="5">
        <f t="shared" si="61"/>
        <v>-17.209487925280431</v>
      </c>
      <c r="N567" s="11">
        <f>_xll.CALBlackFormula("Call",B567*(1+F567/100*K567)/2,D567*(1+G567/100*K567),0.2*SQRT(K567),1/(1+G567/100*K567))*2</f>
        <v>0.59372095564910832</v>
      </c>
      <c r="O567" s="11">
        <f t="shared" si="62"/>
        <v>-17.803208880929539</v>
      </c>
    </row>
    <row r="568" spans="1:15" x14ac:dyDescent="0.3">
      <c r="A568" s="2">
        <v>41191</v>
      </c>
      <c r="B568" s="3">
        <v>0.93</v>
      </c>
      <c r="C568" s="3">
        <v>0.627</v>
      </c>
      <c r="D568" s="3">
        <v>0.78500000000000003</v>
      </c>
      <c r="E568" s="3">
        <v>3.5</v>
      </c>
      <c r="F568" s="7">
        <f t="shared" si="56"/>
        <v>6.5</v>
      </c>
      <c r="G568" s="7">
        <v>3.6880999999999999</v>
      </c>
      <c r="H568">
        <f t="shared" si="57"/>
        <v>2012</v>
      </c>
      <c r="I568" s="4">
        <f>_xll.CALCalendarAdjust("China::IB",DATE(H568,12,31)+1,"Following")</f>
        <v>41278</v>
      </c>
      <c r="J568" s="7">
        <f t="shared" si="58"/>
        <v>87</v>
      </c>
      <c r="K568" s="7">
        <f t="shared" si="59"/>
        <v>0.23835616438356164</v>
      </c>
      <c r="L568" s="11">
        <f t="shared" si="60"/>
        <v>0.63382114377666965</v>
      </c>
      <c r="M568" s="5">
        <f t="shared" si="61"/>
        <v>-68.211437766696463</v>
      </c>
      <c r="N568" s="11">
        <f>_xll.CALBlackFormula("Call",B568*(1+F568/100*K568)/2,D568*(1+G568/100*K568),0.2*SQRT(K568),1/(1+G568/100*K568))*2</f>
        <v>0.63382114502415821</v>
      </c>
      <c r="O568" s="11">
        <f t="shared" si="62"/>
        <v>-68.84525891172062</v>
      </c>
    </row>
    <row r="569" spans="1:15" x14ac:dyDescent="0.3">
      <c r="A569" s="2">
        <v>41192</v>
      </c>
      <c r="B569" s="3">
        <v>0.92900000000000005</v>
      </c>
      <c r="C569" s="3">
        <v>0.63600000000000001</v>
      </c>
      <c r="D569" s="3">
        <v>0.78900000000000003</v>
      </c>
      <c r="E569" s="3">
        <v>3.5</v>
      </c>
      <c r="F569" s="7">
        <f t="shared" si="56"/>
        <v>6.5</v>
      </c>
      <c r="G569" s="7">
        <v>3.6890000000000001</v>
      </c>
      <c r="H569">
        <f t="shared" si="57"/>
        <v>2012</v>
      </c>
      <c r="I569" s="4">
        <f>_xll.CALCalendarAdjust("China::IB",DATE(H569,12,31)+1,"Following")</f>
        <v>41278</v>
      </c>
      <c r="J569" s="7">
        <f t="shared" si="58"/>
        <v>86</v>
      </c>
      <c r="K569" s="7">
        <f t="shared" si="59"/>
        <v>0.23561643835616439</v>
      </c>
      <c r="L569" s="11">
        <f t="shared" si="60"/>
        <v>0.64290008733405279</v>
      </c>
      <c r="M569" s="5">
        <f t="shared" si="61"/>
        <v>-69.000873340527846</v>
      </c>
      <c r="N569" s="11">
        <f>_xll.CALBlackFormula("Call",B569*(1+F569/100*K569)/2,D569*(1+G569/100*K569),0.2*SQRT(K569),1/(1+G569/100*K569))*2</f>
        <v>0.64290008805851739</v>
      </c>
      <c r="O569" s="11">
        <f t="shared" si="62"/>
        <v>-69.643773428586357</v>
      </c>
    </row>
    <row r="570" spans="1:15" x14ac:dyDescent="0.3">
      <c r="A570" s="2">
        <v>41193</v>
      </c>
      <c r="B570" s="3">
        <v>0.93</v>
      </c>
      <c r="C570" s="3">
        <v>0.624</v>
      </c>
      <c r="D570" s="3">
        <v>0.78</v>
      </c>
      <c r="E570" s="3">
        <v>3.5</v>
      </c>
      <c r="F570" s="7">
        <f t="shared" si="56"/>
        <v>6.5</v>
      </c>
      <c r="G570" s="7">
        <v>3.6997</v>
      </c>
      <c r="H570">
        <f t="shared" si="57"/>
        <v>2012</v>
      </c>
      <c r="I570" s="4">
        <f>_xll.CALCalendarAdjust("China::IB",DATE(H570,12,31)+1,"Following")</f>
        <v>41278</v>
      </c>
      <c r="J570" s="7">
        <f t="shared" si="58"/>
        <v>85</v>
      </c>
      <c r="K570" s="7">
        <f t="shared" si="59"/>
        <v>0.23287671232876711</v>
      </c>
      <c r="L570" s="11">
        <f t="shared" si="60"/>
        <v>0.62398704672533079</v>
      </c>
      <c r="M570" s="5">
        <f t="shared" si="61"/>
        <v>0.12953274669214032</v>
      </c>
      <c r="N570" s="11">
        <f>_xll.CALBlackFormula("Call",B570*(1+F570/100*K570)/2,D570*(1+G570/100*K570),0.2*SQRT(K570),1/(1+G570/100*K570))*2</f>
        <v>0.62398704797139282</v>
      </c>
      <c r="O570" s="11">
        <f t="shared" si="62"/>
        <v>-0.49445430127925249</v>
      </c>
    </row>
    <row r="571" spans="1:15" x14ac:dyDescent="0.3">
      <c r="A571" s="2">
        <v>41194</v>
      </c>
      <c r="B571" s="3">
        <v>0.93100000000000005</v>
      </c>
      <c r="C571" s="3">
        <v>0.61699999999999999</v>
      </c>
      <c r="D571" s="3">
        <v>0.77900000000000003</v>
      </c>
      <c r="E571" s="3">
        <v>3.5</v>
      </c>
      <c r="F571" s="7">
        <f t="shared" si="56"/>
        <v>6.5</v>
      </c>
      <c r="G571" s="7">
        <v>3.7025999999999999</v>
      </c>
      <c r="H571">
        <f t="shared" si="57"/>
        <v>2012</v>
      </c>
      <c r="I571" s="4">
        <f>_xll.CALCalendarAdjust("China::IB",DATE(H571,12,31)+1,"Following")</f>
        <v>41278</v>
      </c>
      <c r="J571" s="7">
        <f t="shared" si="58"/>
        <v>84</v>
      </c>
      <c r="K571" s="7">
        <f t="shared" si="59"/>
        <v>0.23013698630136986</v>
      </c>
      <c r="L571" s="11">
        <f t="shared" si="60"/>
        <v>0.62105700034639633</v>
      </c>
      <c r="M571" s="5">
        <f t="shared" si="61"/>
        <v>-40.570003463963332</v>
      </c>
      <c r="N571" s="11">
        <f>_xll.CALBlackFormula("Call",B571*(1+F571/100*K571)/2,D571*(1+G571/100*K571),0.2*SQRT(K571),1/(1+G571/100*K571))*2</f>
        <v>0.62105700153237375</v>
      </c>
      <c r="O571" s="11">
        <f t="shared" si="62"/>
        <v>-41.191060465495703</v>
      </c>
    </row>
    <row r="572" spans="1:15" x14ac:dyDescent="0.3">
      <c r="A572" s="2">
        <v>41197</v>
      </c>
      <c r="B572" s="3">
        <v>0.93200000000000005</v>
      </c>
      <c r="C572" s="3">
        <v>0.61099999999999999</v>
      </c>
      <c r="D572" s="3">
        <v>0.77400000000000002</v>
      </c>
      <c r="E572" s="3">
        <v>3.5</v>
      </c>
      <c r="F572" s="7">
        <f t="shared" si="56"/>
        <v>6.5</v>
      </c>
      <c r="G572" s="7">
        <v>3.6991999999999998</v>
      </c>
      <c r="H572">
        <f t="shared" si="57"/>
        <v>2012</v>
      </c>
      <c r="I572" s="4">
        <f>_xll.CALCalendarAdjust("China::IB",DATE(H572,12,31)+1,"Following")</f>
        <v>41278</v>
      </c>
      <c r="J572" s="7">
        <f t="shared" si="58"/>
        <v>81</v>
      </c>
      <c r="K572" s="7">
        <f t="shared" si="59"/>
        <v>0.22191780821917809</v>
      </c>
      <c r="L572" s="11">
        <f t="shared" si="60"/>
        <v>0.61025434539090206</v>
      </c>
      <c r="M572" s="5">
        <f t="shared" si="61"/>
        <v>7.4565460909792325</v>
      </c>
      <c r="N572" s="11">
        <f>_xll.CALBlackFormula("Call",B572*(1+F572/100*K572)/2,D572*(1+G572/100*K572),0.2*SQRT(K572),1/(1+G572/100*K572))*2</f>
        <v>0.61025434642913545</v>
      </c>
      <c r="O572" s="11">
        <f t="shared" si="62"/>
        <v>6.846291744550097</v>
      </c>
    </row>
    <row r="573" spans="1:15" x14ac:dyDescent="0.3">
      <c r="A573" s="2">
        <v>41198</v>
      </c>
      <c r="B573" s="3">
        <v>0.93</v>
      </c>
      <c r="C573" s="3">
        <v>0.61399999999999999</v>
      </c>
      <c r="D573" s="3">
        <v>0.77600000000000002</v>
      </c>
      <c r="E573" s="3">
        <v>3.5</v>
      </c>
      <c r="F573" s="7">
        <f t="shared" si="56"/>
        <v>6.5</v>
      </c>
      <c r="G573" s="7">
        <v>3.6993999999999998</v>
      </c>
      <c r="H573">
        <f t="shared" si="57"/>
        <v>2012</v>
      </c>
      <c r="I573" s="4">
        <f>_xll.CALCalendarAdjust("China::IB",DATE(H573,12,31)+1,"Following")</f>
        <v>41278</v>
      </c>
      <c r="J573" s="7">
        <f t="shared" si="58"/>
        <v>80</v>
      </c>
      <c r="K573" s="7">
        <f t="shared" si="59"/>
        <v>0.21917808219178081</v>
      </c>
      <c r="L573" s="11">
        <f t="shared" si="60"/>
        <v>0.6163372944936989</v>
      </c>
      <c r="M573" s="5">
        <f t="shared" si="61"/>
        <v>-23.37294493698905</v>
      </c>
      <c r="N573" s="11">
        <f>_xll.CALBlackFormula("Call",B573*(1+F573/100*K573)/2,D573*(1+G573/100*K573),0.2*SQRT(K573),1/(1+G573/100*K573))*2</f>
        <v>0.61633729513119262</v>
      </c>
      <c r="O573" s="11">
        <f t="shared" si="62"/>
        <v>-23.989282232120242</v>
      </c>
    </row>
    <row r="574" spans="1:15" x14ac:dyDescent="0.3">
      <c r="A574" s="2">
        <v>41199</v>
      </c>
      <c r="B574" s="3">
        <v>0.93200000000000005</v>
      </c>
      <c r="C574" s="3">
        <v>0.61799999999999999</v>
      </c>
      <c r="D574" s="3">
        <v>0.77600000000000002</v>
      </c>
      <c r="E574" s="3">
        <v>3.5</v>
      </c>
      <c r="F574" s="7">
        <f t="shared" si="56"/>
        <v>6.5</v>
      </c>
      <c r="G574" s="7">
        <v>3.6991000000000001</v>
      </c>
      <c r="H574">
        <f t="shared" si="57"/>
        <v>2012</v>
      </c>
      <c r="I574" s="4">
        <f>_xll.CALCalendarAdjust("China::IB",DATE(H574,12,31)+1,"Following")</f>
        <v>41278</v>
      </c>
      <c r="J574" s="7">
        <f t="shared" si="58"/>
        <v>79</v>
      </c>
      <c r="K574" s="7">
        <f t="shared" si="59"/>
        <v>0.21643835616438356</v>
      </c>
      <c r="L574" s="11">
        <f t="shared" si="60"/>
        <v>0.61439488524164954</v>
      </c>
      <c r="M574" s="5">
        <f t="shared" si="61"/>
        <v>36.051147583504587</v>
      </c>
      <c r="N574" s="11">
        <f>_xll.CALBlackFormula("Call",B574*(1+F574/100*K574)/2,D574*(1+G574/100*K574),0.2*SQRT(K574),1/(1+G574/100*K574))*2</f>
        <v>0.614394885834182</v>
      </c>
      <c r="O574" s="11">
        <f t="shared" si="62"/>
        <v>35.436752697670407</v>
      </c>
    </row>
    <row r="575" spans="1:15" x14ac:dyDescent="0.3">
      <c r="A575" s="2">
        <v>41200</v>
      </c>
      <c r="B575" s="3">
        <v>0.93</v>
      </c>
      <c r="C575" s="3">
        <v>0.64700000000000002</v>
      </c>
      <c r="D575" s="3">
        <v>0.79</v>
      </c>
      <c r="E575" s="3">
        <v>3.5</v>
      </c>
      <c r="F575" s="7">
        <f t="shared" ref="F575:F638" si="63">E575+3</f>
        <v>6.5</v>
      </c>
      <c r="G575" s="7">
        <v>3.7037</v>
      </c>
      <c r="H575">
        <f t="shared" si="57"/>
        <v>2012</v>
      </c>
      <c r="I575" s="4">
        <f>_xll.CALCalendarAdjust("China::IB",DATE(H575,12,31)+1,"Following")</f>
        <v>41278</v>
      </c>
      <c r="J575" s="7">
        <f t="shared" si="58"/>
        <v>78</v>
      </c>
      <c r="K575" s="7">
        <f t="shared" si="59"/>
        <v>0.21369863013698631</v>
      </c>
      <c r="L575" s="11">
        <f t="shared" si="60"/>
        <v>0.6444862807842473</v>
      </c>
      <c r="M575" s="5">
        <f t="shared" si="61"/>
        <v>25.137192157527188</v>
      </c>
      <c r="N575" s="11">
        <f>_xll.CALBlackFormula("Call",B575*(1+F575/100*K575)/2,D575*(1+G575/100*K575),0.2*SQRT(K575),1/(1+G575/100*K575))*2</f>
        <v>0.6444862809191596</v>
      </c>
      <c r="O575" s="11">
        <f t="shared" si="62"/>
        <v>24.492705876608028</v>
      </c>
    </row>
    <row r="576" spans="1:15" x14ac:dyDescent="0.3">
      <c r="A576" s="2">
        <v>41201</v>
      </c>
      <c r="B576" s="3">
        <v>0.93</v>
      </c>
      <c r="C576" s="3">
        <v>0.64700000000000002</v>
      </c>
      <c r="D576" s="3">
        <v>0.79</v>
      </c>
      <c r="E576" s="3">
        <v>3.5</v>
      </c>
      <c r="F576" s="7">
        <f t="shared" si="63"/>
        <v>6.5</v>
      </c>
      <c r="G576" s="7">
        <v>3.7075</v>
      </c>
      <c r="H576">
        <f t="shared" si="57"/>
        <v>2012</v>
      </c>
      <c r="I576" s="4">
        <f>_xll.CALCalendarAdjust("China::IB",DATE(H576,12,31)+1,"Following")</f>
        <v>41278</v>
      </c>
      <c r="J576" s="7">
        <f t="shared" si="58"/>
        <v>77</v>
      </c>
      <c r="K576" s="7">
        <f t="shared" si="59"/>
        <v>0.21095890410958903</v>
      </c>
      <c r="L576" s="11">
        <f t="shared" si="60"/>
        <v>0.64456386219262751</v>
      </c>
      <c r="M576" s="5">
        <f t="shared" si="61"/>
        <v>24.361378073725071</v>
      </c>
      <c r="N576" s="11">
        <f>_xll.CALBlackFormula("Call",B576*(1+F576/100*K576)/2,D576*(1+G576/100*K576),0.2*SQRT(K576),1/(1+G576/100*K576))*2</f>
        <v>0.6445638622995542</v>
      </c>
      <c r="O576" s="11">
        <f t="shared" si="62"/>
        <v>23.716814211425515</v>
      </c>
    </row>
    <row r="577" spans="1:15" x14ac:dyDescent="0.3">
      <c r="A577" s="2">
        <v>41204</v>
      </c>
      <c r="B577" s="3">
        <v>0.93400000000000005</v>
      </c>
      <c r="C577" s="3">
        <v>0.65400000000000003</v>
      </c>
      <c r="D577" s="3">
        <v>0.79300000000000004</v>
      </c>
      <c r="E577" s="3">
        <v>3.5</v>
      </c>
      <c r="F577" s="7">
        <f t="shared" si="63"/>
        <v>6.5</v>
      </c>
      <c r="G577" s="7">
        <v>3.7019000000000002</v>
      </c>
      <c r="H577">
        <f t="shared" si="57"/>
        <v>2012</v>
      </c>
      <c r="I577" s="4">
        <f>_xll.CALCalendarAdjust("China::IB",DATE(H577,12,31)+1,"Following")</f>
        <v>41278</v>
      </c>
      <c r="J577" s="7">
        <f t="shared" si="58"/>
        <v>74</v>
      </c>
      <c r="K577" s="7">
        <f t="shared" si="59"/>
        <v>0.20273972602739726</v>
      </c>
      <c r="L577" s="11">
        <f t="shared" si="60"/>
        <v>0.64674101832861508</v>
      </c>
      <c r="M577" s="5">
        <f t="shared" si="61"/>
        <v>72.589816713849459</v>
      </c>
      <c r="N577" s="11">
        <f>_xll.CALBlackFormula("Call",B577*(1+F577/100*K577)/2,D577*(1+G577/100*K577),0.2*SQRT(K577),1/(1+G577/100*K577))*2</f>
        <v>0.64674101838208609</v>
      </c>
      <c r="O577" s="11">
        <f t="shared" si="62"/>
        <v>71.943075695467371</v>
      </c>
    </row>
    <row r="578" spans="1:15" x14ac:dyDescent="0.3">
      <c r="A578" s="2">
        <v>41205</v>
      </c>
      <c r="B578" s="3">
        <v>0.93400000000000005</v>
      </c>
      <c r="C578" s="3">
        <v>0.63300000000000001</v>
      </c>
      <c r="D578" s="3">
        <v>0.78200000000000003</v>
      </c>
      <c r="E578" s="3">
        <v>3.5</v>
      </c>
      <c r="F578" s="7">
        <f t="shared" si="63"/>
        <v>6.5</v>
      </c>
      <c r="G578" s="7">
        <v>3.6918000000000002</v>
      </c>
      <c r="H578">
        <f t="shared" si="57"/>
        <v>2012</v>
      </c>
      <c r="I578" s="4">
        <f>_xll.CALCalendarAdjust("China::IB",DATE(H578,12,31)+1,"Following")</f>
        <v>41278</v>
      </c>
      <c r="J578" s="7">
        <f t="shared" si="58"/>
        <v>73</v>
      </c>
      <c r="K578" s="7">
        <f t="shared" si="59"/>
        <v>0.2</v>
      </c>
      <c r="L578" s="11">
        <f t="shared" si="60"/>
        <v>0.62479273079291764</v>
      </c>
      <c r="M578" s="5">
        <f t="shared" si="61"/>
        <v>82.072692070823678</v>
      </c>
      <c r="N578" s="11">
        <f>_xll.CALBlackFormula("Call",B578*(1+F578/100*K578)/2,D578*(1+G578/100*K578),0.2*SQRT(K578),1/(1+G578/100*K578))*2</f>
        <v>0.62479273089958876</v>
      </c>
      <c r="O578" s="11">
        <f t="shared" si="62"/>
        <v>81.447899339924092</v>
      </c>
    </row>
    <row r="579" spans="1:15" x14ac:dyDescent="0.3">
      <c r="A579" s="2">
        <v>41206</v>
      </c>
      <c r="B579" s="3">
        <v>0.94099999999999995</v>
      </c>
      <c r="C579" s="3">
        <v>0.621</v>
      </c>
      <c r="D579" s="3">
        <v>0.77900000000000003</v>
      </c>
      <c r="E579" s="3">
        <v>3.5</v>
      </c>
      <c r="F579" s="7">
        <f t="shared" si="63"/>
        <v>6.5</v>
      </c>
      <c r="G579" s="7">
        <v>3.7039</v>
      </c>
      <c r="H579">
        <f t="shared" ref="H579:H642" si="64">YEAR(A579)</f>
        <v>2012</v>
      </c>
      <c r="I579" s="4">
        <f>_xll.CALCalendarAdjust("China::IB",DATE(H579,12,31)+1,"Following")</f>
        <v>41278</v>
      </c>
      <c r="J579" s="7">
        <f t="shared" ref="J579:J642" si="65">I579-A579</f>
        <v>72</v>
      </c>
      <c r="K579" s="7">
        <f t="shared" ref="K579:K642" si="66">J579/365</f>
        <v>0.19726027397260273</v>
      </c>
      <c r="L579" s="11">
        <f t="shared" ref="L579:L642" si="67">(D579-B579*(1+F579/100*K579)/(1+G579/100*K579)/2)*2</f>
        <v>0.61184747159444453</v>
      </c>
      <c r="M579" s="5">
        <f t="shared" ref="M579:M642" si="68">(C579-L579)*10000</f>
        <v>91.525284055554707</v>
      </c>
      <c r="N579" s="11">
        <f>_xll.CALBlackFormula("Call",B579*(1+F579/100*K579)/2,D579*(1+G579/100*K579),0.2*SQRT(K579),1/(1+G579/100*K579))*2</f>
        <v>0.61184747177280208</v>
      </c>
      <c r="O579" s="11">
        <f t="shared" ref="O579:O642" si="69">M579-N579</f>
        <v>90.913436583781902</v>
      </c>
    </row>
    <row r="580" spans="1:15" x14ac:dyDescent="0.3">
      <c r="A580" s="2">
        <v>41207</v>
      </c>
      <c r="B580" s="3">
        <v>0.94299999999999995</v>
      </c>
      <c r="C580" s="3">
        <v>0.60699999999999998</v>
      </c>
      <c r="D580" s="3">
        <v>0.77300000000000002</v>
      </c>
      <c r="E580" s="3">
        <v>3.5</v>
      </c>
      <c r="F580" s="7">
        <f t="shared" si="63"/>
        <v>6.5</v>
      </c>
      <c r="G580" s="7">
        <v>3.7086000000000001</v>
      </c>
      <c r="H580">
        <f t="shared" si="64"/>
        <v>2012</v>
      </c>
      <c r="I580" s="4">
        <f>_xll.CALCalendarAdjust("China::IB",DATE(H580,12,31)+1,"Following")</f>
        <v>41278</v>
      </c>
      <c r="J580" s="7">
        <f t="shared" si="65"/>
        <v>71</v>
      </c>
      <c r="K580" s="7">
        <f t="shared" si="66"/>
        <v>0.19452054794520549</v>
      </c>
      <c r="L580" s="11">
        <f t="shared" si="67"/>
        <v>0.59791632823187579</v>
      </c>
      <c r="M580" s="5">
        <f t="shared" si="68"/>
        <v>90.836717681241907</v>
      </c>
      <c r="N580" s="11">
        <f>_xll.CALBlackFormula("Call",B580*(1+F580/100*K580)/2,D580*(1+G580/100*K580),0.2*SQRT(K580),1/(1+G580/100*K580))*2</f>
        <v>0.5979163285011373</v>
      </c>
      <c r="O580" s="11">
        <f t="shared" si="69"/>
        <v>90.238801352740765</v>
      </c>
    </row>
    <row r="581" spans="1:15" x14ac:dyDescent="0.3">
      <c r="A581" s="2">
        <v>41208</v>
      </c>
      <c r="B581" s="3">
        <v>0.94699999999999995</v>
      </c>
      <c r="C581" s="3">
        <v>0.56799999999999995</v>
      </c>
      <c r="D581" s="3">
        <v>0.75700000000000001</v>
      </c>
      <c r="E581" s="3">
        <v>3.5</v>
      </c>
      <c r="F581" s="7">
        <f t="shared" si="63"/>
        <v>6.5</v>
      </c>
      <c r="G581" s="7">
        <v>3.7107999999999999</v>
      </c>
      <c r="H581">
        <f t="shared" si="64"/>
        <v>2012</v>
      </c>
      <c r="I581" s="4">
        <f>_xll.CALCalendarAdjust("China::IB",DATE(H581,12,31)+1,"Following")</f>
        <v>41278</v>
      </c>
      <c r="J581" s="7">
        <f t="shared" si="65"/>
        <v>70</v>
      </c>
      <c r="K581" s="7">
        <f t="shared" si="66"/>
        <v>0.19178082191780821</v>
      </c>
      <c r="L581" s="11">
        <f t="shared" si="67"/>
        <v>0.56197014974745763</v>
      </c>
      <c r="M581" s="5">
        <f t="shared" si="68"/>
        <v>60.298502525423238</v>
      </c>
      <c r="N581" s="11">
        <f>_xll.CALBlackFormula("Call",B581*(1+F581/100*K581)/2,D581*(1+G581/100*K581),0.2*SQRT(K581),1/(1+G581/100*K581))*2</f>
        <v>0.56197015084541146</v>
      </c>
      <c r="O581" s="11">
        <f t="shared" si="69"/>
        <v>59.736532374577827</v>
      </c>
    </row>
    <row r="582" spans="1:15" x14ac:dyDescent="0.3">
      <c r="A582" s="2">
        <v>41211</v>
      </c>
      <c r="B582" s="3">
        <v>0.95</v>
      </c>
      <c r="C582" s="3">
        <v>0.56200000000000006</v>
      </c>
      <c r="D582" s="3">
        <v>0.755</v>
      </c>
      <c r="E582" s="3">
        <v>3.5</v>
      </c>
      <c r="F582" s="7">
        <f t="shared" si="63"/>
        <v>6.5</v>
      </c>
      <c r="G582" s="7">
        <v>3.722</v>
      </c>
      <c r="H582">
        <f t="shared" si="64"/>
        <v>2012</v>
      </c>
      <c r="I582" s="4">
        <f>_xll.CALCalendarAdjust("China::IB",DATE(H582,12,31)+1,"Following")</f>
        <v>41278</v>
      </c>
      <c r="J582" s="7">
        <f t="shared" si="65"/>
        <v>67</v>
      </c>
      <c r="K582" s="7">
        <f t="shared" si="66"/>
        <v>0.18356164383561643</v>
      </c>
      <c r="L582" s="11">
        <f t="shared" si="67"/>
        <v>0.55518849763263989</v>
      </c>
      <c r="M582" s="5">
        <f t="shared" si="68"/>
        <v>68.115023673601669</v>
      </c>
      <c r="N582" s="11">
        <f>_xll.CALBlackFormula("Call",B582*(1+F582/100*K582)/2,D582*(1+G582/100*K582),0.2*SQRT(K582),1/(1+G582/100*K582))*2</f>
        <v>0.55518849843117579</v>
      </c>
      <c r="O582" s="11">
        <f t="shared" si="69"/>
        <v>67.559835175170491</v>
      </c>
    </row>
    <row r="583" spans="1:15" x14ac:dyDescent="0.3">
      <c r="A583" s="2">
        <v>41212</v>
      </c>
      <c r="B583" s="3">
        <v>0.94699999999999995</v>
      </c>
      <c r="C583" s="3">
        <v>0.56799999999999995</v>
      </c>
      <c r="D583" s="3">
        <v>0.75600000000000001</v>
      </c>
      <c r="E583" s="3">
        <v>3.5</v>
      </c>
      <c r="F583" s="7">
        <f t="shared" si="63"/>
        <v>6.5</v>
      </c>
      <c r="G583" s="7">
        <v>3.7193000000000001</v>
      </c>
      <c r="H583">
        <f t="shared" si="64"/>
        <v>2012</v>
      </c>
      <c r="I583" s="4">
        <f>_xll.CALCalendarAdjust("China::IB",DATE(H583,12,31)+1,"Following")</f>
        <v>41278</v>
      </c>
      <c r="J583" s="7">
        <f t="shared" si="65"/>
        <v>66</v>
      </c>
      <c r="K583" s="7">
        <f t="shared" si="66"/>
        <v>0.18082191780821918</v>
      </c>
      <c r="L583" s="11">
        <f t="shared" si="67"/>
        <v>0.56027018450364918</v>
      </c>
      <c r="M583" s="5">
        <f t="shared" si="68"/>
        <v>77.29815496350767</v>
      </c>
      <c r="N583" s="11">
        <f>_xll.CALBlackFormula("Call",B583*(1+F583/100*K583)/2,D583*(1+G583/100*K583),0.2*SQRT(K583),1/(1+G583/100*K583))*2</f>
        <v>0.56027018496561665</v>
      </c>
      <c r="O583" s="11">
        <f t="shared" si="69"/>
        <v>76.737884778542053</v>
      </c>
    </row>
    <row r="584" spans="1:15" x14ac:dyDescent="0.3">
      <c r="A584" s="2">
        <v>41213</v>
      </c>
      <c r="B584" s="3">
        <v>0.95099999999999996</v>
      </c>
      <c r="C584" s="3">
        <v>0.57399999999999995</v>
      </c>
      <c r="D584" s="3">
        <v>0.76100000000000001</v>
      </c>
      <c r="E584" s="3">
        <v>3.5</v>
      </c>
      <c r="F584" s="7">
        <f t="shared" si="63"/>
        <v>6.5</v>
      </c>
      <c r="G584" s="7">
        <v>3.7185000000000001</v>
      </c>
      <c r="H584">
        <f t="shared" si="64"/>
        <v>2012</v>
      </c>
      <c r="I584" s="4">
        <f>_xll.CALCalendarAdjust("China::IB",DATE(H584,12,31)+1,"Following")</f>
        <v>41278</v>
      </c>
      <c r="J584" s="7">
        <f t="shared" si="65"/>
        <v>65</v>
      </c>
      <c r="K584" s="7">
        <f t="shared" si="66"/>
        <v>0.17808219178082191</v>
      </c>
      <c r="L584" s="11">
        <f t="shared" si="67"/>
        <v>0.56632034688648414</v>
      </c>
      <c r="M584" s="5">
        <f t="shared" si="68"/>
        <v>76.796531135158162</v>
      </c>
      <c r="N584" s="11">
        <f>_xll.CALBlackFormula("Call",B584*(1+F584/100*K584)/2,D584*(1+G584/100*K584),0.2*SQRT(K584),1/(1+G584/100*K584))*2</f>
        <v>0.56632034719199331</v>
      </c>
      <c r="O584" s="11">
        <f t="shared" si="69"/>
        <v>76.230210787966172</v>
      </c>
    </row>
    <row r="585" spans="1:15" x14ac:dyDescent="0.3">
      <c r="A585" s="2">
        <v>41214</v>
      </c>
      <c r="B585" s="3">
        <v>0.95299999999999996</v>
      </c>
      <c r="C585" s="3">
        <v>0.60199999999999998</v>
      </c>
      <c r="D585" s="3">
        <v>0.77700000000000002</v>
      </c>
      <c r="E585" s="3">
        <v>3.5</v>
      </c>
      <c r="F585" s="7">
        <f t="shared" si="63"/>
        <v>6.5</v>
      </c>
      <c r="G585" s="7">
        <v>3.7164000000000001</v>
      </c>
      <c r="H585">
        <f t="shared" si="64"/>
        <v>2012</v>
      </c>
      <c r="I585" s="4">
        <f>_xll.CALCalendarAdjust("China::IB",DATE(H585,12,31)+1,"Following")</f>
        <v>41278</v>
      </c>
      <c r="J585" s="7">
        <f t="shared" si="65"/>
        <v>64</v>
      </c>
      <c r="K585" s="7">
        <f t="shared" si="66"/>
        <v>0.17534246575342466</v>
      </c>
      <c r="L585" s="11">
        <f t="shared" si="67"/>
        <v>0.59637868075980138</v>
      </c>
      <c r="M585" s="5">
        <f t="shared" si="68"/>
        <v>56.213192401985964</v>
      </c>
      <c r="N585" s="11">
        <f>_xll.CALBlackFormula("Call",B585*(1+F585/100*K585)/2,D585*(1+G585/100*K585),0.2*SQRT(K585),1/(1+G585/100*K585))*2</f>
        <v>0.59637868082197376</v>
      </c>
      <c r="O585" s="11">
        <f t="shared" si="69"/>
        <v>55.616813721163993</v>
      </c>
    </row>
    <row r="586" spans="1:15" x14ac:dyDescent="0.3">
      <c r="A586" s="2">
        <v>41215</v>
      </c>
      <c r="B586" s="3">
        <v>0.95599999999999996</v>
      </c>
      <c r="C586" s="3">
        <v>0.60299999999999998</v>
      </c>
      <c r="D586" s="3">
        <v>0.77800000000000002</v>
      </c>
      <c r="E586" s="3">
        <v>3.5</v>
      </c>
      <c r="F586" s="7">
        <f t="shared" si="63"/>
        <v>6.5</v>
      </c>
      <c r="G586" s="7">
        <v>3.7204000000000002</v>
      </c>
      <c r="H586">
        <f t="shared" si="64"/>
        <v>2012</v>
      </c>
      <c r="I586" s="4">
        <f>_xll.CALCalendarAdjust("China::IB",DATE(H586,12,31)+1,"Following")</f>
        <v>41278</v>
      </c>
      <c r="J586" s="7">
        <f t="shared" si="65"/>
        <v>63</v>
      </c>
      <c r="K586" s="7">
        <f t="shared" si="66"/>
        <v>0.17260273972602741</v>
      </c>
      <c r="L586" s="11">
        <f t="shared" si="67"/>
        <v>0.59544269632148372</v>
      </c>
      <c r="M586" s="5">
        <f t="shared" si="68"/>
        <v>75.573036785162586</v>
      </c>
      <c r="N586" s="11">
        <f>_xll.CALBlackFormula("Call",B586*(1+F586/100*K586)/2,D586*(1+G586/100*K586),0.2*SQRT(K586),1/(1+G586/100*K586))*2</f>
        <v>0.59544269637475877</v>
      </c>
      <c r="O586" s="11">
        <f t="shared" si="69"/>
        <v>74.977594088787825</v>
      </c>
    </row>
    <row r="587" spans="1:15" x14ac:dyDescent="0.3">
      <c r="A587" s="2">
        <v>41218</v>
      </c>
      <c r="B587" s="3">
        <v>0.95899999999999996</v>
      </c>
      <c r="C587" s="3">
        <v>0.59399999999999997</v>
      </c>
      <c r="D587" s="3">
        <v>0.77500000000000002</v>
      </c>
      <c r="E587" s="3">
        <v>3.5</v>
      </c>
      <c r="F587" s="7">
        <f t="shared" si="63"/>
        <v>6.5</v>
      </c>
      <c r="G587" s="7">
        <v>3.722</v>
      </c>
      <c r="H587">
        <f t="shared" si="64"/>
        <v>2012</v>
      </c>
      <c r="I587" s="4">
        <f>_xll.CALCalendarAdjust("China::IB",DATE(H587,12,31)+1,"Following")</f>
        <v>41278</v>
      </c>
      <c r="J587" s="7">
        <f t="shared" si="65"/>
        <v>60</v>
      </c>
      <c r="K587" s="7">
        <f t="shared" si="66"/>
        <v>0.16438356164383561</v>
      </c>
      <c r="L587" s="11">
        <f t="shared" si="67"/>
        <v>0.58664728570292679</v>
      </c>
      <c r="M587" s="5">
        <f t="shared" si="68"/>
        <v>73.527142970731816</v>
      </c>
      <c r="N587" s="11">
        <f>_xll.CALBlackFormula("Call",B587*(1+F587/100*K587)/2,D587*(1+G587/100*K587),0.2*SQRT(K587),1/(1+G587/100*K587))*2</f>
        <v>0.58664728573888036</v>
      </c>
      <c r="O587" s="11">
        <f t="shared" si="69"/>
        <v>72.940495684992939</v>
      </c>
    </row>
    <row r="588" spans="1:15" x14ac:dyDescent="0.3">
      <c r="A588" s="2">
        <v>41219</v>
      </c>
      <c r="B588" s="3">
        <v>0.96399999999999997</v>
      </c>
      <c r="C588" s="3">
        <v>0.57999999999999996</v>
      </c>
      <c r="D588" s="3">
        <v>0.77100000000000002</v>
      </c>
      <c r="E588" s="3">
        <v>3.5</v>
      </c>
      <c r="F588" s="7">
        <f t="shared" si="63"/>
        <v>6.5</v>
      </c>
      <c r="G588" s="7">
        <v>3.7221000000000002</v>
      </c>
      <c r="H588">
        <f t="shared" si="64"/>
        <v>2012</v>
      </c>
      <c r="I588" s="4">
        <f>_xll.CALCalendarAdjust("China::IB",DATE(H588,12,31)+1,"Following")</f>
        <v>41278</v>
      </c>
      <c r="J588" s="7">
        <f t="shared" si="65"/>
        <v>59</v>
      </c>
      <c r="K588" s="7">
        <f t="shared" si="66"/>
        <v>0.16164383561643836</v>
      </c>
      <c r="L588" s="11">
        <f t="shared" si="67"/>
        <v>0.57369723462076905</v>
      </c>
      <c r="M588" s="5">
        <f t="shared" si="68"/>
        <v>63.027653792309124</v>
      </c>
      <c r="N588" s="11">
        <f>_xll.CALBlackFormula("Call",B588*(1+F588/100*K588)/2,D588*(1+G588/100*K588),0.2*SQRT(K588),1/(1+G588/100*K588))*2</f>
        <v>0.5736972346785516</v>
      </c>
      <c r="O588" s="11">
        <f t="shared" si="69"/>
        <v>62.453956557630569</v>
      </c>
    </row>
    <row r="589" spans="1:15" x14ac:dyDescent="0.3">
      <c r="A589" s="2">
        <v>41220</v>
      </c>
      <c r="B589" s="3">
        <v>0.97199999999999998</v>
      </c>
      <c r="C589" s="3">
        <v>0.57199999999999995</v>
      </c>
      <c r="D589" s="3">
        <v>0.76900000000000002</v>
      </c>
      <c r="E589" s="3">
        <v>3.5</v>
      </c>
      <c r="F589" s="7">
        <f t="shared" si="63"/>
        <v>6.5</v>
      </c>
      <c r="G589" s="7">
        <v>3.7284999999999999</v>
      </c>
      <c r="H589">
        <f t="shared" si="64"/>
        <v>2012</v>
      </c>
      <c r="I589" s="4">
        <f>_xll.CALCalendarAdjust("China::IB",DATE(H589,12,31)+1,"Following")</f>
        <v>41278</v>
      </c>
      <c r="J589" s="7">
        <f t="shared" si="65"/>
        <v>58</v>
      </c>
      <c r="K589" s="7">
        <f t="shared" si="66"/>
        <v>0.15890410958904111</v>
      </c>
      <c r="L589" s="11">
        <f t="shared" si="67"/>
        <v>0.56174449811095928</v>
      </c>
      <c r="M589" s="5">
        <f t="shared" si="68"/>
        <v>102.55501889040674</v>
      </c>
      <c r="N589" s="11">
        <f>_xll.CALBlackFormula("Call",B589*(1+F589/100*K589)/2,D589*(1+G589/100*K589),0.2*SQRT(K589),1/(1+G589/100*K589))*2</f>
        <v>0.56174449820746231</v>
      </c>
      <c r="O589" s="11">
        <f t="shared" si="69"/>
        <v>101.99327439219928</v>
      </c>
    </row>
    <row r="590" spans="1:15" x14ac:dyDescent="0.3">
      <c r="A590" s="2">
        <v>41221</v>
      </c>
      <c r="B590" s="3">
        <v>0.96599999999999997</v>
      </c>
      <c r="C590" s="3">
        <v>0.54500000000000004</v>
      </c>
      <c r="D590" s="3">
        <v>0.754</v>
      </c>
      <c r="E590" s="3">
        <v>3.5</v>
      </c>
      <c r="F590" s="7">
        <f t="shared" si="63"/>
        <v>6.5</v>
      </c>
      <c r="G590" s="7">
        <v>3.7332000000000001</v>
      </c>
      <c r="H590">
        <f t="shared" si="64"/>
        <v>2012</v>
      </c>
      <c r="I590" s="4">
        <f>_xll.CALCalendarAdjust("China::IB",DATE(H590,12,31)+1,"Following")</f>
        <v>41278</v>
      </c>
      <c r="J590" s="7">
        <f t="shared" si="65"/>
        <v>57</v>
      </c>
      <c r="K590" s="7">
        <f t="shared" si="66"/>
        <v>0.15616438356164383</v>
      </c>
      <c r="L590" s="11">
        <f t="shared" si="67"/>
        <v>0.53785034175716906</v>
      </c>
      <c r="M590" s="5">
        <f t="shared" si="68"/>
        <v>71.496582428309807</v>
      </c>
      <c r="N590" s="11">
        <f>_xll.CALBlackFormula("Call",B590*(1+F590/100*K590)/2,D590*(1+G590/100*K590),0.2*SQRT(K590),1/(1+G590/100*K590))*2</f>
        <v>0.5378503419505043</v>
      </c>
      <c r="O590" s="11">
        <f t="shared" si="69"/>
        <v>70.958732086359305</v>
      </c>
    </row>
    <row r="591" spans="1:15" x14ac:dyDescent="0.3">
      <c r="A591" s="2">
        <v>41222</v>
      </c>
      <c r="B591" s="3">
        <v>0.96199999999999997</v>
      </c>
      <c r="C591" s="3">
        <v>0.54</v>
      </c>
      <c r="D591" s="3">
        <v>0.75</v>
      </c>
      <c r="E591" s="3">
        <v>3.5</v>
      </c>
      <c r="F591" s="7">
        <f t="shared" si="63"/>
        <v>6.5</v>
      </c>
      <c r="G591" s="7">
        <v>3.7406999999999999</v>
      </c>
      <c r="H591">
        <f t="shared" si="64"/>
        <v>2012</v>
      </c>
      <c r="I591" s="4">
        <f>_xll.CALCalendarAdjust("China::IB",DATE(H591,12,31)+1,"Following")</f>
        <v>41278</v>
      </c>
      <c r="J591" s="7">
        <f t="shared" si="65"/>
        <v>56</v>
      </c>
      <c r="K591" s="7">
        <f t="shared" si="66"/>
        <v>0.15342465753424658</v>
      </c>
      <c r="L591" s="11">
        <f t="shared" si="67"/>
        <v>0.53395066416523829</v>
      </c>
      <c r="M591" s="5">
        <f t="shared" si="68"/>
        <v>60.493358347617487</v>
      </c>
      <c r="N591" s="11">
        <f>_xll.CALBlackFormula("Call",B591*(1+F591/100*K591)/2,D591*(1+G591/100*K591),0.2*SQRT(K591),1/(1+G591/100*K591))*2</f>
        <v>0.53395066431951466</v>
      </c>
      <c r="O591" s="11">
        <f t="shared" si="69"/>
        <v>59.959407683297975</v>
      </c>
    </row>
    <row r="592" spans="1:15" x14ac:dyDescent="0.3">
      <c r="A592" s="2">
        <v>41225</v>
      </c>
      <c r="B592" s="3">
        <v>0.96</v>
      </c>
      <c r="C592" s="3">
        <v>0.55000000000000004</v>
      </c>
      <c r="D592" s="3">
        <v>0.754</v>
      </c>
      <c r="E592" s="3">
        <v>3.5</v>
      </c>
      <c r="F592" s="7">
        <f t="shared" si="63"/>
        <v>6.5</v>
      </c>
      <c r="G592" s="7">
        <v>3.7559</v>
      </c>
      <c r="H592">
        <f t="shared" si="64"/>
        <v>2012</v>
      </c>
      <c r="I592" s="4">
        <f>_xll.CALCalendarAdjust("China::IB",DATE(H592,12,31)+1,"Following")</f>
        <v>41278</v>
      </c>
      <c r="J592" s="7">
        <f t="shared" si="65"/>
        <v>53</v>
      </c>
      <c r="K592" s="7">
        <f t="shared" si="66"/>
        <v>0.14520547945205478</v>
      </c>
      <c r="L592" s="11">
        <f t="shared" si="67"/>
        <v>0.54419554839475504</v>
      </c>
      <c r="M592" s="5">
        <f t="shared" si="68"/>
        <v>58.044516052450092</v>
      </c>
      <c r="N592" s="11">
        <f>_xll.CALBlackFormula("Call",B592*(1+F592/100*K592)/2,D592*(1+G592/100*K592),0.2*SQRT(K592),1/(1+G592/100*K592))*2</f>
        <v>0.54419554842634865</v>
      </c>
      <c r="O592" s="11">
        <f t="shared" si="69"/>
        <v>57.50032050402374</v>
      </c>
    </row>
    <row r="593" spans="1:15" x14ac:dyDescent="0.3">
      <c r="A593" s="2">
        <v>41226</v>
      </c>
      <c r="B593" s="3">
        <v>0.95799999999999996</v>
      </c>
      <c r="C593" s="3">
        <v>0.52600000000000002</v>
      </c>
      <c r="D593" s="3">
        <v>0.74</v>
      </c>
      <c r="E593" s="3">
        <v>3.5</v>
      </c>
      <c r="F593" s="7">
        <f t="shared" si="63"/>
        <v>6.5</v>
      </c>
      <c r="G593" s="7">
        <v>3.7694000000000001</v>
      </c>
      <c r="H593">
        <f t="shared" si="64"/>
        <v>2012</v>
      </c>
      <c r="I593" s="4">
        <f>_xll.CALCalendarAdjust("China::IB",DATE(H593,12,31)+1,"Following")</f>
        <v>41278</v>
      </c>
      <c r="J593" s="7">
        <f t="shared" si="65"/>
        <v>52</v>
      </c>
      <c r="K593" s="7">
        <f t="shared" si="66"/>
        <v>0.14246575342465753</v>
      </c>
      <c r="L593" s="11">
        <f t="shared" si="67"/>
        <v>0.51829312358351087</v>
      </c>
      <c r="M593" s="5">
        <f t="shared" si="68"/>
        <v>77.068764164891505</v>
      </c>
      <c r="N593" s="11">
        <f>_xll.CALBlackFormula("Call",B593*(1+F593/100*K593)/2,D593*(1+G593/100*K593),0.2*SQRT(K593),1/(1+G593/100*K593))*2</f>
        <v>0.51829312366747871</v>
      </c>
      <c r="O593" s="11">
        <f t="shared" si="69"/>
        <v>76.550471041224029</v>
      </c>
    </row>
    <row r="594" spans="1:15" x14ac:dyDescent="0.3">
      <c r="A594" s="2">
        <v>41227</v>
      </c>
      <c r="B594" s="3">
        <v>0.96</v>
      </c>
      <c r="C594" s="3">
        <v>0.53</v>
      </c>
      <c r="D594" s="3">
        <v>0.74299999999999999</v>
      </c>
      <c r="E594" s="3">
        <v>3.5</v>
      </c>
      <c r="F594" s="7">
        <f t="shared" si="63"/>
        <v>6.5</v>
      </c>
      <c r="G594" s="7">
        <v>3.7698999999999998</v>
      </c>
      <c r="H594">
        <f t="shared" si="64"/>
        <v>2012</v>
      </c>
      <c r="I594" s="4">
        <f>_xll.CALCalendarAdjust("China::IB",DATE(H594,12,31)+1,"Following")</f>
        <v>41278</v>
      </c>
      <c r="J594" s="7">
        <f t="shared" si="65"/>
        <v>51</v>
      </c>
      <c r="K594" s="7">
        <f t="shared" si="66"/>
        <v>0.13972602739726028</v>
      </c>
      <c r="L594" s="11">
        <f t="shared" si="67"/>
        <v>0.52235711514772154</v>
      </c>
      <c r="M594" s="5">
        <f t="shared" si="68"/>
        <v>76.428848522784861</v>
      </c>
      <c r="N594" s="11">
        <f>_xll.CALBlackFormula("Call",B594*(1+F594/100*K594)/2,D594*(1+G594/100*K594),0.2*SQRT(K594),1/(1+G594/100*K594))*2</f>
        <v>0.52235711519812611</v>
      </c>
      <c r="O594" s="11">
        <f t="shared" si="69"/>
        <v>75.906491407586742</v>
      </c>
    </row>
    <row r="595" spans="1:15" x14ac:dyDescent="0.3">
      <c r="A595" s="2">
        <v>41228</v>
      </c>
      <c r="B595" s="3">
        <v>0.96099999999999997</v>
      </c>
      <c r="C595" s="3">
        <v>0.51100000000000001</v>
      </c>
      <c r="D595" s="3">
        <v>0.73399999999999999</v>
      </c>
      <c r="E595" s="3">
        <v>3.5</v>
      </c>
      <c r="F595" s="7">
        <f t="shared" si="63"/>
        <v>6.5</v>
      </c>
      <c r="G595" s="7">
        <v>3.7709999999999999</v>
      </c>
      <c r="H595">
        <f t="shared" si="64"/>
        <v>2012</v>
      </c>
      <c r="I595" s="4">
        <f>_xll.CALCalendarAdjust("China::IB",DATE(H595,12,31)+1,"Following")</f>
        <v>41278</v>
      </c>
      <c r="J595" s="7">
        <f t="shared" si="65"/>
        <v>50</v>
      </c>
      <c r="K595" s="7">
        <f t="shared" si="66"/>
        <v>0.13698630136986301</v>
      </c>
      <c r="L595" s="11">
        <f t="shared" si="67"/>
        <v>0.50342590263174747</v>
      </c>
      <c r="M595" s="5">
        <f t="shared" si="68"/>
        <v>75.740973682525407</v>
      </c>
      <c r="N595" s="11">
        <f>_xll.CALBlackFormula("Call",B595*(1+F595/100*K595)/2,D595*(1+G595/100*K595),0.2*SQRT(K595),1/(1+G595/100*K595))*2</f>
        <v>0.50342590273441623</v>
      </c>
      <c r="O595" s="11">
        <f t="shared" si="69"/>
        <v>75.237547779790987</v>
      </c>
    </row>
    <row r="596" spans="1:15" x14ac:dyDescent="0.3">
      <c r="A596" s="2">
        <v>41229</v>
      </c>
      <c r="B596" s="3">
        <v>0.95599999999999996</v>
      </c>
      <c r="C596" s="3">
        <v>0.5</v>
      </c>
      <c r="D596" s="3">
        <v>0.72799999999999998</v>
      </c>
      <c r="E596" s="3">
        <v>3.5</v>
      </c>
      <c r="F596" s="7">
        <f t="shared" si="63"/>
        <v>6.5</v>
      </c>
      <c r="G596" s="7">
        <v>3.7776999999999998</v>
      </c>
      <c r="H596">
        <f t="shared" si="64"/>
        <v>2012</v>
      </c>
      <c r="I596" s="4">
        <f>_xll.CALCalendarAdjust("China::IB",DATE(H596,12,31)+1,"Following")</f>
        <v>41278</v>
      </c>
      <c r="J596" s="7">
        <f t="shared" si="65"/>
        <v>49</v>
      </c>
      <c r="K596" s="7">
        <f t="shared" si="66"/>
        <v>0.13424657534246576</v>
      </c>
      <c r="L596" s="11">
        <f t="shared" si="67"/>
        <v>0.49652383676686151</v>
      </c>
      <c r="M596" s="5">
        <f t="shared" si="68"/>
        <v>34.761632331384853</v>
      </c>
      <c r="N596" s="11">
        <f>_xll.CALBlackFormula("Call",B596*(1+F596/100*K596)/2,D596*(1+G596/100*K596),0.2*SQRT(K596),1/(1+G596/100*K596))*2</f>
        <v>0.49652383685752055</v>
      </c>
      <c r="O596" s="11">
        <f t="shared" si="69"/>
        <v>34.265108494527333</v>
      </c>
    </row>
    <row r="597" spans="1:15" x14ac:dyDescent="0.3">
      <c r="A597" s="2">
        <v>41232</v>
      </c>
      <c r="B597" s="3">
        <v>0.95699999999999996</v>
      </c>
      <c r="C597" s="3">
        <v>0.499</v>
      </c>
      <c r="D597" s="3">
        <v>0.72599999999999998</v>
      </c>
      <c r="E597" s="3">
        <v>3.5</v>
      </c>
      <c r="F597" s="7">
        <f t="shared" si="63"/>
        <v>6.5</v>
      </c>
      <c r="G597" s="7">
        <v>3.7839</v>
      </c>
      <c r="H597">
        <f t="shared" si="64"/>
        <v>2012</v>
      </c>
      <c r="I597" s="4">
        <f>_xll.CALCalendarAdjust("China::IB",DATE(H597,12,31)+1,"Following")</f>
        <v>41278</v>
      </c>
      <c r="J597" s="7">
        <f t="shared" si="65"/>
        <v>46</v>
      </c>
      <c r="K597" s="7">
        <f t="shared" si="66"/>
        <v>0.12602739726027398</v>
      </c>
      <c r="L597" s="11">
        <f t="shared" si="67"/>
        <v>0.49173970768013742</v>
      </c>
      <c r="M597" s="5">
        <f t="shared" si="68"/>
        <v>72.602923198625831</v>
      </c>
      <c r="N597" s="11">
        <f>_xll.CALBlackFormula("Call",B597*(1+F597/100*K597)/2,D597*(1+G597/100*K597),0.2*SQRT(K597),1/(1+G597/100*K597))*2</f>
        <v>0.49173970771937869</v>
      </c>
      <c r="O597" s="11">
        <f t="shared" si="69"/>
        <v>72.111183490906456</v>
      </c>
    </row>
    <row r="598" spans="1:15" x14ac:dyDescent="0.3">
      <c r="A598" s="2">
        <v>41233</v>
      </c>
      <c r="B598" s="3">
        <v>0.95699999999999996</v>
      </c>
      <c r="C598" s="3">
        <v>0.49299999999999999</v>
      </c>
      <c r="D598" s="3">
        <v>0.72599999999999998</v>
      </c>
      <c r="E598" s="3">
        <v>3.5</v>
      </c>
      <c r="F598" s="7">
        <f t="shared" si="63"/>
        <v>6.5</v>
      </c>
      <c r="G598" s="7">
        <v>3.7892999999999999</v>
      </c>
      <c r="H598">
        <f t="shared" si="64"/>
        <v>2012</v>
      </c>
      <c r="I598" s="4">
        <f>_xll.CALCalendarAdjust("China::IB",DATE(H598,12,31)+1,"Following")</f>
        <v>41278</v>
      </c>
      <c r="J598" s="7">
        <f t="shared" si="65"/>
        <v>45</v>
      </c>
      <c r="K598" s="7">
        <f t="shared" si="66"/>
        <v>0.12328767123287671</v>
      </c>
      <c r="L598" s="11">
        <f t="shared" si="67"/>
        <v>0.49181661726435655</v>
      </c>
      <c r="M598" s="5">
        <f t="shared" si="68"/>
        <v>11.833827356434456</v>
      </c>
      <c r="N598" s="11">
        <f>_xll.CALBlackFormula("Call",B598*(1+F598/100*K598)/2,D598*(1+G598/100*K598),0.2*SQRT(K598),1/(1+G598/100*K598))*2</f>
        <v>0.49181661729026149</v>
      </c>
      <c r="O598" s="11">
        <f t="shared" si="69"/>
        <v>11.342010739144195</v>
      </c>
    </row>
    <row r="599" spans="1:15" x14ac:dyDescent="0.3">
      <c r="A599" s="2">
        <v>41234</v>
      </c>
      <c r="B599" s="3">
        <v>0.95199999999999996</v>
      </c>
      <c r="C599" s="3">
        <v>0.51900000000000002</v>
      </c>
      <c r="D599" s="3">
        <v>0.73399999999999999</v>
      </c>
      <c r="E599" s="3">
        <v>3.5</v>
      </c>
      <c r="F599" s="7">
        <f t="shared" si="63"/>
        <v>6.5</v>
      </c>
      <c r="G599" s="7">
        <v>3.79</v>
      </c>
      <c r="H599">
        <f t="shared" si="64"/>
        <v>2012</v>
      </c>
      <c r="I599" s="4">
        <f>_xll.CALCalendarAdjust("China::IB",DATE(H599,12,31)+1,"Following")</f>
        <v>41278</v>
      </c>
      <c r="J599" s="7">
        <f t="shared" si="65"/>
        <v>44</v>
      </c>
      <c r="K599" s="7">
        <f t="shared" si="66"/>
        <v>0.12054794520547946</v>
      </c>
      <c r="L599" s="11">
        <f t="shared" si="67"/>
        <v>0.51290410388046292</v>
      </c>
      <c r="M599" s="5">
        <f t="shared" si="68"/>
        <v>60.958961195370918</v>
      </c>
      <c r="N599" s="11">
        <f>_xll.CALBlackFormula("Call",B599*(1+F599/100*K599)/2,D599*(1+G599/100*K599),0.2*SQRT(K599),1/(1+G599/100*K599))*2</f>
        <v>0.51290410388426699</v>
      </c>
      <c r="O599" s="11">
        <f t="shared" si="69"/>
        <v>60.446057091486651</v>
      </c>
    </row>
    <row r="600" spans="1:15" x14ac:dyDescent="0.3">
      <c r="A600" s="2">
        <v>41235</v>
      </c>
      <c r="B600" s="3">
        <v>0.95199999999999996</v>
      </c>
      <c r="C600" s="3">
        <v>0.503</v>
      </c>
      <c r="D600" s="3">
        <v>0.72599999999999998</v>
      </c>
      <c r="E600" s="3">
        <v>3.5</v>
      </c>
      <c r="F600" s="7">
        <f t="shared" si="63"/>
        <v>6.5</v>
      </c>
      <c r="G600" s="7">
        <v>3.7978999999999998</v>
      </c>
      <c r="H600">
        <f t="shared" si="64"/>
        <v>2012</v>
      </c>
      <c r="I600" s="4">
        <f>_xll.CALCalendarAdjust("China::IB",DATE(H600,12,31)+1,"Following")</f>
        <v>41278</v>
      </c>
      <c r="J600" s="7">
        <f t="shared" si="65"/>
        <v>43</v>
      </c>
      <c r="K600" s="7">
        <f t="shared" si="66"/>
        <v>0.11780821917808219</v>
      </c>
      <c r="L600" s="11">
        <f t="shared" si="67"/>
        <v>0.49698300108459659</v>
      </c>
      <c r="M600" s="5">
        <f t="shared" si="68"/>
        <v>60.169989154034155</v>
      </c>
      <c r="N600" s="11">
        <f>_xll.CALBlackFormula("Call",B600*(1+F600/100*K600)/2,D600*(1+G600/100*K600),0.2*SQRT(K600),1/(1+G600/100*K600))*2</f>
        <v>0.49698300109114651</v>
      </c>
      <c r="O600" s="11">
        <f t="shared" si="69"/>
        <v>59.67300615294301</v>
      </c>
    </row>
    <row r="601" spans="1:15" x14ac:dyDescent="0.3">
      <c r="A601" s="2">
        <v>41236</v>
      </c>
      <c r="B601" s="3">
        <v>0.95099999999999996</v>
      </c>
      <c r="C601" s="3">
        <v>0.50700000000000001</v>
      </c>
      <c r="D601" s="3">
        <v>0.73</v>
      </c>
      <c r="E601" s="3">
        <v>3.5</v>
      </c>
      <c r="F601" s="7">
        <f t="shared" si="63"/>
        <v>6.5</v>
      </c>
      <c r="G601" s="7">
        <v>3.8012000000000001</v>
      </c>
      <c r="H601">
        <f t="shared" si="64"/>
        <v>2012</v>
      </c>
      <c r="I601" s="4">
        <f>_xll.CALCalendarAdjust("China::IB",DATE(H601,12,31)+1,"Following")</f>
        <v>41278</v>
      </c>
      <c r="J601" s="7">
        <f t="shared" si="65"/>
        <v>42</v>
      </c>
      <c r="K601" s="7">
        <f t="shared" si="66"/>
        <v>0.11506849315068493</v>
      </c>
      <c r="L601" s="11">
        <f t="shared" si="67"/>
        <v>0.50605956089532167</v>
      </c>
      <c r="M601" s="5">
        <f t="shared" si="68"/>
        <v>9.4043910467833669</v>
      </c>
      <c r="N601" s="11">
        <f>_xll.CALBlackFormula("Call",B601*(1+F601/100*K601)/2,D601*(1+G601/100*K601),0.2*SQRT(K601),1/(1+G601/100*K601))*2</f>
        <v>0.50605956089747639</v>
      </c>
      <c r="O601" s="11">
        <f t="shared" si="69"/>
        <v>8.8983314858858904</v>
      </c>
    </row>
    <row r="602" spans="1:15" x14ac:dyDescent="0.3">
      <c r="A602" s="2">
        <v>41239</v>
      </c>
      <c r="B602" s="3">
        <v>0.95199999999999996</v>
      </c>
      <c r="C602" s="3">
        <v>0.49299999999999999</v>
      </c>
      <c r="D602" s="3">
        <v>0.72199999999999998</v>
      </c>
      <c r="E602" s="3">
        <v>3.5</v>
      </c>
      <c r="F602" s="7">
        <f t="shared" si="63"/>
        <v>6.5</v>
      </c>
      <c r="G602" s="7">
        <v>3.8054999999999999</v>
      </c>
      <c r="H602">
        <f t="shared" si="64"/>
        <v>2012</v>
      </c>
      <c r="I602" s="4">
        <f>_xll.CALCalendarAdjust("China::IB",DATE(H602,12,31)+1,"Following")</f>
        <v>41278</v>
      </c>
      <c r="J602" s="7">
        <f t="shared" si="65"/>
        <v>39</v>
      </c>
      <c r="K602" s="7">
        <f t="shared" si="66"/>
        <v>0.10684931506849316</v>
      </c>
      <c r="L602" s="11">
        <f t="shared" si="67"/>
        <v>0.48927023945333292</v>
      </c>
      <c r="M602" s="5">
        <f t="shared" si="68"/>
        <v>37.297605466670717</v>
      </c>
      <c r="N602" s="11">
        <f>_xll.CALBlackFormula("Call",B602*(1+F602/100*K602)/2,D602*(1+G602/100*K602),0.2*SQRT(K602),1/(1+G602/100*K602))*2</f>
        <v>0.48927023945476456</v>
      </c>
      <c r="O602" s="11">
        <f t="shared" si="69"/>
        <v>36.808335227215956</v>
      </c>
    </row>
    <row r="603" spans="1:15" x14ac:dyDescent="0.3">
      <c r="A603" s="2">
        <v>41240</v>
      </c>
      <c r="B603" s="3">
        <v>0.96399999999999997</v>
      </c>
      <c r="C603" s="3">
        <v>0.46400000000000002</v>
      </c>
      <c r="D603" s="3">
        <v>0.71199999999999997</v>
      </c>
      <c r="E603" s="3">
        <v>3.5</v>
      </c>
      <c r="F603" s="7">
        <f t="shared" si="63"/>
        <v>6.5</v>
      </c>
      <c r="G603" s="7">
        <v>3.8125</v>
      </c>
      <c r="H603">
        <f t="shared" si="64"/>
        <v>2012</v>
      </c>
      <c r="I603" s="4">
        <f>_xll.CALCalendarAdjust("China::IB",DATE(H603,12,31)+1,"Following")</f>
        <v>41278</v>
      </c>
      <c r="J603" s="7">
        <f t="shared" si="65"/>
        <v>38</v>
      </c>
      <c r="K603" s="7">
        <f t="shared" si="66"/>
        <v>0.10410958904109589</v>
      </c>
      <c r="L603" s="11">
        <f t="shared" si="67"/>
        <v>0.45731344424015641</v>
      </c>
      <c r="M603" s="5">
        <f t="shared" si="68"/>
        <v>66.865557598436155</v>
      </c>
      <c r="N603" s="11">
        <f>_xll.CALBlackFormula("Call",B603*(1+F603/100*K603)/2,D603*(1+G603/100*K603),0.2*SQRT(K603),1/(1+G603/100*K603))*2</f>
        <v>0.45731344425180676</v>
      </c>
      <c r="O603" s="11">
        <f t="shared" si="69"/>
        <v>66.408244154184345</v>
      </c>
    </row>
    <row r="604" spans="1:15" x14ac:dyDescent="0.3">
      <c r="A604" s="2">
        <v>41241</v>
      </c>
      <c r="B604" s="3">
        <v>0.97299999999999998</v>
      </c>
      <c r="C604" s="3">
        <v>0.438</v>
      </c>
      <c r="D604" s="3">
        <v>0.70299999999999996</v>
      </c>
      <c r="E604" s="3">
        <v>3.5</v>
      </c>
      <c r="F604" s="7">
        <f t="shared" si="63"/>
        <v>6.5</v>
      </c>
      <c r="G604" s="7">
        <v>3.8140000000000001</v>
      </c>
      <c r="H604">
        <f t="shared" si="64"/>
        <v>2012</v>
      </c>
      <c r="I604" s="4">
        <f>_xll.CALCalendarAdjust("China::IB",DATE(H604,12,31)+1,"Following")</f>
        <v>41278</v>
      </c>
      <c r="J604" s="7">
        <f t="shared" si="65"/>
        <v>37</v>
      </c>
      <c r="K604" s="7">
        <f t="shared" si="66"/>
        <v>0.10136986301369863</v>
      </c>
      <c r="L604" s="11">
        <f t="shared" si="67"/>
        <v>0.43036092424909089</v>
      </c>
      <c r="M604" s="5">
        <f t="shared" si="68"/>
        <v>76.390757509091074</v>
      </c>
      <c r="N604" s="11">
        <f>_xll.CALBlackFormula("Call",B604*(1+F604/100*K604)/2,D604*(1+G604/100*K604),0.2*SQRT(K604),1/(1+G604/100*K604))*2</f>
        <v>0.43036092430783818</v>
      </c>
      <c r="O604" s="11">
        <f t="shared" si="69"/>
        <v>75.96039658478324</v>
      </c>
    </row>
    <row r="605" spans="1:15" x14ac:dyDescent="0.3">
      <c r="A605" s="2">
        <v>41242</v>
      </c>
      <c r="B605" s="3">
        <v>0.98499999999999999</v>
      </c>
      <c r="C605" s="3">
        <v>0.40899999999999997</v>
      </c>
      <c r="D605" s="3">
        <v>0.69899999999999995</v>
      </c>
      <c r="E605" s="3">
        <v>3.5</v>
      </c>
      <c r="F605" s="7">
        <f t="shared" si="63"/>
        <v>6.5</v>
      </c>
      <c r="G605" s="7">
        <v>3.8210000000000002</v>
      </c>
      <c r="H605">
        <f t="shared" si="64"/>
        <v>2012</v>
      </c>
      <c r="I605" s="4">
        <f>_xll.CALCalendarAdjust("China::IB",DATE(H605,12,31)+1,"Following")</f>
        <v>41278</v>
      </c>
      <c r="J605" s="7">
        <f t="shared" si="65"/>
        <v>36</v>
      </c>
      <c r="K605" s="7">
        <f t="shared" si="66"/>
        <v>9.8630136986301367E-2</v>
      </c>
      <c r="L605" s="11">
        <f t="shared" si="67"/>
        <v>0.41040710488439769</v>
      </c>
      <c r="M605" s="5">
        <f t="shared" si="68"/>
        <v>-14.071048843977142</v>
      </c>
      <c r="N605" s="11">
        <f>_xll.CALBlackFormula("Call",B605*(1+F605/100*K605)/2,D605*(1+G605/100*K605),0.2*SQRT(K605),1/(1+G605/100*K605))*2</f>
        <v>0.4104071050824602</v>
      </c>
      <c r="O605" s="11">
        <f t="shared" si="69"/>
        <v>-14.481455949059601</v>
      </c>
    </row>
    <row r="606" spans="1:15" x14ac:dyDescent="0.3">
      <c r="A606" s="2">
        <v>41243</v>
      </c>
      <c r="B606" s="3">
        <v>0.98599999999999999</v>
      </c>
      <c r="C606" s="3">
        <v>0.41499999999999998</v>
      </c>
      <c r="D606" s="3">
        <v>0.70699999999999996</v>
      </c>
      <c r="E606" s="3">
        <v>3.5</v>
      </c>
      <c r="F606" s="7">
        <f t="shared" si="63"/>
        <v>6.5</v>
      </c>
      <c r="G606" s="7">
        <v>3.8256000000000001</v>
      </c>
      <c r="H606">
        <f t="shared" si="64"/>
        <v>2012</v>
      </c>
      <c r="I606" s="4">
        <f>_xll.CALCalendarAdjust("China::IB",DATE(H606,12,31)+1,"Following")</f>
        <v>41278</v>
      </c>
      <c r="J606" s="7">
        <f t="shared" si="65"/>
        <v>35</v>
      </c>
      <c r="K606" s="7">
        <f t="shared" si="66"/>
        <v>9.5890410958904104E-2</v>
      </c>
      <c r="L606" s="11">
        <f t="shared" si="67"/>
        <v>0.42548065168935345</v>
      </c>
      <c r="M606" s="5">
        <f t="shared" si="68"/>
        <v>-104.80651689353471</v>
      </c>
      <c r="N606" s="11">
        <f>_xll.CALBlackFormula("Call",B606*(1+F606/100*K606)/2,D606*(1+G606/100*K606),0.2*SQRT(K606),1/(1+G606/100*K606))*2</f>
        <v>0.42548065173416316</v>
      </c>
      <c r="O606" s="11">
        <f t="shared" si="69"/>
        <v>-105.23199754526887</v>
      </c>
    </row>
    <row r="607" spans="1:15" x14ac:dyDescent="0.3">
      <c r="A607" s="2">
        <v>41246</v>
      </c>
      <c r="B607" s="3">
        <v>0.99399999999999999</v>
      </c>
      <c r="C607" s="3">
        <v>0.375</v>
      </c>
      <c r="D607" s="3">
        <v>0.69299999999999995</v>
      </c>
      <c r="E607" s="3">
        <v>3.5</v>
      </c>
      <c r="F607" s="7">
        <f t="shared" si="63"/>
        <v>6.5</v>
      </c>
      <c r="G607" s="7">
        <v>3.8252000000000002</v>
      </c>
      <c r="H607">
        <f t="shared" si="64"/>
        <v>2012</v>
      </c>
      <c r="I607" s="4">
        <f>_xll.CALCalendarAdjust("China::IB",DATE(H607,12,31)+1,"Following")</f>
        <v>41278</v>
      </c>
      <c r="J607" s="7">
        <f t="shared" si="65"/>
        <v>32</v>
      </c>
      <c r="K607" s="7">
        <f t="shared" si="66"/>
        <v>8.7671232876712329E-2</v>
      </c>
      <c r="L607" s="11">
        <f t="shared" si="67"/>
        <v>0.38967683102331574</v>
      </c>
      <c r="M607" s="5">
        <f t="shared" si="68"/>
        <v>-146.76831023315739</v>
      </c>
      <c r="N607" s="11">
        <f>_xll.CALBlackFormula("Call",B607*(1+F607/100*K607)/2,D607*(1+G607/100*K607),0.2*SQRT(K607),1/(1+G607/100*K607))*2</f>
        <v>0.38967683116966684</v>
      </c>
      <c r="O607" s="11">
        <f t="shared" si="69"/>
        <v>-147.15798706432707</v>
      </c>
    </row>
    <row r="608" spans="1:15" x14ac:dyDescent="0.3">
      <c r="A608" s="2">
        <v>41247</v>
      </c>
      <c r="B608" s="3">
        <v>0.99199999999999999</v>
      </c>
      <c r="C608" s="3">
        <v>0.4</v>
      </c>
      <c r="D608" s="3">
        <v>0.70099999999999996</v>
      </c>
      <c r="E608" s="3">
        <v>3.5</v>
      </c>
      <c r="F608" s="7">
        <f t="shared" si="63"/>
        <v>6.5</v>
      </c>
      <c r="G608" s="7">
        <v>3.8319000000000001</v>
      </c>
      <c r="H608">
        <f t="shared" si="64"/>
        <v>2012</v>
      </c>
      <c r="I608" s="4">
        <f>_xll.CALCalendarAdjust("China::IB",DATE(H608,12,31)+1,"Following")</f>
        <v>41278</v>
      </c>
      <c r="J608" s="7">
        <f t="shared" si="65"/>
        <v>31</v>
      </c>
      <c r="K608" s="7">
        <f t="shared" si="66"/>
        <v>8.4931506849315067E-2</v>
      </c>
      <c r="L608" s="11">
        <f t="shared" si="67"/>
        <v>0.40775936305747129</v>
      </c>
      <c r="M608" s="5">
        <f t="shared" si="68"/>
        <v>-77.593630574712691</v>
      </c>
      <c r="N608" s="11">
        <f>_xll.CALBlackFormula("Call",B608*(1+F608/100*K608)/2,D608*(1+G608/100*K608),0.2*SQRT(K608),1/(1+G608/100*K608))*2</f>
        <v>0.40775936307804839</v>
      </c>
      <c r="O608" s="11">
        <f t="shared" si="69"/>
        <v>-78.001389937790734</v>
      </c>
    </row>
    <row r="609" spans="1:15" x14ac:dyDescent="0.3">
      <c r="A609" s="2">
        <v>41248</v>
      </c>
      <c r="B609" s="3">
        <v>0.97899999999999998</v>
      </c>
      <c r="C609" s="3">
        <v>0.44</v>
      </c>
      <c r="D609" s="3">
        <v>0.72499999999999998</v>
      </c>
      <c r="E609" s="3">
        <v>3.5</v>
      </c>
      <c r="F609" s="7">
        <f t="shared" si="63"/>
        <v>6.5</v>
      </c>
      <c r="G609" s="7">
        <v>3.8347000000000002</v>
      </c>
      <c r="H609">
        <f t="shared" si="64"/>
        <v>2012</v>
      </c>
      <c r="I609" s="4">
        <f>_xll.CALCalendarAdjust("China::IB",DATE(H609,12,31)+1,"Following")</f>
        <v>41278</v>
      </c>
      <c r="J609" s="7">
        <f t="shared" si="65"/>
        <v>30</v>
      </c>
      <c r="K609" s="7">
        <f t="shared" si="66"/>
        <v>8.2191780821917804E-2</v>
      </c>
      <c r="L609" s="11">
        <f t="shared" si="67"/>
        <v>0.46886208457338607</v>
      </c>
      <c r="M609" s="5">
        <f t="shared" si="68"/>
        <v>-288.62084573386073</v>
      </c>
      <c r="N609" s="11">
        <f>_xll.CALBlackFormula("Call",B609*(1+F609/100*K609)/2,D609*(1+G609/100*K609),0.2*SQRT(K609),1/(1+G609/100*K609))*2</f>
        <v>0.46886208457343231</v>
      </c>
      <c r="O609" s="11">
        <f t="shared" si="69"/>
        <v>-289.08970781843419</v>
      </c>
    </row>
    <row r="610" spans="1:15" x14ac:dyDescent="0.3">
      <c r="A610" s="2">
        <v>41249</v>
      </c>
      <c r="B610" s="3">
        <v>0.98199999999999998</v>
      </c>
      <c r="C610" s="3">
        <v>0.45</v>
      </c>
      <c r="D610" s="3">
        <v>0.72299999999999998</v>
      </c>
      <c r="E610" s="3">
        <v>3.5</v>
      </c>
      <c r="F610" s="7">
        <f t="shared" si="63"/>
        <v>6.5</v>
      </c>
      <c r="G610" s="7">
        <v>3.8397999999999999</v>
      </c>
      <c r="H610">
        <f t="shared" si="64"/>
        <v>2012</v>
      </c>
      <c r="I610" s="4">
        <f>_xll.CALCalendarAdjust("China::IB",DATE(H610,12,31)+1,"Following")</f>
        <v>41278</v>
      </c>
      <c r="J610" s="7">
        <f t="shared" si="65"/>
        <v>29</v>
      </c>
      <c r="K610" s="7">
        <f t="shared" si="66"/>
        <v>7.9452054794520555E-2</v>
      </c>
      <c r="L610" s="11">
        <f t="shared" si="67"/>
        <v>0.46193077373794611</v>
      </c>
      <c r="M610" s="5">
        <f t="shared" si="68"/>
        <v>-119.30773737946099</v>
      </c>
      <c r="N610" s="11">
        <f>_xll.CALBlackFormula("Call",B610*(1+F610/100*K610)/2,D610*(1+G610/100*K610),0.2*SQRT(K610),1/(1+G610/100*K610))*2</f>
        <v>0.46193077373798708</v>
      </c>
      <c r="O610" s="11">
        <f t="shared" si="69"/>
        <v>-119.76966815319898</v>
      </c>
    </row>
    <row r="611" spans="1:15" x14ac:dyDescent="0.3">
      <c r="A611" s="2">
        <v>41250</v>
      </c>
      <c r="B611" s="3">
        <v>0.97799999999999998</v>
      </c>
      <c r="C611" s="3">
        <v>0.48499999999999999</v>
      </c>
      <c r="D611" s="3">
        <v>0.73399999999999999</v>
      </c>
      <c r="E611" s="3">
        <v>3.5</v>
      </c>
      <c r="F611" s="7">
        <f t="shared" si="63"/>
        <v>6.5</v>
      </c>
      <c r="G611" s="7">
        <v>3.8431000000000002</v>
      </c>
      <c r="H611">
        <f t="shared" si="64"/>
        <v>2012</v>
      </c>
      <c r="I611" s="4">
        <f>_xll.CALCalendarAdjust("China::IB",DATE(H611,12,31)+1,"Following")</f>
        <v>41278</v>
      </c>
      <c r="J611" s="7">
        <f t="shared" si="65"/>
        <v>28</v>
      </c>
      <c r="K611" s="7">
        <f t="shared" si="66"/>
        <v>7.6712328767123292E-2</v>
      </c>
      <c r="L611" s="11">
        <f t="shared" si="67"/>
        <v>0.4880125291992593</v>
      </c>
      <c r="M611" s="5">
        <f t="shared" si="68"/>
        <v>-30.125291992593173</v>
      </c>
      <c r="N611" s="11">
        <f>_xll.CALBlackFormula("Call",B611*(1+F611/100*K611)/2,D611*(1+G611/100*K611),0.2*SQRT(K611),1/(1+G611/100*K611))*2</f>
        <v>0.48801252919926058</v>
      </c>
      <c r="O611" s="11">
        <f t="shared" si="69"/>
        <v>-30.613304521792433</v>
      </c>
    </row>
    <row r="612" spans="1:15" x14ac:dyDescent="0.3">
      <c r="A612" s="2">
        <v>41253</v>
      </c>
      <c r="B612" s="3">
        <v>0.96399999999999997</v>
      </c>
      <c r="C612" s="3">
        <v>0.50700000000000001</v>
      </c>
      <c r="D612" s="3">
        <v>0.74299999999999999</v>
      </c>
      <c r="E612" s="3">
        <v>3.5</v>
      </c>
      <c r="F612" s="7">
        <f t="shared" si="63"/>
        <v>6.5</v>
      </c>
      <c r="G612" s="7">
        <v>3.8488000000000002</v>
      </c>
      <c r="H612">
        <f t="shared" si="64"/>
        <v>2012</v>
      </c>
      <c r="I612" s="4">
        <f>_xll.CALCalendarAdjust("China::IB",DATE(H612,12,31)+1,"Following")</f>
        <v>41278</v>
      </c>
      <c r="J612" s="7">
        <f t="shared" si="65"/>
        <v>25</v>
      </c>
      <c r="K612" s="7">
        <f t="shared" si="66"/>
        <v>6.8493150684931503E-2</v>
      </c>
      <c r="L612" s="11">
        <f t="shared" si="67"/>
        <v>0.52025408416497665</v>
      </c>
      <c r="M612" s="5">
        <f t="shared" si="68"/>
        <v>-132.54084164976643</v>
      </c>
      <c r="N612" s="11">
        <f>_xll.CALBlackFormula("Call",B612*(1+F612/100*K612)/2,D612*(1+G612/100*K612),0.2*SQRT(K612),1/(1+G612/100*K612))*2</f>
        <v>0.52025408416497676</v>
      </c>
      <c r="O612" s="11">
        <f t="shared" si="69"/>
        <v>-133.06109573393141</v>
      </c>
    </row>
    <row r="613" spans="1:15" x14ac:dyDescent="0.3">
      <c r="A613" s="2">
        <v>41254</v>
      </c>
      <c r="B613" s="3">
        <v>0.96099999999999997</v>
      </c>
      <c r="C613" s="3">
        <v>0.503</v>
      </c>
      <c r="D613" s="3">
        <v>0.73799999999999999</v>
      </c>
      <c r="E613" s="3">
        <v>3.5</v>
      </c>
      <c r="F613" s="7">
        <f t="shared" si="63"/>
        <v>6.5</v>
      </c>
      <c r="G613" s="7">
        <v>3.8513000000000002</v>
      </c>
      <c r="H613">
        <f t="shared" si="64"/>
        <v>2012</v>
      </c>
      <c r="I613" s="4">
        <f>_xll.CALCalendarAdjust("China::IB",DATE(H613,12,31)+1,"Following")</f>
        <v>41278</v>
      </c>
      <c r="J613" s="7">
        <f t="shared" si="65"/>
        <v>24</v>
      </c>
      <c r="K613" s="7">
        <f t="shared" si="66"/>
        <v>6.575342465753424E-2</v>
      </c>
      <c r="L613" s="11">
        <f t="shared" si="67"/>
        <v>0.51333053954611252</v>
      </c>
      <c r="M613" s="5">
        <f t="shared" si="68"/>
        <v>-103.30539546112516</v>
      </c>
      <c r="N613" s="11">
        <f>_xll.CALBlackFormula("Call",B613*(1+F613/100*K613)/2,D613*(1+G613/100*K613),0.2*SQRT(K613),1/(1+G613/100*K613))*2</f>
        <v>0.51333053954611241</v>
      </c>
      <c r="O613" s="11">
        <f t="shared" si="69"/>
        <v>-103.81872600067128</v>
      </c>
    </row>
    <row r="614" spans="1:15" x14ac:dyDescent="0.3">
      <c r="A614" s="2">
        <v>41255</v>
      </c>
      <c r="B614" s="3">
        <v>0.96099999999999997</v>
      </c>
      <c r="C614" s="3">
        <v>0.51</v>
      </c>
      <c r="D614" s="3">
        <v>0.74</v>
      </c>
      <c r="E614" s="3">
        <v>3.5</v>
      </c>
      <c r="F614" s="7">
        <f t="shared" si="63"/>
        <v>6.5</v>
      </c>
      <c r="G614" s="7">
        <v>3.8546999999999998</v>
      </c>
      <c r="H614">
        <f t="shared" si="64"/>
        <v>2012</v>
      </c>
      <c r="I614" s="4">
        <f>_xll.CALCalendarAdjust("China::IB",DATE(H614,12,31)+1,"Following")</f>
        <v>41278</v>
      </c>
      <c r="J614" s="7">
        <f t="shared" si="65"/>
        <v>23</v>
      </c>
      <c r="K614" s="7">
        <f t="shared" si="66"/>
        <v>6.3013698630136991E-2</v>
      </c>
      <c r="L614" s="11">
        <f t="shared" si="67"/>
        <v>0.51740198933395698</v>
      </c>
      <c r="M614" s="5">
        <f t="shared" si="68"/>
        <v>-74.019893339569705</v>
      </c>
      <c r="N614" s="11">
        <f>_xll.CALBlackFormula("Call",B614*(1+F614/100*K614)/2,D614*(1+G614/100*K614),0.2*SQRT(K614),1/(1+G614/100*K614))*2</f>
        <v>0.51740198933395687</v>
      </c>
      <c r="O614" s="11">
        <f t="shared" si="69"/>
        <v>-74.537295328903667</v>
      </c>
    </row>
    <row r="615" spans="1:15" x14ac:dyDescent="0.3">
      <c r="A615" s="2">
        <v>41256</v>
      </c>
      <c r="B615" s="3">
        <v>0.96299999999999997</v>
      </c>
      <c r="C615" s="3">
        <v>0.498</v>
      </c>
      <c r="D615" s="3">
        <v>0.73299999999999998</v>
      </c>
      <c r="E615" s="3">
        <v>3.5</v>
      </c>
      <c r="F615" s="7">
        <f t="shared" si="63"/>
        <v>6.5</v>
      </c>
      <c r="G615" s="7">
        <v>3.855</v>
      </c>
      <c r="H615">
        <f t="shared" si="64"/>
        <v>2012</v>
      </c>
      <c r="I615" s="4">
        <f>_xll.CALCalendarAdjust("China::IB",DATE(H615,12,31)+1,"Following")</f>
        <v>41278</v>
      </c>
      <c r="J615" s="7">
        <f t="shared" si="65"/>
        <v>22</v>
      </c>
      <c r="K615" s="7">
        <f t="shared" si="66"/>
        <v>6.0273972602739728E-2</v>
      </c>
      <c r="L615" s="11">
        <f t="shared" si="67"/>
        <v>0.50146829954836447</v>
      </c>
      <c r="M615" s="5">
        <f t="shared" si="68"/>
        <v>-34.682995483644731</v>
      </c>
      <c r="N615" s="11">
        <f>_xll.CALBlackFormula("Call",B615*(1+F615/100*K615)/2,D615*(1+G615/100*K615),0.2*SQRT(K615),1/(1+G615/100*K615))*2</f>
        <v>0.50146829954836436</v>
      </c>
      <c r="O615" s="11">
        <f t="shared" si="69"/>
        <v>-35.184463783193095</v>
      </c>
    </row>
    <row r="616" spans="1:15" x14ac:dyDescent="0.3">
      <c r="A616" s="2">
        <v>41257</v>
      </c>
      <c r="B616" s="3">
        <v>0.95</v>
      </c>
      <c r="C616" s="3">
        <v>0.54800000000000004</v>
      </c>
      <c r="D616" s="3">
        <v>0.76400000000000001</v>
      </c>
      <c r="E616" s="3">
        <v>3.5</v>
      </c>
      <c r="F616" s="7">
        <f t="shared" si="63"/>
        <v>6.5</v>
      </c>
      <c r="G616" s="7">
        <v>3.8572000000000002</v>
      </c>
      <c r="H616">
        <f t="shared" si="64"/>
        <v>2012</v>
      </c>
      <c r="I616" s="4">
        <f>_xll.CALCalendarAdjust("China::IB",DATE(H616,12,31)+1,"Following")</f>
        <v>41278</v>
      </c>
      <c r="J616" s="7">
        <f t="shared" si="65"/>
        <v>21</v>
      </c>
      <c r="K616" s="7">
        <f t="shared" si="66"/>
        <v>5.7534246575342465E-2</v>
      </c>
      <c r="L616" s="11">
        <f t="shared" si="67"/>
        <v>0.57655870921324048</v>
      </c>
      <c r="M616" s="5">
        <f t="shared" si="68"/>
        <v>-285.58709213240439</v>
      </c>
      <c r="N616" s="11">
        <f>_xll.CALBlackFormula("Call",B616*(1+F616/100*K616)/2,D616*(1+G616/100*K616),0.2*SQRT(K616),1/(1+G616/100*K616))*2</f>
        <v>0.57655870921324048</v>
      </c>
      <c r="O616" s="11">
        <f t="shared" si="69"/>
        <v>-286.16365084161765</v>
      </c>
    </row>
    <row r="617" spans="1:15" x14ac:dyDescent="0.3">
      <c r="A617" s="2">
        <v>41260</v>
      </c>
      <c r="B617" s="3">
        <v>0.93899999999999995</v>
      </c>
      <c r="C617" s="3">
        <v>0.58799999999999997</v>
      </c>
      <c r="D617" s="3">
        <v>0.76800000000000002</v>
      </c>
      <c r="E617" s="3">
        <v>3.5</v>
      </c>
      <c r="F617" s="7">
        <f t="shared" si="63"/>
        <v>6.5</v>
      </c>
      <c r="G617" s="7">
        <v>3.8607999999999998</v>
      </c>
      <c r="H617">
        <f t="shared" si="64"/>
        <v>2012</v>
      </c>
      <c r="I617" s="4">
        <f>_xll.CALCalendarAdjust("China::IB",DATE(H617,12,31)+1,"Following")</f>
        <v>41278</v>
      </c>
      <c r="J617" s="7">
        <f t="shared" si="65"/>
        <v>18</v>
      </c>
      <c r="K617" s="7">
        <f t="shared" si="66"/>
        <v>4.9315068493150684E-2</v>
      </c>
      <c r="L617" s="11">
        <f t="shared" si="67"/>
        <v>0.59578019209365951</v>
      </c>
      <c r="M617" s="5">
        <f t="shared" si="68"/>
        <v>-77.801920936595437</v>
      </c>
      <c r="N617" s="11">
        <f>_xll.CALBlackFormula("Call",B617*(1+F617/100*K617)/2,D617*(1+G617/100*K617),0.2*SQRT(K617),1/(1+G617/100*K617))*2</f>
        <v>0.5957801920936594</v>
      </c>
      <c r="O617" s="11">
        <f t="shared" si="69"/>
        <v>-78.397701128689093</v>
      </c>
    </row>
    <row r="618" spans="1:15" x14ac:dyDescent="0.3">
      <c r="A618" s="2">
        <v>41261</v>
      </c>
      <c r="B618" s="3">
        <v>0.92600000000000005</v>
      </c>
      <c r="C618" s="3">
        <v>0.60199999999999998</v>
      </c>
      <c r="D618" s="3">
        <v>0.76700000000000002</v>
      </c>
      <c r="E618" s="3">
        <v>3.5</v>
      </c>
      <c r="F618" s="7">
        <f t="shared" si="63"/>
        <v>6.5</v>
      </c>
      <c r="G618" s="7">
        <v>3.8664000000000001</v>
      </c>
      <c r="H618">
        <f t="shared" si="64"/>
        <v>2012</v>
      </c>
      <c r="I618" s="4">
        <f>_xll.CALCalendarAdjust("China::IB",DATE(H618,12,31)+1,"Following")</f>
        <v>41278</v>
      </c>
      <c r="J618" s="7">
        <f t="shared" si="65"/>
        <v>17</v>
      </c>
      <c r="K618" s="7">
        <f t="shared" si="66"/>
        <v>4.6575342465753428E-2</v>
      </c>
      <c r="L618" s="11">
        <f t="shared" si="67"/>
        <v>0.60686620251911949</v>
      </c>
      <c r="M618" s="5">
        <f t="shared" si="68"/>
        <v>-48.662025191195113</v>
      </c>
      <c r="N618" s="11">
        <f>_xll.CALBlackFormula("Call",B618*(1+F618/100*K618)/2,D618*(1+G618/100*K618),0.2*SQRT(K618),1/(1+G618/100*K618))*2</f>
        <v>0.60686620251911927</v>
      </c>
      <c r="O618" s="11">
        <f t="shared" si="69"/>
        <v>-49.268891393714235</v>
      </c>
    </row>
    <row r="619" spans="1:15" x14ac:dyDescent="0.3">
      <c r="A619" s="2">
        <v>41262</v>
      </c>
      <c r="B619" s="3">
        <v>0.93400000000000005</v>
      </c>
      <c r="C619" s="3">
        <v>0.59299999999999997</v>
      </c>
      <c r="D619" s="3">
        <v>0.77100000000000002</v>
      </c>
      <c r="E619" s="3">
        <v>3.5</v>
      </c>
      <c r="F619" s="7">
        <f t="shared" si="63"/>
        <v>6.5</v>
      </c>
      <c r="G619" s="7">
        <v>3.8742000000000001</v>
      </c>
      <c r="H619">
        <f t="shared" si="64"/>
        <v>2012</v>
      </c>
      <c r="I619" s="4">
        <f>_xll.CALCalendarAdjust("China::IB",DATE(H619,12,31)+1,"Following")</f>
        <v>41278</v>
      </c>
      <c r="J619" s="7">
        <f t="shared" si="65"/>
        <v>16</v>
      </c>
      <c r="K619" s="7">
        <f t="shared" si="66"/>
        <v>4.3835616438356165E-2</v>
      </c>
      <c r="L619" s="11">
        <f t="shared" si="67"/>
        <v>0.60692675540349184</v>
      </c>
      <c r="M619" s="5">
        <f t="shared" si="68"/>
        <v>-139.26755403491865</v>
      </c>
      <c r="N619" s="11">
        <f>_xll.CALBlackFormula("Call",B619*(1+F619/100*K619)/2,D619*(1+G619/100*K619),0.2*SQRT(K619),1/(1+G619/100*K619))*2</f>
        <v>0.60692675540349172</v>
      </c>
      <c r="O619" s="11">
        <f t="shared" si="69"/>
        <v>-139.87448079032214</v>
      </c>
    </row>
    <row r="620" spans="1:15" x14ac:dyDescent="0.3">
      <c r="A620" s="2">
        <v>41263</v>
      </c>
      <c r="B620" s="3">
        <v>0.93100000000000005</v>
      </c>
      <c r="C620" s="3">
        <v>0.61699999999999999</v>
      </c>
      <c r="D620" s="3">
        <v>0.77600000000000002</v>
      </c>
      <c r="E620" s="3">
        <v>3.5</v>
      </c>
      <c r="F620" s="7">
        <f t="shared" si="63"/>
        <v>6.5</v>
      </c>
      <c r="G620" s="7">
        <v>3.8809</v>
      </c>
      <c r="H620">
        <f t="shared" si="64"/>
        <v>2012</v>
      </c>
      <c r="I620" s="4">
        <f>_xll.CALCalendarAdjust("China::IB",DATE(H620,12,31)+1,"Following")</f>
        <v>41278</v>
      </c>
      <c r="J620" s="7">
        <f t="shared" si="65"/>
        <v>15</v>
      </c>
      <c r="K620" s="7">
        <f t="shared" si="66"/>
        <v>4.1095890410958902E-2</v>
      </c>
      <c r="L620" s="11">
        <f t="shared" si="67"/>
        <v>0.61999952081903564</v>
      </c>
      <c r="M620" s="5">
        <f t="shared" si="68"/>
        <v>-29.995208190356504</v>
      </c>
      <c r="N620" s="11">
        <f>_xll.CALBlackFormula("Call",B620*(1+F620/100*K620)/2,D620*(1+G620/100*K620),0.2*SQRT(K620),1/(1+G620/100*K620))*2</f>
        <v>0.61999952081903553</v>
      </c>
      <c r="O620" s="11">
        <f t="shared" si="69"/>
        <v>-30.61520771117554</v>
      </c>
    </row>
    <row r="621" spans="1:15" x14ac:dyDescent="0.3">
      <c r="A621" s="2">
        <v>41264</v>
      </c>
      <c r="B621" s="3">
        <v>0.93300000000000005</v>
      </c>
      <c r="C621" s="3">
        <v>0.623</v>
      </c>
      <c r="D621" s="3">
        <v>0.77400000000000002</v>
      </c>
      <c r="E621" s="3">
        <v>3.5</v>
      </c>
      <c r="F621" s="7">
        <f t="shared" si="63"/>
        <v>6.5</v>
      </c>
      <c r="G621" s="7">
        <v>3.8832</v>
      </c>
      <c r="H621">
        <f t="shared" si="64"/>
        <v>2012</v>
      </c>
      <c r="I621" s="4">
        <f>_xll.CALCalendarAdjust("China::IB",DATE(H621,12,31)+1,"Following")</f>
        <v>41278</v>
      </c>
      <c r="J621" s="7">
        <f t="shared" si="65"/>
        <v>14</v>
      </c>
      <c r="K621" s="7">
        <f t="shared" si="66"/>
        <v>3.8356164383561646E-2</v>
      </c>
      <c r="L621" s="11">
        <f t="shared" si="67"/>
        <v>0.61406493679244567</v>
      </c>
      <c r="M621" s="5">
        <f t="shared" si="68"/>
        <v>89.350632075543274</v>
      </c>
      <c r="N621" s="11">
        <f>_xll.CALBlackFormula("Call",B621*(1+F621/100*K621)/2,D621*(1+G621/100*K621),0.2*SQRT(K621),1/(1+G621/100*K621))*2</f>
        <v>0.61406493679244556</v>
      </c>
      <c r="O621" s="11">
        <f t="shared" si="69"/>
        <v>88.736567138750829</v>
      </c>
    </row>
    <row r="622" spans="1:15" x14ac:dyDescent="0.3">
      <c r="A622" s="2">
        <v>41267</v>
      </c>
      <c r="B622" s="3">
        <v>0.93300000000000005</v>
      </c>
      <c r="C622" s="3">
        <v>0.61899999999999999</v>
      </c>
      <c r="D622" s="3">
        <v>0.77400000000000002</v>
      </c>
      <c r="E622" s="3">
        <v>3.5</v>
      </c>
      <c r="F622" s="7">
        <f t="shared" si="63"/>
        <v>6.5</v>
      </c>
      <c r="G622" s="7">
        <v>3.8879999999999999</v>
      </c>
      <c r="H622">
        <f t="shared" si="64"/>
        <v>2012</v>
      </c>
      <c r="I622" s="4">
        <f>_xll.CALCalendarAdjust("China::IB",DATE(H622,12,31)+1,"Following")</f>
        <v>41278</v>
      </c>
      <c r="J622" s="7">
        <f t="shared" si="65"/>
        <v>11</v>
      </c>
      <c r="K622" s="7">
        <f t="shared" si="66"/>
        <v>3.0136986301369864E-2</v>
      </c>
      <c r="L622" s="11">
        <f t="shared" si="67"/>
        <v>0.6142664224012806</v>
      </c>
      <c r="M622" s="5">
        <f t="shared" si="68"/>
        <v>47.335775987193962</v>
      </c>
      <c r="N622" s="11">
        <f>_xll.CALBlackFormula("Call",B622*(1+F622/100*K622)/2,D622*(1+G622/100*K622),0.2*SQRT(K622),1/(1+G622/100*K622))*2</f>
        <v>0.61426642240128049</v>
      </c>
      <c r="O622" s="11">
        <f t="shared" si="69"/>
        <v>46.721509564792683</v>
      </c>
    </row>
    <row r="623" spans="1:15" x14ac:dyDescent="0.3">
      <c r="A623" s="2">
        <v>41268</v>
      </c>
      <c r="B623" s="3">
        <v>0.91500000000000004</v>
      </c>
      <c r="C623" s="3">
        <v>0.67900000000000005</v>
      </c>
      <c r="D623" s="3">
        <v>0.79400000000000004</v>
      </c>
      <c r="E623" s="3">
        <v>3.5</v>
      </c>
      <c r="F623" s="7">
        <f t="shared" si="63"/>
        <v>6.5</v>
      </c>
      <c r="G623" s="7">
        <v>3.8923000000000001</v>
      </c>
      <c r="H623">
        <f t="shared" si="64"/>
        <v>2012</v>
      </c>
      <c r="I623" s="4">
        <f>_xll.CALCalendarAdjust("China::IB",DATE(H623,12,31)+1,"Following")</f>
        <v>41278</v>
      </c>
      <c r="J623" s="7">
        <f t="shared" si="65"/>
        <v>10</v>
      </c>
      <c r="K623" s="7">
        <f t="shared" si="66"/>
        <v>2.7397260273972601E-2</v>
      </c>
      <c r="L623" s="11">
        <f t="shared" si="67"/>
        <v>0.67234698526828507</v>
      </c>
      <c r="M623" s="5">
        <f t="shared" si="68"/>
        <v>66.530147317149783</v>
      </c>
      <c r="N623" s="11">
        <f>_xll.CALBlackFormula("Call",B623*(1+F623/100*K623)/2,D623*(1+G623/100*K623),0.2*SQRT(K623),1/(1+G623/100*K623))*2</f>
        <v>0.67234698526828507</v>
      </c>
      <c r="O623" s="11">
        <f t="shared" si="69"/>
        <v>65.857800331881492</v>
      </c>
    </row>
    <row r="624" spans="1:15" x14ac:dyDescent="0.3">
      <c r="A624" s="2">
        <v>41269</v>
      </c>
      <c r="B624" s="3">
        <v>0.91800000000000004</v>
      </c>
      <c r="C624" s="3">
        <v>0.67600000000000005</v>
      </c>
      <c r="D624" s="3">
        <v>0.8</v>
      </c>
      <c r="E624" s="3">
        <v>3.5</v>
      </c>
      <c r="F624" s="7">
        <f t="shared" si="63"/>
        <v>6.5</v>
      </c>
      <c r="G624" s="7">
        <v>3.8954</v>
      </c>
      <c r="H624">
        <f t="shared" si="64"/>
        <v>2012</v>
      </c>
      <c r="I624" s="4">
        <f>_xll.CALCalendarAdjust("China::IB",DATE(H624,12,31)+1,"Following")</f>
        <v>41278</v>
      </c>
      <c r="J624" s="7">
        <f t="shared" si="65"/>
        <v>9</v>
      </c>
      <c r="K624" s="7">
        <f t="shared" si="66"/>
        <v>2.4657534246575342E-2</v>
      </c>
      <c r="L624" s="11">
        <f t="shared" si="67"/>
        <v>0.6814109984758584</v>
      </c>
      <c r="M624" s="5">
        <f t="shared" si="68"/>
        <v>-54.109984758583529</v>
      </c>
      <c r="N624" s="11">
        <f>_xll.CALBlackFormula("Call",B624*(1+F624/100*K624)/2,D624*(1+G624/100*K624),0.2*SQRT(K624),1/(1+G624/100*K624))*2</f>
        <v>0.6814109984758584</v>
      </c>
      <c r="O624" s="11">
        <f t="shared" si="69"/>
        <v>-54.791395757059391</v>
      </c>
    </row>
    <row r="625" spans="1:15" x14ac:dyDescent="0.3">
      <c r="A625" s="2">
        <v>41270</v>
      </c>
      <c r="B625" s="3">
        <v>0.92800000000000005</v>
      </c>
      <c r="C625" s="3">
        <v>0.66</v>
      </c>
      <c r="D625" s="3">
        <v>0.79900000000000004</v>
      </c>
      <c r="E625" s="3">
        <v>3.5</v>
      </c>
      <c r="F625" s="7">
        <f t="shared" si="63"/>
        <v>6.5</v>
      </c>
      <c r="G625" s="7">
        <v>3.8961000000000001</v>
      </c>
      <c r="H625">
        <f t="shared" si="64"/>
        <v>2012</v>
      </c>
      <c r="I625" s="4">
        <f>_xll.CALCalendarAdjust("China::IB",DATE(H625,12,31)+1,"Following")</f>
        <v>41278</v>
      </c>
      <c r="J625" s="7">
        <f t="shared" si="65"/>
        <v>8</v>
      </c>
      <c r="K625" s="7">
        <f t="shared" si="66"/>
        <v>2.1917808219178082E-2</v>
      </c>
      <c r="L625" s="11">
        <f t="shared" si="67"/>
        <v>0.66947082575688088</v>
      </c>
      <c r="M625" s="5">
        <f t="shared" si="68"/>
        <v>-94.70825756880852</v>
      </c>
      <c r="N625" s="11">
        <f>_xll.CALBlackFormula("Call",B625*(1+F625/100*K625)/2,D625*(1+G625/100*K625),0.2*SQRT(K625),1/(1+G625/100*K625))*2</f>
        <v>0.66947082575688088</v>
      </c>
      <c r="O625" s="11">
        <f t="shared" si="69"/>
        <v>-95.377728394565395</v>
      </c>
    </row>
    <row r="626" spans="1:15" x14ac:dyDescent="0.3">
      <c r="A626" s="2">
        <v>41271</v>
      </c>
      <c r="B626" s="3">
        <v>0.92600000000000005</v>
      </c>
      <c r="C626" s="3">
        <v>0.69399999999999995</v>
      </c>
      <c r="D626" s="3">
        <v>0.80700000000000005</v>
      </c>
      <c r="E626" s="3">
        <v>3.5</v>
      </c>
      <c r="F626" s="7">
        <f t="shared" si="63"/>
        <v>6.5</v>
      </c>
      <c r="G626" s="7">
        <v>3.8965000000000001</v>
      </c>
      <c r="H626">
        <f t="shared" si="64"/>
        <v>2012</v>
      </c>
      <c r="I626" s="4">
        <f>_xll.CALCalendarAdjust("China::IB",DATE(H626,12,31)+1,"Following")</f>
        <v>41278</v>
      </c>
      <c r="J626" s="7">
        <f t="shared" si="65"/>
        <v>7</v>
      </c>
      <c r="K626" s="7">
        <f t="shared" si="66"/>
        <v>1.9178082191780823E-2</v>
      </c>
      <c r="L626" s="11">
        <f t="shared" si="67"/>
        <v>0.68753799217792744</v>
      </c>
      <c r="M626" s="5">
        <f t="shared" si="68"/>
        <v>64.620078220725134</v>
      </c>
      <c r="N626" s="11">
        <f>_xll.CALBlackFormula("Call",B626*(1+F626/100*K626)/2,D626*(1+G626/100*K626),0.2*SQRT(K626),1/(1+G626/100*K626))*2</f>
        <v>0.68753799217792733</v>
      </c>
      <c r="O626" s="11">
        <f t="shared" si="69"/>
        <v>63.932540228547204</v>
      </c>
    </row>
    <row r="627" spans="1:15" x14ac:dyDescent="0.3">
      <c r="A627" s="2">
        <v>41274</v>
      </c>
      <c r="B627" s="3">
        <v>0.93400000000000005</v>
      </c>
      <c r="C627" s="3">
        <v>0.68600000000000005</v>
      </c>
      <c r="D627" s="3">
        <v>0.81799999999999995</v>
      </c>
      <c r="E627" s="3">
        <v>3.5</v>
      </c>
      <c r="F627" s="7">
        <f t="shared" si="63"/>
        <v>6.5</v>
      </c>
      <c r="G627" s="7">
        <v>3.8996</v>
      </c>
      <c r="H627">
        <f t="shared" si="64"/>
        <v>2012</v>
      </c>
      <c r="I627" s="4">
        <f>_xll.CALCalendarAdjust("China::IB",DATE(H627,12,31)+1,"Following")</f>
        <v>41278</v>
      </c>
      <c r="J627" s="7">
        <f t="shared" si="65"/>
        <v>4</v>
      </c>
      <c r="K627" s="7">
        <f t="shared" si="66"/>
        <v>1.0958904109589041E-2</v>
      </c>
      <c r="L627" s="11">
        <f t="shared" si="67"/>
        <v>0.70173394672891332</v>
      </c>
      <c r="M627" s="5">
        <f t="shared" si="68"/>
        <v>-157.33946728913261</v>
      </c>
      <c r="N627" s="11">
        <f>_xll.CALBlackFormula("Call",B627*(1+F627/100*K627)/2,D627*(1+G627/100*K627),0.2*SQRT(K627),1/(1+G627/100*K627))*2</f>
        <v>0.70173394672891309</v>
      </c>
      <c r="O627" s="11">
        <f t="shared" si="69"/>
        <v>-158.04120123586154</v>
      </c>
    </row>
    <row r="628" spans="1:15" x14ac:dyDescent="0.3">
      <c r="A628" s="2">
        <v>41278</v>
      </c>
      <c r="B628" s="3">
        <v>0.94299999999999995</v>
      </c>
      <c r="C628" s="3">
        <v>0.66</v>
      </c>
      <c r="D628" s="3">
        <v>0.78200000000000003</v>
      </c>
      <c r="E628" s="3">
        <v>3</v>
      </c>
      <c r="F628" s="7">
        <f t="shared" si="63"/>
        <v>6</v>
      </c>
      <c r="G628" s="7">
        <v>3.9</v>
      </c>
      <c r="H628">
        <f t="shared" si="64"/>
        <v>2013</v>
      </c>
      <c r="I628" s="4">
        <f>_xll.CALCalendarAdjust("China::IB",DATE(H628,12,31)+1,"Following")</f>
        <v>41641</v>
      </c>
      <c r="J628" s="7">
        <f t="shared" si="65"/>
        <v>363</v>
      </c>
      <c r="K628" s="7">
        <f t="shared" si="66"/>
        <v>0.9945205479452055</v>
      </c>
      <c r="L628" s="11">
        <f t="shared" si="67"/>
        <v>0.60204086433851944</v>
      </c>
      <c r="M628" s="5">
        <f t="shared" si="68"/>
        <v>579.59135661480582</v>
      </c>
      <c r="N628" s="11">
        <f>_xll.CALBlackFormula("Call",B628*(1+F628/100*K628)/2,D628*(1+G628/100*K628),0.2*SQRT(K628),1/(1+G628/100*K628))*2</f>
        <v>0.60263369759260288</v>
      </c>
      <c r="O628" s="11">
        <f t="shared" si="69"/>
        <v>578.98872291721318</v>
      </c>
    </row>
    <row r="629" spans="1:15" x14ac:dyDescent="0.3">
      <c r="A629" s="2">
        <v>41281</v>
      </c>
      <c r="B629" s="3">
        <v>0.94299999999999995</v>
      </c>
      <c r="C629" s="3">
        <v>0.65600000000000003</v>
      </c>
      <c r="D629" s="3">
        <v>0.78300000000000003</v>
      </c>
      <c r="E629" s="3">
        <v>3</v>
      </c>
      <c r="F629" s="7">
        <f t="shared" si="63"/>
        <v>6</v>
      </c>
      <c r="G629" s="7">
        <v>3.9028</v>
      </c>
      <c r="H629">
        <f t="shared" si="64"/>
        <v>2013</v>
      </c>
      <c r="I629" s="4">
        <f>_xll.CALCalendarAdjust("China::IB",DATE(H629,12,31)+1,"Following")</f>
        <v>41641</v>
      </c>
      <c r="J629" s="7">
        <f t="shared" si="65"/>
        <v>360</v>
      </c>
      <c r="K629" s="7">
        <f t="shared" si="66"/>
        <v>0.98630136986301364</v>
      </c>
      <c r="L629" s="11">
        <f t="shared" si="67"/>
        <v>0.60421732473978107</v>
      </c>
      <c r="M629" s="5">
        <f t="shared" si="68"/>
        <v>517.82675260218957</v>
      </c>
      <c r="N629" s="11">
        <f>_xll.CALBlackFormula("Call",B629*(1+F629/100*K629)/2,D629*(1+G629/100*K629),0.2*SQRT(K629),1/(1+G629/100*K629))*2</f>
        <v>0.60477733659004562</v>
      </c>
      <c r="O629" s="11">
        <f t="shared" si="69"/>
        <v>517.22197526559955</v>
      </c>
    </row>
    <row r="630" spans="1:15" x14ac:dyDescent="0.3">
      <c r="A630" s="2">
        <v>41282</v>
      </c>
      <c r="B630" s="3">
        <v>0.90100000000000002</v>
      </c>
      <c r="C630" s="3">
        <v>0.65500000000000003</v>
      </c>
      <c r="D630" s="3">
        <v>0.78500000000000003</v>
      </c>
      <c r="E630" s="3">
        <v>3</v>
      </c>
      <c r="F630" s="7">
        <f t="shared" si="63"/>
        <v>6</v>
      </c>
      <c r="G630" s="7">
        <v>3.9028999999999998</v>
      </c>
      <c r="H630">
        <f t="shared" si="64"/>
        <v>2013</v>
      </c>
      <c r="I630" s="4">
        <f>_xll.CALCalendarAdjust("China::IB",DATE(H630,12,31)+1,"Following")</f>
        <v>41641</v>
      </c>
      <c r="J630" s="7">
        <f t="shared" si="65"/>
        <v>359</v>
      </c>
      <c r="K630" s="7">
        <f t="shared" si="66"/>
        <v>0.98356164383561639</v>
      </c>
      <c r="L630" s="11">
        <f t="shared" si="67"/>
        <v>0.65110275867129486</v>
      </c>
      <c r="M630" s="5">
        <f t="shared" si="68"/>
        <v>38.972413287051701</v>
      </c>
      <c r="N630" s="11">
        <f>_xll.CALBlackFormula("Call",B630*(1+F630/100*K630)/2,D630*(1+G630/100*K630),0.2*SQRT(K630),1/(1+G630/100*K630))*2</f>
        <v>0.65135379879333188</v>
      </c>
      <c r="O630" s="11">
        <f t="shared" si="69"/>
        <v>38.321059488258371</v>
      </c>
    </row>
    <row r="631" spans="1:15" x14ac:dyDescent="0.3">
      <c r="A631" s="2">
        <v>41283</v>
      </c>
      <c r="B631" s="3">
        <v>0.89900000000000002</v>
      </c>
      <c r="C631" s="3">
        <v>0.67100000000000004</v>
      </c>
      <c r="D631" s="3">
        <v>0.78800000000000003</v>
      </c>
      <c r="E631" s="3">
        <v>3</v>
      </c>
      <c r="F631" s="7">
        <f t="shared" si="63"/>
        <v>6</v>
      </c>
      <c r="G631" s="7">
        <v>3.9030999999999998</v>
      </c>
      <c r="H631">
        <f t="shared" si="64"/>
        <v>2013</v>
      </c>
      <c r="I631" s="4">
        <f>_xll.CALCalendarAdjust("China::IB",DATE(H631,12,31)+1,"Following")</f>
        <v>41641</v>
      </c>
      <c r="J631" s="7">
        <f t="shared" si="65"/>
        <v>358</v>
      </c>
      <c r="K631" s="7">
        <f t="shared" si="66"/>
        <v>0.98082191780821915</v>
      </c>
      <c r="L631" s="11">
        <f t="shared" si="67"/>
        <v>0.65919212674035244</v>
      </c>
      <c r="M631" s="5">
        <f t="shared" si="68"/>
        <v>118.07873259647606</v>
      </c>
      <c r="N631" s="11">
        <f>_xll.CALBlackFormula("Call",B631*(1+F631/100*K631)/2,D631*(1+G631/100*K631),0.2*SQRT(K631),1/(1+G631/100*K631))*2</f>
        <v>0.65941610804942441</v>
      </c>
      <c r="O631" s="11">
        <f t="shared" si="69"/>
        <v>117.41931648842663</v>
      </c>
    </row>
    <row r="632" spans="1:15" x14ac:dyDescent="0.3">
      <c r="A632" s="2">
        <v>41284</v>
      </c>
      <c r="B632" s="3">
        <v>0.89500000000000002</v>
      </c>
      <c r="C632" s="3">
        <v>0.68100000000000005</v>
      </c>
      <c r="D632" s="3">
        <v>0.79</v>
      </c>
      <c r="E632" s="3">
        <v>3</v>
      </c>
      <c r="F632" s="7">
        <f t="shared" si="63"/>
        <v>6</v>
      </c>
      <c r="G632" s="7">
        <v>3.9024000000000001</v>
      </c>
      <c r="H632">
        <f t="shared" si="64"/>
        <v>2013</v>
      </c>
      <c r="I632" s="4">
        <f>_xll.CALCalendarAdjust("China::IB",DATE(H632,12,31)+1,"Following")</f>
        <v>41641</v>
      </c>
      <c r="J632" s="7">
        <f t="shared" si="65"/>
        <v>357</v>
      </c>
      <c r="K632" s="7">
        <f t="shared" si="66"/>
        <v>0.9780821917808219</v>
      </c>
      <c r="L632" s="11">
        <f t="shared" si="67"/>
        <v>0.66731304223246979</v>
      </c>
      <c r="M632" s="5">
        <f t="shared" si="68"/>
        <v>136.86957767530262</v>
      </c>
      <c r="N632" s="11">
        <f>_xll.CALBlackFormula("Call",B632*(1+F632/100*K632)/2,D632*(1+G632/100*K632),0.2*SQRT(K632),1/(1+G632/100*K632))*2</f>
        <v>0.66750909572507822</v>
      </c>
      <c r="O632" s="11">
        <f t="shared" si="69"/>
        <v>136.20206857957754</v>
      </c>
    </row>
    <row r="633" spans="1:15" x14ac:dyDescent="0.3">
      <c r="A633" s="2">
        <v>41285</v>
      </c>
      <c r="B633" s="3">
        <v>0.90600000000000003</v>
      </c>
      <c r="C633" s="3">
        <v>0.65</v>
      </c>
      <c r="D633" s="3">
        <v>0.77500000000000002</v>
      </c>
      <c r="E633" s="3">
        <v>3</v>
      </c>
      <c r="F633" s="7">
        <f t="shared" si="63"/>
        <v>6</v>
      </c>
      <c r="G633" s="7">
        <v>3.9043000000000001</v>
      </c>
      <c r="H633">
        <f t="shared" si="64"/>
        <v>2013</v>
      </c>
      <c r="I633" s="4">
        <f>_xll.CALCalendarAdjust("China::IB",DATE(H633,12,31)+1,"Following")</f>
        <v>41641</v>
      </c>
      <c r="J633" s="7">
        <f t="shared" si="65"/>
        <v>356</v>
      </c>
      <c r="K633" s="7">
        <f t="shared" si="66"/>
        <v>0.97534246575342465</v>
      </c>
      <c r="L633" s="11">
        <f t="shared" si="67"/>
        <v>0.62616046635799072</v>
      </c>
      <c r="M633" s="5">
        <f t="shared" si="68"/>
        <v>238.39533642009303</v>
      </c>
      <c r="N633" s="11">
        <f>_xll.CALBlackFormula("Call",B633*(1+F633/100*K633)/2,D633*(1+G633/100*K633),0.2*SQRT(K633),1/(1+G633/100*K633))*2</f>
        <v>0.6264838808947798</v>
      </c>
      <c r="O633" s="11">
        <f t="shared" si="69"/>
        <v>237.76885253919826</v>
      </c>
    </row>
    <row r="634" spans="1:15" x14ac:dyDescent="0.3">
      <c r="A634" s="2">
        <v>41288</v>
      </c>
      <c r="B634" s="3">
        <v>0.89600000000000002</v>
      </c>
      <c r="C634" s="3">
        <v>0.71499999999999997</v>
      </c>
      <c r="D634" s="3">
        <v>0.80200000000000005</v>
      </c>
      <c r="E634" s="3">
        <v>3</v>
      </c>
      <c r="F634" s="7">
        <f t="shared" si="63"/>
        <v>6</v>
      </c>
      <c r="G634" s="7">
        <v>3.9058000000000002</v>
      </c>
      <c r="H634">
        <f t="shared" si="64"/>
        <v>2013</v>
      </c>
      <c r="I634" s="4">
        <f>_xll.CALCalendarAdjust("China::IB",DATE(H634,12,31)+1,"Following")</f>
        <v>41641</v>
      </c>
      <c r="J634" s="7">
        <f t="shared" si="65"/>
        <v>353</v>
      </c>
      <c r="K634" s="7">
        <f t="shared" si="66"/>
        <v>0.9671232876712329</v>
      </c>
      <c r="L634" s="11">
        <f t="shared" si="67"/>
        <v>0.69051340461168464</v>
      </c>
      <c r="M634" s="5">
        <f t="shared" si="68"/>
        <v>244.86595388315325</v>
      </c>
      <c r="N634" s="11">
        <f>_xll.CALBlackFormula("Call",B634*(1+F634/100*K634)/2,D634*(1+G634/100*K634),0.2*SQRT(K634),1/(1+G634/100*K634))*2</f>
        <v>0.69065951049946017</v>
      </c>
      <c r="O634" s="11">
        <f t="shared" si="69"/>
        <v>244.17529437265378</v>
      </c>
    </row>
    <row r="635" spans="1:15" x14ac:dyDescent="0.3">
      <c r="A635" s="2">
        <v>41289</v>
      </c>
      <c r="B635" s="3">
        <v>0.90600000000000003</v>
      </c>
      <c r="C635" s="3">
        <v>0.70599999999999996</v>
      </c>
      <c r="D635" s="3">
        <v>0.81200000000000006</v>
      </c>
      <c r="E635" s="3">
        <v>3</v>
      </c>
      <c r="F635" s="7">
        <f t="shared" si="63"/>
        <v>6</v>
      </c>
      <c r="G635" s="7">
        <v>3.9047000000000001</v>
      </c>
      <c r="H635">
        <f t="shared" si="64"/>
        <v>2013</v>
      </c>
      <c r="I635" s="4">
        <f>_xll.CALCalendarAdjust("China::IB",DATE(H635,12,31)+1,"Following")</f>
        <v>41641</v>
      </c>
      <c r="J635" s="7">
        <f t="shared" si="65"/>
        <v>352</v>
      </c>
      <c r="K635" s="7">
        <f t="shared" si="66"/>
        <v>0.96438356164383565</v>
      </c>
      <c r="L635" s="11">
        <f t="shared" si="67"/>
        <v>0.70035707090212229</v>
      </c>
      <c r="M635" s="5">
        <f t="shared" si="68"/>
        <v>56.429290978776692</v>
      </c>
      <c r="N635" s="11">
        <f>_xll.CALBlackFormula("Call",B635*(1+F635/100*K635)/2,D635*(1+G635/100*K635),0.2*SQRT(K635),1/(1+G635/100*K635))*2</f>
        <v>0.70049931517194264</v>
      </c>
      <c r="O635" s="11">
        <f t="shared" si="69"/>
        <v>55.728791663604746</v>
      </c>
    </row>
    <row r="636" spans="1:15" x14ac:dyDescent="0.3">
      <c r="A636" s="2">
        <v>41290</v>
      </c>
      <c r="B636" s="3">
        <v>0.91900000000000004</v>
      </c>
      <c r="C636" s="3">
        <v>0.69599999999999995</v>
      </c>
      <c r="D636" s="3">
        <v>0.80900000000000005</v>
      </c>
      <c r="E636" s="3">
        <v>3</v>
      </c>
      <c r="F636" s="7">
        <f t="shared" si="63"/>
        <v>6</v>
      </c>
      <c r="G636" s="7">
        <v>3.9028999999999998</v>
      </c>
      <c r="H636">
        <f t="shared" si="64"/>
        <v>2013</v>
      </c>
      <c r="I636" s="4">
        <f>_xll.CALCalendarAdjust("China::IB",DATE(H636,12,31)+1,"Following")</f>
        <v>41641</v>
      </c>
      <c r="J636" s="7">
        <f t="shared" si="65"/>
        <v>351</v>
      </c>
      <c r="K636" s="7">
        <f t="shared" si="66"/>
        <v>0.9616438356164384</v>
      </c>
      <c r="L636" s="11">
        <f t="shared" si="67"/>
        <v>0.6811372876570192</v>
      </c>
      <c r="M636" s="5">
        <f t="shared" si="68"/>
        <v>148.62712342980754</v>
      </c>
      <c r="N636" s="11">
        <f>_xll.CALBlackFormula("Call",B636*(1+F636/100*K636)/2,D636*(1+G636/100*K636),0.2*SQRT(K636),1/(1+G636/100*K636))*2</f>
        <v>0.68132910801357571</v>
      </c>
      <c r="O636" s="11">
        <f t="shared" si="69"/>
        <v>147.94579432179395</v>
      </c>
    </row>
    <row r="637" spans="1:15" x14ac:dyDescent="0.3">
      <c r="A637" s="2">
        <v>41291</v>
      </c>
      <c r="B637" s="3">
        <v>0.92</v>
      </c>
      <c r="C637" s="3">
        <v>0.68500000000000005</v>
      </c>
      <c r="D637" s="3">
        <v>0.80400000000000005</v>
      </c>
      <c r="E637" s="3">
        <v>3</v>
      </c>
      <c r="F637" s="7">
        <f t="shared" si="63"/>
        <v>6</v>
      </c>
      <c r="G637" s="7">
        <v>3.9026000000000001</v>
      </c>
      <c r="H637">
        <f t="shared" si="64"/>
        <v>2013</v>
      </c>
      <c r="I637" s="4">
        <f>_xll.CALCalendarAdjust("China::IB",DATE(H637,12,31)+1,"Following")</f>
        <v>41641</v>
      </c>
      <c r="J637" s="7">
        <f t="shared" si="65"/>
        <v>350</v>
      </c>
      <c r="K637" s="7">
        <f t="shared" si="66"/>
        <v>0.95890410958904104</v>
      </c>
      <c r="L637" s="11">
        <f t="shared" si="67"/>
        <v>0.67016435838990795</v>
      </c>
      <c r="M637" s="5">
        <f t="shared" si="68"/>
        <v>148.356416100921</v>
      </c>
      <c r="N637" s="11">
        <f>_xll.CALBlackFormula("Call",B637*(1+F637/100*K637)/2,D637*(1+G637/100*K637),0.2*SQRT(K637),1/(1+G637/100*K637))*2</f>
        <v>0.67037759753628867</v>
      </c>
      <c r="O637" s="11">
        <f t="shared" si="69"/>
        <v>147.68603850338471</v>
      </c>
    </row>
    <row r="638" spans="1:15" x14ac:dyDescent="0.3">
      <c r="A638" s="2">
        <v>41292</v>
      </c>
      <c r="B638" s="3">
        <v>0.92600000000000005</v>
      </c>
      <c r="C638" s="3">
        <v>0.70299999999999996</v>
      </c>
      <c r="D638" s="3">
        <v>0.81799999999999995</v>
      </c>
      <c r="E638" s="3">
        <v>3</v>
      </c>
      <c r="F638" s="7">
        <f t="shared" si="63"/>
        <v>6</v>
      </c>
      <c r="G638" s="7">
        <v>3.8942000000000001</v>
      </c>
      <c r="H638">
        <f t="shared" si="64"/>
        <v>2013</v>
      </c>
      <c r="I638" s="4">
        <f>_xll.CALCalendarAdjust("China::IB",DATE(H638,12,31)+1,"Following")</f>
        <v>41641</v>
      </c>
      <c r="J638" s="7">
        <f t="shared" si="65"/>
        <v>349</v>
      </c>
      <c r="K638" s="7">
        <f t="shared" si="66"/>
        <v>0.95616438356164379</v>
      </c>
      <c r="L638" s="11">
        <f t="shared" si="67"/>
        <v>0.69202439455217735</v>
      </c>
      <c r="M638" s="5">
        <f t="shared" si="68"/>
        <v>109.75605447822612</v>
      </c>
      <c r="N638" s="11">
        <f>_xll.CALBlackFormula("Call",B638*(1+F638/100*K638)/2,D638*(1+G638/100*K638),0.2*SQRT(K638),1/(1+G638/100*K638))*2</f>
        <v>0.69220140574362254</v>
      </c>
      <c r="O638" s="11">
        <f t="shared" si="69"/>
        <v>109.0638530724825</v>
      </c>
    </row>
    <row r="639" spans="1:15" x14ac:dyDescent="0.3">
      <c r="A639" s="2">
        <v>41295</v>
      </c>
      <c r="B639" s="3">
        <v>0.93700000000000006</v>
      </c>
      <c r="C639" s="3">
        <v>0.70299999999999996</v>
      </c>
      <c r="D639" s="3">
        <v>0.82199999999999995</v>
      </c>
      <c r="E639" s="3">
        <v>3</v>
      </c>
      <c r="F639" s="7">
        <f t="shared" ref="F639:F701" si="70">E639+3</f>
        <v>6</v>
      </c>
      <c r="G639" s="7">
        <v>3.8860999999999999</v>
      </c>
      <c r="H639">
        <f t="shared" si="64"/>
        <v>2013</v>
      </c>
      <c r="I639" s="4">
        <f>_xll.CALCalendarAdjust("China::IB",DATE(H639,12,31)+1,"Following")</f>
        <v>41641</v>
      </c>
      <c r="J639" s="7">
        <f t="shared" si="65"/>
        <v>346</v>
      </c>
      <c r="K639" s="7">
        <f t="shared" si="66"/>
        <v>0.94794520547945205</v>
      </c>
      <c r="L639" s="11">
        <f t="shared" si="67"/>
        <v>0.68889092293153242</v>
      </c>
      <c r="M639" s="5">
        <f t="shared" si="68"/>
        <v>141.09077068467536</v>
      </c>
      <c r="N639" s="11">
        <f>_xll.CALBlackFormula("Call",B639*(1+F639/100*K639)/2,D639*(1+G639/100*K639),0.2*SQRT(K639),1/(1+G639/100*K639))*2</f>
        <v>0.68908291643663833</v>
      </c>
      <c r="O639" s="11">
        <f t="shared" si="69"/>
        <v>140.40168776823873</v>
      </c>
    </row>
    <row r="640" spans="1:15" x14ac:dyDescent="0.3">
      <c r="A640" s="2">
        <v>41296</v>
      </c>
      <c r="B640" s="3">
        <v>0.93400000000000005</v>
      </c>
      <c r="C640" s="3">
        <v>0.68700000000000006</v>
      </c>
      <c r="D640" s="3">
        <v>0.81599999999999995</v>
      </c>
      <c r="E640" s="3">
        <v>3</v>
      </c>
      <c r="F640" s="7">
        <f t="shared" si="70"/>
        <v>6</v>
      </c>
      <c r="G640" s="7">
        <v>3.8839000000000001</v>
      </c>
      <c r="H640">
        <f t="shared" si="64"/>
        <v>2013</v>
      </c>
      <c r="I640" s="4">
        <f>_xll.CALCalendarAdjust("China::IB",DATE(H640,12,31)+1,"Following")</f>
        <v>41641</v>
      </c>
      <c r="J640" s="7">
        <f t="shared" si="65"/>
        <v>345</v>
      </c>
      <c r="K640" s="7">
        <f t="shared" si="66"/>
        <v>0.9452054794520548</v>
      </c>
      <c r="L640" s="11">
        <f t="shared" si="67"/>
        <v>0.67998012988681467</v>
      </c>
      <c r="M640" s="5">
        <f t="shared" si="68"/>
        <v>70.198701131853895</v>
      </c>
      <c r="N640" s="11">
        <f>_xll.CALBlackFormula("Call",B640*(1+F640/100*K640)/2,D640*(1+G640/100*K640),0.2*SQRT(K640),1/(1+G640/100*K640))*2</f>
        <v>0.68018196556477895</v>
      </c>
      <c r="O640" s="11">
        <f t="shared" si="69"/>
        <v>69.51851916628911</v>
      </c>
    </row>
    <row r="641" spans="1:15" x14ac:dyDescent="0.3">
      <c r="A641" s="2">
        <v>41297</v>
      </c>
      <c r="B641" s="3">
        <v>0.93300000000000005</v>
      </c>
      <c r="C641" s="3">
        <v>0.69199999999999995</v>
      </c>
      <c r="D641" s="3">
        <v>0.81799999999999995</v>
      </c>
      <c r="E641" s="3">
        <v>3</v>
      </c>
      <c r="F641" s="7">
        <f t="shared" si="70"/>
        <v>6</v>
      </c>
      <c r="G641" s="7">
        <v>3.88</v>
      </c>
      <c r="H641">
        <f t="shared" si="64"/>
        <v>2013</v>
      </c>
      <c r="I641" s="4">
        <f>_xll.CALCalendarAdjust("China::IB",DATE(H641,12,31)+1,"Following")</f>
        <v>41641</v>
      </c>
      <c r="J641" s="7">
        <f t="shared" si="65"/>
        <v>344</v>
      </c>
      <c r="K641" s="7">
        <f t="shared" si="66"/>
        <v>0.94246575342465755</v>
      </c>
      <c r="L641" s="11">
        <f t="shared" si="67"/>
        <v>0.68501603606422867</v>
      </c>
      <c r="M641" s="5">
        <f t="shared" si="68"/>
        <v>69.839639357712755</v>
      </c>
      <c r="N641" s="11">
        <f>_xll.CALBlackFormula("Call",B641*(1+F641/100*K641)/2,D641*(1+G641/100*K641),0.2*SQRT(K641),1/(1+G641/100*K641))*2</f>
        <v>0.68520326784534391</v>
      </c>
      <c r="O641" s="11">
        <f t="shared" si="69"/>
        <v>69.154436089867417</v>
      </c>
    </row>
    <row r="642" spans="1:15" x14ac:dyDescent="0.3">
      <c r="A642" s="2">
        <v>41298</v>
      </c>
      <c r="B642" s="3">
        <v>0.92600000000000005</v>
      </c>
      <c r="C642" s="3">
        <v>0.68500000000000005</v>
      </c>
      <c r="D642" s="3">
        <v>0.80600000000000005</v>
      </c>
      <c r="E642" s="3">
        <v>3</v>
      </c>
      <c r="F642" s="7">
        <f t="shared" si="70"/>
        <v>6</v>
      </c>
      <c r="G642" s="7">
        <v>3.8803999999999998</v>
      </c>
      <c r="H642">
        <f t="shared" si="64"/>
        <v>2013</v>
      </c>
      <c r="I642" s="4">
        <f>_xll.CALCalendarAdjust("China::IB",DATE(H642,12,31)+1,"Following")</f>
        <v>41641</v>
      </c>
      <c r="J642" s="7">
        <f t="shared" si="65"/>
        <v>343</v>
      </c>
      <c r="K642" s="7">
        <f t="shared" si="66"/>
        <v>0.9397260273972603</v>
      </c>
      <c r="L642" s="11">
        <f t="shared" si="67"/>
        <v>0.66820444824248448</v>
      </c>
      <c r="M642" s="5">
        <f t="shared" si="68"/>
        <v>167.95551757515571</v>
      </c>
      <c r="N642" s="11">
        <f>_xll.CALBlackFormula("Call",B642*(1+F642/100*K642)/2,D642*(1+G642/100*K642),0.2*SQRT(K642),1/(1+G642/100*K642))*2</f>
        <v>0.66841087430091384</v>
      </c>
      <c r="O642" s="11">
        <f t="shared" si="69"/>
        <v>167.28710670085479</v>
      </c>
    </row>
    <row r="643" spans="1:15" x14ac:dyDescent="0.3">
      <c r="A643" s="2">
        <v>41299</v>
      </c>
      <c r="B643" s="3">
        <v>0.92400000000000004</v>
      </c>
      <c r="C643" s="3">
        <v>0.67200000000000004</v>
      </c>
      <c r="D643" s="3">
        <v>0.80200000000000005</v>
      </c>
      <c r="E643" s="3">
        <v>3</v>
      </c>
      <c r="F643" s="7">
        <f t="shared" si="70"/>
        <v>6</v>
      </c>
      <c r="G643" s="7">
        <v>3.8831000000000002</v>
      </c>
      <c r="H643">
        <f t="shared" ref="H643:H706" si="71">YEAR(A643)</f>
        <v>2013</v>
      </c>
      <c r="I643" s="4">
        <f>_xll.CALCalendarAdjust("China::IB",DATE(H643,12,31)+1,"Following")</f>
        <v>41641</v>
      </c>
      <c r="J643" s="7">
        <f t="shared" ref="J643:J706" si="72">I643-A643</f>
        <v>342</v>
      </c>
      <c r="K643" s="7">
        <f t="shared" ref="K643:K706" si="73">J643/365</f>
        <v>0.93698630136986305</v>
      </c>
      <c r="L643" s="11">
        <f t="shared" ref="L643:L706" si="74">(D643-B643*(1+F643/100*K643)/(1+G643/100*K643)/2)*2</f>
        <v>0.66231582483928153</v>
      </c>
      <c r="M643" s="5">
        <f t="shared" ref="M643:M706" si="75">(C643-L643)*10000</f>
        <v>96.841751607185117</v>
      </c>
      <c r="N643" s="11">
        <f>_xll.CALBlackFormula("Call",B643*(1+F643/100*K643)/2,D643*(1+G643/100*K643),0.2*SQRT(K643),1/(1+G643/100*K643))*2</f>
        <v>0.66252820957070258</v>
      </c>
      <c r="O643" s="11">
        <f t="shared" ref="O643:O706" si="76">M643-N643</f>
        <v>96.179223397614408</v>
      </c>
    </row>
    <row r="644" spans="1:15" x14ac:dyDescent="0.3">
      <c r="A644" s="2">
        <v>41302</v>
      </c>
      <c r="B644" s="3">
        <v>0.93200000000000005</v>
      </c>
      <c r="C644" s="3">
        <v>0.7</v>
      </c>
      <c r="D644" s="3">
        <v>0.82399999999999995</v>
      </c>
      <c r="E644" s="3">
        <v>3</v>
      </c>
      <c r="F644" s="7">
        <f t="shared" si="70"/>
        <v>6</v>
      </c>
      <c r="G644" s="7">
        <v>3.8862999999999999</v>
      </c>
      <c r="H644">
        <f t="shared" si="71"/>
        <v>2013</v>
      </c>
      <c r="I644" s="4">
        <f>_xll.CALCalendarAdjust("China::IB",DATE(H644,12,31)+1,"Following")</f>
        <v>41641</v>
      </c>
      <c r="J644" s="7">
        <f t="shared" si="72"/>
        <v>339</v>
      </c>
      <c r="K644" s="7">
        <f t="shared" si="73"/>
        <v>0.92876712328767119</v>
      </c>
      <c r="L644" s="11">
        <f t="shared" si="74"/>
        <v>0.69834097785695282</v>
      </c>
      <c r="M644" s="5">
        <f t="shared" si="75"/>
        <v>16.590221430471395</v>
      </c>
      <c r="N644" s="11">
        <f>_xll.CALBlackFormula("Call",B644*(1+F644/100*K644)/2,D644*(1+G644/100*K644),0.2*SQRT(K644),1/(1+G644/100*K644))*2</f>
        <v>0.69849028064051377</v>
      </c>
      <c r="O644" s="11">
        <f t="shared" si="76"/>
        <v>15.891731149830882</v>
      </c>
    </row>
    <row r="645" spans="1:15" x14ac:dyDescent="0.3">
      <c r="A645" s="2">
        <v>41303</v>
      </c>
      <c r="B645" s="3">
        <v>0.94099999999999995</v>
      </c>
      <c r="C645" s="3">
        <v>0.70099999999999996</v>
      </c>
      <c r="D645" s="3">
        <v>0.83</v>
      </c>
      <c r="E645" s="3">
        <v>3</v>
      </c>
      <c r="F645" s="7">
        <f t="shared" si="70"/>
        <v>6</v>
      </c>
      <c r="G645" s="7">
        <v>3.8872</v>
      </c>
      <c r="H645">
        <f t="shared" si="71"/>
        <v>2013</v>
      </c>
      <c r="I645" s="4">
        <f>_xll.CALCalendarAdjust("China::IB",DATE(H645,12,31)+1,"Following")</f>
        <v>41641</v>
      </c>
      <c r="J645" s="7">
        <f t="shared" si="72"/>
        <v>338</v>
      </c>
      <c r="K645" s="7">
        <f t="shared" si="73"/>
        <v>0.92602739726027394</v>
      </c>
      <c r="L645" s="11">
        <f t="shared" si="74"/>
        <v>0.70122893138353337</v>
      </c>
      <c r="M645" s="5">
        <f t="shared" si="75"/>
        <v>-2.2893138353341502</v>
      </c>
      <c r="N645" s="11">
        <f>_xll.CALBlackFormula("Call",B645*(1+F645/100*K645)/2,D645*(1+G645/100*K645),0.2*SQRT(K645),1/(1+G645/100*K645))*2</f>
        <v>0.70138326510412841</v>
      </c>
      <c r="O645" s="11">
        <f t="shared" si="76"/>
        <v>-2.9906971004382785</v>
      </c>
    </row>
    <row r="646" spans="1:15" x14ac:dyDescent="0.3">
      <c r="A646" s="2">
        <v>41304</v>
      </c>
      <c r="B646" s="3">
        <v>0.94699999999999995</v>
      </c>
      <c r="C646" s="3">
        <v>0.70599999999999996</v>
      </c>
      <c r="D646" s="3">
        <v>0.83399999999999996</v>
      </c>
      <c r="E646" s="3">
        <v>3</v>
      </c>
      <c r="F646" s="7">
        <f t="shared" si="70"/>
        <v>6</v>
      </c>
      <c r="G646" s="7">
        <v>3.8875999999999999</v>
      </c>
      <c r="H646">
        <f t="shared" si="71"/>
        <v>2013</v>
      </c>
      <c r="I646" s="4">
        <f>_xll.CALCalendarAdjust("China::IB",DATE(H646,12,31)+1,"Following")</f>
        <v>41641</v>
      </c>
      <c r="J646" s="7">
        <f t="shared" si="72"/>
        <v>337</v>
      </c>
      <c r="K646" s="7">
        <f t="shared" si="73"/>
        <v>0.92328767123287669</v>
      </c>
      <c r="L646" s="11">
        <f t="shared" si="74"/>
        <v>0.70317013851836052</v>
      </c>
      <c r="M646" s="5">
        <f t="shared" si="75"/>
        <v>28.298614816394398</v>
      </c>
      <c r="N646" s="11">
        <f>_xll.CALBlackFormula("Call",B646*(1+F646/100*K646)/2,D646*(1+G646/100*K646),0.2*SQRT(K646),1/(1+G646/100*K646))*2</f>
        <v>0.70332697776976993</v>
      </c>
      <c r="O646" s="11">
        <f t="shared" si="76"/>
        <v>27.595287838624628</v>
      </c>
    </row>
    <row r="647" spans="1:15" x14ac:dyDescent="0.3">
      <c r="A647" s="2">
        <v>41305</v>
      </c>
      <c r="B647" s="3">
        <v>0.94399999999999995</v>
      </c>
      <c r="C647" s="3">
        <v>0.70099999999999996</v>
      </c>
      <c r="D647" s="3">
        <v>0.82799999999999996</v>
      </c>
      <c r="E647" s="3">
        <v>3</v>
      </c>
      <c r="F647" s="7">
        <f t="shared" si="70"/>
        <v>6</v>
      </c>
      <c r="G647" s="7">
        <v>3.8877999999999999</v>
      </c>
      <c r="H647">
        <f t="shared" si="71"/>
        <v>2013</v>
      </c>
      <c r="I647" s="4">
        <f>_xll.CALCalendarAdjust("China::IB",DATE(H647,12,31)+1,"Following")</f>
        <v>41641</v>
      </c>
      <c r="J647" s="7">
        <f t="shared" si="72"/>
        <v>336</v>
      </c>
      <c r="K647" s="7">
        <f t="shared" si="73"/>
        <v>0.92054794520547945</v>
      </c>
      <c r="L647" s="11">
        <f t="shared" si="74"/>
        <v>0.69427924894466264</v>
      </c>
      <c r="M647" s="5">
        <f t="shared" si="75"/>
        <v>67.207510553373154</v>
      </c>
      <c r="N647" s="11">
        <f>_xll.CALBlackFormula("Call",B647*(1+F647/100*K647)/2,D647*(1+G647/100*K647),0.2*SQRT(K647),1/(1+G647/100*K647))*2</f>
        <v>0.69444405052103553</v>
      </c>
      <c r="O647" s="11">
        <f t="shared" si="76"/>
        <v>66.513066502852112</v>
      </c>
    </row>
    <row r="648" spans="1:15" x14ac:dyDescent="0.3">
      <c r="A648" s="2">
        <v>41306</v>
      </c>
      <c r="B648" s="3">
        <v>0.95099999999999996</v>
      </c>
      <c r="C648" s="3">
        <v>0.71299999999999997</v>
      </c>
      <c r="D648" s="3">
        <v>0.83899999999999997</v>
      </c>
      <c r="E648" s="3">
        <v>3</v>
      </c>
      <c r="F648" s="7">
        <f t="shared" si="70"/>
        <v>6</v>
      </c>
      <c r="G648" s="7">
        <v>3.8883000000000001</v>
      </c>
      <c r="H648">
        <f t="shared" si="71"/>
        <v>2013</v>
      </c>
      <c r="I648" s="4">
        <f>_xll.CALCalendarAdjust("China::IB",DATE(H648,12,31)+1,"Following")</f>
        <v>41641</v>
      </c>
      <c r="J648" s="7">
        <f t="shared" si="72"/>
        <v>335</v>
      </c>
      <c r="K648" s="7">
        <f t="shared" si="73"/>
        <v>0.9178082191780822</v>
      </c>
      <c r="L648" s="11">
        <f t="shared" si="74"/>
        <v>0.70920343861181656</v>
      </c>
      <c r="M648" s="5">
        <f t="shared" si="75"/>
        <v>37.965613881834059</v>
      </c>
      <c r="N648" s="11">
        <f>_xll.CALBlackFormula("Call",B648*(1+F648/100*K648)/2,D648*(1+G648/100*K648),0.2*SQRT(K648),1/(1+G648/100*K648))*2</f>
        <v>0.70935111683960417</v>
      </c>
      <c r="O648" s="11">
        <f t="shared" si="76"/>
        <v>37.256262764994453</v>
      </c>
    </row>
    <row r="649" spans="1:15" x14ac:dyDescent="0.3">
      <c r="A649" s="2">
        <v>41309</v>
      </c>
      <c r="B649" s="3">
        <v>0.95499999999999996</v>
      </c>
      <c r="C649" s="3">
        <v>0.70199999999999996</v>
      </c>
      <c r="D649" s="3">
        <v>0.83399999999999996</v>
      </c>
      <c r="E649" s="3">
        <v>3</v>
      </c>
      <c r="F649" s="7">
        <f t="shared" si="70"/>
        <v>6</v>
      </c>
      <c r="G649" s="7">
        <v>3.8889999999999998</v>
      </c>
      <c r="H649">
        <f t="shared" si="71"/>
        <v>2013</v>
      </c>
      <c r="I649" s="4">
        <f>_xll.CALCalendarAdjust("China::IB",DATE(H649,12,31)+1,"Following")</f>
        <v>41641</v>
      </c>
      <c r="J649" s="7">
        <f t="shared" si="72"/>
        <v>332</v>
      </c>
      <c r="K649" s="7">
        <f t="shared" si="73"/>
        <v>0.90958904109589045</v>
      </c>
      <c r="L649" s="11">
        <f t="shared" si="74"/>
        <v>0.69528914189111168</v>
      </c>
      <c r="M649" s="5">
        <f t="shared" si="75"/>
        <v>67.10858108888273</v>
      </c>
      <c r="N649" s="11">
        <f>_xll.CALBlackFormula("Call",B649*(1+F649/100*K649)/2,D649*(1+G649/100*K649),0.2*SQRT(K649),1/(1+G649/100*K649))*2</f>
        <v>0.6954571516507978</v>
      </c>
      <c r="O649" s="11">
        <f t="shared" si="76"/>
        <v>66.41312393723193</v>
      </c>
    </row>
    <row r="650" spans="1:15" x14ac:dyDescent="0.3">
      <c r="A650" s="2">
        <v>41310</v>
      </c>
      <c r="B650" s="3">
        <v>0.95799999999999996</v>
      </c>
      <c r="C650" s="3">
        <v>0.72699999999999998</v>
      </c>
      <c r="D650" s="3">
        <v>0.84799999999999998</v>
      </c>
      <c r="E650" s="3">
        <v>3</v>
      </c>
      <c r="F650" s="7">
        <f t="shared" si="70"/>
        <v>6</v>
      </c>
      <c r="G650" s="7">
        <v>3.8913000000000002</v>
      </c>
      <c r="H650">
        <f t="shared" si="71"/>
        <v>2013</v>
      </c>
      <c r="I650" s="4">
        <f>_xll.CALCalendarAdjust("China::IB",DATE(H650,12,31)+1,"Following")</f>
        <v>41641</v>
      </c>
      <c r="J650" s="7">
        <f t="shared" si="72"/>
        <v>331</v>
      </c>
      <c r="K650" s="7">
        <f t="shared" si="73"/>
        <v>0.9068493150684932</v>
      </c>
      <c r="L650" s="11">
        <f t="shared" si="74"/>
        <v>0.72030485356757379</v>
      </c>
      <c r="M650" s="5">
        <f t="shared" si="75"/>
        <v>66.951464324261906</v>
      </c>
      <c r="N650" s="11">
        <f>_xll.CALBlackFormula("Call",B650*(1+F650/100*K650)/2,D650*(1+G650/100*K650),0.2*SQRT(K650),1/(1+G650/100*K650))*2</f>
        <v>0.72043573515144754</v>
      </c>
      <c r="O650" s="11">
        <f t="shared" si="76"/>
        <v>66.231028589110451</v>
      </c>
    </row>
    <row r="651" spans="1:15" x14ac:dyDescent="0.3">
      <c r="A651" s="2">
        <v>41311</v>
      </c>
      <c r="B651" s="3">
        <v>0.95</v>
      </c>
      <c r="C651" s="3">
        <v>0.73699999999999999</v>
      </c>
      <c r="D651" s="3">
        <v>0.84599999999999997</v>
      </c>
      <c r="E651" s="3">
        <v>3</v>
      </c>
      <c r="F651" s="7">
        <f t="shared" si="70"/>
        <v>6</v>
      </c>
      <c r="G651" s="7">
        <v>3.8929</v>
      </c>
      <c r="H651">
        <f t="shared" si="71"/>
        <v>2013</v>
      </c>
      <c r="I651" s="4">
        <f>_xll.CALCalendarAdjust("China::IB",DATE(H651,12,31)+1,"Following")</f>
        <v>41641</v>
      </c>
      <c r="J651" s="7">
        <f t="shared" si="72"/>
        <v>330</v>
      </c>
      <c r="K651" s="7">
        <f t="shared" si="73"/>
        <v>0.90410958904109584</v>
      </c>
      <c r="L651" s="11">
        <f t="shared" si="74"/>
        <v>0.72451735221521263</v>
      </c>
      <c r="M651" s="5">
        <f t="shared" si="75"/>
        <v>124.82647784787359</v>
      </c>
      <c r="N651" s="11">
        <f>_xll.CALBlackFormula("Call",B651*(1+F651/100*K651)/2,D651*(1+G651/100*K651),0.2*SQRT(K651),1/(1+G651/100*K651))*2</f>
        <v>0.72463192709983315</v>
      </c>
      <c r="O651" s="11">
        <f t="shared" si="76"/>
        <v>124.10184592077375</v>
      </c>
    </row>
    <row r="652" spans="1:15" x14ac:dyDescent="0.3">
      <c r="A652" s="2">
        <v>41312</v>
      </c>
      <c r="B652" s="3">
        <v>0.95199999999999996</v>
      </c>
      <c r="C652" s="3">
        <v>0.73399999999999999</v>
      </c>
      <c r="D652" s="3">
        <v>0.84899999999999998</v>
      </c>
      <c r="E652" s="3">
        <v>3</v>
      </c>
      <c r="F652" s="7">
        <f t="shared" si="70"/>
        <v>6</v>
      </c>
      <c r="G652" s="7">
        <v>3.8936999999999999</v>
      </c>
      <c r="H652">
        <f t="shared" si="71"/>
        <v>2013</v>
      </c>
      <c r="I652" s="4">
        <f>_xll.CALCalendarAdjust("China::IB",DATE(H652,12,31)+1,"Following")</f>
        <v>41641</v>
      </c>
      <c r="J652" s="7">
        <f t="shared" si="72"/>
        <v>329</v>
      </c>
      <c r="K652" s="7">
        <f t="shared" si="73"/>
        <v>0.90136986301369859</v>
      </c>
      <c r="L652" s="11">
        <f t="shared" si="74"/>
        <v>0.728538589934001</v>
      </c>
      <c r="M652" s="5">
        <f t="shared" si="75"/>
        <v>54.614100659989838</v>
      </c>
      <c r="N652" s="11">
        <f>_xll.CALBlackFormula("Call",B652*(1+F652/100*K652)/2,D652*(1+G652/100*K652),0.2*SQRT(K652),1/(1+G652/100*K652))*2</f>
        <v>0.72864848144095939</v>
      </c>
      <c r="O652" s="11">
        <f t="shared" si="76"/>
        <v>53.885452178548881</v>
      </c>
    </row>
    <row r="653" spans="1:15" x14ac:dyDescent="0.3">
      <c r="A653" s="2">
        <v>41313</v>
      </c>
      <c r="B653" s="3">
        <v>0.94199999999999995</v>
      </c>
      <c r="C653" s="3">
        <v>0.77</v>
      </c>
      <c r="D653" s="3">
        <v>0.85799999999999998</v>
      </c>
      <c r="E653" s="3">
        <v>3</v>
      </c>
      <c r="F653" s="7">
        <f t="shared" si="70"/>
        <v>6</v>
      </c>
      <c r="G653" s="7">
        <v>3.8915999999999999</v>
      </c>
      <c r="H653">
        <f t="shared" si="71"/>
        <v>2013</v>
      </c>
      <c r="I653" s="4">
        <f>_xll.CALCalendarAdjust("China::IB",DATE(H653,12,31)+1,"Following")</f>
        <v>41641</v>
      </c>
      <c r="J653" s="7">
        <f t="shared" si="72"/>
        <v>328</v>
      </c>
      <c r="K653" s="7">
        <f t="shared" si="73"/>
        <v>0.89863013698630134</v>
      </c>
      <c r="L653" s="11">
        <f t="shared" si="74"/>
        <v>0.75675525921380515</v>
      </c>
      <c r="M653" s="5">
        <f t="shared" si="75"/>
        <v>132.44740786194865</v>
      </c>
      <c r="N653" s="11">
        <f>_xll.CALBlackFormula("Call",B653*(1+F653/100*K653)/2,D653*(1+G653/100*K653),0.2*SQRT(K653),1/(1+G653/100*K653))*2</f>
        <v>0.75682802199843424</v>
      </c>
      <c r="O653" s="11">
        <f t="shared" si="76"/>
        <v>131.6905798399502</v>
      </c>
    </row>
    <row r="654" spans="1:15" x14ac:dyDescent="0.3">
      <c r="A654" s="2">
        <v>41323</v>
      </c>
      <c r="B654" s="3">
        <v>0.93600000000000005</v>
      </c>
      <c r="C654" s="3">
        <v>0.75900000000000001</v>
      </c>
      <c r="D654" s="3">
        <v>0.84699999999999998</v>
      </c>
      <c r="E654" s="3">
        <v>3</v>
      </c>
      <c r="F654" s="7">
        <f t="shared" si="70"/>
        <v>6</v>
      </c>
      <c r="G654" s="7">
        <v>3.8860000000000001</v>
      </c>
      <c r="H654">
        <f t="shared" si="71"/>
        <v>2013</v>
      </c>
      <c r="I654" s="4">
        <f>_xll.CALCalendarAdjust("China::IB",DATE(H654,12,31)+1,"Following")</f>
        <v>41641</v>
      </c>
      <c r="J654" s="7">
        <f t="shared" si="72"/>
        <v>318</v>
      </c>
      <c r="K654" s="7">
        <f t="shared" si="73"/>
        <v>0.87123287671232874</v>
      </c>
      <c r="L654" s="11">
        <f t="shared" si="74"/>
        <v>0.74132541673746588</v>
      </c>
      <c r="M654" s="5">
        <f t="shared" si="75"/>
        <v>176.74583262534128</v>
      </c>
      <c r="N654" s="11">
        <f>_xll.CALBlackFormula("Call",B654*(1+F654/100*K654)/2,D654*(1+G654/100*K654),0.2*SQRT(K654),1/(1+G654/100*K654))*2</f>
        <v>0.74139250210199004</v>
      </c>
      <c r="O654" s="11">
        <f t="shared" si="76"/>
        <v>176.00444012323928</v>
      </c>
    </row>
    <row r="655" spans="1:15" x14ac:dyDescent="0.3">
      <c r="A655" s="2">
        <v>41324</v>
      </c>
      <c r="B655" s="3">
        <v>0.93400000000000005</v>
      </c>
      <c r="C655" s="3">
        <v>0.72299999999999998</v>
      </c>
      <c r="D655" s="3">
        <v>0.82699999999999996</v>
      </c>
      <c r="E655" s="3">
        <v>3</v>
      </c>
      <c r="F655" s="7">
        <f t="shared" si="70"/>
        <v>6</v>
      </c>
      <c r="G655" s="7">
        <v>3.8816999999999999</v>
      </c>
      <c r="H655">
        <f t="shared" si="71"/>
        <v>2013</v>
      </c>
      <c r="I655" s="4">
        <f>_xll.CALCalendarAdjust("China::IB",DATE(H655,12,31)+1,"Following")</f>
        <v>41641</v>
      </c>
      <c r="J655" s="7">
        <f t="shared" si="72"/>
        <v>317</v>
      </c>
      <c r="K655" s="7">
        <f t="shared" si="73"/>
        <v>0.86849315068493149</v>
      </c>
      <c r="L655" s="11">
        <f t="shared" si="74"/>
        <v>0.70337731952439142</v>
      </c>
      <c r="M655" s="5">
        <f t="shared" si="75"/>
        <v>196.22680475608556</v>
      </c>
      <c r="N655" s="11">
        <f>_xll.CALBlackFormula("Call",B655*(1+F655/100*K655)/2,D655*(1+G655/100*K655),0.2*SQRT(K655),1/(1+G655/100*K655))*2</f>
        <v>0.7034757097805231</v>
      </c>
      <c r="O655" s="11">
        <f t="shared" si="76"/>
        <v>195.52332904630504</v>
      </c>
    </row>
    <row r="656" spans="1:15" x14ac:dyDescent="0.3">
      <c r="A656" s="2">
        <v>41325</v>
      </c>
      <c r="B656" s="3">
        <v>0.93600000000000005</v>
      </c>
      <c r="C656" s="3">
        <v>0.73</v>
      </c>
      <c r="D656" s="3">
        <v>0.83699999999999997</v>
      </c>
      <c r="E656" s="3">
        <v>3</v>
      </c>
      <c r="F656" s="7">
        <f t="shared" si="70"/>
        <v>6</v>
      </c>
      <c r="G656" s="7">
        <v>3.88</v>
      </c>
      <c r="H656">
        <f t="shared" si="71"/>
        <v>2013</v>
      </c>
      <c r="I656" s="4">
        <f>_xll.CALCalendarAdjust("China::IB",DATE(H656,12,31)+1,"Following")</f>
        <v>41641</v>
      </c>
      <c r="J656" s="7">
        <f t="shared" si="72"/>
        <v>316</v>
      </c>
      <c r="K656" s="7">
        <f t="shared" si="73"/>
        <v>0.86575342465753424</v>
      </c>
      <c r="L656" s="11">
        <f t="shared" si="74"/>
        <v>0.72137900147590195</v>
      </c>
      <c r="M656" s="5">
        <f t="shared" si="75"/>
        <v>86.20998524098033</v>
      </c>
      <c r="N656" s="11">
        <f>_xll.CALBlackFormula("Call",B656*(1+F656/100*K656)/2,D656*(1+G656/100*K656),0.2*SQRT(K656),1/(1+G656/100*K656))*2</f>
        <v>0.72145960263609121</v>
      </c>
      <c r="O656" s="11">
        <f t="shared" si="76"/>
        <v>85.488525638344242</v>
      </c>
    </row>
    <row r="657" spans="1:15" x14ac:dyDescent="0.3">
      <c r="A657" s="2">
        <v>41326</v>
      </c>
      <c r="B657" s="3">
        <v>0.93300000000000005</v>
      </c>
      <c r="C657" s="3">
        <v>0.70099999999999996</v>
      </c>
      <c r="D657" s="3">
        <v>0.81599999999999995</v>
      </c>
      <c r="E657" s="3">
        <v>3</v>
      </c>
      <c r="F657" s="7">
        <f t="shared" si="70"/>
        <v>6</v>
      </c>
      <c r="G657" s="7">
        <v>3.88</v>
      </c>
      <c r="H657">
        <f t="shared" si="71"/>
        <v>2013</v>
      </c>
      <c r="I657" s="4">
        <f>_xll.CALCalendarAdjust("China::IB",DATE(H657,12,31)+1,"Following")</f>
        <v>41641</v>
      </c>
      <c r="J657" s="7">
        <f t="shared" si="72"/>
        <v>315</v>
      </c>
      <c r="K657" s="7">
        <f t="shared" si="73"/>
        <v>0.86301369863013699</v>
      </c>
      <c r="L657" s="11">
        <f t="shared" si="74"/>
        <v>0.68248300470280077</v>
      </c>
      <c r="M657" s="5">
        <f t="shared" si="75"/>
        <v>185.1699529719919</v>
      </c>
      <c r="N657" s="11">
        <f>_xll.CALBlackFormula("Call",B657*(1+F657/100*K657)/2,D657*(1+G657/100*K657),0.2*SQRT(K657),1/(1+G657/100*K657))*2</f>
        <v>0.68260150386360319</v>
      </c>
      <c r="O657" s="11">
        <f t="shared" si="76"/>
        <v>184.48735146812831</v>
      </c>
    </row>
    <row r="658" spans="1:15" x14ac:dyDescent="0.3">
      <c r="A658" s="2">
        <v>41327</v>
      </c>
      <c r="B658" s="3">
        <v>0.93300000000000005</v>
      </c>
      <c r="C658" s="3">
        <v>0.69199999999999995</v>
      </c>
      <c r="D658" s="3">
        <v>0.81200000000000006</v>
      </c>
      <c r="E658" s="3">
        <v>3</v>
      </c>
      <c r="F658" s="7">
        <f t="shared" si="70"/>
        <v>6</v>
      </c>
      <c r="G658" s="7">
        <v>3.8797999999999999</v>
      </c>
      <c r="H658">
        <f t="shared" si="71"/>
        <v>2013</v>
      </c>
      <c r="I658" s="4">
        <f>_xll.CALCalendarAdjust("China::IB",DATE(H658,12,31)+1,"Following")</f>
        <v>41641</v>
      </c>
      <c r="J658" s="7">
        <f t="shared" si="72"/>
        <v>314</v>
      </c>
      <c r="K658" s="7">
        <f t="shared" si="73"/>
        <v>0.86027397260273974</v>
      </c>
      <c r="L658" s="11">
        <f t="shared" si="74"/>
        <v>0.67453216509696001</v>
      </c>
      <c r="M658" s="5">
        <f t="shared" si="75"/>
        <v>174.67834903039937</v>
      </c>
      <c r="N658" s="11">
        <f>_xll.CALBlackFormula("Call",B658*(1+F658/100*K658)/2,D658*(1+G658/100*K658),0.2*SQRT(K658),1/(1+G658/100*K658))*2</f>
        <v>0.67465929897041921</v>
      </c>
      <c r="O658" s="11">
        <f t="shared" si="76"/>
        <v>174.00368973142895</v>
      </c>
    </row>
    <row r="659" spans="1:15" x14ac:dyDescent="0.3">
      <c r="A659" s="2">
        <v>41330</v>
      </c>
      <c r="B659" s="3">
        <v>0.93300000000000005</v>
      </c>
      <c r="C659" s="3">
        <v>0.69399999999999995</v>
      </c>
      <c r="D659" s="3">
        <v>0.81299999999999994</v>
      </c>
      <c r="E659" s="3">
        <v>3</v>
      </c>
      <c r="F659" s="7">
        <f t="shared" si="70"/>
        <v>6</v>
      </c>
      <c r="G659" s="7">
        <v>3.88</v>
      </c>
      <c r="H659">
        <f t="shared" si="71"/>
        <v>2013</v>
      </c>
      <c r="I659" s="4">
        <f>_xll.CALCalendarAdjust("China::IB",DATE(H659,12,31)+1,"Following")</f>
        <v>41641</v>
      </c>
      <c r="J659" s="7">
        <f t="shared" si="72"/>
        <v>311</v>
      </c>
      <c r="K659" s="7">
        <f t="shared" si="73"/>
        <v>0.852054794520548</v>
      </c>
      <c r="L659" s="11">
        <f t="shared" si="74"/>
        <v>0.67668603228923885</v>
      </c>
      <c r="M659" s="5">
        <f t="shared" si="75"/>
        <v>173.13967710761102</v>
      </c>
      <c r="N659" s="11">
        <f>_xll.CALBlackFormula("Call",B659*(1+F659/100*K659)/2,D659*(1+G659/100*K659),0.2*SQRT(K659),1/(1+G659/100*K659))*2</f>
        <v>0.67680359622872399</v>
      </c>
      <c r="O659" s="11">
        <f t="shared" si="76"/>
        <v>172.4628735113823</v>
      </c>
    </row>
    <row r="660" spans="1:15" x14ac:dyDescent="0.3">
      <c r="A660" s="2">
        <v>41331</v>
      </c>
      <c r="B660" s="3">
        <v>0.93300000000000005</v>
      </c>
      <c r="C660" s="3">
        <v>0.66600000000000004</v>
      </c>
      <c r="D660" s="3">
        <v>0.80200000000000005</v>
      </c>
      <c r="E660" s="3">
        <v>3</v>
      </c>
      <c r="F660" s="7">
        <f t="shared" si="70"/>
        <v>6</v>
      </c>
      <c r="G660" s="7">
        <v>3.8841999999999999</v>
      </c>
      <c r="H660">
        <f t="shared" si="71"/>
        <v>2013</v>
      </c>
      <c r="I660" s="4">
        <f>_xll.CALCalendarAdjust("China::IB",DATE(H660,12,31)+1,"Following")</f>
        <v>41641</v>
      </c>
      <c r="J660" s="7">
        <f t="shared" si="72"/>
        <v>310</v>
      </c>
      <c r="K660" s="7">
        <f t="shared" si="73"/>
        <v>0.84931506849315064</v>
      </c>
      <c r="L660" s="11">
        <f t="shared" si="74"/>
        <v>0.65476959530822409</v>
      </c>
      <c r="M660" s="5">
        <f t="shared" si="75"/>
        <v>112.30404691775942</v>
      </c>
      <c r="N660" s="11">
        <f>_xll.CALBlackFormula("Call",B660*(1+F660/100*K660)/2,D660*(1+G660/100*K660),0.2*SQRT(K660),1/(1+G660/100*K660))*2</f>
        <v>0.65491714007212576</v>
      </c>
      <c r="O660" s="11">
        <f t="shared" si="76"/>
        <v>111.64912977768729</v>
      </c>
    </row>
    <row r="661" spans="1:15" x14ac:dyDescent="0.3">
      <c r="A661" s="2">
        <v>41332</v>
      </c>
      <c r="B661" s="3">
        <v>0.93300000000000005</v>
      </c>
      <c r="C661" s="3">
        <v>0.68</v>
      </c>
      <c r="D661" s="3">
        <v>0.80900000000000005</v>
      </c>
      <c r="E661" s="3">
        <v>3</v>
      </c>
      <c r="F661" s="7">
        <f t="shared" si="70"/>
        <v>6</v>
      </c>
      <c r="G661" s="7">
        <v>3.8866000000000001</v>
      </c>
      <c r="H661">
        <f t="shared" si="71"/>
        <v>2013</v>
      </c>
      <c r="I661" s="4">
        <f>_xll.CALCalendarAdjust("China::IB",DATE(H661,12,31)+1,"Following")</f>
        <v>41641</v>
      </c>
      <c r="J661" s="7">
        <f t="shared" si="72"/>
        <v>309</v>
      </c>
      <c r="K661" s="7">
        <f t="shared" si="73"/>
        <v>0.84657534246575339</v>
      </c>
      <c r="L661" s="11">
        <f t="shared" si="74"/>
        <v>0.66883895557310402</v>
      </c>
      <c r="M661" s="5">
        <f t="shared" si="75"/>
        <v>111.61044426896028</v>
      </c>
      <c r="N661" s="11">
        <f>_xll.CALBlackFormula("Call",B661*(1+F661/100*K661)/2,D661*(1+G661/100*K661),0.2*SQRT(K661),1/(1+G661/100*K661))*2</f>
        <v>0.66896269771654715</v>
      </c>
      <c r="O661" s="11">
        <f t="shared" si="76"/>
        <v>110.94148157124373</v>
      </c>
    </row>
    <row r="662" spans="1:15" x14ac:dyDescent="0.3">
      <c r="A662" s="2">
        <v>41333</v>
      </c>
      <c r="B662" s="3">
        <v>0.93300000000000005</v>
      </c>
      <c r="C662" s="3">
        <v>0.72899999999999998</v>
      </c>
      <c r="D662" s="3">
        <v>0.83299999999999996</v>
      </c>
      <c r="E662" s="3">
        <v>3</v>
      </c>
      <c r="F662" s="7">
        <f t="shared" si="70"/>
        <v>6</v>
      </c>
      <c r="G662" s="7">
        <v>3.8946000000000001</v>
      </c>
      <c r="H662">
        <f t="shared" si="71"/>
        <v>2013</v>
      </c>
      <c r="I662" s="4">
        <f>_xll.CALCalendarAdjust("China::IB",DATE(H662,12,31)+1,"Following")</f>
        <v>41641</v>
      </c>
      <c r="J662" s="7">
        <f t="shared" si="72"/>
        <v>308</v>
      </c>
      <c r="K662" s="7">
        <f t="shared" si="73"/>
        <v>0.84383561643835614</v>
      </c>
      <c r="L662" s="11">
        <f t="shared" si="74"/>
        <v>0.71695162866828632</v>
      </c>
      <c r="M662" s="5">
        <f t="shared" si="75"/>
        <v>120.48371331713659</v>
      </c>
      <c r="N662" s="11">
        <f>_xll.CALBlackFormula("Call",B662*(1+F662/100*K662)/2,D662*(1+G662/100*K662),0.2*SQRT(K662),1/(1+G662/100*K662))*2</f>
        <v>0.71702193921568258</v>
      </c>
      <c r="O662" s="11">
        <f t="shared" si="76"/>
        <v>119.76669137792091</v>
      </c>
    </row>
    <row r="663" spans="1:15" x14ac:dyDescent="0.3">
      <c r="A663" s="2">
        <v>41334</v>
      </c>
      <c r="B663" s="3">
        <v>0.93400000000000005</v>
      </c>
      <c r="C663" s="3">
        <v>0.73099999999999998</v>
      </c>
      <c r="D663" s="3">
        <v>0.83699999999999997</v>
      </c>
      <c r="E663" s="3">
        <v>3</v>
      </c>
      <c r="F663" s="7">
        <f t="shared" si="70"/>
        <v>6</v>
      </c>
      <c r="G663" s="7">
        <v>3.8946000000000001</v>
      </c>
      <c r="H663">
        <f t="shared" si="71"/>
        <v>2013</v>
      </c>
      <c r="I663" s="4">
        <f>_xll.CALCalendarAdjust("China::IB",DATE(H663,12,31)+1,"Following")</f>
        <v>41641</v>
      </c>
      <c r="J663" s="7">
        <f t="shared" si="72"/>
        <v>307</v>
      </c>
      <c r="K663" s="7">
        <f t="shared" si="73"/>
        <v>0.84109589041095889</v>
      </c>
      <c r="L663" s="11">
        <f t="shared" si="74"/>
        <v>0.7239849343328072</v>
      </c>
      <c r="M663" s="5">
        <f t="shared" si="75"/>
        <v>70.150656671927877</v>
      </c>
      <c r="N663" s="11">
        <f>_xll.CALBlackFormula("Call",B663*(1+F663/100*K663)/2,D663*(1+G663/100*K663),0.2*SQRT(K663),1/(1+G663/100*K663))*2</f>
        <v>0.72404914991166858</v>
      </c>
      <c r="O663" s="11">
        <f t="shared" si="76"/>
        <v>69.426607522016212</v>
      </c>
    </row>
    <row r="664" spans="1:15" x14ac:dyDescent="0.3">
      <c r="A664" s="2">
        <v>41337</v>
      </c>
      <c r="B664" s="3">
        <v>0.93</v>
      </c>
      <c r="C664" s="3">
        <v>0.68300000000000005</v>
      </c>
      <c r="D664" s="3">
        <v>0.79900000000000004</v>
      </c>
      <c r="E664" s="3">
        <v>3</v>
      </c>
      <c r="F664" s="7">
        <f t="shared" si="70"/>
        <v>6</v>
      </c>
      <c r="G664" s="7">
        <v>3.8919999999999999</v>
      </c>
      <c r="H664">
        <f t="shared" si="71"/>
        <v>2013</v>
      </c>
      <c r="I664" s="4">
        <f>_xll.CALCalendarAdjust("China::IB",DATE(H664,12,31)+1,"Following")</f>
        <v>41641</v>
      </c>
      <c r="J664" s="7">
        <f t="shared" si="72"/>
        <v>304</v>
      </c>
      <c r="K664" s="7">
        <f t="shared" si="73"/>
        <v>0.83287671232876714</v>
      </c>
      <c r="L664" s="11">
        <f t="shared" si="74"/>
        <v>0.6521846163252516</v>
      </c>
      <c r="M664" s="5">
        <f t="shared" si="75"/>
        <v>308.15383674748455</v>
      </c>
      <c r="N664" s="11">
        <f>_xll.CALBlackFormula("Call",B664*(1+F664/100*K664)/2,D664*(1+G664/100*K664),0.2*SQRT(K664),1/(1+G664/100*K664))*2</f>
        <v>0.65231732203831838</v>
      </c>
      <c r="O664" s="11">
        <f t="shared" si="76"/>
        <v>307.50151942544625</v>
      </c>
    </row>
    <row r="665" spans="1:15" x14ac:dyDescent="0.3">
      <c r="A665" s="2">
        <v>41338</v>
      </c>
      <c r="B665" s="3">
        <v>0.92800000000000005</v>
      </c>
      <c r="C665" s="3">
        <v>0.71</v>
      </c>
      <c r="D665" s="3">
        <v>0.81599999999999995</v>
      </c>
      <c r="E665" s="3">
        <v>3</v>
      </c>
      <c r="F665" s="7">
        <f t="shared" si="70"/>
        <v>6</v>
      </c>
      <c r="G665" s="7">
        <v>3.8917999999999999</v>
      </c>
      <c r="H665">
        <f t="shared" si="71"/>
        <v>2013</v>
      </c>
      <c r="I665" s="4">
        <f>_xll.CALCalendarAdjust("China::IB",DATE(H665,12,31)+1,"Following")</f>
        <v>41641</v>
      </c>
      <c r="J665" s="7">
        <f t="shared" si="72"/>
        <v>303</v>
      </c>
      <c r="K665" s="7">
        <f t="shared" si="73"/>
        <v>0.83013698630136989</v>
      </c>
      <c r="L665" s="11">
        <f t="shared" si="74"/>
        <v>0.68826739775478418</v>
      </c>
      <c r="M665" s="5">
        <f t="shared" si="75"/>
        <v>217.32602245215782</v>
      </c>
      <c r="N665" s="11">
        <f>_xll.CALBlackFormula("Call",B665*(1+F665/100*K665)/2,D665*(1+G665/100*K665),0.2*SQRT(K665),1/(1+G665/100*K665))*2</f>
        <v>0.68835177822280624</v>
      </c>
      <c r="O665" s="11">
        <f t="shared" si="76"/>
        <v>216.63767067393502</v>
      </c>
    </row>
    <row r="666" spans="1:15" x14ac:dyDescent="0.3">
      <c r="A666" s="2">
        <v>41339</v>
      </c>
      <c r="B666" s="3">
        <v>0.93100000000000005</v>
      </c>
      <c r="C666" s="3">
        <v>0.71799999999999997</v>
      </c>
      <c r="D666" s="3">
        <v>0.82499999999999996</v>
      </c>
      <c r="E666" s="3">
        <v>3</v>
      </c>
      <c r="F666" s="7">
        <f t="shared" si="70"/>
        <v>6</v>
      </c>
      <c r="G666" s="7">
        <v>3.8866000000000001</v>
      </c>
      <c r="H666">
        <f t="shared" si="71"/>
        <v>2013</v>
      </c>
      <c r="I666" s="4">
        <f>_xll.CALCalendarAdjust("China::IB",DATE(H666,12,31)+1,"Following")</f>
        <v>41641</v>
      </c>
      <c r="J666" s="7">
        <f t="shared" si="72"/>
        <v>302</v>
      </c>
      <c r="K666" s="7">
        <f t="shared" si="73"/>
        <v>0.82739726027397265</v>
      </c>
      <c r="L666" s="11">
        <f t="shared" si="74"/>
        <v>0.70322753985658093</v>
      </c>
      <c r="M666" s="5">
        <f t="shared" si="75"/>
        <v>147.72460143419042</v>
      </c>
      <c r="N666" s="11">
        <f>_xll.CALBlackFormula("Call",B666*(1+F666/100*K666)/2,D666*(1+G666/100*K666),0.2*SQRT(K666),1/(1+G666/100*K666))*2</f>
        <v>0.70329916410958415</v>
      </c>
      <c r="O666" s="11">
        <f t="shared" si="76"/>
        <v>147.02130227008084</v>
      </c>
    </row>
    <row r="667" spans="1:15" x14ac:dyDescent="0.3">
      <c r="A667" s="2">
        <v>41340</v>
      </c>
      <c r="B667" s="3">
        <v>0.93200000000000005</v>
      </c>
      <c r="C667" s="3">
        <v>0.69599999999999995</v>
      </c>
      <c r="D667" s="3">
        <v>0.82</v>
      </c>
      <c r="E667" s="3">
        <v>3</v>
      </c>
      <c r="F667" s="7">
        <f t="shared" si="70"/>
        <v>6</v>
      </c>
      <c r="G667" s="7">
        <v>3.8837000000000002</v>
      </c>
      <c r="H667">
        <f t="shared" si="71"/>
        <v>2013</v>
      </c>
      <c r="I667" s="4">
        <f>_xll.CALCalendarAdjust("China::IB",DATE(H667,12,31)+1,"Following")</f>
        <v>41641</v>
      </c>
      <c r="J667" s="7">
        <f t="shared" si="72"/>
        <v>301</v>
      </c>
      <c r="K667" s="7">
        <f t="shared" si="73"/>
        <v>0.8246575342465754</v>
      </c>
      <c r="L667" s="11">
        <f t="shared" si="74"/>
        <v>0.69223929568365383</v>
      </c>
      <c r="M667" s="5">
        <f t="shared" si="75"/>
        <v>37.607043163461199</v>
      </c>
      <c r="N667" s="11">
        <f>_xll.CALBlackFormula("Call",B667*(1+F667/100*K667)/2,D667*(1+G667/100*K667),0.2*SQRT(K667),1/(1+G667/100*K667))*2</f>
        <v>0.69231985459006606</v>
      </c>
      <c r="O667" s="11">
        <f t="shared" si="76"/>
        <v>36.914723308871132</v>
      </c>
    </row>
    <row r="668" spans="1:15" x14ac:dyDescent="0.3">
      <c r="A668" s="2">
        <v>41341</v>
      </c>
      <c r="B668" s="3">
        <v>0.94</v>
      </c>
      <c r="C668" s="3">
        <v>0.68799999999999994</v>
      </c>
      <c r="D668" s="3">
        <v>0.81100000000000005</v>
      </c>
      <c r="E668" s="3">
        <v>3</v>
      </c>
      <c r="F668" s="7">
        <f t="shared" si="70"/>
        <v>6</v>
      </c>
      <c r="G668" s="7">
        <v>3.8812000000000002</v>
      </c>
      <c r="H668">
        <f t="shared" si="71"/>
        <v>2013</v>
      </c>
      <c r="I668" s="4">
        <f>_xll.CALCalendarAdjust("China::IB",DATE(H668,12,31)+1,"Following")</f>
        <v>41641</v>
      </c>
      <c r="J668" s="7">
        <f t="shared" si="72"/>
        <v>300</v>
      </c>
      <c r="K668" s="7">
        <f t="shared" si="73"/>
        <v>0.82191780821917804</v>
      </c>
      <c r="L668" s="11">
        <f t="shared" si="74"/>
        <v>0.66613615417864536</v>
      </c>
      <c r="M668" s="5">
        <f t="shared" si="75"/>
        <v>218.63845821354587</v>
      </c>
      <c r="N668" s="11">
        <f>_xll.CALBlackFormula("Call",B668*(1+F668/100*K668)/2,D668*(1+G668/100*K668),0.2*SQRT(K668),1/(1+G668/100*K668))*2</f>
        <v>0.66625130980003489</v>
      </c>
      <c r="O668" s="11">
        <f t="shared" si="76"/>
        <v>217.97220690374584</v>
      </c>
    </row>
    <row r="669" spans="1:15" x14ac:dyDescent="0.3">
      <c r="A669" s="2">
        <v>41344</v>
      </c>
      <c r="B669" s="3">
        <v>0.94099999999999995</v>
      </c>
      <c r="C669" s="3">
        <v>0.67800000000000005</v>
      </c>
      <c r="D669" s="3">
        <v>0.81100000000000005</v>
      </c>
      <c r="E669" s="3">
        <v>3</v>
      </c>
      <c r="F669" s="7">
        <f t="shared" si="70"/>
        <v>6</v>
      </c>
      <c r="G669" s="7">
        <v>3.8816000000000002</v>
      </c>
      <c r="H669">
        <f t="shared" si="71"/>
        <v>2013</v>
      </c>
      <c r="I669" s="4">
        <f>_xll.CALCalendarAdjust("China::IB",DATE(H669,12,31)+1,"Following")</f>
        <v>41641</v>
      </c>
      <c r="J669" s="7">
        <f t="shared" si="72"/>
        <v>297</v>
      </c>
      <c r="K669" s="7">
        <f t="shared" si="73"/>
        <v>0.81369863013698629</v>
      </c>
      <c r="L669" s="11">
        <f t="shared" si="74"/>
        <v>0.6652762417848419</v>
      </c>
      <c r="M669" s="5">
        <f t="shared" si="75"/>
        <v>127.23758215158144</v>
      </c>
      <c r="N669" s="11">
        <f>_xll.CALBlackFormula("Call",B669*(1+F669/100*K669)/2,D669*(1+G669/100*K669),0.2*SQRT(K669),1/(1+G669/100*K669))*2</f>
        <v>0.66538708552770776</v>
      </c>
      <c r="O669" s="11">
        <f t="shared" si="76"/>
        <v>126.57219506605372</v>
      </c>
    </row>
    <row r="670" spans="1:15" x14ac:dyDescent="0.3">
      <c r="A670" s="2">
        <v>41345</v>
      </c>
      <c r="B670" s="3">
        <v>0.93300000000000005</v>
      </c>
      <c r="C670" s="3">
        <v>0.67200000000000004</v>
      </c>
      <c r="D670" s="3">
        <v>0.8</v>
      </c>
      <c r="E670" s="3">
        <v>3</v>
      </c>
      <c r="F670" s="7">
        <f t="shared" si="70"/>
        <v>6</v>
      </c>
      <c r="G670" s="7">
        <v>3.8822000000000001</v>
      </c>
      <c r="H670">
        <f t="shared" si="71"/>
        <v>2013</v>
      </c>
      <c r="I670" s="4">
        <f>_xll.CALCalendarAdjust("China::IB",DATE(H670,12,31)+1,"Following")</f>
        <v>41641</v>
      </c>
      <c r="J670" s="7">
        <f t="shared" si="72"/>
        <v>296</v>
      </c>
      <c r="K670" s="7">
        <f t="shared" si="73"/>
        <v>0.81095890410958904</v>
      </c>
      <c r="L670" s="11">
        <f t="shared" si="74"/>
        <v>0.65146528321482211</v>
      </c>
      <c r="M670" s="5">
        <f t="shared" si="75"/>
        <v>205.34716785177932</v>
      </c>
      <c r="N670" s="11">
        <f>_xll.CALBlackFormula("Call",B670*(1+F670/100*K670)/2,D670*(1+G670/100*K670),0.2*SQRT(K670),1/(1+G670/100*K670))*2</f>
        <v>0.65158383890047322</v>
      </c>
      <c r="O670" s="11">
        <f t="shared" si="76"/>
        <v>204.69558401287884</v>
      </c>
    </row>
    <row r="671" spans="1:15" x14ac:dyDescent="0.3">
      <c r="A671" s="2">
        <v>41346</v>
      </c>
      <c r="B671" s="3">
        <v>0.93600000000000005</v>
      </c>
      <c r="C671" s="3">
        <v>0.67</v>
      </c>
      <c r="D671" s="3">
        <v>0.79100000000000004</v>
      </c>
      <c r="E671" s="3">
        <v>3</v>
      </c>
      <c r="F671" s="7">
        <f t="shared" si="70"/>
        <v>6</v>
      </c>
      <c r="G671" s="7">
        <v>3.8833000000000002</v>
      </c>
      <c r="H671">
        <f t="shared" si="71"/>
        <v>2013</v>
      </c>
      <c r="I671" s="4">
        <f>_xll.CALCalendarAdjust("China::IB",DATE(H671,12,31)+1,"Following")</f>
        <v>41641</v>
      </c>
      <c r="J671" s="7">
        <f t="shared" si="72"/>
        <v>295</v>
      </c>
      <c r="K671" s="7">
        <f t="shared" si="73"/>
        <v>0.80821917808219179</v>
      </c>
      <c r="L671" s="11">
        <f t="shared" si="74"/>
        <v>0.63047458360542696</v>
      </c>
      <c r="M671" s="5">
        <f t="shared" si="75"/>
        <v>395.25416394573074</v>
      </c>
      <c r="N671" s="11">
        <f>_xll.CALBlackFormula("Call",B671*(1+F671/100*K671)/2,D671*(1+G671/100*K671),0.2*SQRT(K671),1/(1+G671/100*K671))*2</f>
        <v>0.63062712804543553</v>
      </c>
      <c r="O671" s="11">
        <f t="shared" si="76"/>
        <v>394.62353681768531</v>
      </c>
    </row>
    <row r="672" spans="1:15" x14ac:dyDescent="0.3">
      <c r="A672" s="2">
        <v>41347</v>
      </c>
      <c r="B672" s="3">
        <v>0.93200000000000005</v>
      </c>
      <c r="C672" s="3">
        <v>0.67300000000000004</v>
      </c>
      <c r="D672" s="3">
        <v>0.79300000000000004</v>
      </c>
      <c r="E672" s="3">
        <v>3</v>
      </c>
      <c r="F672" s="7">
        <f t="shared" si="70"/>
        <v>6</v>
      </c>
      <c r="G672" s="7">
        <v>3.8820999999999999</v>
      </c>
      <c r="H672">
        <f t="shared" si="71"/>
        <v>2013</v>
      </c>
      <c r="I672" s="4">
        <f>_xll.CALCalendarAdjust("China::IB",DATE(H672,12,31)+1,"Following")</f>
        <v>41641</v>
      </c>
      <c r="J672" s="7">
        <f t="shared" si="72"/>
        <v>294</v>
      </c>
      <c r="K672" s="7">
        <f t="shared" si="73"/>
        <v>0.80547945205479454</v>
      </c>
      <c r="L672" s="11">
        <f t="shared" si="74"/>
        <v>0.63858286598499026</v>
      </c>
      <c r="M672" s="5">
        <f t="shared" si="75"/>
        <v>344.17134015009788</v>
      </c>
      <c r="N672" s="11">
        <f>_xll.CALBlackFormula("Call",B672*(1+F672/100*K672)/2,D672*(1+G672/100*K672),0.2*SQRT(K672),1/(1+G672/100*K672))*2</f>
        <v>0.63871433030450397</v>
      </c>
      <c r="O672" s="11">
        <f t="shared" si="76"/>
        <v>343.5326258197934</v>
      </c>
    </row>
    <row r="673" spans="1:15" x14ac:dyDescent="0.3">
      <c r="A673" s="2">
        <v>41348</v>
      </c>
      <c r="B673" s="3">
        <v>0.92400000000000004</v>
      </c>
      <c r="C673" s="3">
        <v>0.67100000000000004</v>
      </c>
      <c r="D673" s="3">
        <v>0.79300000000000004</v>
      </c>
      <c r="E673" s="3">
        <v>3</v>
      </c>
      <c r="F673" s="7">
        <f t="shared" si="70"/>
        <v>6</v>
      </c>
      <c r="G673" s="7">
        <v>3.8835999999999999</v>
      </c>
      <c r="H673">
        <f t="shared" si="71"/>
        <v>2013</v>
      </c>
      <c r="I673" s="4">
        <f>_xll.CALCalendarAdjust("China::IB",DATE(H673,12,31)+1,"Following")</f>
        <v>41641</v>
      </c>
      <c r="J673" s="7">
        <f t="shared" si="72"/>
        <v>293</v>
      </c>
      <c r="K673" s="7">
        <f t="shared" si="73"/>
        <v>0.80273972602739729</v>
      </c>
      <c r="L673" s="11">
        <f t="shared" si="74"/>
        <v>0.64677658732390109</v>
      </c>
      <c r="M673" s="5">
        <f t="shared" si="75"/>
        <v>242.23412676098954</v>
      </c>
      <c r="N673" s="11">
        <f>_xll.CALBlackFormula("Call",B673*(1+F673/100*K673)/2,D673*(1+G673/100*K673),0.2*SQRT(K673),1/(1+G673/100*K673))*2</f>
        <v>0.64688533115394808</v>
      </c>
      <c r="O673" s="11">
        <f t="shared" si="76"/>
        <v>241.58724142983559</v>
      </c>
    </row>
    <row r="674" spans="1:15" x14ac:dyDescent="0.3">
      <c r="A674" s="2">
        <v>41351</v>
      </c>
      <c r="B674" s="3">
        <v>0.92100000000000004</v>
      </c>
      <c r="C674" s="3">
        <v>0.66100000000000003</v>
      </c>
      <c r="D674" s="3">
        <v>0.78400000000000003</v>
      </c>
      <c r="E674" s="3">
        <v>3</v>
      </c>
      <c r="F674" s="7">
        <f t="shared" si="70"/>
        <v>6</v>
      </c>
      <c r="G674" s="7">
        <v>3.8801000000000001</v>
      </c>
      <c r="H674">
        <f t="shared" si="71"/>
        <v>2013</v>
      </c>
      <c r="I674" s="4">
        <f>_xll.CALCalendarAdjust("China::IB",DATE(H674,12,31)+1,"Following")</f>
        <v>41641</v>
      </c>
      <c r="J674" s="7">
        <f t="shared" si="72"/>
        <v>290</v>
      </c>
      <c r="K674" s="7">
        <f t="shared" si="73"/>
        <v>0.79452054794520544</v>
      </c>
      <c r="L674" s="11">
        <f t="shared" si="74"/>
        <v>0.63195147787671935</v>
      </c>
      <c r="M674" s="5">
        <f t="shared" si="75"/>
        <v>290.48522123280685</v>
      </c>
      <c r="N674" s="11">
        <f>_xll.CALBlackFormula("Call",B674*(1+F674/100*K674)/2,D674*(1+G674/100*K674),0.2*SQRT(K674),1/(1+G674/100*K674))*2</f>
        <v>0.63207056831476649</v>
      </c>
      <c r="O674" s="11">
        <f t="shared" si="76"/>
        <v>289.85315066449209</v>
      </c>
    </row>
    <row r="675" spans="1:15" x14ac:dyDescent="0.3">
      <c r="A675" s="2">
        <v>41352</v>
      </c>
      <c r="B675" s="3">
        <v>0.92400000000000004</v>
      </c>
      <c r="C675" s="3">
        <v>0.68</v>
      </c>
      <c r="D675" s="3">
        <v>0.78700000000000003</v>
      </c>
      <c r="E675" s="3">
        <v>3</v>
      </c>
      <c r="F675" s="7">
        <f t="shared" si="70"/>
        <v>6</v>
      </c>
      <c r="G675" s="7">
        <v>3.8801999999999999</v>
      </c>
      <c r="H675">
        <f t="shared" si="71"/>
        <v>2013</v>
      </c>
      <c r="I675" s="4">
        <f>_xll.CALCalendarAdjust("China::IB",DATE(H675,12,31)+1,"Following")</f>
        <v>41641</v>
      </c>
      <c r="J675" s="7">
        <f t="shared" si="72"/>
        <v>289</v>
      </c>
      <c r="K675" s="7">
        <f t="shared" si="73"/>
        <v>0.79178082191780819</v>
      </c>
      <c r="L675" s="11">
        <f t="shared" si="74"/>
        <v>0.63495369000547341</v>
      </c>
      <c r="M675" s="5">
        <f t="shared" si="75"/>
        <v>450.46309994526632</v>
      </c>
      <c r="N675" s="11">
        <f>_xll.CALBlackFormula("Call",B675*(1+F675/100*K675)/2,D675*(1+G675/100*K675),0.2*SQRT(K675),1/(1+G675/100*K675))*2</f>
        <v>0.63506955477645288</v>
      </c>
      <c r="O675" s="11">
        <f t="shared" si="76"/>
        <v>449.82803039048986</v>
      </c>
    </row>
    <row r="676" spans="1:15" x14ac:dyDescent="0.3">
      <c r="A676" s="2">
        <v>41353</v>
      </c>
      <c r="B676" s="3">
        <v>0.92300000000000004</v>
      </c>
      <c r="C676" s="3">
        <v>0.71199999999999997</v>
      </c>
      <c r="D676" s="3">
        <v>0.81</v>
      </c>
      <c r="E676" s="3">
        <v>3</v>
      </c>
      <c r="F676" s="7">
        <f t="shared" si="70"/>
        <v>6</v>
      </c>
      <c r="G676" s="7">
        <v>3.8803999999999998</v>
      </c>
      <c r="H676">
        <f t="shared" si="71"/>
        <v>2013</v>
      </c>
      <c r="I676" s="4">
        <f>_xll.CALCalendarAdjust("China::IB",DATE(H676,12,31)+1,"Following")</f>
        <v>41641</v>
      </c>
      <c r="J676" s="7">
        <f t="shared" si="72"/>
        <v>288</v>
      </c>
      <c r="K676" s="7">
        <f t="shared" si="73"/>
        <v>0.78904109589041094</v>
      </c>
      <c r="L676" s="11">
        <f t="shared" si="74"/>
        <v>0.68202187217100174</v>
      </c>
      <c r="M676" s="5">
        <f t="shared" si="75"/>
        <v>299.78127828998225</v>
      </c>
      <c r="N676" s="11">
        <f>_xll.CALBlackFormula("Call",B676*(1+F676/100*K676)/2,D676*(1+G676/100*K676),0.2*SQRT(K676),1/(1+G676/100*K676))*2</f>
        <v>0.6820854957700343</v>
      </c>
      <c r="O676" s="11">
        <f t="shared" si="76"/>
        <v>299.09919279421223</v>
      </c>
    </row>
    <row r="677" spans="1:15" x14ac:dyDescent="0.3">
      <c r="A677" s="2">
        <v>41354</v>
      </c>
      <c r="B677" s="3">
        <v>0.92200000000000004</v>
      </c>
      <c r="C677" s="3">
        <v>0.70799999999999996</v>
      </c>
      <c r="D677" s="3">
        <v>0.81399999999999995</v>
      </c>
      <c r="E677" s="3">
        <v>3</v>
      </c>
      <c r="F677" s="7">
        <f t="shared" si="70"/>
        <v>6</v>
      </c>
      <c r="G677" s="7">
        <v>3.8794</v>
      </c>
      <c r="H677">
        <f t="shared" si="71"/>
        <v>2013</v>
      </c>
      <c r="I677" s="4">
        <f>_xll.CALCalendarAdjust("China::IB",DATE(H677,12,31)+1,"Following")</f>
        <v>41641</v>
      </c>
      <c r="J677" s="7">
        <f t="shared" si="72"/>
        <v>287</v>
      </c>
      <c r="K677" s="7">
        <f t="shared" si="73"/>
        <v>0.78630136986301369</v>
      </c>
      <c r="L677" s="11">
        <f t="shared" si="74"/>
        <v>0.69108136381163709</v>
      </c>
      <c r="M677" s="5">
        <f t="shared" si="75"/>
        <v>169.18636188362868</v>
      </c>
      <c r="N677" s="11">
        <f>_xll.CALBlackFormula("Call",B677*(1+F677/100*K677)/2,D677*(1+G677/100*K677),0.2*SQRT(K677),1/(1+G677/100*K677))*2</f>
        <v>0.69113652565749439</v>
      </c>
      <c r="O677" s="11">
        <f t="shared" si="76"/>
        <v>168.49522535797118</v>
      </c>
    </row>
    <row r="678" spans="1:15" x14ac:dyDescent="0.3">
      <c r="A678" s="2">
        <v>41355</v>
      </c>
      <c r="B678" s="3">
        <v>0.92500000000000004</v>
      </c>
      <c r="C678" s="3">
        <v>0.70499999999999996</v>
      </c>
      <c r="D678" s="3">
        <v>0.81399999999999995</v>
      </c>
      <c r="E678" s="3">
        <v>3</v>
      </c>
      <c r="F678" s="7">
        <f t="shared" si="70"/>
        <v>6</v>
      </c>
      <c r="G678" s="7">
        <v>3.8801000000000001</v>
      </c>
      <c r="H678">
        <f t="shared" si="71"/>
        <v>2013</v>
      </c>
      <c r="I678" s="4">
        <f>_xll.CALCalendarAdjust("China::IB",DATE(H678,12,31)+1,"Following")</f>
        <v>41641</v>
      </c>
      <c r="J678" s="7">
        <f t="shared" si="72"/>
        <v>286</v>
      </c>
      <c r="K678" s="7">
        <f t="shared" si="73"/>
        <v>0.78356164383561644</v>
      </c>
      <c r="L678" s="11">
        <f t="shared" si="74"/>
        <v>0.68808843684579868</v>
      </c>
      <c r="M678" s="5">
        <f t="shared" si="75"/>
        <v>169.11563154201281</v>
      </c>
      <c r="N678" s="11">
        <f>_xll.CALBlackFormula("Call",B678*(1+F678/100*K678)/2,D678*(1+G678/100*K678),0.2*SQRT(K678),1/(1+G678/100*K678))*2</f>
        <v>0.68814616586511945</v>
      </c>
      <c r="O678" s="11">
        <f t="shared" si="76"/>
        <v>168.4274853761477</v>
      </c>
    </row>
    <row r="679" spans="1:15" x14ac:dyDescent="0.3">
      <c r="A679" s="2">
        <v>41358</v>
      </c>
      <c r="B679" s="3">
        <v>0.92300000000000004</v>
      </c>
      <c r="C679" s="3">
        <v>0.70099999999999996</v>
      </c>
      <c r="D679" s="3">
        <v>0.81299999999999994</v>
      </c>
      <c r="E679" s="3">
        <v>3</v>
      </c>
      <c r="F679" s="7">
        <f t="shared" si="70"/>
        <v>6</v>
      </c>
      <c r="G679" s="7">
        <v>3.8801000000000001</v>
      </c>
      <c r="H679">
        <f t="shared" si="71"/>
        <v>2013</v>
      </c>
      <c r="I679" s="4">
        <f>_xll.CALCalendarAdjust("China::IB",DATE(H679,12,31)+1,"Following")</f>
        <v>41641</v>
      </c>
      <c r="J679" s="7">
        <f t="shared" si="72"/>
        <v>283</v>
      </c>
      <c r="K679" s="7">
        <f t="shared" si="73"/>
        <v>0.77534246575342469</v>
      </c>
      <c r="L679" s="11">
        <f t="shared" si="74"/>
        <v>0.68827219657452432</v>
      </c>
      <c r="M679" s="5">
        <f t="shared" si="75"/>
        <v>127.27803425475636</v>
      </c>
      <c r="N679" s="11">
        <f>_xll.CALBlackFormula("Call",B679*(1+F679/100*K679)/2,D679*(1+G679/100*K679),0.2*SQRT(K679),1/(1+G679/100*K679))*2</f>
        <v>0.68832499701567595</v>
      </c>
      <c r="O679" s="11">
        <f t="shared" si="76"/>
        <v>126.58970925774069</v>
      </c>
    </row>
    <row r="680" spans="1:15" x14ac:dyDescent="0.3">
      <c r="A680" s="2">
        <v>41359</v>
      </c>
      <c r="B680" s="3">
        <v>0.92600000000000005</v>
      </c>
      <c r="C680" s="3">
        <v>0.68799999999999994</v>
      </c>
      <c r="D680" s="3">
        <v>0.80500000000000005</v>
      </c>
      <c r="E680" s="3">
        <v>3</v>
      </c>
      <c r="F680" s="7">
        <f t="shared" si="70"/>
        <v>6</v>
      </c>
      <c r="G680" s="7">
        <v>3.8801999999999999</v>
      </c>
      <c r="H680">
        <f t="shared" si="71"/>
        <v>2013</v>
      </c>
      <c r="I680" s="4">
        <f>_xll.CALCalendarAdjust("China::IB",DATE(H680,12,31)+1,"Following")</f>
        <v>41641</v>
      </c>
      <c r="J680" s="7">
        <f t="shared" si="72"/>
        <v>282</v>
      </c>
      <c r="K680" s="7">
        <f t="shared" si="73"/>
        <v>0.77260273972602744</v>
      </c>
      <c r="L680" s="11">
        <f t="shared" si="74"/>
        <v>0.66927572412441605</v>
      </c>
      <c r="M680" s="5">
        <f t="shared" si="75"/>
        <v>187.24275875583896</v>
      </c>
      <c r="N680" s="11">
        <f>_xll.CALBlackFormula("Call",B680*(1+F680/100*K680)/2,D680*(1+G680/100*K680),0.2*SQRT(K680),1/(1+G680/100*K680))*2</f>
        <v>0.66934309472488396</v>
      </c>
      <c r="O680" s="11">
        <f t="shared" si="76"/>
        <v>186.57341566111407</v>
      </c>
    </row>
    <row r="681" spans="1:15" x14ac:dyDescent="0.3">
      <c r="A681" s="2">
        <v>41360</v>
      </c>
      <c r="B681" s="3">
        <v>0.92400000000000004</v>
      </c>
      <c r="C681" s="3">
        <v>0.69599999999999995</v>
      </c>
      <c r="D681" s="3">
        <v>0.80600000000000005</v>
      </c>
      <c r="E681" s="3">
        <v>3</v>
      </c>
      <c r="F681" s="7">
        <f t="shared" si="70"/>
        <v>6</v>
      </c>
      <c r="G681" s="7">
        <v>3.8811</v>
      </c>
      <c r="H681">
        <f t="shared" si="71"/>
        <v>2013</v>
      </c>
      <c r="I681" s="4">
        <f>_xll.CALCalendarAdjust("China::IB",DATE(H681,12,31)+1,"Following")</f>
        <v>41641</v>
      </c>
      <c r="J681" s="7">
        <f t="shared" si="72"/>
        <v>281</v>
      </c>
      <c r="K681" s="7">
        <f t="shared" si="73"/>
        <v>0.76986301369863008</v>
      </c>
      <c r="L681" s="11">
        <f t="shared" si="74"/>
        <v>0.67336443070534391</v>
      </c>
      <c r="M681" s="5">
        <f t="shared" si="75"/>
        <v>226.35569294656045</v>
      </c>
      <c r="N681" s="11">
        <f>_xll.CALBlackFormula("Call",B681*(1+F681/100*K681)/2,D681*(1+G681/100*K681),0.2*SQRT(K681),1/(1+G681/100*K681))*2</f>
        <v>0.67342583530313227</v>
      </c>
      <c r="O681" s="11">
        <f t="shared" si="76"/>
        <v>225.68226711125732</v>
      </c>
    </row>
    <row r="682" spans="1:15" x14ac:dyDescent="0.3">
      <c r="A682" s="2">
        <v>41361</v>
      </c>
      <c r="B682" s="3">
        <v>0.92300000000000004</v>
      </c>
      <c r="C682" s="3">
        <v>0.66700000000000004</v>
      </c>
      <c r="D682" s="3">
        <v>0.78600000000000003</v>
      </c>
      <c r="E682" s="3">
        <v>3</v>
      </c>
      <c r="F682" s="7">
        <f t="shared" si="70"/>
        <v>6</v>
      </c>
      <c r="G682" s="7">
        <v>3.8814000000000002</v>
      </c>
      <c r="H682">
        <f t="shared" si="71"/>
        <v>2013</v>
      </c>
      <c r="I682" s="4">
        <f>_xll.CALCalendarAdjust("China::IB",DATE(H682,12,31)+1,"Following")</f>
        <v>41641</v>
      </c>
      <c r="J682" s="7">
        <f t="shared" si="72"/>
        <v>280</v>
      </c>
      <c r="K682" s="7">
        <f t="shared" si="73"/>
        <v>0.76712328767123283</v>
      </c>
      <c r="L682" s="11">
        <f t="shared" si="74"/>
        <v>0.63443288865939929</v>
      </c>
      <c r="M682" s="5">
        <f t="shared" si="75"/>
        <v>325.67111340600752</v>
      </c>
      <c r="N682" s="11">
        <f>_xll.CALBlackFormula("Call",B682*(1+F682/100*K682)/2,D682*(1+G682/100*K682),0.2*SQRT(K682),1/(1+G682/100*K682))*2</f>
        <v>0.63452931429968573</v>
      </c>
      <c r="O682" s="11">
        <f t="shared" si="76"/>
        <v>325.03658409170782</v>
      </c>
    </row>
    <row r="683" spans="1:15" x14ac:dyDescent="0.3">
      <c r="A683" s="2">
        <v>41362</v>
      </c>
      <c r="B683" s="3">
        <v>0.92400000000000004</v>
      </c>
      <c r="C683" s="3">
        <v>0.65800000000000003</v>
      </c>
      <c r="D683" s="3">
        <v>0.78200000000000003</v>
      </c>
      <c r="E683" s="3">
        <v>3</v>
      </c>
      <c r="F683" s="7">
        <f t="shared" si="70"/>
        <v>6</v>
      </c>
      <c r="G683" s="7">
        <v>3.8805000000000001</v>
      </c>
      <c r="H683">
        <f t="shared" si="71"/>
        <v>2013</v>
      </c>
      <c r="I683" s="4">
        <f>_xll.CALCalendarAdjust("China::IB",DATE(H683,12,31)+1,"Following")</f>
        <v>41641</v>
      </c>
      <c r="J683" s="7">
        <f t="shared" si="72"/>
        <v>279</v>
      </c>
      <c r="K683" s="7">
        <f t="shared" si="73"/>
        <v>0.76438356164383559</v>
      </c>
      <c r="L683" s="11">
        <f t="shared" si="74"/>
        <v>0.62546141680047951</v>
      </c>
      <c r="M683" s="5">
        <f t="shared" si="75"/>
        <v>325.38583199520519</v>
      </c>
      <c r="N683" s="11">
        <f>_xll.CALBlackFormula("Call",B683*(1+F683/100*K683)/2,D683*(1+G683/100*K683),0.2*SQRT(K683),1/(1+G683/100*K683))*2</f>
        <v>0.62556796580298879</v>
      </c>
      <c r="O683" s="11">
        <f t="shared" si="76"/>
        <v>324.76026402940221</v>
      </c>
    </row>
    <row r="684" spans="1:15" x14ac:dyDescent="0.3">
      <c r="A684" s="2">
        <v>41365</v>
      </c>
      <c r="B684" s="3">
        <v>0.93500000000000005</v>
      </c>
      <c r="C684" s="3">
        <v>0.65700000000000003</v>
      </c>
      <c r="D684" s="3">
        <v>0.78500000000000003</v>
      </c>
      <c r="E684" s="3">
        <v>3</v>
      </c>
      <c r="F684" s="7">
        <f t="shared" si="70"/>
        <v>6</v>
      </c>
      <c r="G684" s="7">
        <v>3.8803999999999998</v>
      </c>
      <c r="H684">
        <f t="shared" si="71"/>
        <v>2013</v>
      </c>
      <c r="I684" s="4">
        <f>_xll.CALCalendarAdjust("China::IB",DATE(H684,12,31)+1,"Following")</f>
        <v>41641</v>
      </c>
      <c r="J684" s="7">
        <f t="shared" si="72"/>
        <v>276</v>
      </c>
      <c r="K684" s="7">
        <f t="shared" si="73"/>
        <v>0.75616438356164384</v>
      </c>
      <c r="L684" s="11">
        <f t="shared" si="74"/>
        <v>0.62044132134456587</v>
      </c>
      <c r="M684" s="5">
        <f t="shared" si="75"/>
        <v>365.58678655434164</v>
      </c>
      <c r="N684" s="11">
        <f>_xll.CALBlackFormula("Call",B684*(1+F684/100*K684)/2,D684*(1+G684/100*K684),0.2*SQRT(K684),1/(1+G684/100*K684))*2</f>
        <v>0.62055947463045691</v>
      </c>
      <c r="O684" s="11">
        <f t="shared" si="76"/>
        <v>364.96622707971119</v>
      </c>
    </row>
    <row r="685" spans="1:15" x14ac:dyDescent="0.3">
      <c r="A685" s="2">
        <v>41366</v>
      </c>
      <c r="B685" s="3">
        <v>0.93799999999999994</v>
      </c>
      <c r="C685" s="3">
        <v>0.64</v>
      </c>
      <c r="D685" s="3">
        <v>0.78200000000000003</v>
      </c>
      <c r="E685" s="3">
        <v>3</v>
      </c>
      <c r="F685" s="7">
        <f t="shared" si="70"/>
        <v>6</v>
      </c>
      <c r="G685" s="7">
        <v>3.8803999999999998</v>
      </c>
      <c r="H685">
        <f t="shared" si="71"/>
        <v>2013</v>
      </c>
      <c r="I685" s="4">
        <f>_xll.CALCalendarAdjust("China::IB",DATE(H685,12,31)+1,"Following")</f>
        <v>41641</v>
      </c>
      <c r="J685" s="7">
        <f t="shared" si="72"/>
        <v>275</v>
      </c>
      <c r="K685" s="7">
        <f t="shared" si="73"/>
        <v>0.75342465753424659</v>
      </c>
      <c r="L685" s="11">
        <f t="shared" si="74"/>
        <v>0.61144602392891012</v>
      </c>
      <c r="M685" s="5">
        <f t="shared" si="75"/>
        <v>285.53976071089892</v>
      </c>
      <c r="N685" s="11">
        <f>_xll.CALBlackFormula("Call",B685*(1+F685/100*K685)/2,D685*(1+G685/100*K685),0.2*SQRT(K685),1/(1+G685/100*K685))*2</f>
        <v>0.6115789003906984</v>
      </c>
      <c r="O685" s="11">
        <f t="shared" si="76"/>
        <v>284.92818181050819</v>
      </c>
    </row>
    <row r="686" spans="1:15" x14ac:dyDescent="0.3">
      <c r="A686" s="2">
        <v>41367</v>
      </c>
      <c r="B686" s="3">
        <v>0.94899999999999995</v>
      </c>
      <c r="C686" s="3">
        <v>0.61899999999999999</v>
      </c>
      <c r="D686" s="3">
        <v>0.78</v>
      </c>
      <c r="E686" s="3">
        <v>3</v>
      </c>
      <c r="F686" s="7">
        <f t="shared" si="70"/>
        <v>6</v>
      </c>
      <c r="G686" s="7">
        <v>3.8803999999999998</v>
      </c>
      <c r="H686">
        <f t="shared" si="71"/>
        <v>2013</v>
      </c>
      <c r="I686" s="4">
        <f>_xll.CALCalendarAdjust("China::IB",DATE(H686,12,31)+1,"Following")</f>
        <v>41641</v>
      </c>
      <c r="J686" s="7">
        <f t="shared" si="72"/>
        <v>274</v>
      </c>
      <c r="K686" s="7">
        <f t="shared" si="73"/>
        <v>0.75068493150684934</v>
      </c>
      <c r="L686" s="11">
        <f t="shared" si="74"/>
        <v>0.59632737691968851</v>
      </c>
      <c r="M686" s="5">
        <f t="shared" si="75"/>
        <v>226.72623080311482</v>
      </c>
      <c r="N686" s="11">
        <f>_xll.CALBlackFormula("Call",B686*(1+F686/100*K686)/2,D686*(1+G686/100*K686),0.2*SQRT(K686),1/(1+G686/100*K686))*2</f>
        <v>0.59649986324666493</v>
      </c>
      <c r="O686" s="11">
        <f t="shared" si="76"/>
        <v>226.12973093986815</v>
      </c>
    </row>
    <row r="687" spans="1:15" x14ac:dyDescent="0.3">
      <c r="A687" s="2">
        <v>41372</v>
      </c>
      <c r="B687" s="3">
        <v>0.95799999999999996</v>
      </c>
      <c r="C687" s="3">
        <v>0.60699999999999998</v>
      </c>
      <c r="D687" s="3">
        <v>0.78100000000000003</v>
      </c>
      <c r="E687" s="3">
        <v>3</v>
      </c>
      <c r="F687" s="7">
        <f t="shared" si="70"/>
        <v>6</v>
      </c>
      <c r="G687" s="7">
        <v>3.8818000000000001</v>
      </c>
      <c r="H687">
        <f t="shared" si="71"/>
        <v>2013</v>
      </c>
      <c r="I687" s="4">
        <f>_xll.CALCalendarAdjust("China::IB",DATE(H687,12,31)+1,"Following")</f>
        <v>41641</v>
      </c>
      <c r="J687" s="7">
        <f t="shared" si="72"/>
        <v>269</v>
      </c>
      <c r="K687" s="7">
        <f t="shared" si="73"/>
        <v>0.73698630136986298</v>
      </c>
      <c r="L687" s="11">
        <f t="shared" si="74"/>
        <v>0.58946075518095564</v>
      </c>
      <c r="M687" s="5">
        <f t="shared" si="75"/>
        <v>175.39244819044342</v>
      </c>
      <c r="N687" s="11">
        <f>_xll.CALBlackFormula("Call",B687*(1+F687/100*K687)/2,D687*(1+G687/100*K687),0.2*SQRT(K687),1/(1+G687/100*K687))*2</f>
        <v>0.58964450247187061</v>
      </c>
      <c r="O687" s="11">
        <f t="shared" si="76"/>
        <v>174.80280368797153</v>
      </c>
    </row>
    <row r="688" spans="1:15" x14ac:dyDescent="0.3">
      <c r="A688" s="2">
        <v>41373</v>
      </c>
      <c r="B688" s="3">
        <v>0.95699999999999996</v>
      </c>
      <c r="C688" s="3">
        <v>0.61599999999999999</v>
      </c>
      <c r="D688" s="3">
        <v>0.78500000000000003</v>
      </c>
      <c r="E688" s="3">
        <v>3</v>
      </c>
      <c r="F688" s="7">
        <f t="shared" si="70"/>
        <v>6</v>
      </c>
      <c r="G688" s="7">
        <v>3.8812000000000002</v>
      </c>
      <c r="H688">
        <f t="shared" si="71"/>
        <v>2013</v>
      </c>
      <c r="I688" s="4">
        <f>_xll.CALCalendarAdjust("China::IB",DATE(H688,12,31)+1,"Following")</f>
        <v>41641</v>
      </c>
      <c r="J688" s="7">
        <f t="shared" si="72"/>
        <v>268</v>
      </c>
      <c r="K688" s="7">
        <f t="shared" si="73"/>
        <v>0.73424657534246573</v>
      </c>
      <c r="L688" s="11">
        <f t="shared" si="74"/>
        <v>0.59852426719441754</v>
      </c>
      <c r="M688" s="5">
        <f t="shared" si="75"/>
        <v>174.75732805582456</v>
      </c>
      <c r="N688" s="11">
        <f>_xll.CALBlackFormula("Call",B688*(1+F688/100*K688)/2,D688*(1+G688/100*K688),0.2*SQRT(K688),1/(1+G688/100*K688))*2</f>
        <v>0.59868434177810237</v>
      </c>
      <c r="O688" s="11">
        <f t="shared" si="76"/>
        <v>174.15864371404646</v>
      </c>
    </row>
    <row r="689" spans="1:15" x14ac:dyDescent="0.3">
      <c r="A689" s="2">
        <v>41374</v>
      </c>
      <c r="B689" s="3">
        <v>0.95499999999999996</v>
      </c>
      <c r="C689" s="3">
        <v>0.60299999999999998</v>
      </c>
      <c r="D689" s="3">
        <v>0.78200000000000003</v>
      </c>
      <c r="E689" s="3">
        <v>3</v>
      </c>
      <c r="F689" s="7">
        <f t="shared" si="70"/>
        <v>6</v>
      </c>
      <c r="G689" s="7">
        <v>3.8818000000000001</v>
      </c>
      <c r="H689">
        <f t="shared" si="71"/>
        <v>2013</v>
      </c>
      <c r="I689" s="4">
        <f>_xll.CALCalendarAdjust("China::IB",DATE(H689,12,31)+1,"Following")</f>
        <v>41641</v>
      </c>
      <c r="J689" s="7">
        <f t="shared" si="72"/>
        <v>267</v>
      </c>
      <c r="K689" s="7">
        <f t="shared" si="73"/>
        <v>0.73150684931506849</v>
      </c>
      <c r="L689" s="11">
        <f t="shared" si="74"/>
        <v>0.59461106971341349</v>
      </c>
      <c r="M689" s="5">
        <f t="shared" si="75"/>
        <v>83.889302865864934</v>
      </c>
      <c r="N689" s="11">
        <f>_xll.CALBlackFormula("Call",B689*(1+F689/100*K689)/2,D689*(1+G689/100*K689),0.2*SQRT(K689),1/(1+G689/100*K689))*2</f>
        <v>0.59477283400231762</v>
      </c>
      <c r="O689" s="11">
        <f t="shared" si="76"/>
        <v>83.294530031862621</v>
      </c>
    </row>
    <row r="690" spans="1:15" x14ac:dyDescent="0.3">
      <c r="A690" s="2">
        <v>41375</v>
      </c>
      <c r="B690" s="3">
        <v>0.95399999999999996</v>
      </c>
      <c r="C690" s="3">
        <v>0.6</v>
      </c>
      <c r="D690" s="3">
        <v>0.77900000000000003</v>
      </c>
      <c r="E690" s="3">
        <v>3</v>
      </c>
      <c r="F690" s="7">
        <f t="shared" si="70"/>
        <v>6</v>
      </c>
      <c r="G690" s="7">
        <v>3.8803000000000001</v>
      </c>
      <c r="H690">
        <f t="shared" si="71"/>
        <v>2013</v>
      </c>
      <c r="I690" s="4">
        <f>_xll.CALCalendarAdjust("China::IB",DATE(H690,12,31)+1,"Following")</f>
        <v>41641</v>
      </c>
      <c r="J690" s="7">
        <f t="shared" si="72"/>
        <v>266</v>
      </c>
      <c r="K690" s="7">
        <f t="shared" si="73"/>
        <v>0.72876712328767124</v>
      </c>
      <c r="L690" s="11">
        <f t="shared" si="74"/>
        <v>0.58966819619051103</v>
      </c>
      <c r="M690" s="5">
        <f t="shared" si="75"/>
        <v>103.31803809488949</v>
      </c>
      <c r="N690" s="11">
        <f>_xll.CALBlackFormula("Call",B690*(1+F690/100*K690)/2,D690*(1+G690/100*K690),0.2*SQRT(K690),1/(1+G690/100*K690))*2</f>
        <v>0.5898352339519497</v>
      </c>
      <c r="O690" s="11">
        <f t="shared" si="76"/>
        <v>102.72820286093754</v>
      </c>
    </row>
    <row r="691" spans="1:15" x14ac:dyDescent="0.3">
      <c r="A691" s="2">
        <v>41376</v>
      </c>
      <c r="B691" s="3">
        <v>0.95399999999999996</v>
      </c>
      <c r="C691" s="3">
        <v>0.59299999999999997</v>
      </c>
      <c r="D691" s="3">
        <v>0.77400000000000002</v>
      </c>
      <c r="E691" s="3">
        <v>3</v>
      </c>
      <c r="F691" s="7">
        <f t="shared" si="70"/>
        <v>6</v>
      </c>
      <c r="G691" s="7">
        <v>3.8803000000000001</v>
      </c>
      <c r="H691">
        <f t="shared" si="71"/>
        <v>2013</v>
      </c>
      <c r="I691" s="4">
        <f>_xll.CALCalendarAdjust("China::IB",DATE(H691,12,31)+1,"Following")</f>
        <v>41641</v>
      </c>
      <c r="J691" s="7">
        <f t="shared" si="72"/>
        <v>265</v>
      </c>
      <c r="K691" s="7">
        <f t="shared" si="73"/>
        <v>0.72602739726027399</v>
      </c>
      <c r="L691" s="11">
        <f t="shared" si="74"/>
        <v>0.57972059886198635</v>
      </c>
      <c r="M691" s="5">
        <f t="shared" si="75"/>
        <v>132.79401138013625</v>
      </c>
      <c r="N691" s="11">
        <f>_xll.CALBlackFormula("Call",B691*(1+F691/100*K691)/2,D691*(1+G691/100*K691),0.2*SQRT(K691),1/(1+G691/100*K691))*2</f>
        <v>0.5799056091045891</v>
      </c>
      <c r="O691" s="11">
        <f t="shared" si="76"/>
        <v>132.21410577103165</v>
      </c>
    </row>
    <row r="692" spans="1:15" x14ac:dyDescent="0.3">
      <c r="A692" s="2">
        <v>41379</v>
      </c>
      <c r="B692" s="3">
        <v>0.96299999999999997</v>
      </c>
      <c r="C692" s="3">
        <v>0.56599999999999995</v>
      </c>
      <c r="D692" s="3">
        <v>0.76500000000000001</v>
      </c>
      <c r="E692" s="3">
        <v>3</v>
      </c>
      <c r="F692" s="7">
        <f t="shared" si="70"/>
        <v>6</v>
      </c>
      <c r="G692" s="7">
        <v>3.8801999999999999</v>
      </c>
      <c r="H692">
        <f t="shared" si="71"/>
        <v>2013</v>
      </c>
      <c r="I692" s="4">
        <f>_xll.CALCalendarAdjust("China::IB",DATE(H692,12,31)+1,"Following")</f>
        <v>41641</v>
      </c>
      <c r="J692" s="7">
        <f t="shared" si="72"/>
        <v>262</v>
      </c>
      <c r="K692" s="7">
        <f t="shared" si="73"/>
        <v>0.71780821917808224</v>
      </c>
      <c r="L692" s="11">
        <f t="shared" si="74"/>
        <v>0.55274396181889829</v>
      </c>
      <c r="M692" s="5">
        <f t="shared" si="75"/>
        <v>132.56038181101658</v>
      </c>
      <c r="N692" s="11">
        <f>_xll.CALBlackFormula("Call",B692*(1+F692/100*K692)/2,D692*(1+G692/100*K692),0.2*SQRT(K692),1/(1+G692/100*K692))*2</f>
        <v>0.55300533022720777</v>
      </c>
      <c r="O692" s="11">
        <f t="shared" si="76"/>
        <v>132.00737648078939</v>
      </c>
    </row>
    <row r="693" spans="1:15" x14ac:dyDescent="0.3">
      <c r="A693" s="2">
        <v>41380</v>
      </c>
      <c r="B693" s="3">
        <v>0.95499999999999996</v>
      </c>
      <c r="C693" s="3">
        <v>0.59899999999999998</v>
      </c>
      <c r="D693" s="3">
        <v>0.77400000000000002</v>
      </c>
      <c r="E693" s="3">
        <v>3</v>
      </c>
      <c r="F693" s="7">
        <f t="shared" si="70"/>
        <v>6</v>
      </c>
      <c r="G693" s="7">
        <v>3.8803000000000001</v>
      </c>
      <c r="H693">
        <f t="shared" si="71"/>
        <v>2013</v>
      </c>
      <c r="I693" s="4">
        <f>_xll.CALCalendarAdjust("China::IB",DATE(H693,12,31)+1,"Following")</f>
        <v>41641</v>
      </c>
      <c r="J693" s="7">
        <f t="shared" si="72"/>
        <v>261</v>
      </c>
      <c r="K693" s="7">
        <f t="shared" si="73"/>
        <v>0.71506849315068488</v>
      </c>
      <c r="L693" s="11">
        <f t="shared" si="74"/>
        <v>0.57891556986360049</v>
      </c>
      <c r="M693" s="5">
        <f t="shared" si="75"/>
        <v>200.8443013639949</v>
      </c>
      <c r="N693" s="11">
        <f>_xll.CALBlackFormula("Call",B693*(1+F693/100*K693)/2,D693*(1+G693/100*K693),0.2*SQRT(K693),1/(1+G693/100*K693))*2</f>
        <v>0.57908968947672501</v>
      </c>
      <c r="O693" s="11">
        <f t="shared" si="76"/>
        <v>200.26521167451818</v>
      </c>
    </row>
    <row r="694" spans="1:15" x14ac:dyDescent="0.3">
      <c r="A694" s="2">
        <v>41381</v>
      </c>
      <c r="B694" s="3">
        <v>0.95799999999999996</v>
      </c>
      <c r="C694" s="3">
        <v>0.60099999999999998</v>
      </c>
      <c r="D694" s="3">
        <v>0.77800000000000002</v>
      </c>
      <c r="E694" s="3">
        <v>3</v>
      </c>
      <c r="F694" s="7">
        <f t="shared" si="70"/>
        <v>6</v>
      </c>
      <c r="G694" s="7">
        <v>3.8803000000000001</v>
      </c>
      <c r="H694">
        <f t="shared" si="71"/>
        <v>2013</v>
      </c>
      <c r="I694" s="4">
        <f>_xll.CALCalendarAdjust("China::IB",DATE(H694,12,31)+1,"Following")</f>
        <v>41641</v>
      </c>
      <c r="J694" s="7">
        <f t="shared" si="72"/>
        <v>260</v>
      </c>
      <c r="K694" s="7">
        <f t="shared" si="73"/>
        <v>0.71232876712328763</v>
      </c>
      <c r="L694" s="11">
        <f t="shared" si="74"/>
        <v>0.58392400241884079</v>
      </c>
      <c r="M694" s="5">
        <f t="shared" si="75"/>
        <v>170.75997581159186</v>
      </c>
      <c r="N694" s="11">
        <f>_xll.CALBlackFormula("Call",B694*(1+F694/100*K694)/2,D694*(1+G694/100*K694),0.2*SQRT(K694),1/(1+G694/100*K694))*2</f>
        <v>0.58408855055175957</v>
      </c>
      <c r="O694" s="11">
        <f t="shared" si="76"/>
        <v>170.17588726104009</v>
      </c>
    </row>
    <row r="695" spans="1:15" x14ac:dyDescent="0.3">
      <c r="A695" s="2">
        <v>41382</v>
      </c>
      <c r="B695" s="3">
        <v>0.96</v>
      </c>
      <c r="C695" s="3">
        <v>0.6</v>
      </c>
      <c r="D695" s="3">
        <v>0.77900000000000003</v>
      </c>
      <c r="E695" s="3">
        <v>3</v>
      </c>
      <c r="F695" s="7">
        <f t="shared" si="70"/>
        <v>6</v>
      </c>
      <c r="G695" s="7">
        <v>3.8803000000000001</v>
      </c>
      <c r="H695">
        <f t="shared" si="71"/>
        <v>2013</v>
      </c>
      <c r="I695" s="4">
        <f>_xll.CALCalendarAdjust("China::IB",DATE(H695,12,31)+1,"Following")</f>
        <v>41641</v>
      </c>
      <c r="J695" s="7">
        <f t="shared" si="72"/>
        <v>259</v>
      </c>
      <c r="K695" s="7">
        <f t="shared" si="73"/>
        <v>0.70958904109589038</v>
      </c>
      <c r="L695" s="11">
        <f t="shared" si="74"/>
        <v>0.58394741393625016</v>
      </c>
      <c r="M695" s="5">
        <f t="shared" si="75"/>
        <v>160.5258606374982</v>
      </c>
      <c r="N695" s="11">
        <f>_xll.CALBlackFormula("Call",B695*(1+F695/100*K695)/2,D695*(1+G695/100*K695),0.2*SQRT(K695),1/(1+G695/100*K695))*2</f>
        <v>0.58411140172228104</v>
      </c>
      <c r="O695" s="11">
        <f t="shared" si="76"/>
        <v>159.94174923577592</v>
      </c>
    </row>
    <row r="696" spans="1:15" x14ac:dyDescent="0.3">
      <c r="A696" s="2">
        <v>41383</v>
      </c>
      <c r="B696" s="3">
        <v>0.95699999999999996</v>
      </c>
      <c r="C696" s="3">
        <v>0.63900000000000001</v>
      </c>
      <c r="D696" s="3">
        <v>0.79600000000000004</v>
      </c>
      <c r="E696" s="3">
        <v>3</v>
      </c>
      <c r="F696" s="7">
        <f t="shared" si="70"/>
        <v>6</v>
      </c>
      <c r="G696" s="7">
        <v>3.8813</v>
      </c>
      <c r="H696">
        <f t="shared" si="71"/>
        <v>2013</v>
      </c>
      <c r="I696" s="4">
        <f>_xll.CALCalendarAdjust("China::IB",DATE(H696,12,31)+1,"Following")</f>
        <v>41641</v>
      </c>
      <c r="J696" s="7">
        <f t="shared" si="72"/>
        <v>258</v>
      </c>
      <c r="K696" s="7">
        <f t="shared" si="73"/>
        <v>0.70684931506849313</v>
      </c>
      <c r="L696" s="11">
        <f t="shared" si="74"/>
        <v>0.62105065183289276</v>
      </c>
      <c r="M696" s="5">
        <f t="shared" si="75"/>
        <v>179.49348167107249</v>
      </c>
      <c r="N696" s="11">
        <f>_xll.CALBlackFormula("Call",B696*(1+F696/100*K696)/2,D696*(1+G696/100*K696),0.2*SQRT(K696),1/(1+G696/100*K696))*2</f>
        <v>0.621148714132018</v>
      </c>
      <c r="O696" s="11">
        <f t="shared" si="76"/>
        <v>178.87233295694048</v>
      </c>
    </row>
    <row r="697" spans="1:15" x14ac:dyDescent="0.3">
      <c r="A697" s="2">
        <v>41386</v>
      </c>
      <c r="B697" s="3">
        <v>0.95599999999999996</v>
      </c>
      <c r="C697" s="3">
        <v>0.63900000000000001</v>
      </c>
      <c r="D697" s="3">
        <v>0.79600000000000004</v>
      </c>
      <c r="E697" s="3">
        <v>3</v>
      </c>
      <c r="F697" s="7">
        <f t="shared" si="70"/>
        <v>6</v>
      </c>
      <c r="G697" s="7">
        <v>3.8828</v>
      </c>
      <c r="H697">
        <f t="shared" si="71"/>
        <v>2013</v>
      </c>
      <c r="I697" s="4">
        <f>_xll.CALCalendarAdjust("China::IB",DATE(H697,12,31)+1,"Following")</f>
        <v>41641</v>
      </c>
      <c r="J697" s="7">
        <f t="shared" si="72"/>
        <v>255</v>
      </c>
      <c r="K697" s="7">
        <f t="shared" si="73"/>
        <v>0.69863013698630139</v>
      </c>
      <c r="L697" s="11">
        <f t="shared" si="74"/>
        <v>0.62223287685921713</v>
      </c>
      <c r="M697" s="5">
        <f t="shared" si="75"/>
        <v>167.6712314078288</v>
      </c>
      <c r="N697" s="11">
        <f>_xll.CALBlackFormula("Call",B697*(1+F697/100*K697)/2,D697*(1+G697/100*K697),0.2*SQRT(K697),1/(1+G697/100*K697))*2</f>
        <v>0.62232231282336448</v>
      </c>
      <c r="O697" s="11">
        <f t="shared" si="76"/>
        <v>167.04890909500543</v>
      </c>
    </row>
    <row r="698" spans="1:15" x14ac:dyDescent="0.3">
      <c r="A698" s="2">
        <v>41387</v>
      </c>
      <c r="B698" s="3">
        <v>0.95199999999999996</v>
      </c>
      <c r="C698" s="3">
        <v>0.6</v>
      </c>
      <c r="D698" s="3">
        <v>0.77300000000000002</v>
      </c>
      <c r="E698" s="3">
        <v>3</v>
      </c>
      <c r="F698" s="7">
        <f t="shared" si="70"/>
        <v>6</v>
      </c>
      <c r="G698" s="7">
        <v>3.8843999999999999</v>
      </c>
      <c r="H698">
        <f t="shared" si="71"/>
        <v>2013</v>
      </c>
      <c r="I698" s="4">
        <f>_xll.CALCalendarAdjust("China::IB",DATE(H698,12,31)+1,"Following")</f>
        <v>41641</v>
      </c>
      <c r="J698" s="7">
        <f t="shared" si="72"/>
        <v>254</v>
      </c>
      <c r="K698" s="7">
        <f t="shared" si="73"/>
        <v>0.69589041095890414</v>
      </c>
      <c r="L698" s="11">
        <f t="shared" si="74"/>
        <v>0.58035329713326989</v>
      </c>
      <c r="M698" s="5">
        <f t="shared" si="75"/>
        <v>196.46702866730092</v>
      </c>
      <c r="N698" s="11">
        <f>_xll.CALBlackFormula("Call",B698*(1+F698/100*K698)/2,D698*(1+G698/100*K698),0.2*SQRT(K698),1/(1+G698/100*K698))*2</f>
        <v>0.5804975081561331</v>
      </c>
      <c r="O698" s="11">
        <f t="shared" si="76"/>
        <v>195.88653115914479</v>
      </c>
    </row>
    <row r="699" spans="1:15" x14ac:dyDescent="0.3">
      <c r="A699" s="2">
        <v>41388</v>
      </c>
      <c r="B699" s="3">
        <v>0.95199999999999996</v>
      </c>
      <c r="C699" s="3">
        <v>0.624</v>
      </c>
      <c r="D699" s="3">
        <v>0.78700000000000003</v>
      </c>
      <c r="E699" s="3">
        <v>3</v>
      </c>
      <c r="F699" s="7">
        <f t="shared" si="70"/>
        <v>6</v>
      </c>
      <c r="G699" s="7">
        <v>3.8837000000000002</v>
      </c>
      <c r="H699">
        <f t="shared" si="71"/>
        <v>2013</v>
      </c>
      <c r="I699" s="4">
        <f>_xll.CALCalendarAdjust("China::IB",DATE(H699,12,31)+1,"Following")</f>
        <v>41641</v>
      </c>
      <c r="J699" s="7">
        <f t="shared" si="72"/>
        <v>253</v>
      </c>
      <c r="K699" s="7">
        <f t="shared" si="73"/>
        <v>0.69315068493150689</v>
      </c>
      <c r="L699" s="11">
        <f t="shared" si="74"/>
        <v>0.60840105334702443</v>
      </c>
      <c r="M699" s="5">
        <f t="shared" si="75"/>
        <v>155.98946652975565</v>
      </c>
      <c r="N699" s="11">
        <f>_xll.CALBlackFormula("Call",B699*(1+F699/100*K699)/2,D699*(1+G699/100*K699),0.2*SQRT(K699),1/(1+G699/100*K699))*2</f>
        <v>0.6084994442832885</v>
      </c>
      <c r="O699" s="11">
        <f t="shared" si="76"/>
        <v>155.38096708547235</v>
      </c>
    </row>
    <row r="700" spans="1:15" x14ac:dyDescent="0.3">
      <c r="A700" s="2">
        <v>41389</v>
      </c>
      <c r="B700" s="3">
        <v>0.95199999999999996</v>
      </c>
      <c r="C700" s="3">
        <v>0.60499999999999998</v>
      </c>
      <c r="D700" s="3">
        <v>0.77500000000000002</v>
      </c>
      <c r="E700" s="3">
        <v>3</v>
      </c>
      <c r="F700" s="7">
        <f t="shared" si="70"/>
        <v>6</v>
      </c>
      <c r="G700" s="7">
        <v>3.8856999999999999</v>
      </c>
      <c r="H700">
        <f t="shared" si="71"/>
        <v>2013</v>
      </c>
      <c r="I700" s="4">
        <f>_xll.CALCalendarAdjust("China::IB",DATE(H700,12,31)+1,"Following")</f>
        <v>41641</v>
      </c>
      <c r="J700" s="7">
        <f t="shared" si="72"/>
        <v>252</v>
      </c>
      <c r="K700" s="7">
        <f t="shared" si="73"/>
        <v>0.69041095890410964</v>
      </c>
      <c r="L700" s="11">
        <f t="shared" si="74"/>
        <v>0.58446638466346645</v>
      </c>
      <c r="M700" s="5">
        <f t="shared" si="75"/>
        <v>205.33615336533529</v>
      </c>
      <c r="N700" s="11">
        <f>_xll.CALBlackFormula("Call",B700*(1+F700/100*K700)/2,D700*(1+G700/100*K700),0.2*SQRT(K700),1/(1+G700/100*K700))*2</f>
        <v>0.58459744748142806</v>
      </c>
      <c r="O700" s="11">
        <f t="shared" si="76"/>
        <v>204.75155591785386</v>
      </c>
    </row>
    <row r="701" spans="1:15" x14ac:dyDescent="0.3">
      <c r="A701" s="2">
        <v>41390</v>
      </c>
      <c r="B701" s="3">
        <v>0.94599999999999995</v>
      </c>
      <c r="C701" s="3">
        <v>0.59499999999999997</v>
      </c>
      <c r="D701" s="3">
        <v>0.76700000000000002</v>
      </c>
      <c r="E701" s="3">
        <v>3</v>
      </c>
      <c r="F701" s="7">
        <f t="shared" si="70"/>
        <v>6</v>
      </c>
      <c r="G701" s="7">
        <v>3.8843000000000001</v>
      </c>
      <c r="H701">
        <f t="shared" si="71"/>
        <v>2013</v>
      </c>
      <c r="I701" s="4">
        <f>_xll.CALCalendarAdjust("China::IB",DATE(H701,12,31)+1,"Following")</f>
        <v>41641</v>
      </c>
      <c r="J701" s="7">
        <f t="shared" si="72"/>
        <v>251</v>
      </c>
      <c r="K701" s="7">
        <f t="shared" si="73"/>
        <v>0.68767123287671228</v>
      </c>
      <c r="L701" s="11">
        <f t="shared" si="74"/>
        <v>0.57459466183329533</v>
      </c>
      <c r="M701" s="5">
        <f t="shared" si="75"/>
        <v>204.05338166704644</v>
      </c>
      <c r="N701" s="11">
        <f>_xll.CALBlackFormula("Call",B701*(1+F701/100*K701)/2,D701*(1+G701/100*K701),0.2*SQRT(K701),1/(1+G701/100*K701))*2</f>
        <v>0.57473277631986153</v>
      </c>
      <c r="O701" s="11">
        <f t="shared" si="76"/>
        <v>203.47864889072659</v>
      </c>
    </row>
    <row r="702" spans="1:15" x14ac:dyDescent="0.3">
      <c r="A702" s="2">
        <v>41396</v>
      </c>
      <c r="B702" s="3">
        <v>0.94599999999999995</v>
      </c>
      <c r="C702" s="3">
        <v>0.6</v>
      </c>
      <c r="D702" s="3">
        <v>0.76900000000000002</v>
      </c>
      <c r="E702" s="3">
        <v>3</v>
      </c>
      <c r="F702" s="7">
        <f t="shared" ref="F702:F764" si="77">E702+3</f>
        <v>6</v>
      </c>
      <c r="G702" s="7">
        <v>3.883</v>
      </c>
      <c r="H702">
        <f t="shared" si="71"/>
        <v>2013</v>
      </c>
      <c r="I702" s="4">
        <f>_xll.CALCalendarAdjust("China::IB",DATE(H702,12,31)+1,"Following")</f>
        <v>41641</v>
      </c>
      <c r="J702" s="7">
        <f t="shared" si="72"/>
        <v>245</v>
      </c>
      <c r="K702" s="7">
        <f t="shared" si="73"/>
        <v>0.67123287671232879</v>
      </c>
      <c r="L702" s="11">
        <f t="shared" si="74"/>
        <v>0.57889880908117164</v>
      </c>
      <c r="M702" s="5">
        <f t="shared" si="75"/>
        <v>211.0119091882834</v>
      </c>
      <c r="N702" s="11">
        <f>_xll.CALBlackFormula("Call",B702*(1+F702/100*K702)/2,D702*(1+G702/100*K702),0.2*SQRT(K702),1/(1+G702/100*K702))*2</f>
        <v>0.57901314770029866</v>
      </c>
      <c r="O702" s="11">
        <f t="shared" si="76"/>
        <v>210.4328960405831</v>
      </c>
    </row>
    <row r="703" spans="1:15" x14ac:dyDescent="0.3">
      <c r="A703" s="2">
        <v>41397</v>
      </c>
      <c r="B703" s="3">
        <v>0.94199999999999995</v>
      </c>
      <c r="C703" s="3">
        <v>0.622</v>
      </c>
      <c r="D703" s="3">
        <v>0.78200000000000003</v>
      </c>
      <c r="E703" s="3">
        <v>3</v>
      </c>
      <c r="F703" s="7">
        <f t="shared" si="77"/>
        <v>6</v>
      </c>
      <c r="G703" s="7">
        <v>3.8814000000000002</v>
      </c>
      <c r="H703">
        <f t="shared" si="71"/>
        <v>2013</v>
      </c>
      <c r="I703" s="4">
        <f>_xll.CALCalendarAdjust("China::IB",DATE(H703,12,31)+1,"Following")</f>
        <v>41641</v>
      </c>
      <c r="J703" s="7">
        <f t="shared" si="72"/>
        <v>244</v>
      </c>
      <c r="K703" s="7">
        <f t="shared" si="73"/>
        <v>0.66849315068493154</v>
      </c>
      <c r="L703" s="11">
        <f t="shared" si="74"/>
        <v>0.60899614997829388</v>
      </c>
      <c r="M703" s="5">
        <f t="shared" si="75"/>
        <v>130.0385002170612</v>
      </c>
      <c r="N703" s="11">
        <f>_xll.CALBlackFormula("Call",B703*(1+F703/100*K703)/2,D703*(1+G703/100*K703),0.2*SQRT(K703),1/(1+G703/100*K703))*2</f>
        <v>0.60906795073420761</v>
      </c>
      <c r="O703" s="11">
        <f t="shared" si="76"/>
        <v>129.42943226632698</v>
      </c>
    </row>
    <row r="704" spans="1:15" x14ac:dyDescent="0.3">
      <c r="A704" s="2">
        <v>41400</v>
      </c>
      <c r="B704" s="3">
        <v>0.94399999999999995</v>
      </c>
      <c r="C704" s="3">
        <v>0.63400000000000001</v>
      </c>
      <c r="D704" s="3">
        <v>0.79400000000000004</v>
      </c>
      <c r="E704" s="3">
        <v>3</v>
      </c>
      <c r="F704" s="7">
        <f t="shared" si="77"/>
        <v>6</v>
      </c>
      <c r="G704" s="7">
        <v>3.8809999999999998</v>
      </c>
      <c r="H704">
        <f t="shared" si="71"/>
        <v>2013</v>
      </c>
      <c r="I704" s="4">
        <f>_xll.CALCalendarAdjust("China::IB",DATE(H704,12,31)+1,"Following")</f>
        <v>41641</v>
      </c>
      <c r="J704" s="7">
        <f t="shared" si="72"/>
        <v>241</v>
      </c>
      <c r="K704" s="7">
        <f t="shared" si="73"/>
        <v>0.66027397260273968</v>
      </c>
      <c r="L704" s="11">
        <f t="shared" si="74"/>
        <v>0.63112229618653481</v>
      </c>
      <c r="M704" s="5">
        <f t="shared" si="75"/>
        <v>28.777038134651932</v>
      </c>
      <c r="N704" s="11">
        <f>_xll.CALBlackFormula("Call",B704*(1+F704/100*K704)/2,D704*(1+G704/100*K704),0.2*SQRT(K704),1/(1+G704/100*K704))*2</f>
        <v>0.63117248999374198</v>
      </c>
      <c r="O704" s="11">
        <f t="shared" si="76"/>
        <v>28.145865644658191</v>
      </c>
    </row>
    <row r="705" spans="1:15" x14ac:dyDescent="0.3">
      <c r="A705" s="2">
        <v>41401</v>
      </c>
      <c r="B705" s="3">
        <v>0.95599999999999996</v>
      </c>
      <c r="C705" s="3">
        <v>0.63300000000000001</v>
      </c>
      <c r="D705" s="3">
        <v>0.79600000000000004</v>
      </c>
      <c r="E705" s="3">
        <v>3</v>
      </c>
      <c r="F705" s="7">
        <f t="shared" si="77"/>
        <v>6</v>
      </c>
      <c r="G705" s="7">
        <v>3.8807999999999998</v>
      </c>
      <c r="H705">
        <f t="shared" si="71"/>
        <v>2013</v>
      </c>
      <c r="I705" s="4">
        <f>_xll.CALCalendarAdjust("China::IB",DATE(H705,12,31)+1,"Following")</f>
        <v>41641</v>
      </c>
      <c r="J705" s="7">
        <f t="shared" si="72"/>
        <v>240</v>
      </c>
      <c r="K705" s="7">
        <f t="shared" si="73"/>
        <v>0.65753424657534243</v>
      </c>
      <c r="L705" s="11">
        <f t="shared" si="74"/>
        <v>0.62301012113041387</v>
      </c>
      <c r="M705" s="5">
        <f t="shared" si="75"/>
        <v>99.898788695861327</v>
      </c>
      <c r="N705" s="11">
        <f>_xll.CALBlackFormula("Call",B705*(1+F705/100*K705)/2,D705*(1+G705/100*K705),0.2*SQRT(K705),1/(1+G705/100*K705))*2</f>
        <v>0.62307180472496015</v>
      </c>
      <c r="O705" s="11">
        <f t="shared" si="76"/>
        <v>99.275716891136369</v>
      </c>
    </row>
    <row r="706" spans="1:15" x14ac:dyDescent="0.3">
      <c r="A706" s="2">
        <v>41402</v>
      </c>
      <c r="B706" s="3">
        <v>0.96199999999999997</v>
      </c>
      <c r="C706" s="3">
        <v>0.63700000000000001</v>
      </c>
      <c r="D706" s="3">
        <v>0.80100000000000005</v>
      </c>
      <c r="E706" s="3">
        <v>3</v>
      </c>
      <c r="F706" s="7">
        <f t="shared" si="77"/>
        <v>6</v>
      </c>
      <c r="G706" s="7">
        <v>3.8803999999999998</v>
      </c>
      <c r="H706">
        <f t="shared" si="71"/>
        <v>2013</v>
      </c>
      <c r="I706" s="4">
        <f>_xll.CALCalendarAdjust("China::IB",DATE(H706,12,31)+1,"Following")</f>
        <v>41641</v>
      </c>
      <c r="J706" s="7">
        <f t="shared" si="72"/>
        <v>239</v>
      </c>
      <c r="K706" s="7">
        <f t="shared" si="73"/>
        <v>0.65479452054794518</v>
      </c>
      <c r="L706" s="11">
        <f t="shared" si="74"/>
        <v>0.62697921870939988</v>
      </c>
      <c r="M706" s="5">
        <f t="shared" si="75"/>
        <v>100.20781290600134</v>
      </c>
      <c r="N706" s="11">
        <f>_xll.CALBlackFormula("Call",B706*(1+F706/100*K706)/2,D706*(1+G706/100*K706),0.2*SQRT(K706),1/(1+G706/100*K706))*2</f>
        <v>0.62703967625608148</v>
      </c>
      <c r="O706" s="11">
        <f t="shared" si="76"/>
        <v>99.580773229745262</v>
      </c>
    </row>
    <row r="707" spans="1:15" x14ac:dyDescent="0.3">
      <c r="A707" s="2">
        <v>41403</v>
      </c>
      <c r="B707" s="3">
        <v>0.96199999999999997</v>
      </c>
      <c r="C707" s="3">
        <v>0.63100000000000001</v>
      </c>
      <c r="D707" s="3">
        <v>0.8</v>
      </c>
      <c r="E707" s="3">
        <v>3</v>
      </c>
      <c r="F707" s="7">
        <f t="shared" si="77"/>
        <v>6</v>
      </c>
      <c r="G707" s="7">
        <v>3.8803000000000001</v>
      </c>
      <c r="H707">
        <f t="shared" ref="H707:H770" si="78">YEAR(A707)</f>
        <v>2013</v>
      </c>
      <c r="I707" s="4">
        <f>_xll.CALCalendarAdjust("China::IB",DATE(H707,12,31)+1,"Following")</f>
        <v>41641</v>
      </c>
      <c r="J707" s="7">
        <f t="shared" ref="J707:J770" si="79">I707-A707</f>
        <v>238</v>
      </c>
      <c r="K707" s="7">
        <f t="shared" ref="K707:K770" si="80">J707/365</f>
        <v>0.65205479452054793</v>
      </c>
      <c r="L707" s="11">
        <f t="shared" ref="L707:L770" si="81">(D707-B707*(1+F707/100*K707)/(1+G707/100*K707)/2)*2</f>
        <v>0.62503173446198868</v>
      </c>
      <c r="M707" s="5">
        <f t="shared" ref="M707:M770" si="82">(C707-L707)*10000</f>
        <v>59.682655380113303</v>
      </c>
      <c r="N707" s="11">
        <f>_xll.CALBlackFormula("Call",B707*(1+F707/100*K707)/2,D707*(1+G707/100*K707),0.2*SQRT(K707),1/(1+G707/100*K707))*2</f>
        <v>0.62509223566545513</v>
      </c>
      <c r="O707" s="11">
        <f t="shared" ref="O707:O770" si="83">M707-N707</f>
        <v>59.057563144447847</v>
      </c>
    </row>
    <row r="708" spans="1:15" x14ac:dyDescent="0.3">
      <c r="A708" s="2">
        <v>41404</v>
      </c>
      <c r="B708" s="3">
        <v>0.95899999999999996</v>
      </c>
      <c r="C708" s="3">
        <v>0.63800000000000001</v>
      </c>
      <c r="D708" s="3">
        <v>0.80100000000000005</v>
      </c>
      <c r="E708" s="3">
        <v>3</v>
      </c>
      <c r="F708" s="7">
        <f t="shared" si="77"/>
        <v>6</v>
      </c>
      <c r="G708" s="7">
        <v>3.8801999999999999</v>
      </c>
      <c r="H708">
        <f t="shared" si="78"/>
        <v>2013</v>
      </c>
      <c r="I708" s="4">
        <f>_xll.CALCalendarAdjust("China::IB",DATE(H708,12,31)+1,"Following")</f>
        <v>41641</v>
      </c>
      <c r="J708" s="7">
        <f t="shared" si="79"/>
        <v>237</v>
      </c>
      <c r="K708" s="7">
        <f t="shared" si="80"/>
        <v>0.64931506849315068</v>
      </c>
      <c r="L708" s="11">
        <f t="shared" si="81"/>
        <v>0.63012454413939167</v>
      </c>
      <c r="M708" s="5">
        <f t="shared" si="82"/>
        <v>78.754558606083378</v>
      </c>
      <c r="N708" s="11">
        <f>_xll.CALBlackFormula("Call",B708*(1+F708/100*K708)/2,D708*(1+G708/100*K708),0.2*SQRT(K708),1/(1+G708/100*K708))*2</f>
        <v>0.63017791292571224</v>
      </c>
      <c r="O708" s="11">
        <f t="shared" si="83"/>
        <v>78.124380693157661</v>
      </c>
    </row>
    <row r="709" spans="1:15" x14ac:dyDescent="0.3">
      <c r="A709" s="2">
        <v>41407</v>
      </c>
      <c r="B709" s="3">
        <v>0.95899999999999996</v>
      </c>
      <c r="C709" s="3">
        <v>0.63200000000000001</v>
      </c>
      <c r="D709" s="3">
        <v>0.79800000000000004</v>
      </c>
      <c r="E709" s="3">
        <v>3</v>
      </c>
      <c r="F709" s="7">
        <f t="shared" si="77"/>
        <v>6</v>
      </c>
      <c r="G709" s="7">
        <v>3.88</v>
      </c>
      <c r="H709">
        <f t="shared" si="78"/>
        <v>2013</v>
      </c>
      <c r="I709" s="4">
        <f>_xll.CALCalendarAdjust("China::IB",DATE(H709,12,31)+1,"Following")</f>
        <v>41641</v>
      </c>
      <c r="J709" s="7">
        <f t="shared" si="79"/>
        <v>234</v>
      </c>
      <c r="K709" s="7">
        <f t="shared" si="80"/>
        <v>0.64109589041095894</v>
      </c>
      <c r="L709" s="11">
        <f t="shared" si="81"/>
        <v>0.62428235304181601</v>
      </c>
      <c r="M709" s="5">
        <f t="shared" si="82"/>
        <v>77.176469581839996</v>
      </c>
      <c r="N709" s="11">
        <f>_xll.CALBlackFormula("Call",B709*(1+F709/100*K709)/2,D709*(1+G709/100*K709),0.2*SQRT(K709),1/(1+G709/100*K709))*2</f>
        <v>0.62433578221170882</v>
      </c>
      <c r="O709" s="11">
        <f t="shared" si="83"/>
        <v>76.552133799628294</v>
      </c>
    </row>
    <row r="710" spans="1:15" x14ac:dyDescent="0.3">
      <c r="A710" s="2">
        <v>41408</v>
      </c>
      <c r="B710" s="3">
        <v>0.95399999999999996</v>
      </c>
      <c r="C710" s="3">
        <v>0.61699999999999999</v>
      </c>
      <c r="D710" s="3">
        <v>0.78300000000000003</v>
      </c>
      <c r="E710" s="3">
        <v>3</v>
      </c>
      <c r="F710" s="7">
        <f t="shared" si="77"/>
        <v>6</v>
      </c>
      <c r="G710" s="7">
        <v>3.8803000000000001</v>
      </c>
      <c r="H710">
        <f t="shared" si="78"/>
        <v>2013</v>
      </c>
      <c r="I710" s="4">
        <f>_xll.CALCalendarAdjust("China::IB",DATE(H710,12,31)+1,"Following")</f>
        <v>41641</v>
      </c>
      <c r="J710" s="7">
        <f t="shared" si="79"/>
        <v>233</v>
      </c>
      <c r="K710" s="7">
        <f t="shared" si="80"/>
        <v>0.63835616438356169</v>
      </c>
      <c r="L710" s="11">
        <f t="shared" si="81"/>
        <v>0.59940322502902299</v>
      </c>
      <c r="M710" s="5">
        <f t="shared" si="82"/>
        <v>175.96774970977003</v>
      </c>
      <c r="N710" s="11">
        <f>_xll.CALBlackFormula("Call",B710*(1+F710/100*K710)/2,D710*(1+G710/100*K710),0.2*SQRT(K710),1/(1+G710/100*K710))*2</f>
        <v>0.59947315074869578</v>
      </c>
      <c r="O710" s="11">
        <f t="shared" si="83"/>
        <v>175.36827655902133</v>
      </c>
    </row>
    <row r="711" spans="1:15" x14ac:dyDescent="0.3">
      <c r="A711" s="2">
        <v>41409</v>
      </c>
      <c r="B711" s="3">
        <v>0.95799999999999996</v>
      </c>
      <c r="C711" s="3">
        <v>0.61399999999999999</v>
      </c>
      <c r="D711" s="3">
        <v>0.78900000000000003</v>
      </c>
      <c r="E711" s="3">
        <v>3</v>
      </c>
      <c r="F711" s="7">
        <f t="shared" si="77"/>
        <v>6</v>
      </c>
      <c r="G711" s="7">
        <v>3.8803000000000001</v>
      </c>
      <c r="H711">
        <f t="shared" si="78"/>
        <v>2013</v>
      </c>
      <c r="I711" s="4">
        <f>_xll.CALCalendarAdjust("China::IB",DATE(H711,12,31)+1,"Following")</f>
        <v>41641</v>
      </c>
      <c r="J711" s="7">
        <f t="shared" si="79"/>
        <v>232</v>
      </c>
      <c r="K711" s="7">
        <f t="shared" si="80"/>
        <v>0.63561643835616444</v>
      </c>
      <c r="L711" s="11">
        <f t="shared" si="81"/>
        <v>0.60740339168399116</v>
      </c>
      <c r="M711" s="5">
        <f t="shared" si="82"/>
        <v>65.966083160088345</v>
      </c>
      <c r="N711" s="11">
        <f>_xll.CALBlackFormula("Call",B711*(1+F711/100*K711)/2,D711*(1+G711/100*K711),0.2*SQRT(K711),1/(1+G711/100*K711))*2</f>
        <v>0.60746680893209049</v>
      </c>
      <c r="O711" s="11">
        <f t="shared" si="83"/>
        <v>65.358616351156257</v>
      </c>
    </row>
    <row r="712" spans="1:15" x14ac:dyDescent="0.3">
      <c r="A712" s="2">
        <v>41410</v>
      </c>
      <c r="B712" s="3">
        <v>0.96499999999999997</v>
      </c>
      <c r="C712" s="3">
        <v>0.63800000000000001</v>
      </c>
      <c r="D712" s="3">
        <v>0.80500000000000005</v>
      </c>
      <c r="E712" s="3">
        <v>3</v>
      </c>
      <c r="F712" s="7">
        <f t="shared" si="77"/>
        <v>6</v>
      </c>
      <c r="G712" s="7">
        <v>3.8805000000000001</v>
      </c>
      <c r="H712">
        <f t="shared" si="78"/>
        <v>2013</v>
      </c>
      <c r="I712" s="4">
        <f>_xll.CALCalendarAdjust("China::IB",DATE(H712,12,31)+1,"Following")</f>
        <v>41641</v>
      </c>
      <c r="J712" s="7">
        <f t="shared" si="79"/>
        <v>231</v>
      </c>
      <c r="K712" s="7">
        <f t="shared" si="80"/>
        <v>0.63287671232876708</v>
      </c>
      <c r="L712" s="11">
        <f t="shared" si="81"/>
        <v>0.6323659389846813</v>
      </c>
      <c r="M712" s="5">
        <f t="shared" si="82"/>
        <v>56.340610153187143</v>
      </c>
      <c r="N712" s="11">
        <f>_xll.CALBlackFormula("Call",B712*(1+F712/100*K712)/2,D712*(1+G712/100*K712),0.2*SQRT(K712),1/(1+G712/100*K712))*2</f>
        <v>0.63241272391892611</v>
      </c>
      <c r="O712" s="11">
        <f t="shared" si="83"/>
        <v>55.708197429268218</v>
      </c>
    </row>
    <row r="713" spans="1:15" x14ac:dyDescent="0.3">
      <c r="A713" s="2">
        <v>41411</v>
      </c>
      <c r="B713" s="3">
        <v>0.96799999999999997</v>
      </c>
      <c r="C713" s="3">
        <v>0.65800000000000003</v>
      </c>
      <c r="D713" s="3">
        <v>0.81899999999999995</v>
      </c>
      <c r="E713" s="3">
        <v>3</v>
      </c>
      <c r="F713" s="7">
        <f t="shared" si="77"/>
        <v>6</v>
      </c>
      <c r="G713" s="7">
        <v>3.8822999999999999</v>
      </c>
      <c r="H713">
        <f t="shared" si="78"/>
        <v>2013</v>
      </c>
      <c r="I713" s="4">
        <f>_xll.CALCalendarAdjust("China::IB",DATE(H713,12,31)+1,"Following")</f>
        <v>41641</v>
      </c>
      <c r="J713" s="7">
        <f t="shared" si="79"/>
        <v>230</v>
      </c>
      <c r="K713" s="7">
        <f t="shared" si="80"/>
        <v>0.63013698630136983</v>
      </c>
      <c r="L713" s="11">
        <f t="shared" si="81"/>
        <v>0.65739107257417584</v>
      </c>
      <c r="M713" s="5">
        <f t="shared" si="82"/>
        <v>6.0892742582419057</v>
      </c>
      <c r="N713" s="11">
        <f>_xll.CALBlackFormula("Call",B713*(1+F713/100*K713)/2,D713*(1+G713/100*K713),0.2*SQRT(K713),1/(1+G713/100*K713))*2</f>
        <v>0.65742411645941445</v>
      </c>
      <c r="O713" s="11">
        <f t="shared" si="83"/>
        <v>5.4318501417824914</v>
      </c>
    </row>
    <row r="714" spans="1:15" x14ac:dyDescent="0.3">
      <c r="A714" s="2">
        <v>41414</v>
      </c>
      <c r="B714" s="3">
        <v>0.96399999999999997</v>
      </c>
      <c r="C714" s="3">
        <v>0.67800000000000005</v>
      </c>
      <c r="D714" s="3">
        <v>0.82499999999999996</v>
      </c>
      <c r="E714" s="3">
        <v>3</v>
      </c>
      <c r="F714" s="7">
        <f t="shared" si="77"/>
        <v>6</v>
      </c>
      <c r="G714" s="7">
        <v>3.8831000000000002</v>
      </c>
      <c r="H714">
        <f t="shared" si="78"/>
        <v>2013</v>
      </c>
      <c r="I714" s="4">
        <f>_xll.CALCalendarAdjust("China::IB",DATE(H714,12,31)+1,"Following")</f>
        <v>41641</v>
      </c>
      <c r="J714" s="7">
        <f t="shared" si="79"/>
        <v>227</v>
      </c>
      <c r="K714" s="7">
        <f t="shared" si="80"/>
        <v>0.62191780821917808</v>
      </c>
      <c r="L714" s="11">
        <f t="shared" si="81"/>
        <v>0.67360784230072812</v>
      </c>
      <c r="M714" s="5">
        <f t="shared" si="82"/>
        <v>43.92157699271926</v>
      </c>
      <c r="N714" s="11">
        <f>_xll.CALBlackFormula("Call",B714*(1+F714/100*K714)/2,D714*(1+G714/100*K714),0.2*SQRT(K714),1/(1+G714/100*K714))*2</f>
        <v>0.6736308112616789</v>
      </c>
      <c r="O714" s="11">
        <f t="shared" si="83"/>
        <v>43.247946181457579</v>
      </c>
    </row>
    <row r="715" spans="1:15" x14ac:dyDescent="0.3">
      <c r="A715" s="2">
        <v>41415</v>
      </c>
      <c r="B715" s="3">
        <v>0.96899999999999997</v>
      </c>
      <c r="C715" s="3">
        <v>0.68700000000000006</v>
      </c>
      <c r="D715" s="3">
        <v>0.83399999999999996</v>
      </c>
      <c r="E715" s="3">
        <v>3</v>
      </c>
      <c r="F715" s="7">
        <f t="shared" si="77"/>
        <v>6</v>
      </c>
      <c r="G715" s="7">
        <v>3.8834</v>
      </c>
      <c r="H715">
        <f t="shared" si="78"/>
        <v>2013</v>
      </c>
      <c r="I715" s="4">
        <f>_xll.CALCalendarAdjust("China::IB",DATE(H715,12,31)+1,"Following")</f>
        <v>41641</v>
      </c>
      <c r="J715" s="7">
        <f t="shared" si="79"/>
        <v>226</v>
      </c>
      <c r="K715" s="7">
        <f t="shared" si="80"/>
        <v>0.61917808219178083</v>
      </c>
      <c r="L715" s="11">
        <f t="shared" si="81"/>
        <v>0.68659893358085078</v>
      </c>
      <c r="M715" s="5">
        <f t="shared" si="82"/>
        <v>4.0106641914927632</v>
      </c>
      <c r="N715" s="11">
        <f>_xll.CALBlackFormula("Call",B715*(1+F715/100*K715)/2,D715*(1+G715/100*K715),0.2*SQRT(K715),1/(1+G715/100*K715))*2</f>
        <v>0.68661845929661647</v>
      </c>
      <c r="O715" s="11">
        <f t="shared" si="83"/>
        <v>3.3240457321961467</v>
      </c>
    </row>
    <row r="716" spans="1:15" x14ac:dyDescent="0.3">
      <c r="A716" s="2">
        <v>41416</v>
      </c>
      <c r="B716" s="3">
        <v>0.97299999999999998</v>
      </c>
      <c r="C716" s="3">
        <v>0.68300000000000005</v>
      </c>
      <c r="D716" s="3">
        <v>0.83399999999999996</v>
      </c>
      <c r="E716" s="3">
        <v>3</v>
      </c>
      <c r="F716" s="7">
        <f t="shared" si="77"/>
        <v>6</v>
      </c>
      <c r="G716" s="7">
        <v>3.8852000000000002</v>
      </c>
      <c r="H716">
        <f t="shared" si="78"/>
        <v>2013</v>
      </c>
      <c r="I716" s="4">
        <f>_xll.CALCalendarAdjust("China::IB",DATE(H716,12,31)+1,"Following")</f>
        <v>41641</v>
      </c>
      <c r="J716" s="7">
        <f t="shared" si="79"/>
        <v>225</v>
      </c>
      <c r="K716" s="7">
        <f t="shared" si="80"/>
        <v>0.61643835616438358</v>
      </c>
      <c r="L716" s="11">
        <f t="shared" si="81"/>
        <v>0.68261223085355482</v>
      </c>
      <c r="M716" s="5">
        <f t="shared" si="82"/>
        <v>3.8776914644522709</v>
      </c>
      <c r="N716" s="11">
        <f>_xll.CALBlackFormula("Call",B716*(1+F716/100*K716)/2,D716*(1+G716/100*K716),0.2*SQRT(K716),1/(1+G716/100*K716))*2</f>
        <v>0.68263318230332692</v>
      </c>
      <c r="O716" s="11">
        <f t="shared" si="83"/>
        <v>3.1950582821489437</v>
      </c>
    </row>
    <row r="717" spans="1:15" x14ac:dyDescent="0.3">
      <c r="A717" s="2">
        <v>41417</v>
      </c>
      <c r="B717" s="3">
        <v>0.97199999999999998</v>
      </c>
      <c r="C717" s="3">
        <v>0.67200000000000004</v>
      </c>
      <c r="D717" s="3">
        <v>0.82499999999999996</v>
      </c>
      <c r="E717" s="3">
        <v>3</v>
      </c>
      <c r="F717" s="7">
        <f t="shared" si="77"/>
        <v>6</v>
      </c>
      <c r="G717" s="7">
        <v>3.8847</v>
      </c>
      <c r="H717">
        <f t="shared" si="78"/>
        <v>2013</v>
      </c>
      <c r="I717" s="4">
        <f>_xll.CALCalendarAdjust("China::IB",DATE(H717,12,31)+1,"Following")</f>
        <v>41641</v>
      </c>
      <c r="J717" s="7">
        <f t="shared" si="79"/>
        <v>224</v>
      </c>
      <c r="K717" s="7">
        <f t="shared" si="80"/>
        <v>0.61369863013698633</v>
      </c>
      <c r="L717" s="11">
        <f t="shared" si="81"/>
        <v>0.66567573163589966</v>
      </c>
      <c r="M717" s="5">
        <f t="shared" si="82"/>
        <v>63.242683641003829</v>
      </c>
      <c r="N717" s="11">
        <f>_xll.CALBlackFormula("Call",B717*(1+F717/100*K717)/2,D717*(1+G717/100*K717),0.2*SQRT(K717),1/(1+G717/100*K717))*2</f>
        <v>0.66570136035357408</v>
      </c>
      <c r="O717" s="11">
        <f t="shared" si="83"/>
        <v>62.576982280650256</v>
      </c>
    </row>
    <row r="718" spans="1:15" x14ac:dyDescent="0.3">
      <c r="A718" s="2">
        <v>41418</v>
      </c>
      <c r="B718" s="3">
        <v>0.97199999999999998</v>
      </c>
      <c r="C718" s="3">
        <v>0.68200000000000005</v>
      </c>
      <c r="D718" s="3">
        <v>0.83199999999999996</v>
      </c>
      <c r="E718" s="3">
        <v>3</v>
      </c>
      <c r="F718" s="7">
        <f t="shared" si="77"/>
        <v>6</v>
      </c>
      <c r="G718" s="7">
        <v>3.8837999999999999</v>
      </c>
      <c r="H718">
        <f t="shared" si="78"/>
        <v>2013</v>
      </c>
      <c r="I718" s="4">
        <f>_xll.CALCalendarAdjust("China::IB",DATE(H718,12,31)+1,"Following")</f>
        <v>41641</v>
      </c>
      <c r="J718" s="7">
        <f t="shared" si="79"/>
        <v>223</v>
      </c>
      <c r="K718" s="7">
        <f t="shared" si="80"/>
        <v>0.61095890410958908</v>
      </c>
      <c r="L718" s="11">
        <f t="shared" si="81"/>
        <v>0.67972418845222748</v>
      </c>
      <c r="M718" s="5">
        <f t="shared" si="82"/>
        <v>22.75811547772566</v>
      </c>
      <c r="N718" s="11">
        <f>_xll.CALBlackFormula("Call",B718*(1+F718/100*K718)/2,D718*(1+G718/100*K718),0.2*SQRT(K718),1/(1+G718/100*K718))*2</f>
        <v>0.67974446771128305</v>
      </c>
      <c r="O718" s="11">
        <f t="shared" si="83"/>
        <v>22.078371010014376</v>
      </c>
    </row>
    <row r="719" spans="1:15" x14ac:dyDescent="0.3">
      <c r="A719" s="2">
        <v>41421</v>
      </c>
      <c r="B719" s="3">
        <v>0.96899999999999997</v>
      </c>
      <c r="C719" s="3">
        <v>0.68500000000000005</v>
      </c>
      <c r="D719" s="3">
        <v>0.83199999999999996</v>
      </c>
      <c r="E719" s="3">
        <v>3</v>
      </c>
      <c r="F719" s="7">
        <f t="shared" si="77"/>
        <v>6</v>
      </c>
      <c r="G719" s="7">
        <v>3.8834</v>
      </c>
      <c r="H719">
        <f t="shared" si="78"/>
        <v>2013</v>
      </c>
      <c r="I719" s="4">
        <f>_xll.CALCalendarAdjust("China::IB",DATE(H719,12,31)+1,"Following")</f>
        <v>41641</v>
      </c>
      <c r="J719" s="7">
        <f t="shared" si="79"/>
        <v>220</v>
      </c>
      <c r="K719" s="7">
        <f t="shared" si="80"/>
        <v>0.60273972602739723</v>
      </c>
      <c r="L719" s="11">
        <f t="shared" si="81"/>
        <v>0.68292063542375292</v>
      </c>
      <c r="M719" s="5">
        <f t="shared" si="82"/>
        <v>20.793645762471336</v>
      </c>
      <c r="N719" s="11">
        <f>_xll.CALBlackFormula("Call",B719*(1+F719/100*K719)/2,D719*(1+G719/100*K719),0.2*SQRT(K719),1/(1+G719/100*K719))*2</f>
        <v>0.68293761147268439</v>
      </c>
      <c r="O719" s="11">
        <f t="shared" si="83"/>
        <v>20.110708150998651</v>
      </c>
    </row>
    <row r="720" spans="1:15" x14ac:dyDescent="0.3">
      <c r="A720" s="2">
        <v>41422</v>
      </c>
      <c r="B720" s="3">
        <v>0.96599999999999997</v>
      </c>
      <c r="C720" s="3">
        <v>0.71899999999999997</v>
      </c>
      <c r="D720" s="3">
        <v>0.84399999999999997</v>
      </c>
      <c r="E720" s="3">
        <v>3</v>
      </c>
      <c r="F720" s="7">
        <f t="shared" si="77"/>
        <v>6</v>
      </c>
      <c r="G720" s="7">
        <v>3.8847999999999998</v>
      </c>
      <c r="H720">
        <f t="shared" si="78"/>
        <v>2013</v>
      </c>
      <c r="I720" s="4">
        <f>_xll.CALCalendarAdjust("China::IB",DATE(H720,12,31)+1,"Following")</f>
        <v>41641</v>
      </c>
      <c r="J720" s="7">
        <f t="shared" si="79"/>
        <v>219</v>
      </c>
      <c r="K720" s="7">
        <f t="shared" si="80"/>
        <v>0.6</v>
      </c>
      <c r="L720" s="11">
        <f t="shared" si="81"/>
        <v>0.71001955069672007</v>
      </c>
      <c r="M720" s="5">
        <f t="shared" si="82"/>
        <v>89.80449303279903</v>
      </c>
      <c r="N720" s="11">
        <f>_xll.CALBlackFormula("Call",B720*(1+F720/100*K720)/2,D720*(1+G720/100*K720),0.2*SQRT(K720),1/(1+G720/100*K720))*2</f>
        <v>0.71003013456782083</v>
      </c>
      <c r="O720" s="11">
        <f t="shared" si="83"/>
        <v>89.094462898231214</v>
      </c>
    </row>
    <row r="721" spans="1:15" x14ac:dyDescent="0.3">
      <c r="A721" s="2">
        <v>41423</v>
      </c>
      <c r="B721" s="3">
        <v>0.96599999999999997</v>
      </c>
      <c r="C721" s="3">
        <v>0.71699999999999997</v>
      </c>
      <c r="D721" s="3">
        <v>0.84399999999999997</v>
      </c>
      <c r="E721" s="3">
        <v>3</v>
      </c>
      <c r="F721" s="7">
        <f t="shared" si="77"/>
        <v>6</v>
      </c>
      <c r="G721" s="7">
        <v>3.8820999999999999</v>
      </c>
      <c r="H721">
        <f t="shared" si="78"/>
        <v>2013</v>
      </c>
      <c r="I721" s="4">
        <f>_xll.CALCalendarAdjust("China::IB",DATE(H721,12,31)+1,"Following")</f>
        <v>41641</v>
      </c>
      <c r="J721" s="7">
        <f t="shared" si="79"/>
        <v>218</v>
      </c>
      <c r="K721" s="7">
        <f t="shared" si="80"/>
        <v>0.59726027397260273</v>
      </c>
      <c r="L721" s="11">
        <f t="shared" si="81"/>
        <v>0.7100576027217349</v>
      </c>
      <c r="M721" s="5">
        <f t="shared" si="82"/>
        <v>69.423972782650665</v>
      </c>
      <c r="N721" s="11">
        <f>_xll.CALBlackFormula("Call",B721*(1+F721/100*K721)/2,D721*(1+G721/100*K721),0.2*SQRT(K721),1/(1+G721/100*K721))*2</f>
        <v>0.71006781632906946</v>
      </c>
      <c r="O721" s="11">
        <f t="shared" si="83"/>
        <v>68.713904966321593</v>
      </c>
    </row>
    <row r="722" spans="1:15" x14ac:dyDescent="0.3">
      <c r="A722" s="2">
        <v>41424</v>
      </c>
      <c r="B722" s="3">
        <v>0.96899999999999997</v>
      </c>
      <c r="C722" s="3">
        <v>0.71199999999999997</v>
      </c>
      <c r="D722" s="3">
        <v>0.84299999999999997</v>
      </c>
      <c r="E722" s="3">
        <v>3</v>
      </c>
      <c r="F722" s="7">
        <f t="shared" si="77"/>
        <v>6</v>
      </c>
      <c r="G722" s="7">
        <v>3.8818000000000001</v>
      </c>
      <c r="H722">
        <f t="shared" si="78"/>
        <v>2013</v>
      </c>
      <c r="I722" s="4">
        <f>_xll.CALCalendarAdjust("China::IB",DATE(H722,12,31)+1,"Following")</f>
        <v>41641</v>
      </c>
      <c r="J722" s="7">
        <f t="shared" si="79"/>
        <v>217</v>
      </c>
      <c r="K722" s="7">
        <f t="shared" si="80"/>
        <v>0.59452054794520548</v>
      </c>
      <c r="L722" s="11">
        <f t="shared" si="81"/>
        <v>0.70507251655443437</v>
      </c>
      <c r="M722" s="5">
        <f t="shared" si="82"/>
        <v>69.274834455655963</v>
      </c>
      <c r="N722" s="11">
        <f>_xll.CALBlackFormula("Call",B722*(1+F722/100*K722)/2,D722*(1+G722/100*K722),0.2*SQRT(K722),1/(1+G722/100*K722))*2</f>
        <v>0.70508353549302116</v>
      </c>
      <c r="O722" s="11">
        <f t="shared" si="83"/>
        <v>68.569750920162946</v>
      </c>
    </row>
    <row r="723" spans="1:15" x14ac:dyDescent="0.3">
      <c r="A723" s="2">
        <v>41425</v>
      </c>
      <c r="B723" s="3">
        <v>0.96899999999999997</v>
      </c>
      <c r="C723" s="3">
        <v>0.68700000000000006</v>
      </c>
      <c r="D723" s="3">
        <v>0.83399999999999996</v>
      </c>
      <c r="E723" s="3">
        <v>3</v>
      </c>
      <c r="F723" s="7">
        <f t="shared" si="77"/>
        <v>6</v>
      </c>
      <c r="G723" s="7">
        <v>3.8820999999999999</v>
      </c>
      <c r="H723">
        <f t="shared" si="78"/>
        <v>2013</v>
      </c>
      <c r="I723" s="4">
        <f>_xll.CALCalendarAdjust("China::IB",DATE(H723,12,31)+1,"Following")</f>
        <v>41641</v>
      </c>
      <c r="J723" s="7">
        <f t="shared" si="79"/>
        <v>216</v>
      </c>
      <c r="K723" s="7">
        <f t="shared" si="80"/>
        <v>0.59178082191780823</v>
      </c>
      <c r="L723" s="11">
        <f t="shared" si="81"/>
        <v>0.68712794989892156</v>
      </c>
      <c r="M723" s="5">
        <f t="shared" si="82"/>
        <v>-1.2794989892150888</v>
      </c>
      <c r="N723" s="11">
        <f>_xll.CALBlackFormula("Call",B723*(1+F723/100*K723)/2,D723*(1+G723/100*K723),0.2*SQRT(K723),1/(1+G723/100*K723))*2</f>
        <v>0.68714188850122648</v>
      </c>
      <c r="O723" s="11">
        <f t="shared" si="83"/>
        <v>-1.9666408777163151</v>
      </c>
    </row>
    <row r="724" spans="1:15" x14ac:dyDescent="0.3">
      <c r="A724" s="2">
        <v>41428</v>
      </c>
      <c r="B724" s="3">
        <v>0.97499999999999998</v>
      </c>
      <c r="C724" s="3">
        <v>0.68100000000000005</v>
      </c>
      <c r="D724" s="3">
        <v>0.83</v>
      </c>
      <c r="E724" s="3">
        <v>3</v>
      </c>
      <c r="F724" s="7">
        <f t="shared" si="77"/>
        <v>6</v>
      </c>
      <c r="G724" s="7">
        <v>3.8834</v>
      </c>
      <c r="H724">
        <f t="shared" si="78"/>
        <v>2013</v>
      </c>
      <c r="I724" s="4">
        <f>_xll.CALCalendarAdjust("China::IB",DATE(H724,12,31)+1,"Following")</f>
        <v>41641</v>
      </c>
      <c r="J724" s="7">
        <f t="shared" si="79"/>
        <v>213</v>
      </c>
      <c r="K724" s="7">
        <f t="shared" si="80"/>
        <v>0.58356164383561648</v>
      </c>
      <c r="L724" s="11">
        <f t="shared" si="81"/>
        <v>0.67322399412275735</v>
      </c>
      <c r="M724" s="5">
        <f t="shared" si="82"/>
        <v>77.760058772426973</v>
      </c>
      <c r="N724" s="11">
        <f>_xll.CALBlackFormula("Call",B724*(1+F724/100*K724)/2,D724*(1+G724/100*K724),0.2*SQRT(K724),1/(1+G724/100*K724))*2</f>
        <v>0.67324061011132619</v>
      </c>
      <c r="O724" s="11">
        <f t="shared" si="83"/>
        <v>77.086818162315652</v>
      </c>
    </row>
    <row r="725" spans="1:15" x14ac:dyDescent="0.3">
      <c r="A725" s="2">
        <v>41429</v>
      </c>
      <c r="B725" s="3">
        <v>0.97499999999999998</v>
      </c>
      <c r="C725" s="3">
        <v>0.66400000000000003</v>
      </c>
      <c r="D725" s="3">
        <v>0.81599999999999995</v>
      </c>
      <c r="E725" s="3">
        <v>3</v>
      </c>
      <c r="F725" s="7">
        <f t="shared" si="77"/>
        <v>6</v>
      </c>
      <c r="G725" s="7">
        <v>3.8835000000000002</v>
      </c>
      <c r="H725">
        <f t="shared" si="78"/>
        <v>2013</v>
      </c>
      <c r="I725" s="4">
        <f>_xll.CALCalendarAdjust("China::IB",DATE(H725,12,31)+1,"Following")</f>
        <v>41641</v>
      </c>
      <c r="J725" s="7">
        <f t="shared" si="79"/>
        <v>212</v>
      </c>
      <c r="K725" s="7">
        <f t="shared" si="80"/>
        <v>0.58082191780821912</v>
      </c>
      <c r="L725" s="11">
        <f t="shared" si="81"/>
        <v>0.64527862148959902</v>
      </c>
      <c r="M725" s="5">
        <f t="shared" si="82"/>
        <v>187.2137851040101</v>
      </c>
      <c r="N725" s="11">
        <f>_xll.CALBlackFormula("Call",B725*(1+F725/100*K725)/2,D725*(1+G725/100*K725),0.2*SQRT(K725),1/(1+G725/100*K725))*2</f>
        <v>0.64530306743757337</v>
      </c>
      <c r="O725" s="11">
        <f t="shared" si="83"/>
        <v>186.56848203657253</v>
      </c>
    </row>
    <row r="726" spans="1:15" x14ac:dyDescent="0.3">
      <c r="A726" s="2">
        <v>41430</v>
      </c>
      <c r="B726" s="3">
        <v>0.98</v>
      </c>
      <c r="C726" s="3">
        <v>0.66800000000000004</v>
      </c>
      <c r="D726" s="3">
        <v>0.81899999999999995</v>
      </c>
      <c r="E726" s="3">
        <v>3</v>
      </c>
      <c r="F726" s="7">
        <f t="shared" si="77"/>
        <v>6</v>
      </c>
      <c r="G726" s="7">
        <v>3.8837999999999999</v>
      </c>
      <c r="H726">
        <f t="shared" si="78"/>
        <v>2013</v>
      </c>
      <c r="I726" s="4">
        <f>_xll.CALCalendarAdjust("China::IB",DATE(H726,12,31)+1,"Following")</f>
        <v>41641</v>
      </c>
      <c r="J726" s="7">
        <f t="shared" si="79"/>
        <v>211</v>
      </c>
      <c r="K726" s="7">
        <f t="shared" si="80"/>
        <v>0.57808219178082187</v>
      </c>
      <c r="L726" s="11">
        <f t="shared" si="81"/>
        <v>0.64627454683467755</v>
      </c>
      <c r="M726" s="5">
        <f t="shared" si="82"/>
        <v>217.25453165322483</v>
      </c>
      <c r="N726" s="11">
        <f>_xll.CALBlackFormula("Call",B726*(1+F726/100*K726)/2,D726*(1+G726/100*K726),0.2*SQRT(K726),1/(1+G726/100*K726))*2</f>
        <v>0.64629916517477692</v>
      </c>
      <c r="O726" s="11">
        <f t="shared" si="83"/>
        <v>216.60823248805005</v>
      </c>
    </row>
    <row r="727" spans="1:15" x14ac:dyDescent="0.3">
      <c r="A727" s="2">
        <v>41431</v>
      </c>
      <c r="B727" s="3">
        <v>0.97799999999999998</v>
      </c>
      <c r="C727" s="3">
        <v>0.66200000000000003</v>
      </c>
      <c r="D727" s="3">
        <v>0.81</v>
      </c>
      <c r="E727" s="3">
        <v>3</v>
      </c>
      <c r="F727" s="7">
        <f t="shared" si="77"/>
        <v>6</v>
      </c>
      <c r="G727" s="7">
        <v>3.8938000000000001</v>
      </c>
      <c r="H727">
        <f t="shared" si="78"/>
        <v>2013</v>
      </c>
      <c r="I727" s="4">
        <f>_xll.CALCalendarAdjust("China::IB",DATE(H727,12,31)+1,"Following")</f>
        <v>41641</v>
      </c>
      <c r="J727" s="7">
        <f t="shared" si="79"/>
        <v>210</v>
      </c>
      <c r="K727" s="7">
        <f t="shared" si="80"/>
        <v>0.57534246575342463</v>
      </c>
      <c r="L727" s="11">
        <f t="shared" si="81"/>
        <v>0.63040841265182013</v>
      </c>
      <c r="M727" s="5">
        <f t="shared" si="82"/>
        <v>315.91587348179905</v>
      </c>
      <c r="N727" s="11">
        <f>_xll.CALBlackFormula("Call",B727*(1+F727/100*K727)/2,D727*(1+G727/100*K727),0.2*SQRT(K727),1/(1+G727/100*K727))*2</f>
        <v>0.6304379692655292</v>
      </c>
      <c r="O727" s="11">
        <f t="shared" si="83"/>
        <v>315.28543551253352</v>
      </c>
    </row>
    <row r="728" spans="1:15" x14ac:dyDescent="0.3">
      <c r="A728" s="2">
        <v>41432</v>
      </c>
      <c r="B728" s="3">
        <v>0.97199999999999998</v>
      </c>
      <c r="C728" s="3">
        <v>0.63300000000000001</v>
      </c>
      <c r="D728" s="3">
        <v>0.79400000000000004</v>
      </c>
      <c r="E728" s="3">
        <v>3</v>
      </c>
      <c r="F728" s="7">
        <f t="shared" si="77"/>
        <v>6</v>
      </c>
      <c r="G728" s="7">
        <v>4.5739999999999998</v>
      </c>
      <c r="H728">
        <f t="shared" si="78"/>
        <v>2013</v>
      </c>
      <c r="I728" s="4">
        <f>_xll.CALCalendarAdjust("China::IB",DATE(H728,12,31)+1,"Following")</f>
        <v>41641</v>
      </c>
      <c r="J728" s="7">
        <f t="shared" si="79"/>
        <v>209</v>
      </c>
      <c r="K728" s="7">
        <f t="shared" si="80"/>
        <v>0.57260273972602738</v>
      </c>
      <c r="L728" s="11">
        <f t="shared" si="81"/>
        <v>0.60826587700341239</v>
      </c>
      <c r="M728" s="5">
        <f t="shared" si="82"/>
        <v>247.34122996587615</v>
      </c>
      <c r="N728" s="11">
        <f>_xll.CALBlackFormula("Call",B728*(1+F728/100*K728)/2,D728*(1+G728/100*K728),0.2*SQRT(K728),1/(1+G728/100*K728))*2</f>
        <v>0.60830192374832515</v>
      </c>
      <c r="O728" s="11">
        <f t="shared" si="83"/>
        <v>246.73292804212784</v>
      </c>
    </row>
    <row r="729" spans="1:15" x14ac:dyDescent="0.3">
      <c r="A729" s="2">
        <v>41438</v>
      </c>
      <c r="B729" s="3">
        <v>0.96299999999999997</v>
      </c>
      <c r="C729" s="3">
        <v>0.59699999999999998</v>
      </c>
      <c r="D729" s="3">
        <v>0.76700000000000002</v>
      </c>
      <c r="E729" s="3">
        <v>3</v>
      </c>
      <c r="F729" s="7">
        <f t="shared" si="77"/>
        <v>6</v>
      </c>
      <c r="G729" s="7">
        <v>5.2050000000000001</v>
      </c>
      <c r="H729">
        <f t="shared" si="78"/>
        <v>2013</v>
      </c>
      <c r="I729" s="4">
        <f>_xll.CALCalendarAdjust("China::IB",DATE(H729,12,31)+1,"Following")</f>
        <v>41641</v>
      </c>
      <c r="J729" s="7">
        <f t="shared" si="79"/>
        <v>203</v>
      </c>
      <c r="K729" s="7">
        <f t="shared" si="80"/>
        <v>0.55616438356164388</v>
      </c>
      <c r="L729" s="11">
        <f t="shared" si="81"/>
        <v>0.56686188065670973</v>
      </c>
      <c r="M729" s="5">
        <f t="shared" si="82"/>
        <v>301.38119343290248</v>
      </c>
      <c r="N729" s="11">
        <f>_xll.CALBlackFormula("Call",B729*(1+F729/100*K729)/2,D729*(1+G729/100*K729),0.2*SQRT(K729),1/(1+G729/100*K729))*2</f>
        <v>0.56691160180915445</v>
      </c>
      <c r="O729" s="11">
        <f t="shared" si="83"/>
        <v>300.8142818310933</v>
      </c>
    </row>
    <row r="730" spans="1:15" x14ac:dyDescent="0.3">
      <c r="A730" s="2">
        <v>41439</v>
      </c>
      <c r="B730" s="3">
        <v>0.96199999999999997</v>
      </c>
      <c r="C730" s="3">
        <v>0.59799999999999998</v>
      </c>
      <c r="D730" s="3">
        <v>0.77700000000000002</v>
      </c>
      <c r="E730" s="3">
        <v>3</v>
      </c>
      <c r="F730" s="7">
        <f t="shared" si="77"/>
        <v>6</v>
      </c>
      <c r="G730" s="7">
        <v>5.29</v>
      </c>
      <c r="H730">
        <f t="shared" si="78"/>
        <v>2013</v>
      </c>
      <c r="I730" s="4">
        <f>_xll.CALCalendarAdjust("China::IB",DATE(H730,12,31)+1,"Following")</f>
        <v>41641</v>
      </c>
      <c r="J730" s="7">
        <f t="shared" si="79"/>
        <v>202</v>
      </c>
      <c r="K730" s="7">
        <f t="shared" si="80"/>
        <v>0.55342465753424652</v>
      </c>
      <c r="L730" s="11">
        <f t="shared" si="81"/>
        <v>0.58832751517358395</v>
      </c>
      <c r="M730" s="5">
        <f t="shared" si="82"/>
        <v>96.724848264160272</v>
      </c>
      <c r="N730" s="11">
        <f>_xll.CALBlackFormula("Call",B730*(1+F730/100*K730)/2,D730*(1+G730/100*K730),0.2*SQRT(K730),1/(1+G730/100*K730))*2</f>
        <v>0.58836149163398921</v>
      </c>
      <c r="O730" s="11">
        <f t="shared" si="83"/>
        <v>96.136486772526283</v>
      </c>
    </row>
    <row r="731" spans="1:15" x14ac:dyDescent="0.3">
      <c r="A731" s="2">
        <v>41442</v>
      </c>
      <c r="B731" s="3">
        <v>0.96299999999999997</v>
      </c>
      <c r="C731" s="3">
        <v>0.57799999999999996</v>
      </c>
      <c r="D731" s="3">
        <v>0.77300000000000002</v>
      </c>
      <c r="E731" s="3">
        <v>3</v>
      </c>
      <c r="F731" s="7">
        <f t="shared" si="77"/>
        <v>6</v>
      </c>
      <c r="G731" s="7">
        <v>5.319</v>
      </c>
      <c r="H731">
        <f t="shared" si="78"/>
        <v>2013</v>
      </c>
      <c r="I731" s="4">
        <f>_xll.CALCalendarAdjust("China::IB",DATE(H731,12,31)+1,"Following")</f>
        <v>41641</v>
      </c>
      <c r="J731" s="7">
        <f t="shared" si="79"/>
        <v>199</v>
      </c>
      <c r="K731" s="7">
        <f t="shared" si="80"/>
        <v>0.54520547945205478</v>
      </c>
      <c r="L731" s="11">
        <f t="shared" si="81"/>
        <v>0.57952529086573012</v>
      </c>
      <c r="M731" s="5">
        <f t="shared" si="82"/>
        <v>-15.252908657301667</v>
      </c>
      <c r="N731" s="11">
        <f>_xll.CALBlackFormula("Call",B731*(1+F731/100*K731)/2,D731*(1+G731/100*K731),0.2*SQRT(K731),1/(1+G731/100*K731))*2</f>
        <v>0.5795610687891698</v>
      </c>
      <c r="O731" s="11">
        <f t="shared" si="83"/>
        <v>-15.832469726090837</v>
      </c>
    </row>
    <row r="732" spans="1:15" x14ac:dyDescent="0.3">
      <c r="A732" s="2">
        <v>41443</v>
      </c>
      <c r="B732" s="3">
        <v>0.96399999999999997</v>
      </c>
      <c r="C732" s="3">
        <v>0.58599999999999997</v>
      </c>
      <c r="D732" s="3">
        <v>0.77700000000000002</v>
      </c>
      <c r="E732" s="3">
        <v>3</v>
      </c>
      <c r="F732" s="7">
        <f t="shared" si="77"/>
        <v>6</v>
      </c>
      <c r="G732" s="7">
        <v>5.3289999999999997</v>
      </c>
      <c r="H732">
        <f t="shared" si="78"/>
        <v>2013</v>
      </c>
      <c r="I732" s="4">
        <f>_xll.CALCalendarAdjust("China::IB",DATE(H732,12,31)+1,"Following")</f>
        <v>41641</v>
      </c>
      <c r="J732" s="7">
        <f t="shared" si="79"/>
        <v>198</v>
      </c>
      <c r="K732" s="7">
        <f t="shared" si="80"/>
        <v>0.54246575342465753</v>
      </c>
      <c r="L732" s="11">
        <f t="shared" si="81"/>
        <v>0.58658967839876619</v>
      </c>
      <c r="M732" s="5">
        <f t="shared" si="82"/>
        <v>-5.8967839876622463</v>
      </c>
      <c r="N732" s="11">
        <f>_xll.CALBlackFormula("Call",B732*(1+F732/100*K732)/2,D732*(1+G732/100*K732),0.2*SQRT(K732),1/(1+G732/100*K732))*2</f>
        <v>0.58662094475579585</v>
      </c>
      <c r="O732" s="11">
        <f t="shared" si="83"/>
        <v>-6.4834049324180425</v>
      </c>
    </row>
    <row r="733" spans="1:15" x14ac:dyDescent="0.3">
      <c r="A733" s="2">
        <v>41444</v>
      </c>
      <c r="B733" s="3">
        <v>0.96099999999999997</v>
      </c>
      <c r="C733" s="3">
        <v>0.58499999999999996</v>
      </c>
      <c r="D733" s="3">
        <v>0.77400000000000002</v>
      </c>
      <c r="E733" s="3">
        <v>3</v>
      </c>
      <c r="F733" s="7">
        <f t="shared" si="77"/>
        <v>6</v>
      </c>
      <c r="G733" s="7">
        <v>5.4080000000000004</v>
      </c>
      <c r="H733">
        <f t="shared" si="78"/>
        <v>2013</v>
      </c>
      <c r="I733" s="4">
        <f>_xll.CALCalendarAdjust("China::IB",DATE(H733,12,31)+1,"Following")</f>
        <v>41641</v>
      </c>
      <c r="J733" s="7">
        <f t="shared" si="79"/>
        <v>197</v>
      </c>
      <c r="K733" s="7">
        <f t="shared" si="80"/>
        <v>0.53972602739726028</v>
      </c>
      <c r="L733" s="11">
        <f t="shared" si="81"/>
        <v>0.58401651691174328</v>
      </c>
      <c r="M733" s="5">
        <f t="shared" si="82"/>
        <v>9.8348308825668695</v>
      </c>
      <c r="N733" s="11">
        <f>_xll.CALBlackFormula("Call",B733*(1+F733/100*K733)/2,D733*(1+G733/100*K733),0.2*SQRT(K733),1/(1+G733/100*K733))*2</f>
        <v>0.58404690427276762</v>
      </c>
      <c r="O733" s="11">
        <f t="shared" si="83"/>
        <v>9.2507839782941019</v>
      </c>
    </row>
    <row r="734" spans="1:15" x14ac:dyDescent="0.3">
      <c r="A734" s="2">
        <v>41445</v>
      </c>
      <c r="B734" s="3">
        <v>0.94599999999999995</v>
      </c>
      <c r="C734" s="3">
        <v>0.56000000000000005</v>
      </c>
      <c r="D734" s="3">
        <v>0.748</v>
      </c>
      <c r="E734" s="3">
        <v>3</v>
      </c>
      <c r="F734" s="7">
        <f t="shared" si="77"/>
        <v>6</v>
      </c>
      <c r="G734" s="7">
        <v>5.8029999999999999</v>
      </c>
      <c r="H734">
        <f t="shared" si="78"/>
        <v>2013</v>
      </c>
      <c r="I734" s="4">
        <f>_xll.CALCalendarAdjust("China::IB",DATE(H734,12,31)+1,"Following")</f>
        <v>41641</v>
      </c>
      <c r="J734" s="7">
        <f t="shared" si="79"/>
        <v>196</v>
      </c>
      <c r="K734" s="7">
        <f t="shared" si="80"/>
        <v>0.53698630136986303</v>
      </c>
      <c r="L734" s="11">
        <f t="shared" si="81"/>
        <v>0.54902950353515478</v>
      </c>
      <c r="M734" s="5">
        <f t="shared" si="82"/>
        <v>109.7049646484527</v>
      </c>
      <c r="N734" s="11">
        <f>_xll.CALBlackFormula("Call",B734*(1+F734/100*K734)/2,D734*(1+G734/100*K734),0.2*SQRT(K734),1/(1+G734/100*K734))*2</f>
        <v>0.54907273638356469</v>
      </c>
      <c r="O734" s="11">
        <f t="shared" si="83"/>
        <v>109.15589191206914</v>
      </c>
    </row>
    <row r="735" spans="1:15" x14ac:dyDescent="0.3">
      <c r="A735" s="2">
        <v>41446</v>
      </c>
      <c r="B735" s="3">
        <v>0.94499999999999995</v>
      </c>
      <c r="C735" s="3">
        <v>0.56000000000000005</v>
      </c>
      <c r="D735" s="3">
        <v>0.746</v>
      </c>
      <c r="E735" s="3">
        <v>3</v>
      </c>
      <c r="F735" s="7">
        <f t="shared" si="77"/>
        <v>6</v>
      </c>
      <c r="G735" s="7">
        <v>5.79</v>
      </c>
      <c r="H735">
        <f t="shared" si="78"/>
        <v>2013</v>
      </c>
      <c r="I735" s="4">
        <f>_xll.CALCalendarAdjust("China::IB",DATE(H735,12,31)+1,"Following")</f>
        <v>41641</v>
      </c>
      <c r="J735" s="7">
        <f t="shared" si="79"/>
        <v>195</v>
      </c>
      <c r="K735" s="7">
        <f t="shared" si="80"/>
        <v>0.53424657534246578</v>
      </c>
      <c r="L735" s="11">
        <f t="shared" si="81"/>
        <v>0.54597159907039894</v>
      </c>
      <c r="M735" s="5">
        <f t="shared" si="82"/>
        <v>140.28400929601113</v>
      </c>
      <c r="N735" s="11">
        <f>_xll.CALBlackFormula("Call",B735*(1+F735/100*K735)/2,D735*(1+G735/100*K735),0.2*SQRT(K735),1/(1+G735/100*K735))*2</f>
        <v>0.54601519687604361</v>
      </c>
      <c r="O735" s="11">
        <f t="shared" si="83"/>
        <v>139.73799409913508</v>
      </c>
    </row>
    <row r="736" spans="1:15" x14ac:dyDescent="0.3">
      <c r="A736" s="2">
        <v>41449</v>
      </c>
      <c r="B736" s="3">
        <v>0.94499999999999995</v>
      </c>
      <c r="C736" s="3">
        <v>0.51500000000000001</v>
      </c>
      <c r="D736" s="3">
        <v>0.70099999999999996</v>
      </c>
      <c r="E736" s="3">
        <v>3</v>
      </c>
      <c r="F736" s="7">
        <f t="shared" si="77"/>
        <v>6</v>
      </c>
      <c r="G736" s="7">
        <v>5.7240000000000002</v>
      </c>
      <c r="H736">
        <f t="shared" si="78"/>
        <v>2013</v>
      </c>
      <c r="I736" s="4">
        <f>_xll.CALCalendarAdjust("China::IB",DATE(H736,12,31)+1,"Following")</f>
        <v>41641</v>
      </c>
      <c r="J736" s="7">
        <f t="shared" si="79"/>
        <v>192</v>
      </c>
      <c r="K736" s="7">
        <f t="shared" si="80"/>
        <v>0.52602739726027392</v>
      </c>
      <c r="L736" s="11">
        <f t="shared" si="81"/>
        <v>0.45566811805247642</v>
      </c>
      <c r="M736" s="5">
        <f t="shared" si="82"/>
        <v>593.31881947523595</v>
      </c>
      <c r="N736" s="11">
        <f>_xll.CALBlackFormula("Call",B736*(1+F736/100*K736)/2,D736*(1+G736/100*K736),0.2*SQRT(K736),1/(1+G736/100*K736))*2</f>
        <v>0.45583930419273172</v>
      </c>
      <c r="O736" s="11">
        <f t="shared" si="83"/>
        <v>592.8629801710432</v>
      </c>
    </row>
    <row r="737" spans="1:15" x14ac:dyDescent="0.3">
      <c r="A737" s="2">
        <v>41450</v>
      </c>
      <c r="B737" s="3">
        <v>0.96199999999999997</v>
      </c>
      <c r="C737" s="3">
        <v>0.53100000000000003</v>
      </c>
      <c r="D737" s="3">
        <v>0.69599999999999995</v>
      </c>
      <c r="E737" s="3">
        <v>3</v>
      </c>
      <c r="F737" s="7">
        <f t="shared" si="77"/>
        <v>6</v>
      </c>
      <c r="G737" s="7">
        <v>5.641</v>
      </c>
      <c r="H737">
        <f t="shared" si="78"/>
        <v>2013</v>
      </c>
      <c r="I737" s="4">
        <f>_xll.CALCalendarAdjust("China::IB",DATE(H737,12,31)+1,"Following")</f>
        <v>41641</v>
      </c>
      <c r="J737" s="7">
        <f t="shared" si="79"/>
        <v>191</v>
      </c>
      <c r="K737" s="7">
        <f t="shared" si="80"/>
        <v>0.52328767123287667</v>
      </c>
      <c r="L737" s="11">
        <f t="shared" si="81"/>
        <v>0.42824460118095886</v>
      </c>
      <c r="M737" s="5">
        <f t="shared" si="82"/>
        <v>1027.5539881904117</v>
      </c>
      <c r="N737" s="11">
        <f>_xll.CALBlackFormula("Call",B737*(1+F737/100*K737)/2,D737*(1+G737/100*K737),0.2*SQRT(K737),1/(1+G737/100*K737))*2</f>
        <v>0.42853929776179572</v>
      </c>
      <c r="O737" s="11">
        <f t="shared" si="83"/>
        <v>1027.12544889265</v>
      </c>
    </row>
    <row r="738" spans="1:15" x14ac:dyDescent="0.3">
      <c r="A738" s="2">
        <v>41451</v>
      </c>
      <c r="B738" s="3">
        <v>0.95399999999999996</v>
      </c>
      <c r="C738" s="3">
        <v>0.51800000000000002</v>
      </c>
      <c r="D738" s="3">
        <v>0.70599999999999996</v>
      </c>
      <c r="E738" s="3">
        <v>3</v>
      </c>
      <c r="F738" s="7">
        <f t="shared" si="77"/>
        <v>6</v>
      </c>
      <c r="G738" s="7">
        <v>5.5819999999999999</v>
      </c>
      <c r="H738">
        <f t="shared" si="78"/>
        <v>2013</v>
      </c>
      <c r="I738" s="4">
        <f>_xll.CALCalendarAdjust("China::IB",DATE(H738,12,31)+1,"Following")</f>
        <v>41641</v>
      </c>
      <c r="J738" s="7">
        <f t="shared" si="79"/>
        <v>190</v>
      </c>
      <c r="K738" s="7">
        <f t="shared" si="80"/>
        <v>0.52054794520547942</v>
      </c>
      <c r="L738" s="11">
        <f t="shared" si="81"/>
        <v>0.45598281389691009</v>
      </c>
      <c r="M738" s="5">
        <f t="shared" si="82"/>
        <v>620.17186103089932</v>
      </c>
      <c r="N738" s="11">
        <f>_xll.CALBlackFormula("Call",B738*(1+F738/100*K738)/2,D738*(1+G738/100*K738),0.2*SQRT(K738),1/(1+G738/100*K738))*2</f>
        <v>0.45615862336480095</v>
      </c>
      <c r="O738" s="11">
        <f t="shared" si="83"/>
        <v>619.71570240753454</v>
      </c>
    </row>
    <row r="739" spans="1:15" x14ac:dyDescent="0.3">
      <c r="A739" s="2">
        <v>41452</v>
      </c>
      <c r="B739" s="3">
        <v>0.95099999999999996</v>
      </c>
      <c r="C739" s="3">
        <v>0.47499999999999998</v>
      </c>
      <c r="D739" s="3">
        <v>0.69899999999999995</v>
      </c>
      <c r="E739" s="3">
        <v>3</v>
      </c>
      <c r="F739" s="7">
        <f t="shared" si="77"/>
        <v>6</v>
      </c>
      <c r="G739" s="7">
        <v>5.5389999999999997</v>
      </c>
      <c r="H739">
        <f t="shared" si="78"/>
        <v>2013</v>
      </c>
      <c r="I739" s="4">
        <f>_xll.CALCalendarAdjust("China::IB",DATE(H739,12,31)+1,"Following")</f>
        <v>41641</v>
      </c>
      <c r="J739" s="7">
        <f t="shared" si="79"/>
        <v>189</v>
      </c>
      <c r="K739" s="7">
        <f t="shared" si="80"/>
        <v>0.51780821917808217</v>
      </c>
      <c r="L739" s="11">
        <f t="shared" si="81"/>
        <v>0.44479316686602199</v>
      </c>
      <c r="M739" s="5">
        <f t="shared" si="82"/>
        <v>302.06833133977983</v>
      </c>
      <c r="N739" s="11">
        <f>_xll.CALBlackFormula("Call",B739*(1+F739/100*K739)/2,D739*(1+G739/100*K739),0.2*SQRT(K739),1/(1+G739/100*K739))*2</f>
        <v>0.44499267515424462</v>
      </c>
      <c r="O739" s="11">
        <f t="shared" si="83"/>
        <v>301.62333866462558</v>
      </c>
    </row>
    <row r="740" spans="1:15" x14ac:dyDescent="0.3">
      <c r="A740" s="2">
        <v>41453</v>
      </c>
      <c r="B740" s="3">
        <v>0.95199999999999996</v>
      </c>
      <c r="C740" s="3">
        <v>0.46200000000000002</v>
      </c>
      <c r="D740" s="3">
        <v>0.70799999999999996</v>
      </c>
      <c r="E740" s="3">
        <v>3</v>
      </c>
      <c r="F740" s="7">
        <f t="shared" si="77"/>
        <v>6</v>
      </c>
      <c r="G740" s="7">
        <v>5.4390000000000001</v>
      </c>
      <c r="H740">
        <f t="shared" si="78"/>
        <v>2013</v>
      </c>
      <c r="I740" s="4">
        <f>_xll.CALCalendarAdjust("China::IB",DATE(H740,12,31)+1,"Following")</f>
        <v>41641</v>
      </c>
      <c r="J740" s="7">
        <f t="shared" si="79"/>
        <v>188</v>
      </c>
      <c r="K740" s="7">
        <f t="shared" si="80"/>
        <v>0.51506849315068493</v>
      </c>
      <c r="L740" s="11">
        <f t="shared" si="81"/>
        <v>0.4613241268473034</v>
      </c>
      <c r="M740" s="5">
        <f t="shared" si="82"/>
        <v>6.7587315269662662</v>
      </c>
      <c r="N740" s="11">
        <f>_xll.CALBlackFormula("Call",B740*(1+F740/100*K740)/2,D740*(1+G740/100*K740),0.2*SQRT(K740),1/(1+G740/100*K740))*2</f>
        <v>0.46147562470248604</v>
      </c>
      <c r="O740" s="11">
        <f t="shared" si="83"/>
        <v>6.29725590226378</v>
      </c>
    </row>
    <row r="741" spans="1:15" x14ac:dyDescent="0.3">
      <c r="A741" s="2">
        <v>41456</v>
      </c>
      <c r="B741" s="3">
        <v>0.96099999999999997</v>
      </c>
      <c r="C741" s="3">
        <v>0.45900000000000002</v>
      </c>
      <c r="D741" s="3">
        <v>0.71399999999999997</v>
      </c>
      <c r="E741" s="3">
        <v>3</v>
      </c>
      <c r="F741" s="7">
        <f t="shared" si="77"/>
        <v>6</v>
      </c>
      <c r="G741" s="7">
        <v>5.2949999999999999</v>
      </c>
      <c r="H741">
        <f t="shared" si="78"/>
        <v>2013</v>
      </c>
      <c r="I741" s="4">
        <f>_xll.CALCalendarAdjust("China::IB",DATE(H741,12,31)+1,"Following")</f>
        <v>41641</v>
      </c>
      <c r="J741" s="7">
        <f t="shared" si="79"/>
        <v>185</v>
      </c>
      <c r="K741" s="7">
        <f t="shared" si="80"/>
        <v>0.50684931506849318</v>
      </c>
      <c r="L741" s="11">
        <f t="shared" si="81"/>
        <v>0.46365582053691901</v>
      </c>
      <c r="M741" s="5">
        <f t="shared" si="82"/>
        <v>-46.558205369189864</v>
      </c>
      <c r="N741" s="11">
        <f>_xll.CALBlackFormula("Call",B741*(1+F741/100*K741)/2,D741*(1+G741/100*K741),0.2*SQRT(K741),1/(1+G741/100*K741))*2</f>
        <v>0.46380223126112297</v>
      </c>
      <c r="O741" s="11">
        <f t="shared" si="83"/>
        <v>-47.022007600450983</v>
      </c>
    </row>
    <row r="742" spans="1:15" x14ac:dyDescent="0.3">
      <c r="A742" s="2">
        <v>41457</v>
      </c>
      <c r="B742" s="3">
        <v>0.97</v>
      </c>
      <c r="C742" s="3">
        <v>0.45900000000000002</v>
      </c>
      <c r="D742" s="3">
        <v>0.72</v>
      </c>
      <c r="E742" s="3">
        <v>3</v>
      </c>
      <c r="F742" s="7">
        <f t="shared" si="77"/>
        <v>6</v>
      </c>
      <c r="G742" s="7">
        <v>5.2110000000000003</v>
      </c>
      <c r="H742">
        <f t="shared" si="78"/>
        <v>2013</v>
      </c>
      <c r="I742" s="4">
        <f>_xll.CALCalendarAdjust("China::IB",DATE(H742,12,31)+1,"Following")</f>
        <v>41641</v>
      </c>
      <c r="J742" s="7">
        <f t="shared" si="79"/>
        <v>184</v>
      </c>
      <c r="K742" s="7">
        <f t="shared" si="80"/>
        <v>0.50410958904109593</v>
      </c>
      <c r="L742" s="11">
        <f t="shared" si="81"/>
        <v>0.46624065293667527</v>
      </c>
      <c r="M742" s="5">
        <f t="shared" si="82"/>
        <v>-72.406529366752508</v>
      </c>
      <c r="N742" s="11">
        <f>_xll.CALBlackFormula("Call",B742*(1+F742/100*K742)/2,D742*(1+G742/100*K742),0.2*SQRT(K742),1/(1+G742/100*K742))*2</f>
        <v>0.46638898098372267</v>
      </c>
      <c r="O742" s="11">
        <f t="shared" si="83"/>
        <v>-72.872918347736231</v>
      </c>
    </row>
    <row r="743" spans="1:15" x14ac:dyDescent="0.3">
      <c r="A743" s="2">
        <v>41458</v>
      </c>
      <c r="B743" s="3">
        <v>0.97199999999999998</v>
      </c>
      <c r="C743" s="3">
        <v>0.45200000000000001</v>
      </c>
      <c r="D743" s="3">
        <v>0.71599999999999997</v>
      </c>
      <c r="E743" s="3">
        <v>3</v>
      </c>
      <c r="F743" s="7">
        <f t="shared" si="77"/>
        <v>6</v>
      </c>
      <c r="G743" s="7">
        <v>5.1479999999999997</v>
      </c>
      <c r="H743">
        <f t="shared" si="78"/>
        <v>2013</v>
      </c>
      <c r="I743" s="4">
        <f>_xll.CALCalendarAdjust("China::IB",DATE(H743,12,31)+1,"Following")</f>
        <v>41641</v>
      </c>
      <c r="J743" s="7">
        <f t="shared" si="79"/>
        <v>183</v>
      </c>
      <c r="K743" s="7">
        <f t="shared" si="80"/>
        <v>0.50136986301369868</v>
      </c>
      <c r="L743" s="11">
        <f t="shared" si="81"/>
        <v>0.45595240606799581</v>
      </c>
      <c r="M743" s="5">
        <f t="shared" si="82"/>
        <v>-39.524060679957948</v>
      </c>
      <c r="N743" s="11">
        <f>_xll.CALBlackFormula("Call",B743*(1+F743/100*K743)/2,D743*(1+G743/100*K743),0.2*SQRT(K743),1/(1+G743/100*K743))*2</f>
        <v>0.45612564677525674</v>
      </c>
      <c r="O743" s="11">
        <f t="shared" si="83"/>
        <v>-39.980186326733204</v>
      </c>
    </row>
    <row r="744" spans="1:15" x14ac:dyDescent="0.3">
      <c r="A744" s="2">
        <v>41459</v>
      </c>
      <c r="B744" s="3">
        <v>0.96699999999999997</v>
      </c>
      <c r="C744" s="3">
        <v>0.47299999999999998</v>
      </c>
      <c r="D744" s="3">
        <v>0.72299999999999998</v>
      </c>
      <c r="E744" s="3">
        <v>3</v>
      </c>
      <c r="F744" s="7">
        <f t="shared" si="77"/>
        <v>6</v>
      </c>
      <c r="G744" s="7">
        <v>5.0289999999999999</v>
      </c>
      <c r="H744">
        <f t="shared" si="78"/>
        <v>2013</v>
      </c>
      <c r="I744" s="4">
        <f>_xll.CALCalendarAdjust("China::IB",DATE(H744,12,31)+1,"Following")</f>
        <v>41641</v>
      </c>
      <c r="J744" s="7">
        <f t="shared" si="79"/>
        <v>182</v>
      </c>
      <c r="K744" s="7">
        <f t="shared" si="80"/>
        <v>0.49863013698630138</v>
      </c>
      <c r="L744" s="11">
        <f t="shared" si="81"/>
        <v>0.47443260980180346</v>
      </c>
      <c r="M744" s="5">
        <f t="shared" si="82"/>
        <v>-14.326098018034861</v>
      </c>
      <c r="N744" s="11">
        <f>_xll.CALBlackFormula("Call",B744*(1+F744/100*K744)/2,D744*(1+G744/100*K744),0.2*SQRT(K744),1/(1+G744/100*K744))*2</f>
        <v>0.47455322425622803</v>
      </c>
      <c r="O744" s="11">
        <f t="shared" si="83"/>
        <v>-14.800651242291089</v>
      </c>
    </row>
    <row r="745" spans="1:15" x14ac:dyDescent="0.3">
      <c r="A745" s="2">
        <v>41460</v>
      </c>
      <c r="B745" s="3">
        <v>0.96799999999999997</v>
      </c>
      <c r="C745" s="3">
        <v>0.47499999999999998</v>
      </c>
      <c r="D745" s="3">
        <v>0.72399999999999998</v>
      </c>
      <c r="E745" s="3">
        <v>3</v>
      </c>
      <c r="F745" s="7">
        <f t="shared" si="77"/>
        <v>6</v>
      </c>
      <c r="G745" s="7">
        <v>4.9390000000000001</v>
      </c>
      <c r="H745">
        <f t="shared" si="78"/>
        <v>2013</v>
      </c>
      <c r="I745" s="4">
        <f>_xll.CALCalendarAdjust("China::IB",DATE(H745,12,31)+1,"Following")</f>
        <v>41641</v>
      </c>
      <c r="J745" s="7">
        <f t="shared" si="79"/>
        <v>181</v>
      </c>
      <c r="K745" s="7">
        <f t="shared" si="80"/>
        <v>0.49589041095890413</v>
      </c>
      <c r="L745" s="11">
        <f t="shared" si="81"/>
        <v>0.47502872407813257</v>
      </c>
      <c r="M745" s="5">
        <f t="shared" si="82"/>
        <v>-0.2872407813259148</v>
      </c>
      <c r="N745" s="11">
        <f>_xll.CALBlackFormula("Call",B745*(1+F745/100*K745)/2,D745*(1+G745/100*K745),0.2*SQRT(K745),1/(1+G745/100*K745))*2</f>
        <v>0.47514623605658235</v>
      </c>
      <c r="O745" s="11">
        <f t="shared" si="83"/>
        <v>-0.76238701738249715</v>
      </c>
    </row>
    <row r="746" spans="1:15" x14ac:dyDescent="0.3">
      <c r="A746" s="2">
        <v>41463</v>
      </c>
      <c r="B746" s="3">
        <v>0.97</v>
      </c>
      <c r="C746" s="3">
        <v>0.442</v>
      </c>
      <c r="D746" s="3">
        <v>0.70399999999999996</v>
      </c>
      <c r="E746" s="3">
        <v>3</v>
      </c>
      <c r="F746" s="7">
        <f t="shared" si="77"/>
        <v>6</v>
      </c>
      <c r="G746" s="7">
        <v>4.7939999999999996</v>
      </c>
      <c r="H746">
        <f t="shared" si="78"/>
        <v>2013</v>
      </c>
      <c r="I746" s="4">
        <f>_xll.CALCalendarAdjust("China::IB",DATE(H746,12,31)+1,"Following")</f>
        <v>41641</v>
      </c>
      <c r="J746" s="7">
        <f t="shared" si="79"/>
        <v>178</v>
      </c>
      <c r="K746" s="7">
        <f t="shared" si="80"/>
        <v>0.48767123287671232</v>
      </c>
      <c r="L746" s="11">
        <f t="shared" si="81"/>
        <v>0.43242545152330714</v>
      </c>
      <c r="M746" s="5">
        <f t="shared" si="82"/>
        <v>95.745484766928683</v>
      </c>
      <c r="N746" s="11">
        <f>_xll.CALBlackFormula("Call",B746*(1+F746/100*K746)/2,D746*(1+G746/100*K746),0.2*SQRT(K746),1/(1+G746/100*K746))*2</f>
        <v>0.43264484650766616</v>
      </c>
      <c r="O746" s="11">
        <f t="shared" si="83"/>
        <v>95.312839920421013</v>
      </c>
    </row>
    <row r="747" spans="1:15" x14ac:dyDescent="0.3">
      <c r="A747" s="2">
        <v>41464</v>
      </c>
      <c r="B747" s="3">
        <v>0.96799999999999997</v>
      </c>
      <c r="C747" s="3">
        <v>0.439</v>
      </c>
      <c r="D747" s="3">
        <v>0.70199999999999996</v>
      </c>
      <c r="E747" s="3">
        <v>3</v>
      </c>
      <c r="F747" s="7">
        <f t="shared" si="77"/>
        <v>6</v>
      </c>
      <c r="G747" s="7">
        <v>4.7229999999999999</v>
      </c>
      <c r="H747">
        <f t="shared" si="78"/>
        <v>2013</v>
      </c>
      <c r="I747" s="4">
        <f>_xll.CALCalendarAdjust("China::IB",DATE(H747,12,31)+1,"Following")</f>
        <v>41641</v>
      </c>
      <c r="J747" s="7">
        <f t="shared" si="79"/>
        <v>177</v>
      </c>
      <c r="K747" s="7">
        <f t="shared" si="80"/>
        <v>0.48493150684931507</v>
      </c>
      <c r="L747" s="11">
        <f t="shared" si="81"/>
        <v>0.43013980496181559</v>
      </c>
      <c r="M747" s="5">
        <f t="shared" si="82"/>
        <v>88.601950381844148</v>
      </c>
      <c r="N747" s="11">
        <f>_xll.CALBlackFormula("Call",B747*(1+F747/100*K747)/2,D747*(1+G747/100*K747),0.2*SQRT(K747),1/(1+G747/100*K747))*2</f>
        <v>0.43035835422680024</v>
      </c>
      <c r="O747" s="11">
        <f t="shared" si="83"/>
        <v>88.171592027617351</v>
      </c>
    </row>
    <row r="748" spans="1:15" x14ac:dyDescent="0.3">
      <c r="A748" s="2">
        <v>41465</v>
      </c>
      <c r="B748" s="3">
        <v>0.97</v>
      </c>
      <c r="C748" s="3">
        <v>0.47899999999999998</v>
      </c>
      <c r="D748" s="3">
        <v>0.72299999999999998</v>
      </c>
      <c r="E748" s="3">
        <v>3</v>
      </c>
      <c r="F748" s="7">
        <f t="shared" si="77"/>
        <v>6</v>
      </c>
      <c r="G748" s="7">
        <v>4.7039999999999997</v>
      </c>
      <c r="H748">
        <f t="shared" si="78"/>
        <v>2013</v>
      </c>
      <c r="I748" s="4">
        <f>_xll.CALCalendarAdjust("China::IB",DATE(H748,12,31)+1,"Following")</f>
        <v>41641</v>
      </c>
      <c r="J748" s="7">
        <f t="shared" si="79"/>
        <v>176</v>
      </c>
      <c r="K748" s="7">
        <f t="shared" si="80"/>
        <v>0.48219178082191783</v>
      </c>
      <c r="L748" s="11">
        <f t="shared" si="81"/>
        <v>0.47007271514628846</v>
      </c>
      <c r="M748" s="5">
        <f t="shared" si="82"/>
        <v>89.272848537115252</v>
      </c>
      <c r="N748" s="11">
        <f>_xll.CALBlackFormula("Call",B748*(1+F748/100*K748)/2,D748*(1+G748/100*K748),0.2*SQRT(K748),1/(1+G748/100*K748))*2</f>
        <v>0.47018559145370892</v>
      </c>
      <c r="O748" s="11">
        <f t="shared" si="83"/>
        <v>88.802662945661538</v>
      </c>
    </row>
    <row r="749" spans="1:15" x14ac:dyDescent="0.3">
      <c r="A749" s="2">
        <v>41466</v>
      </c>
      <c r="B749" s="3">
        <v>0.96599999999999997</v>
      </c>
      <c r="C749" s="3">
        <v>0.52700000000000002</v>
      </c>
      <c r="D749" s="3">
        <v>0.75</v>
      </c>
      <c r="E749" s="3">
        <v>3</v>
      </c>
      <c r="F749" s="7">
        <f t="shared" si="77"/>
        <v>6</v>
      </c>
      <c r="G749" s="7">
        <v>4.6955</v>
      </c>
      <c r="H749">
        <f t="shared" si="78"/>
        <v>2013</v>
      </c>
      <c r="I749" s="4">
        <f>_xll.CALCalendarAdjust("China::IB",DATE(H749,12,31)+1,"Following")</f>
        <v>41641</v>
      </c>
      <c r="J749" s="7">
        <f t="shared" si="79"/>
        <v>175</v>
      </c>
      <c r="K749" s="7">
        <f t="shared" si="80"/>
        <v>0.47945205479452052</v>
      </c>
      <c r="L749" s="11">
        <f t="shared" si="81"/>
        <v>0.52809122169836131</v>
      </c>
      <c r="M749" s="5">
        <f t="shared" si="82"/>
        <v>-10.912216983612888</v>
      </c>
      <c r="N749" s="11">
        <f>_xll.CALBlackFormula("Call",B749*(1+F749/100*K749)/2,D749*(1+G749/100*K749),0.2*SQRT(K749),1/(1+G749/100*K749))*2</f>
        <v>0.52813068518764661</v>
      </c>
      <c r="O749" s="11">
        <f t="shared" si="83"/>
        <v>-11.440347668800534</v>
      </c>
    </row>
    <row r="750" spans="1:15" x14ac:dyDescent="0.3">
      <c r="A750" s="2">
        <v>41467</v>
      </c>
      <c r="B750" s="3">
        <v>0.96599999999999997</v>
      </c>
      <c r="C750" s="3">
        <v>0.501</v>
      </c>
      <c r="D750" s="3">
        <v>0.73799999999999999</v>
      </c>
      <c r="E750" s="3">
        <v>3</v>
      </c>
      <c r="F750" s="7">
        <f t="shared" si="77"/>
        <v>6</v>
      </c>
      <c r="G750" s="7">
        <v>4.6909999999999998</v>
      </c>
      <c r="H750">
        <f t="shared" si="78"/>
        <v>2013</v>
      </c>
      <c r="I750" s="4">
        <f>_xll.CALCalendarAdjust("China::IB",DATE(H750,12,31)+1,"Following")</f>
        <v>41641</v>
      </c>
      <c r="J750" s="7">
        <f t="shared" si="79"/>
        <v>174</v>
      </c>
      <c r="K750" s="7">
        <f t="shared" si="80"/>
        <v>0.47671232876712327</v>
      </c>
      <c r="L750" s="11">
        <f t="shared" si="81"/>
        <v>0.50410385420993986</v>
      </c>
      <c r="M750" s="5">
        <f t="shared" si="82"/>
        <v>-31.038542099398605</v>
      </c>
      <c r="N750" s="11">
        <f>_xll.CALBlackFormula("Call",B750*(1+F750/100*K750)/2,D750*(1+G750/100*K750),0.2*SQRT(K750),1/(1+G750/100*K750))*2</f>
        <v>0.50416139796337811</v>
      </c>
      <c r="O750" s="11">
        <f t="shared" si="83"/>
        <v>-31.542703497361984</v>
      </c>
    </row>
    <row r="751" spans="1:15" x14ac:dyDescent="0.3">
      <c r="A751" s="2">
        <v>41470</v>
      </c>
      <c r="B751" s="3">
        <v>0.96599999999999997</v>
      </c>
      <c r="C751" s="3">
        <v>0.52600000000000002</v>
      </c>
      <c r="D751" s="3">
        <v>0.751</v>
      </c>
      <c r="E751" s="3">
        <v>3</v>
      </c>
      <c r="F751" s="7">
        <f t="shared" si="77"/>
        <v>6</v>
      </c>
      <c r="G751" s="7">
        <v>4.6784999999999997</v>
      </c>
      <c r="H751">
        <f t="shared" si="78"/>
        <v>2013</v>
      </c>
      <c r="I751" s="4">
        <f>_xll.CALCalendarAdjust("China::IB",DATE(H751,12,31)+1,"Following")</f>
        <v>41641</v>
      </c>
      <c r="J751" s="7">
        <f t="shared" si="79"/>
        <v>171</v>
      </c>
      <c r="K751" s="7">
        <f t="shared" si="80"/>
        <v>0.46849315068493153</v>
      </c>
      <c r="L751" s="11">
        <f t="shared" si="81"/>
        <v>0.53014763642173057</v>
      </c>
      <c r="M751" s="5">
        <f t="shared" si="82"/>
        <v>-41.476364217305495</v>
      </c>
      <c r="N751" s="11">
        <f>_xll.CALBlackFormula("Call",B751*(1+F751/100*K751)/2,D751*(1+G751/100*K751),0.2*SQRT(K751),1/(1+G751/100*K751))*2</f>
        <v>0.53018053527484499</v>
      </c>
      <c r="O751" s="11">
        <f t="shared" si="83"/>
        <v>-42.006544752580339</v>
      </c>
    </row>
    <row r="752" spans="1:15" x14ac:dyDescent="0.3">
      <c r="A752" s="2">
        <v>41471</v>
      </c>
      <c r="B752" s="3">
        <v>0.97099999999999997</v>
      </c>
      <c r="C752" s="3">
        <v>0.53400000000000003</v>
      </c>
      <c r="D752" s="3">
        <v>0.75700000000000001</v>
      </c>
      <c r="E752" s="3">
        <v>3</v>
      </c>
      <c r="F752" s="7">
        <f t="shared" si="77"/>
        <v>6</v>
      </c>
      <c r="G752" s="7">
        <v>4.6703000000000001</v>
      </c>
      <c r="H752">
        <f t="shared" si="78"/>
        <v>2013</v>
      </c>
      <c r="I752" s="4">
        <f>_xll.CALCalendarAdjust("China::IB",DATE(H752,12,31)+1,"Following")</f>
        <v>41641</v>
      </c>
      <c r="J752" s="7">
        <f t="shared" si="79"/>
        <v>170</v>
      </c>
      <c r="K752" s="7">
        <f t="shared" si="80"/>
        <v>0.46575342465753422</v>
      </c>
      <c r="L752" s="11">
        <f t="shared" si="81"/>
        <v>0.5371144991851361</v>
      </c>
      <c r="M752" s="5">
        <f t="shared" si="82"/>
        <v>-31.144991851360658</v>
      </c>
      <c r="N752" s="11">
        <f>_xll.CALBlackFormula("Call",B752*(1+F752/100*K752)/2,D752*(1+G752/100*K752),0.2*SQRT(K752),1/(1+G752/100*K752))*2</f>
        <v>0.53714406691470451</v>
      </c>
      <c r="O752" s="11">
        <f t="shared" si="83"/>
        <v>-31.682135918275364</v>
      </c>
    </row>
    <row r="753" spans="1:15" x14ac:dyDescent="0.3">
      <c r="A753" s="2">
        <v>41472</v>
      </c>
      <c r="B753" s="3">
        <v>0.97</v>
      </c>
      <c r="C753" s="3">
        <v>0.52200000000000002</v>
      </c>
      <c r="D753" s="3">
        <v>0.745</v>
      </c>
      <c r="E753" s="3">
        <v>3</v>
      </c>
      <c r="F753" s="7">
        <f t="shared" si="77"/>
        <v>6</v>
      </c>
      <c r="G753" s="7">
        <v>4.6619999999999999</v>
      </c>
      <c r="H753">
        <f t="shared" si="78"/>
        <v>2013</v>
      </c>
      <c r="I753" s="4">
        <f>_xll.CALCalendarAdjust("China::IB",DATE(H753,12,31)+1,"Following")</f>
        <v>41641</v>
      </c>
      <c r="J753" s="7">
        <f t="shared" si="79"/>
        <v>169</v>
      </c>
      <c r="K753" s="7">
        <f t="shared" si="80"/>
        <v>0.46301369863013697</v>
      </c>
      <c r="L753" s="11">
        <f t="shared" si="81"/>
        <v>0.51411770388221079</v>
      </c>
      <c r="M753" s="5">
        <f t="shared" si="82"/>
        <v>78.822961177892338</v>
      </c>
      <c r="N753" s="11">
        <f>_xll.CALBlackFormula("Call",B753*(1+F753/100*K753)/2,D753*(1+G753/100*K753),0.2*SQRT(K753),1/(1+G753/100*K753))*2</f>
        <v>0.51415997150050907</v>
      </c>
      <c r="O753" s="11">
        <f t="shared" si="83"/>
        <v>78.308801206391834</v>
      </c>
    </row>
    <row r="754" spans="1:15" x14ac:dyDescent="0.3">
      <c r="A754" s="2">
        <v>41473</v>
      </c>
      <c r="B754" s="3">
        <v>0.96599999999999997</v>
      </c>
      <c r="C754" s="3">
        <v>0.50800000000000001</v>
      </c>
      <c r="D754" s="3">
        <v>0.73499999999999999</v>
      </c>
      <c r="E754" s="3">
        <v>3</v>
      </c>
      <c r="F754" s="7">
        <f t="shared" si="77"/>
        <v>6</v>
      </c>
      <c r="G754" s="7">
        <v>4.6577999999999999</v>
      </c>
      <c r="H754">
        <f t="shared" si="78"/>
        <v>2013</v>
      </c>
      <c r="I754" s="4">
        <f>_xll.CALCalendarAdjust("China::IB",DATE(H754,12,31)+1,"Following")</f>
        <v>41641</v>
      </c>
      <c r="J754" s="7">
        <f t="shared" si="79"/>
        <v>168</v>
      </c>
      <c r="K754" s="7">
        <f t="shared" si="80"/>
        <v>0.46027397260273972</v>
      </c>
      <c r="L754" s="11">
        <f t="shared" si="81"/>
        <v>0.4981575030419626</v>
      </c>
      <c r="M754" s="5">
        <f t="shared" si="82"/>
        <v>98.424969580374054</v>
      </c>
      <c r="N754" s="11">
        <f>_xll.CALBlackFormula("Call",B754*(1+F754/100*K754)/2,D754*(1+G754/100*K754),0.2*SQRT(K754),1/(1+G754/100*K754))*2</f>
        <v>0.49820931479273117</v>
      </c>
      <c r="O754" s="11">
        <f t="shared" si="83"/>
        <v>97.926760265581322</v>
      </c>
    </row>
    <row r="755" spans="1:15" x14ac:dyDescent="0.3">
      <c r="A755" s="2">
        <v>41474</v>
      </c>
      <c r="B755" s="3">
        <v>0.97099999999999997</v>
      </c>
      <c r="C755" s="3">
        <v>0.47699999999999998</v>
      </c>
      <c r="D755" s="3">
        <v>0.71599999999999997</v>
      </c>
      <c r="E755" s="3">
        <v>3</v>
      </c>
      <c r="F755" s="7">
        <f t="shared" si="77"/>
        <v>6</v>
      </c>
      <c r="G755" s="7">
        <v>4.6524999999999999</v>
      </c>
      <c r="H755">
        <f t="shared" si="78"/>
        <v>2013</v>
      </c>
      <c r="I755" s="4">
        <f>_xll.CALCalendarAdjust("China::IB",DATE(H755,12,31)+1,"Following")</f>
        <v>41641</v>
      </c>
      <c r="J755" s="7">
        <f t="shared" si="79"/>
        <v>167</v>
      </c>
      <c r="K755" s="7">
        <f t="shared" si="80"/>
        <v>0.45753424657534247</v>
      </c>
      <c r="L755" s="11">
        <f t="shared" si="81"/>
        <v>0.4551382957854605</v>
      </c>
      <c r="M755" s="5">
        <f t="shared" si="82"/>
        <v>218.61704214539481</v>
      </c>
      <c r="N755" s="11">
        <f>_xll.CALBlackFormula("Call",B755*(1+F755/100*K755)/2,D755*(1+G755/100*K755),0.2*SQRT(K755),1/(1+G755/100*K755))*2</f>
        <v>0.45524916025246398</v>
      </c>
      <c r="O755" s="11">
        <f t="shared" si="83"/>
        <v>218.16179298514234</v>
      </c>
    </row>
    <row r="756" spans="1:15" x14ac:dyDescent="0.3">
      <c r="A756" s="2">
        <v>41477</v>
      </c>
      <c r="B756" s="3">
        <v>0.96899999999999997</v>
      </c>
      <c r="C756" s="3">
        <v>0.48699999999999999</v>
      </c>
      <c r="D756" s="3">
        <v>0.72099999999999997</v>
      </c>
      <c r="E756" s="3">
        <v>3</v>
      </c>
      <c r="F756" s="7">
        <f t="shared" si="77"/>
        <v>6</v>
      </c>
      <c r="G756" s="7">
        <v>4.6515000000000004</v>
      </c>
      <c r="H756">
        <f t="shared" si="78"/>
        <v>2013</v>
      </c>
      <c r="I756" s="4">
        <f>_xll.CALCalendarAdjust("China::IB",DATE(H756,12,31)+1,"Following")</f>
        <v>41641</v>
      </c>
      <c r="J756" s="7">
        <f t="shared" si="79"/>
        <v>164</v>
      </c>
      <c r="K756" s="7">
        <f t="shared" si="80"/>
        <v>0.44931506849315067</v>
      </c>
      <c r="L756" s="11">
        <f t="shared" si="81"/>
        <v>0.46724901077067493</v>
      </c>
      <c r="M756" s="5">
        <f t="shared" si="82"/>
        <v>197.50989229325054</v>
      </c>
      <c r="N756" s="11">
        <f>_xll.CALBlackFormula("Call",B756*(1+F756/100*K756)/2,D756*(1+G756/100*K756),0.2*SQRT(K756),1/(1+G756/100*K756))*2</f>
        <v>0.46732890752364969</v>
      </c>
      <c r="O756" s="11">
        <f t="shared" si="83"/>
        <v>197.04256338572691</v>
      </c>
    </row>
    <row r="757" spans="1:15" x14ac:dyDescent="0.3">
      <c r="A757" s="2">
        <v>41478</v>
      </c>
      <c r="B757" s="3">
        <v>0.96699999999999997</v>
      </c>
      <c r="C757" s="3">
        <v>0.51800000000000002</v>
      </c>
      <c r="D757" s="3">
        <v>0.74399999999999999</v>
      </c>
      <c r="E757" s="3">
        <v>3</v>
      </c>
      <c r="F757" s="7">
        <f t="shared" si="77"/>
        <v>6</v>
      </c>
      <c r="G757" s="7">
        <v>4.6516999999999999</v>
      </c>
      <c r="H757">
        <f t="shared" si="78"/>
        <v>2013</v>
      </c>
      <c r="I757" s="4">
        <f>_xll.CALCalendarAdjust("China::IB",DATE(H757,12,31)+1,"Following")</f>
        <v>41641</v>
      </c>
      <c r="J757" s="7">
        <f t="shared" si="79"/>
        <v>163</v>
      </c>
      <c r="K757" s="7">
        <f t="shared" si="80"/>
        <v>0.44657534246575342</v>
      </c>
      <c r="L757" s="11">
        <f t="shared" si="81"/>
        <v>0.51529601430766958</v>
      </c>
      <c r="M757" s="5">
        <f t="shared" si="82"/>
        <v>27.039856923304349</v>
      </c>
      <c r="N757" s="11">
        <f>_xll.CALBlackFormula("Call",B757*(1+F757/100*K757)/2,D757*(1+G757/100*K757),0.2*SQRT(K757),1/(1+G757/100*K757))*2</f>
        <v>0.51532794397441239</v>
      </c>
      <c r="O757" s="11">
        <f t="shared" si="83"/>
        <v>26.524528979329936</v>
      </c>
    </row>
    <row r="758" spans="1:15" x14ac:dyDescent="0.3">
      <c r="A758" s="2">
        <v>41479</v>
      </c>
      <c r="B758" s="3">
        <v>0.96799999999999997</v>
      </c>
      <c r="C758" s="3">
        <v>0.51100000000000001</v>
      </c>
      <c r="D758" s="3">
        <v>0.74399999999999999</v>
      </c>
      <c r="E758" s="3">
        <v>3</v>
      </c>
      <c r="F758" s="7">
        <f t="shared" si="77"/>
        <v>6</v>
      </c>
      <c r="G758" s="7">
        <v>4.6609999999999996</v>
      </c>
      <c r="H758">
        <f t="shared" si="78"/>
        <v>2013</v>
      </c>
      <c r="I758" s="4">
        <f>_xll.CALCalendarAdjust("China::IB",DATE(H758,12,31)+1,"Following")</f>
        <v>41641</v>
      </c>
      <c r="J758" s="7">
        <f t="shared" si="79"/>
        <v>162</v>
      </c>
      <c r="K758" s="7">
        <f t="shared" si="80"/>
        <v>0.44383561643835617</v>
      </c>
      <c r="L758" s="11">
        <f t="shared" si="81"/>
        <v>0.51436381259340669</v>
      </c>
      <c r="M758" s="5">
        <f t="shared" si="82"/>
        <v>-33.638125934066785</v>
      </c>
      <c r="N758" s="11">
        <f>_xll.CALBlackFormula("Call",B758*(1+F758/100*K758)/2,D758*(1+G758/100*K758),0.2*SQRT(K758),1/(1+G758/100*K758))*2</f>
        <v>0.51439535395848635</v>
      </c>
      <c r="O758" s="11">
        <f t="shared" si="83"/>
        <v>-34.15252128802527</v>
      </c>
    </row>
    <row r="759" spans="1:15" x14ac:dyDescent="0.3">
      <c r="A759" s="2">
        <v>41480</v>
      </c>
      <c r="B759" s="3">
        <v>0.96499999999999997</v>
      </c>
      <c r="C759" s="3">
        <v>0.505</v>
      </c>
      <c r="D759" s="3">
        <v>0.73599999999999999</v>
      </c>
      <c r="E759" s="3">
        <v>3</v>
      </c>
      <c r="F759" s="7">
        <f t="shared" si="77"/>
        <v>6</v>
      </c>
      <c r="G759" s="7">
        <v>4.6600999999999999</v>
      </c>
      <c r="H759">
        <f t="shared" si="78"/>
        <v>2013</v>
      </c>
      <c r="I759" s="4">
        <f>_xll.CALCalendarAdjust("China::IB",DATE(H759,12,31)+1,"Following")</f>
        <v>41641</v>
      </c>
      <c r="J759" s="7">
        <f t="shared" si="79"/>
        <v>161</v>
      </c>
      <c r="K759" s="7">
        <f t="shared" si="80"/>
        <v>0.44109589041095892</v>
      </c>
      <c r="L759" s="11">
        <f t="shared" si="81"/>
        <v>0.50141148938222235</v>
      </c>
      <c r="M759" s="5">
        <f t="shared" si="82"/>
        <v>35.885106177776514</v>
      </c>
      <c r="N759" s="11">
        <f>_xll.CALBlackFormula("Call",B759*(1+F759/100*K759)/2,D759*(1+G759/100*K759),0.2*SQRT(K759),1/(1+G759/100*K759))*2</f>
        <v>0.50144872453829548</v>
      </c>
      <c r="O759" s="11">
        <f t="shared" si="83"/>
        <v>35.383657453238222</v>
      </c>
    </row>
    <row r="760" spans="1:15" x14ac:dyDescent="0.3">
      <c r="A760" s="2">
        <v>41481</v>
      </c>
      <c r="B760" s="3">
        <v>0.96499999999999997</v>
      </c>
      <c r="C760" s="3">
        <v>0.498</v>
      </c>
      <c r="D760" s="3">
        <v>0.73299999999999998</v>
      </c>
      <c r="E760" s="3">
        <v>3</v>
      </c>
      <c r="F760" s="7">
        <f t="shared" si="77"/>
        <v>6</v>
      </c>
      <c r="G760" s="7">
        <v>4.6669999999999998</v>
      </c>
      <c r="H760">
        <f t="shared" si="78"/>
        <v>2013</v>
      </c>
      <c r="I760" s="4">
        <f>_xll.CALCalendarAdjust("China::IB",DATE(H760,12,31)+1,"Following")</f>
        <v>41641</v>
      </c>
      <c r="J760" s="7">
        <f t="shared" si="79"/>
        <v>160</v>
      </c>
      <c r="K760" s="7">
        <f t="shared" si="80"/>
        <v>0.43835616438356162</v>
      </c>
      <c r="L760" s="11">
        <f t="shared" si="81"/>
        <v>0.49547427317089932</v>
      </c>
      <c r="M760" s="5">
        <f t="shared" si="82"/>
        <v>25.257268291006831</v>
      </c>
      <c r="N760" s="11">
        <f>_xll.CALBlackFormula("Call",B760*(1+F760/100*K760)/2,D760*(1+G760/100*K760),0.2*SQRT(K760),1/(1+G760/100*K760))*2</f>
        <v>0.49551419905193567</v>
      </c>
      <c r="O760" s="11">
        <f t="shared" si="83"/>
        <v>24.761754091954895</v>
      </c>
    </row>
    <row r="761" spans="1:15" x14ac:dyDescent="0.3">
      <c r="A761" s="2">
        <v>41484</v>
      </c>
      <c r="B761" s="3">
        <v>0.96199999999999997</v>
      </c>
      <c r="C761" s="3">
        <v>0.48</v>
      </c>
      <c r="D761" s="3">
        <v>0.71799999999999997</v>
      </c>
      <c r="E761" s="3">
        <v>3</v>
      </c>
      <c r="F761" s="7">
        <f t="shared" si="77"/>
        <v>6</v>
      </c>
      <c r="G761" s="7">
        <v>4.6710000000000003</v>
      </c>
      <c r="H761">
        <f t="shared" si="78"/>
        <v>2013</v>
      </c>
      <c r="I761" s="4">
        <f>_xll.CALCalendarAdjust("China::IB",DATE(H761,12,31)+1,"Following")</f>
        <v>41641</v>
      </c>
      <c r="J761" s="7">
        <f t="shared" si="79"/>
        <v>157</v>
      </c>
      <c r="K761" s="7">
        <f t="shared" si="80"/>
        <v>0.43013698630136987</v>
      </c>
      <c r="L761" s="11">
        <f t="shared" si="81"/>
        <v>0.46860902115514891</v>
      </c>
      <c r="M761" s="5">
        <f t="shared" si="82"/>
        <v>113.90978844851074</v>
      </c>
      <c r="N761" s="11">
        <f>_xll.CALBlackFormula("Call",B761*(1+F761/100*K761)/2,D761*(1+G761/100*K761),0.2*SQRT(K761),1/(1+G761/100*K761))*2</f>
        <v>0.46866564692502427</v>
      </c>
      <c r="O761" s="11">
        <f t="shared" si="83"/>
        <v>113.44112280158572</v>
      </c>
    </row>
    <row r="762" spans="1:15" x14ac:dyDescent="0.3">
      <c r="A762" s="2">
        <v>41485</v>
      </c>
      <c r="B762" s="3">
        <v>0.96299999999999997</v>
      </c>
      <c r="C762" s="3">
        <v>0.49</v>
      </c>
      <c r="D762" s="3">
        <v>0.71899999999999997</v>
      </c>
      <c r="E762" s="3">
        <v>3</v>
      </c>
      <c r="F762" s="7">
        <f t="shared" si="77"/>
        <v>6</v>
      </c>
      <c r="G762" s="7">
        <v>4.6669999999999998</v>
      </c>
      <c r="H762">
        <f t="shared" si="78"/>
        <v>2013</v>
      </c>
      <c r="I762" s="4">
        <f>_xll.CALCalendarAdjust("China::IB",DATE(H762,12,31)+1,"Following")</f>
        <v>41641</v>
      </c>
      <c r="J762" s="7">
        <f t="shared" si="79"/>
        <v>156</v>
      </c>
      <c r="K762" s="7">
        <f t="shared" si="80"/>
        <v>0.42739726027397262</v>
      </c>
      <c r="L762" s="11">
        <f t="shared" si="81"/>
        <v>0.46962088631443843</v>
      </c>
      <c r="M762" s="5">
        <f t="shared" si="82"/>
        <v>203.79113685561555</v>
      </c>
      <c r="N762" s="11">
        <f>_xll.CALBlackFormula("Call",B762*(1+F762/100*K762)/2,D762*(1+G762/100*K762),0.2*SQRT(K762),1/(1+G762/100*K762))*2</f>
        <v>0.46967495374293589</v>
      </c>
      <c r="O762" s="11">
        <f t="shared" si="83"/>
        <v>203.32146190187262</v>
      </c>
    </row>
    <row r="763" spans="1:15" x14ac:dyDescent="0.3">
      <c r="A763" s="2">
        <v>41486</v>
      </c>
      <c r="B763" s="3">
        <v>0.96099999999999997</v>
      </c>
      <c r="C763" s="3">
        <v>0.502</v>
      </c>
      <c r="D763" s="3">
        <v>0.72199999999999998</v>
      </c>
      <c r="E763" s="3">
        <v>3</v>
      </c>
      <c r="F763" s="7">
        <f t="shared" si="77"/>
        <v>6</v>
      </c>
      <c r="G763" s="7">
        <v>4.6645000000000003</v>
      </c>
      <c r="H763">
        <f t="shared" si="78"/>
        <v>2013</v>
      </c>
      <c r="I763" s="4">
        <f>_xll.CALCalendarAdjust("China::IB",DATE(H763,12,31)+1,"Following")</f>
        <v>41641</v>
      </c>
      <c r="J763" s="7">
        <f t="shared" si="79"/>
        <v>155</v>
      </c>
      <c r="K763" s="7">
        <f t="shared" si="80"/>
        <v>0.42465753424657532</v>
      </c>
      <c r="L763" s="11">
        <f t="shared" si="81"/>
        <v>0.47765573930471339</v>
      </c>
      <c r="M763" s="5">
        <f t="shared" si="82"/>
        <v>243.44260695286613</v>
      </c>
      <c r="N763" s="11">
        <f>_xll.CALBlackFormula("Call",B763*(1+F763/100*K763)/2,D763*(1+G763/100*K763),0.2*SQRT(K763),1/(1+G763/100*K763))*2</f>
        <v>0.47769960332908695</v>
      </c>
      <c r="O763" s="11">
        <f t="shared" si="83"/>
        <v>242.96490734953704</v>
      </c>
    </row>
    <row r="764" spans="1:15" x14ac:dyDescent="0.3">
      <c r="A764" s="2">
        <v>41487</v>
      </c>
      <c r="B764" s="3">
        <v>0.96</v>
      </c>
      <c r="C764" s="3">
        <v>0.52500000000000002</v>
      </c>
      <c r="D764" s="3">
        <v>0.73899999999999999</v>
      </c>
      <c r="E764" s="3">
        <v>3</v>
      </c>
      <c r="F764" s="7">
        <f t="shared" si="77"/>
        <v>6</v>
      </c>
      <c r="G764" s="7">
        <v>4.6635</v>
      </c>
      <c r="H764">
        <f t="shared" si="78"/>
        <v>2013</v>
      </c>
      <c r="I764" s="4">
        <f>_xll.CALCalendarAdjust("China::IB",DATE(H764,12,31)+1,"Following")</f>
        <v>41641</v>
      </c>
      <c r="J764" s="7">
        <f t="shared" si="79"/>
        <v>154</v>
      </c>
      <c r="K764" s="7">
        <f t="shared" si="80"/>
        <v>0.42191780821917807</v>
      </c>
      <c r="L764" s="11">
        <f t="shared" si="81"/>
        <v>0.51269108469815261</v>
      </c>
      <c r="M764" s="5">
        <f t="shared" si="82"/>
        <v>123.08915301847412</v>
      </c>
      <c r="N764" s="11">
        <f>_xll.CALBlackFormula("Call",B764*(1+F764/100*K764)/2,D764*(1+G764/100*K764),0.2*SQRT(K764),1/(1+G764/100*K764))*2</f>
        <v>0.51271241642914533</v>
      </c>
      <c r="O764" s="11">
        <f t="shared" si="83"/>
        <v>122.57644060204498</v>
      </c>
    </row>
    <row r="765" spans="1:15" x14ac:dyDescent="0.3">
      <c r="A765" s="2">
        <v>41488</v>
      </c>
      <c r="B765" s="3">
        <v>0.96</v>
      </c>
      <c r="C765" s="3">
        <v>0.51900000000000002</v>
      </c>
      <c r="D765" s="3">
        <v>0.74</v>
      </c>
      <c r="E765" s="3">
        <v>3</v>
      </c>
      <c r="F765" s="7">
        <f t="shared" ref="F765:F828" si="84">E765+3</f>
        <v>6</v>
      </c>
      <c r="G765" s="7">
        <v>4.6595000000000004</v>
      </c>
      <c r="H765">
        <f t="shared" si="78"/>
        <v>2013</v>
      </c>
      <c r="I765" s="4">
        <f>_xll.CALCalendarAdjust("China::IB",DATE(H765,12,31)+1,"Following")</f>
        <v>41641</v>
      </c>
      <c r="J765" s="7">
        <f t="shared" si="79"/>
        <v>153</v>
      </c>
      <c r="K765" s="7">
        <f t="shared" si="80"/>
        <v>0.41917808219178082</v>
      </c>
      <c r="L765" s="11">
        <f t="shared" si="81"/>
        <v>0.51470902236908234</v>
      </c>
      <c r="M765" s="5">
        <f t="shared" si="82"/>
        <v>42.909776309176806</v>
      </c>
      <c r="N765" s="11">
        <f>_xll.CALBlackFormula("Call",B765*(1+F765/100*K765)/2,D765*(1+G765/100*K765),0.2*SQRT(K765),1/(1+G765/100*K765))*2</f>
        <v>0.51472865037707705</v>
      </c>
      <c r="O765" s="11">
        <f t="shared" si="83"/>
        <v>42.395047658799726</v>
      </c>
    </row>
    <row r="766" spans="1:15" x14ac:dyDescent="0.3">
      <c r="A766" s="2">
        <v>41491</v>
      </c>
      <c r="B766" s="3">
        <v>0.96399999999999997</v>
      </c>
      <c r="C766" s="3">
        <v>0.52700000000000002</v>
      </c>
      <c r="D766" s="3">
        <v>0.75</v>
      </c>
      <c r="E766" s="3">
        <v>3</v>
      </c>
      <c r="F766" s="7">
        <f t="shared" si="84"/>
        <v>6</v>
      </c>
      <c r="G766" s="7">
        <v>4.6550000000000002</v>
      </c>
      <c r="H766">
        <f t="shared" si="78"/>
        <v>2013</v>
      </c>
      <c r="I766" s="4">
        <f>_xll.CALCalendarAdjust("China::IB",DATE(H766,12,31)+1,"Following")</f>
        <v>41641</v>
      </c>
      <c r="J766" s="7">
        <f t="shared" si="79"/>
        <v>150</v>
      </c>
      <c r="K766" s="7">
        <f t="shared" si="80"/>
        <v>0.41095890410958902</v>
      </c>
      <c r="L766" s="11">
        <f t="shared" si="81"/>
        <v>0.53077160887944985</v>
      </c>
      <c r="M766" s="5">
        <f t="shared" si="82"/>
        <v>-37.716088794498283</v>
      </c>
      <c r="N766" s="11">
        <f>_xll.CALBlackFormula("Call",B766*(1+F766/100*K766)/2,D766*(1+G766/100*K766),0.2*SQRT(K766),1/(1+G766/100*K766))*2</f>
        <v>0.5307846611578334</v>
      </c>
      <c r="O766" s="11">
        <f t="shared" si="83"/>
        <v>-38.246873455656115</v>
      </c>
    </row>
    <row r="767" spans="1:15" x14ac:dyDescent="0.3">
      <c r="A767" s="2">
        <v>41492</v>
      </c>
      <c r="B767" s="3">
        <v>0.96899999999999997</v>
      </c>
      <c r="C767" s="3">
        <v>0.53200000000000003</v>
      </c>
      <c r="D767" s="3">
        <v>0.75700000000000001</v>
      </c>
      <c r="E767" s="3">
        <v>3</v>
      </c>
      <c r="F767" s="7">
        <f t="shared" si="84"/>
        <v>6</v>
      </c>
      <c r="G767" s="7">
        <v>4.6538000000000004</v>
      </c>
      <c r="H767">
        <f t="shared" si="78"/>
        <v>2013</v>
      </c>
      <c r="I767" s="4">
        <f>_xll.CALCalendarAdjust("China::IB",DATE(H767,12,31)+1,"Following")</f>
        <v>41641</v>
      </c>
      <c r="J767" s="7">
        <f t="shared" si="79"/>
        <v>149</v>
      </c>
      <c r="K767" s="7">
        <f t="shared" si="80"/>
        <v>0.40821917808219177</v>
      </c>
      <c r="L767" s="11">
        <f t="shared" si="81"/>
        <v>0.53977419064829013</v>
      </c>
      <c r="M767" s="5">
        <f t="shared" si="82"/>
        <v>-77.74190648290103</v>
      </c>
      <c r="N767" s="11">
        <f>_xll.CALBlackFormula("Call",B767*(1+F767/100*K767)/2,D767*(1+G767/100*K767),0.2*SQRT(K767),1/(1+G767/100*K767))*2</f>
        <v>0.53978522688525987</v>
      </c>
      <c r="O767" s="11">
        <f t="shared" si="83"/>
        <v>-78.281691709786287</v>
      </c>
    </row>
    <row r="768" spans="1:15" x14ac:dyDescent="0.3">
      <c r="A768" s="2">
        <v>41493</v>
      </c>
      <c r="B768" s="3">
        <v>0.96899999999999997</v>
      </c>
      <c r="C768" s="3">
        <v>0.52300000000000002</v>
      </c>
      <c r="D768" s="3">
        <v>0.75</v>
      </c>
      <c r="E768" s="3">
        <v>3</v>
      </c>
      <c r="F768" s="7">
        <f t="shared" si="84"/>
        <v>6</v>
      </c>
      <c r="G768" s="7">
        <v>4.6515000000000004</v>
      </c>
      <c r="H768">
        <f t="shared" si="78"/>
        <v>2013</v>
      </c>
      <c r="I768" s="4">
        <f>_xll.CALCalendarAdjust("China::IB",DATE(H768,12,31)+1,"Following")</f>
        <v>41641</v>
      </c>
      <c r="J768" s="7">
        <f t="shared" si="79"/>
        <v>148</v>
      </c>
      <c r="K768" s="7">
        <f t="shared" si="80"/>
        <v>0.40547945205479452</v>
      </c>
      <c r="L768" s="11">
        <f t="shared" si="81"/>
        <v>0.52579969647542457</v>
      </c>
      <c r="M768" s="5">
        <f t="shared" si="82"/>
        <v>-27.996964754245511</v>
      </c>
      <c r="N768" s="11">
        <f>_xll.CALBlackFormula("Call",B768*(1+F768/100*K768)/2,D768*(1+G768/100*K768),0.2*SQRT(K768),1/(1+G768/100*K768))*2</f>
        <v>0.52581359553880103</v>
      </c>
      <c r="O768" s="11">
        <f t="shared" si="83"/>
        <v>-28.522778349784311</v>
      </c>
    </row>
    <row r="769" spans="1:15" x14ac:dyDescent="0.3">
      <c r="A769" s="2">
        <v>41494</v>
      </c>
      <c r="B769" s="3">
        <v>0.97199999999999998</v>
      </c>
      <c r="C769" s="3">
        <v>0.52100000000000002</v>
      </c>
      <c r="D769" s="3">
        <v>0.752</v>
      </c>
      <c r="E769" s="3">
        <v>3</v>
      </c>
      <c r="F769" s="7">
        <f t="shared" si="84"/>
        <v>6</v>
      </c>
      <c r="G769" s="7">
        <v>4.6504000000000003</v>
      </c>
      <c r="H769">
        <f t="shared" si="78"/>
        <v>2013</v>
      </c>
      <c r="I769" s="4">
        <f>_xll.CALCalendarAdjust("China::IB",DATE(H769,12,31)+1,"Following")</f>
        <v>41641</v>
      </c>
      <c r="J769" s="7">
        <f t="shared" si="79"/>
        <v>147</v>
      </c>
      <c r="K769" s="7">
        <f t="shared" si="80"/>
        <v>0.40273972602739727</v>
      </c>
      <c r="L769" s="11">
        <f t="shared" si="81"/>
        <v>0.52681394483689803</v>
      </c>
      <c r="M769" s="5">
        <f t="shared" si="82"/>
        <v>-58.139448368980105</v>
      </c>
      <c r="N769" s="11">
        <f>_xll.CALBlackFormula("Call",B769*(1+F769/100*K769)/2,D769*(1+G769/100*K769),0.2*SQRT(K769),1/(1+G769/100*K769))*2</f>
        <v>0.52682739210786012</v>
      </c>
      <c r="O769" s="11">
        <f t="shared" si="83"/>
        <v>-58.666275761087967</v>
      </c>
    </row>
    <row r="770" spans="1:15" x14ac:dyDescent="0.3">
      <c r="A770" s="2">
        <v>41495</v>
      </c>
      <c r="B770" s="3">
        <v>0.97099999999999997</v>
      </c>
      <c r="C770" s="3">
        <v>0.52800000000000002</v>
      </c>
      <c r="D770" s="3">
        <v>0.753</v>
      </c>
      <c r="E770" s="3">
        <v>3</v>
      </c>
      <c r="F770" s="7">
        <f t="shared" si="84"/>
        <v>6</v>
      </c>
      <c r="G770" s="7">
        <v>4.6501000000000001</v>
      </c>
      <c r="H770">
        <f t="shared" si="78"/>
        <v>2013</v>
      </c>
      <c r="I770" s="4">
        <f>_xll.CALCalendarAdjust("China::IB",DATE(H770,12,31)+1,"Following")</f>
        <v>41641</v>
      </c>
      <c r="J770" s="7">
        <f t="shared" si="79"/>
        <v>146</v>
      </c>
      <c r="K770" s="7">
        <f t="shared" si="80"/>
        <v>0.4</v>
      </c>
      <c r="L770" s="11">
        <f t="shared" si="81"/>
        <v>0.52985272968673491</v>
      </c>
      <c r="M770" s="5">
        <f t="shared" si="82"/>
        <v>-18.527296867348888</v>
      </c>
      <c r="N770" s="11">
        <f>_xll.CALBlackFormula("Call",B770*(1+F770/100*K770)/2,D770*(1+G770/100*K770),0.2*SQRT(K770),1/(1+G770/100*K770))*2</f>
        <v>0.52986462877629203</v>
      </c>
      <c r="O770" s="11">
        <f t="shared" si="83"/>
        <v>-19.057161496125179</v>
      </c>
    </row>
    <row r="771" spans="1:15" x14ac:dyDescent="0.3">
      <c r="A771" s="2">
        <v>41498</v>
      </c>
      <c r="B771" s="3">
        <v>0.97199999999999998</v>
      </c>
      <c r="C771" s="3">
        <v>0.56499999999999995</v>
      </c>
      <c r="D771" s="3">
        <v>0.77</v>
      </c>
      <c r="E771" s="3">
        <v>3</v>
      </c>
      <c r="F771" s="7">
        <f t="shared" si="84"/>
        <v>6</v>
      </c>
      <c r="G771" s="7">
        <v>4.6500000000000004</v>
      </c>
      <c r="H771">
        <f t="shared" ref="H771:H834" si="85">YEAR(A771)</f>
        <v>2013</v>
      </c>
      <c r="I771" s="4">
        <f>_xll.CALCalendarAdjust("China::IB",DATE(H771,12,31)+1,"Following")</f>
        <v>41641</v>
      </c>
      <c r="J771" s="7">
        <f t="shared" ref="J771:J834" si="86">I771-A771</f>
        <v>143</v>
      </c>
      <c r="K771" s="7">
        <f t="shared" ref="K771:K834" si="87">J771/365</f>
        <v>0.39178082191780822</v>
      </c>
      <c r="L771" s="11">
        <f t="shared" ref="L771:L834" si="88">(D771-B771*(1+F771/100*K771)/(1+G771/100*K771)/2)*2</f>
        <v>0.56295103316431216</v>
      </c>
      <c r="M771" s="5">
        <f t="shared" ref="M771:M834" si="89">(C771-L771)*10000</f>
        <v>20.489668356877822</v>
      </c>
      <c r="N771" s="11">
        <f>_xll.CALBlackFormula("Call",B771*(1+F771/100*K771)/2,D771*(1+G771/100*K771),0.2*SQRT(K771),1/(1+G771/100*K771))*2</f>
        <v>0.56295623768065073</v>
      </c>
      <c r="O771" s="11">
        <f t="shared" ref="O771:O834" si="90">M771-N771</f>
        <v>19.92671211919717</v>
      </c>
    </row>
    <row r="772" spans="1:15" x14ac:dyDescent="0.3">
      <c r="A772" s="2">
        <v>41499</v>
      </c>
      <c r="B772" s="3">
        <v>0.97099999999999997</v>
      </c>
      <c r="C772" s="3">
        <v>0.56200000000000006</v>
      </c>
      <c r="D772" s="3">
        <v>0.77100000000000002</v>
      </c>
      <c r="E772" s="3">
        <v>3</v>
      </c>
      <c r="F772" s="7">
        <f t="shared" si="84"/>
        <v>6</v>
      </c>
      <c r="G772" s="7">
        <v>4.6500000000000004</v>
      </c>
      <c r="H772">
        <f t="shared" si="85"/>
        <v>2013</v>
      </c>
      <c r="I772" s="4">
        <f>_xll.CALCalendarAdjust("China::IB",DATE(H772,12,31)+1,"Following")</f>
        <v>41641</v>
      </c>
      <c r="J772" s="7">
        <f t="shared" si="86"/>
        <v>142</v>
      </c>
      <c r="K772" s="7">
        <f t="shared" si="87"/>
        <v>0.38904109589041097</v>
      </c>
      <c r="L772" s="11">
        <f t="shared" si="88"/>
        <v>0.56599087197896691</v>
      </c>
      <c r="M772" s="5">
        <f t="shared" si="89"/>
        <v>-39.908719789668588</v>
      </c>
      <c r="N772" s="11">
        <f>_xll.CALBlackFormula("Call",B772*(1+F772/100*K772)/2,D772*(1+G772/100*K772),0.2*SQRT(K772),1/(1+G772/100*K772))*2</f>
        <v>0.56599542445740614</v>
      </c>
      <c r="O772" s="11">
        <f t="shared" si="90"/>
        <v>-40.474715214125993</v>
      </c>
    </row>
    <row r="773" spans="1:15" x14ac:dyDescent="0.3">
      <c r="A773" s="2">
        <v>41500</v>
      </c>
      <c r="B773" s="3">
        <v>0.97299999999999998</v>
      </c>
      <c r="C773" s="3">
        <v>0.55400000000000005</v>
      </c>
      <c r="D773" s="3">
        <v>0.76900000000000002</v>
      </c>
      <c r="E773" s="3">
        <v>3</v>
      </c>
      <c r="F773" s="7">
        <f t="shared" si="84"/>
        <v>6</v>
      </c>
      <c r="G773" s="7">
        <v>4.6500000000000004</v>
      </c>
      <c r="H773">
        <f t="shared" si="85"/>
        <v>2013</v>
      </c>
      <c r="I773" s="4">
        <f>_xll.CALCalendarAdjust("China::IB",DATE(H773,12,31)+1,"Following")</f>
        <v>41641</v>
      </c>
      <c r="J773" s="7">
        <f t="shared" si="86"/>
        <v>141</v>
      </c>
      <c r="K773" s="7">
        <f t="shared" si="87"/>
        <v>0.38630136986301372</v>
      </c>
      <c r="L773" s="11">
        <f t="shared" si="88"/>
        <v>0.56001527896834002</v>
      </c>
      <c r="M773" s="5">
        <f t="shared" si="89"/>
        <v>-60.152789683399767</v>
      </c>
      <c r="N773" s="11">
        <f>_xll.CALBlackFormula("Call",B773*(1+F773/100*K773)/2,D773*(1+G773/100*K773),0.2*SQRT(K773),1/(1+G773/100*K773))*2</f>
        <v>0.56002028897178358</v>
      </c>
      <c r="O773" s="11">
        <f t="shared" si="90"/>
        <v>-60.712809972371552</v>
      </c>
    </row>
    <row r="774" spans="1:15" x14ac:dyDescent="0.3">
      <c r="A774" s="2">
        <v>41501</v>
      </c>
      <c r="B774" s="3">
        <v>0.97399999999999998</v>
      </c>
      <c r="C774" s="3">
        <v>0.53500000000000003</v>
      </c>
      <c r="D774" s="3">
        <v>0.75900000000000001</v>
      </c>
      <c r="E774" s="3">
        <v>3</v>
      </c>
      <c r="F774" s="7">
        <f t="shared" si="84"/>
        <v>6</v>
      </c>
      <c r="G774" s="7">
        <v>4.6501999999999999</v>
      </c>
      <c r="H774">
        <f t="shared" si="85"/>
        <v>2013</v>
      </c>
      <c r="I774" s="4">
        <f>_xll.CALCalendarAdjust("China::IB",DATE(H774,12,31)+1,"Following")</f>
        <v>41641</v>
      </c>
      <c r="J774" s="7">
        <f t="shared" si="86"/>
        <v>140</v>
      </c>
      <c r="K774" s="7">
        <f t="shared" si="87"/>
        <v>0.38356164383561642</v>
      </c>
      <c r="L774" s="11">
        <f t="shared" si="88"/>
        <v>0.53904566258570275</v>
      </c>
      <c r="M774" s="5">
        <f t="shared" si="89"/>
        <v>-40.456625857027142</v>
      </c>
      <c r="N774" s="11">
        <f>_xll.CALBlackFormula("Call",B774*(1+F774/100*K774)/2,D774*(1+G774/100*K774),0.2*SQRT(K774),1/(1+G774/100*K774))*2</f>
        <v>0.5390531312902197</v>
      </c>
      <c r="O774" s="11">
        <f t="shared" si="90"/>
        <v>-40.995678988317358</v>
      </c>
    </row>
    <row r="775" spans="1:15" x14ac:dyDescent="0.3">
      <c r="A775" s="2">
        <v>41502</v>
      </c>
      <c r="B775" s="3">
        <v>0.97</v>
      </c>
      <c r="C775" s="3">
        <v>0.53</v>
      </c>
      <c r="D775" s="3">
        <v>0.749</v>
      </c>
      <c r="E775" s="3">
        <v>3</v>
      </c>
      <c r="F775" s="7">
        <f t="shared" si="84"/>
        <v>6</v>
      </c>
      <c r="G775" s="7">
        <v>4.6502999999999997</v>
      </c>
      <c r="H775">
        <f t="shared" si="85"/>
        <v>2013</v>
      </c>
      <c r="I775" s="4">
        <f>_xll.CALCalendarAdjust("China::IB",DATE(H775,12,31)+1,"Following")</f>
        <v>41641</v>
      </c>
      <c r="J775" s="7">
        <f t="shared" si="86"/>
        <v>139</v>
      </c>
      <c r="K775" s="7">
        <f t="shared" si="87"/>
        <v>0.38082191780821917</v>
      </c>
      <c r="L775" s="11">
        <f t="shared" si="88"/>
        <v>0.52310100328264175</v>
      </c>
      <c r="M775" s="5">
        <f t="shared" si="89"/>
        <v>68.989967173582741</v>
      </c>
      <c r="N775" s="11">
        <f>_xll.CALBlackFormula("Call",B775*(1+F775/100*K775)/2,D775*(1+G775/100*K775),0.2*SQRT(K775),1/(1+G775/100*K775))*2</f>
        <v>0.52311041667830316</v>
      </c>
      <c r="O775" s="11">
        <f t="shared" si="90"/>
        <v>68.466856756904434</v>
      </c>
    </row>
    <row r="776" spans="1:15" x14ac:dyDescent="0.3">
      <c r="A776" s="2">
        <v>41505</v>
      </c>
      <c r="B776" s="3">
        <v>0.97299999999999998</v>
      </c>
      <c r="C776" s="3">
        <v>0.53600000000000003</v>
      </c>
      <c r="D776" s="3">
        <v>0.75900000000000001</v>
      </c>
      <c r="E776" s="3">
        <v>3</v>
      </c>
      <c r="F776" s="7">
        <f t="shared" si="84"/>
        <v>6</v>
      </c>
      <c r="G776" s="7">
        <v>4.6573000000000002</v>
      </c>
      <c r="H776">
        <f t="shared" si="85"/>
        <v>2013</v>
      </c>
      <c r="I776" s="4">
        <f>_xll.CALCalendarAdjust("China::IB",DATE(H776,12,31)+1,"Following")</f>
        <v>41641</v>
      </c>
      <c r="J776" s="7">
        <f t="shared" si="86"/>
        <v>136</v>
      </c>
      <c r="K776" s="7">
        <f t="shared" si="87"/>
        <v>0.37260273972602742</v>
      </c>
      <c r="L776" s="11">
        <f t="shared" si="88"/>
        <v>0.54021517447767398</v>
      </c>
      <c r="M776" s="5">
        <f t="shared" si="89"/>
        <v>-42.151744776739442</v>
      </c>
      <c r="N776" s="11">
        <f>_xll.CALBlackFormula("Call",B776*(1+F776/100*K776)/2,D776*(1+G776/100*K776),0.2*SQRT(K776),1/(1+G776/100*K776))*2</f>
        <v>0.54022091212858192</v>
      </c>
      <c r="O776" s="11">
        <f t="shared" si="90"/>
        <v>-42.691965688868024</v>
      </c>
    </row>
    <row r="777" spans="1:15" x14ac:dyDescent="0.3">
      <c r="A777" s="2">
        <v>41506</v>
      </c>
      <c r="B777" s="3">
        <v>0.97399999999999998</v>
      </c>
      <c r="C777" s="3">
        <v>0.52600000000000002</v>
      </c>
      <c r="D777" s="3">
        <v>0.754</v>
      </c>
      <c r="E777" s="3">
        <v>3</v>
      </c>
      <c r="F777" s="7">
        <f t="shared" si="84"/>
        <v>6</v>
      </c>
      <c r="G777" s="7">
        <v>4.6635999999999997</v>
      </c>
      <c r="H777">
        <f t="shared" si="85"/>
        <v>2013</v>
      </c>
      <c r="I777" s="4">
        <f>_xll.CALCalendarAdjust("China::IB",DATE(H777,12,31)+1,"Following")</f>
        <v>41641</v>
      </c>
      <c r="J777" s="7">
        <f t="shared" si="86"/>
        <v>135</v>
      </c>
      <c r="K777" s="7">
        <f t="shared" si="87"/>
        <v>0.36986301369863012</v>
      </c>
      <c r="L777" s="11">
        <f t="shared" si="88"/>
        <v>0.52926729880586332</v>
      </c>
      <c r="M777" s="5">
        <f t="shared" si="89"/>
        <v>-32.672988058632946</v>
      </c>
      <c r="N777" s="11">
        <f>_xll.CALBlackFormula("Call",B777*(1+F777/100*K777)/2,D777*(1+G777/100*K777),0.2*SQRT(K777),1/(1+G777/100*K777))*2</f>
        <v>0.52927424978101989</v>
      </c>
      <c r="O777" s="11">
        <f t="shared" si="90"/>
        <v>-33.202262308413964</v>
      </c>
    </row>
    <row r="778" spans="1:15" x14ac:dyDescent="0.3">
      <c r="A778" s="2">
        <v>41507</v>
      </c>
      <c r="B778" s="3">
        <v>0.97299999999999998</v>
      </c>
      <c r="C778" s="3">
        <v>0.53</v>
      </c>
      <c r="D778" s="3">
        <v>0.754</v>
      </c>
      <c r="E778" s="3">
        <v>3</v>
      </c>
      <c r="F778" s="7">
        <f t="shared" si="84"/>
        <v>6</v>
      </c>
      <c r="G778" s="7">
        <v>4.6580000000000004</v>
      </c>
      <c r="H778">
        <f t="shared" si="85"/>
        <v>2013</v>
      </c>
      <c r="I778" s="4">
        <f>_xll.CALCalendarAdjust("China::IB",DATE(H778,12,31)+1,"Following")</f>
        <v>41641</v>
      </c>
      <c r="J778" s="7">
        <f t="shared" si="86"/>
        <v>134</v>
      </c>
      <c r="K778" s="7">
        <f t="shared" si="87"/>
        <v>0.36712328767123287</v>
      </c>
      <c r="L778" s="11">
        <f t="shared" si="88"/>
        <v>0.53028682703010854</v>
      </c>
      <c r="M778" s="5">
        <f t="shared" si="89"/>
        <v>-2.8682703010851629</v>
      </c>
      <c r="N778" s="11">
        <f>_xll.CALBlackFormula("Call",B778*(1+F778/100*K778)/2,D778*(1+G778/100*K778),0.2*SQRT(K778),1/(1+G778/100*K778))*2</f>
        <v>0.53029316469711185</v>
      </c>
      <c r="O778" s="11">
        <f t="shared" si="90"/>
        <v>-3.3985634657822748</v>
      </c>
    </row>
    <row r="779" spans="1:15" x14ac:dyDescent="0.3">
      <c r="A779" s="2">
        <v>41508</v>
      </c>
      <c r="B779" s="3">
        <v>0.97099999999999997</v>
      </c>
      <c r="C779" s="3">
        <v>0.53</v>
      </c>
      <c r="D779" s="3">
        <v>0.755</v>
      </c>
      <c r="E779" s="3">
        <v>3</v>
      </c>
      <c r="F779" s="7">
        <f t="shared" si="84"/>
        <v>6</v>
      </c>
      <c r="G779" s="7">
        <v>4.6619999999999999</v>
      </c>
      <c r="H779">
        <f t="shared" si="85"/>
        <v>2013</v>
      </c>
      <c r="I779" s="4">
        <f>_xll.CALCalendarAdjust("China::IB",DATE(H779,12,31)+1,"Following")</f>
        <v>41641</v>
      </c>
      <c r="J779" s="7">
        <f t="shared" si="86"/>
        <v>133</v>
      </c>
      <c r="K779" s="7">
        <f t="shared" si="87"/>
        <v>0.36438356164383562</v>
      </c>
      <c r="L779" s="11">
        <f t="shared" si="88"/>
        <v>0.53434501293452052</v>
      </c>
      <c r="M779" s="5">
        <f t="shared" si="89"/>
        <v>-43.450129345204978</v>
      </c>
      <c r="N779" s="11">
        <f>_xll.CALBlackFormula("Call",B779*(1+F779/100*K779)/2,D779*(1+G779/100*K779),0.2*SQRT(K779),1/(1+G779/100*K779))*2</f>
        <v>0.53435033707400392</v>
      </c>
      <c r="O779" s="11">
        <f t="shared" si="90"/>
        <v>-43.98447968227898</v>
      </c>
    </row>
    <row r="780" spans="1:15" x14ac:dyDescent="0.3">
      <c r="A780" s="2">
        <v>41509</v>
      </c>
      <c r="B780" s="3">
        <v>0.97</v>
      </c>
      <c r="C780" s="3">
        <v>0.52600000000000002</v>
      </c>
      <c r="D780" s="3">
        <v>0.75</v>
      </c>
      <c r="E780" s="3">
        <v>3</v>
      </c>
      <c r="F780" s="7">
        <f t="shared" si="84"/>
        <v>6</v>
      </c>
      <c r="G780" s="7">
        <v>4.6619999999999999</v>
      </c>
      <c r="H780">
        <f t="shared" si="85"/>
        <v>2013</v>
      </c>
      <c r="I780" s="4">
        <f>_xll.CALCalendarAdjust("China::IB",DATE(H780,12,31)+1,"Following")</f>
        <v>41641</v>
      </c>
      <c r="J780" s="7">
        <f t="shared" si="86"/>
        <v>132</v>
      </c>
      <c r="K780" s="7">
        <f t="shared" si="87"/>
        <v>0.36164383561643837</v>
      </c>
      <c r="L780" s="11">
        <f t="shared" si="88"/>
        <v>0.525384191094453</v>
      </c>
      <c r="M780" s="5">
        <f t="shared" si="89"/>
        <v>6.1580890554702172</v>
      </c>
      <c r="N780" s="11">
        <f>_xll.CALBlackFormula("Call",B780*(1+F780/100*K780)/2,D780*(1+G780/100*K780),0.2*SQRT(K780),1/(1+G780/100*K780))*2</f>
        <v>0.52539022704764393</v>
      </c>
      <c r="O780" s="11">
        <f t="shared" si="90"/>
        <v>5.6326988284225736</v>
      </c>
    </row>
    <row r="781" spans="1:15" x14ac:dyDescent="0.3">
      <c r="A781" s="2">
        <v>41512</v>
      </c>
      <c r="B781" s="3">
        <v>0.97299999999999998</v>
      </c>
      <c r="C781" s="3">
        <v>0.54700000000000004</v>
      </c>
      <c r="D781" s="3">
        <v>0.76400000000000001</v>
      </c>
      <c r="E781" s="3">
        <v>3</v>
      </c>
      <c r="F781" s="7">
        <f t="shared" si="84"/>
        <v>6</v>
      </c>
      <c r="G781" s="7">
        <v>4.6619000000000002</v>
      </c>
      <c r="H781">
        <f t="shared" si="85"/>
        <v>2013</v>
      </c>
      <c r="I781" s="4">
        <f>_xll.CALCalendarAdjust("China::IB",DATE(H781,12,31)+1,"Following")</f>
        <v>41641</v>
      </c>
      <c r="J781" s="7">
        <f t="shared" si="86"/>
        <v>129</v>
      </c>
      <c r="K781" s="7">
        <f t="shared" si="87"/>
        <v>0.35342465753424657</v>
      </c>
      <c r="L781" s="11">
        <f t="shared" si="88"/>
        <v>0.5504730989895037</v>
      </c>
      <c r="M781" s="5">
        <f t="shared" si="89"/>
        <v>-34.730989895036537</v>
      </c>
      <c r="N781" s="11">
        <f>_xll.CALBlackFormula("Call",B781*(1+F781/100*K781)/2,D781*(1+G781/100*K781),0.2*SQRT(K781),1/(1+G781/100*K781))*2</f>
        <v>0.55047606316486619</v>
      </c>
      <c r="O781" s="11">
        <f t="shared" si="90"/>
        <v>-35.281465958201402</v>
      </c>
    </row>
    <row r="782" spans="1:15" x14ac:dyDescent="0.3">
      <c r="A782" s="2">
        <v>41513</v>
      </c>
      <c r="B782" s="3">
        <v>0.97399999999999998</v>
      </c>
      <c r="C782" s="3">
        <v>0.54600000000000004</v>
      </c>
      <c r="D782" s="3">
        <v>0.76500000000000001</v>
      </c>
      <c r="E782" s="3">
        <v>3</v>
      </c>
      <c r="F782" s="7">
        <f t="shared" si="84"/>
        <v>6</v>
      </c>
      <c r="G782" s="7">
        <v>4.6608999999999998</v>
      </c>
      <c r="H782">
        <f t="shared" si="85"/>
        <v>2013</v>
      </c>
      <c r="I782" s="4">
        <f>_xll.CALCalendarAdjust("China::IB",DATE(H782,12,31)+1,"Following")</f>
        <v>41641</v>
      </c>
      <c r="J782" s="7">
        <f t="shared" si="86"/>
        <v>128</v>
      </c>
      <c r="K782" s="7">
        <f t="shared" si="87"/>
        <v>0.35068493150684932</v>
      </c>
      <c r="L782" s="11">
        <f t="shared" si="88"/>
        <v>0.55149963347579667</v>
      </c>
      <c r="M782" s="5">
        <f t="shared" si="89"/>
        <v>-54.996334757966281</v>
      </c>
      <c r="N782" s="11">
        <f>_xll.CALBlackFormula("Call",B782*(1+F782/100*K782)/2,D782*(1+G782/100*K782),0.2*SQRT(K782),1/(1+G782/100*K782))*2</f>
        <v>0.55150238168499099</v>
      </c>
      <c r="O782" s="11">
        <f t="shared" si="90"/>
        <v>-55.547837139651271</v>
      </c>
    </row>
    <row r="783" spans="1:15" x14ac:dyDescent="0.3">
      <c r="A783" s="2">
        <v>41514</v>
      </c>
      <c r="B783" s="3">
        <v>0.97099999999999997</v>
      </c>
      <c r="C783" s="3">
        <v>0.53700000000000003</v>
      </c>
      <c r="D783" s="3">
        <v>0.75800000000000001</v>
      </c>
      <c r="E783" s="3">
        <v>3</v>
      </c>
      <c r="F783" s="7">
        <f t="shared" si="84"/>
        <v>6</v>
      </c>
      <c r="G783" s="7">
        <v>4.6585999999999999</v>
      </c>
      <c r="H783">
        <f t="shared" si="85"/>
        <v>2013</v>
      </c>
      <c r="I783" s="4">
        <f>_xll.CALCalendarAdjust("China::IB",DATE(H783,12,31)+1,"Following")</f>
        <v>41641</v>
      </c>
      <c r="J783" s="7">
        <f t="shared" si="86"/>
        <v>127</v>
      </c>
      <c r="K783" s="7">
        <f t="shared" si="87"/>
        <v>0.34794520547945207</v>
      </c>
      <c r="L783" s="11">
        <f t="shared" si="88"/>
        <v>0.5405403046619488</v>
      </c>
      <c r="M783" s="5">
        <f t="shared" si="89"/>
        <v>-35.403046619487675</v>
      </c>
      <c r="N783" s="11">
        <f>_xll.CALBlackFormula("Call",B783*(1+F783/100*K783)/2,D783*(1+G783/100*K783),0.2*SQRT(K783),1/(1+G783/100*K783))*2</f>
        <v>0.54054347999266761</v>
      </c>
      <c r="O783" s="11">
        <f t="shared" si="90"/>
        <v>-35.943590099480346</v>
      </c>
    </row>
    <row r="784" spans="1:15" x14ac:dyDescent="0.3">
      <c r="A784" s="2">
        <v>41515</v>
      </c>
      <c r="B784" s="3">
        <v>0.97</v>
      </c>
      <c r="C784" s="3">
        <v>0.53400000000000003</v>
      </c>
      <c r="D784" s="3">
        <v>0.754</v>
      </c>
      <c r="E784" s="3">
        <v>3</v>
      </c>
      <c r="F784" s="7">
        <f t="shared" si="84"/>
        <v>6</v>
      </c>
      <c r="G784" s="7">
        <v>4.6580000000000004</v>
      </c>
      <c r="H784">
        <f t="shared" si="85"/>
        <v>2013</v>
      </c>
      <c r="I784" s="4">
        <f>_xll.CALCalendarAdjust("China::IB",DATE(H784,12,31)+1,"Following")</f>
        <v>41641</v>
      </c>
      <c r="J784" s="7">
        <f t="shared" si="86"/>
        <v>126</v>
      </c>
      <c r="K784" s="7">
        <f t="shared" si="87"/>
        <v>0.34520547945205482</v>
      </c>
      <c r="L784" s="11">
        <f t="shared" si="88"/>
        <v>0.53357743557376103</v>
      </c>
      <c r="M784" s="5">
        <f t="shared" si="89"/>
        <v>4.225644262390027</v>
      </c>
      <c r="N784" s="11">
        <f>_xll.CALBlackFormula("Call",B784*(1+F784/100*K784)/2,D784*(1+G784/100*K784),0.2*SQRT(K784),1/(1+G784/100*K784))*2</f>
        <v>0.53358088035709095</v>
      </c>
      <c r="O784" s="11">
        <f t="shared" si="90"/>
        <v>3.692063382032936</v>
      </c>
    </row>
    <row r="785" spans="1:15" x14ac:dyDescent="0.3">
      <c r="A785" s="2">
        <v>41516</v>
      </c>
      <c r="B785" s="3">
        <v>0.96799999999999997</v>
      </c>
      <c r="C785" s="3">
        <v>0.53200000000000003</v>
      </c>
      <c r="D785" s="3">
        <v>0.75</v>
      </c>
      <c r="E785" s="3">
        <v>3</v>
      </c>
      <c r="F785" s="7">
        <f t="shared" si="84"/>
        <v>6</v>
      </c>
      <c r="G785" s="7">
        <v>4.6571999999999996</v>
      </c>
      <c r="H785">
        <f t="shared" si="85"/>
        <v>2013</v>
      </c>
      <c r="I785" s="4">
        <f>_xll.CALCalendarAdjust("China::IB",DATE(H785,12,31)+1,"Following")</f>
        <v>41641</v>
      </c>
      <c r="J785" s="7">
        <f t="shared" si="86"/>
        <v>125</v>
      </c>
      <c r="K785" s="7">
        <f t="shared" si="87"/>
        <v>0.34246575342465752</v>
      </c>
      <c r="L785" s="11">
        <f t="shared" si="88"/>
        <v>0.52761840939643456</v>
      </c>
      <c r="M785" s="5">
        <f t="shared" si="89"/>
        <v>43.815906035654663</v>
      </c>
      <c r="N785" s="11">
        <f>_xll.CALBlackFormula("Call",B785*(1+F785/100*K785)/2,D785*(1+G785/100*K785),0.2*SQRT(K785),1/(1+G785/100*K785))*2</f>
        <v>0.52762201359511807</v>
      </c>
      <c r="O785" s="11">
        <f t="shared" si="90"/>
        <v>43.288284022059543</v>
      </c>
    </row>
    <row r="786" spans="1:15" x14ac:dyDescent="0.3">
      <c r="A786" s="2">
        <v>41519</v>
      </c>
      <c r="B786" s="3">
        <v>0.97</v>
      </c>
      <c r="C786" s="3">
        <v>0.53300000000000003</v>
      </c>
      <c r="D786" s="3">
        <v>0.75700000000000001</v>
      </c>
      <c r="E786" s="3">
        <v>3</v>
      </c>
      <c r="F786" s="7">
        <f t="shared" si="84"/>
        <v>6</v>
      </c>
      <c r="G786" s="7">
        <v>4.6561000000000003</v>
      </c>
      <c r="H786">
        <f t="shared" si="85"/>
        <v>2013</v>
      </c>
      <c r="I786" s="4">
        <f>_xll.CALCalendarAdjust("China::IB",DATE(H786,12,31)+1,"Following")</f>
        <v>41641</v>
      </c>
      <c r="J786" s="7">
        <f t="shared" si="86"/>
        <v>122</v>
      </c>
      <c r="K786" s="7">
        <f t="shared" si="87"/>
        <v>0.33424657534246577</v>
      </c>
      <c r="L786" s="11">
        <f t="shared" si="88"/>
        <v>0.53970958950135273</v>
      </c>
      <c r="M786" s="5">
        <f t="shared" si="89"/>
        <v>-67.09589501352697</v>
      </c>
      <c r="N786" s="11">
        <f>_xll.CALBlackFormula("Call",B786*(1+F786/100*K786)/2,D786*(1+G786/100*K786),0.2*SQRT(K786),1/(1+G786/100*K786))*2</f>
        <v>0.53971185562782009</v>
      </c>
      <c r="O786" s="11">
        <f t="shared" si="90"/>
        <v>-67.635606869154785</v>
      </c>
    </row>
    <row r="787" spans="1:15" x14ac:dyDescent="0.3">
      <c r="A787" s="2">
        <v>41520</v>
      </c>
      <c r="B787" s="3">
        <v>0.97399999999999998</v>
      </c>
      <c r="C787" s="3">
        <v>0.54800000000000004</v>
      </c>
      <c r="D787" s="3">
        <v>0.76700000000000002</v>
      </c>
      <c r="E787" s="3">
        <v>3</v>
      </c>
      <c r="F787" s="7">
        <f t="shared" si="84"/>
        <v>6</v>
      </c>
      <c r="G787" s="7">
        <v>4.6558000000000002</v>
      </c>
      <c r="H787">
        <f t="shared" si="85"/>
        <v>2013</v>
      </c>
      <c r="I787" s="4">
        <f>_xll.CALCalendarAdjust("China::IB",DATE(H787,12,31)+1,"Following")</f>
        <v>41641</v>
      </c>
      <c r="J787" s="7">
        <f t="shared" si="86"/>
        <v>121</v>
      </c>
      <c r="K787" s="7">
        <f t="shared" si="87"/>
        <v>0.33150684931506852</v>
      </c>
      <c r="L787" s="11">
        <f t="shared" si="88"/>
        <v>0.55572571451025654</v>
      </c>
      <c r="M787" s="5">
        <f t="shared" si="89"/>
        <v>-77.257145102564976</v>
      </c>
      <c r="N787" s="11">
        <f>_xll.CALBlackFormula("Call",B787*(1+F787/100*K787)/2,D787*(1+G787/100*K787),0.2*SQRT(K787),1/(1+G787/100*K787))*2</f>
        <v>0.55572723180985206</v>
      </c>
      <c r="O787" s="11">
        <f t="shared" si="90"/>
        <v>-77.812872334374831</v>
      </c>
    </row>
    <row r="788" spans="1:15" x14ac:dyDescent="0.3">
      <c r="A788" s="2">
        <v>41521</v>
      </c>
      <c r="B788" s="3">
        <v>0.97299999999999998</v>
      </c>
      <c r="C788" s="3">
        <v>0.54400000000000004</v>
      </c>
      <c r="D788" s="3">
        <v>0.76400000000000001</v>
      </c>
      <c r="E788" s="3">
        <v>3</v>
      </c>
      <c r="F788" s="7">
        <f t="shared" si="84"/>
        <v>6</v>
      </c>
      <c r="G788" s="7">
        <v>4.6566000000000001</v>
      </c>
      <c r="H788">
        <f t="shared" si="85"/>
        <v>2013</v>
      </c>
      <c r="I788" s="4">
        <f>_xll.CALCalendarAdjust("China::IB",DATE(H788,12,31)+1,"Following")</f>
        <v>41641</v>
      </c>
      <c r="J788" s="7">
        <f t="shared" si="86"/>
        <v>120</v>
      </c>
      <c r="K788" s="7">
        <f t="shared" si="87"/>
        <v>0.32876712328767121</v>
      </c>
      <c r="L788" s="11">
        <f t="shared" si="88"/>
        <v>0.55076739079892301</v>
      </c>
      <c r="M788" s="5">
        <f t="shared" si="89"/>
        <v>-67.673907989229676</v>
      </c>
      <c r="N788" s="11">
        <f>_xll.CALBlackFormula("Call",B788*(1+F788/100*K788)/2,D788*(1+G788/100*K788),0.2*SQRT(K788),1/(1+G788/100*K788))*2</f>
        <v>0.55076895571241413</v>
      </c>
      <c r="O788" s="11">
        <f t="shared" si="90"/>
        <v>-68.22467694494209</v>
      </c>
    </row>
    <row r="789" spans="1:15" x14ac:dyDescent="0.3">
      <c r="A789" s="2">
        <v>41522</v>
      </c>
      <c r="B789" s="3">
        <v>0.97399999999999998</v>
      </c>
      <c r="C789" s="3">
        <v>0.53900000000000003</v>
      </c>
      <c r="D789" s="3">
        <v>0.76100000000000001</v>
      </c>
      <c r="E789" s="3">
        <v>3</v>
      </c>
      <c r="F789" s="7">
        <f t="shared" si="84"/>
        <v>6</v>
      </c>
      <c r="G789" s="7">
        <v>4.6566000000000001</v>
      </c>
      <c r="H789">
        <f t="shared" si="85"/>
        <v>2013</v>
      </c>
      <c r="I789" s="4">
        <f>_xll.CALCalendarAdjust("China::IB",DATE(H789,12,31)+1,"Following")</f>
        <v>41641</v>
      </c>
      <c r="J789" s="7">
        <f t="shared" si="86"/>
        <v>119</v>
      </c>
      <c r="K789" s="7">
        <f t="shared" si="87"/>
        <v>0.32602739726027397</v>
      </c>
      <c r="L789" s="11">
        <f t="shared" si="88"/>
        <v>0.543797820709642</v>
      </c>
      <c r="M789" s="5">
        <f t="shared" si="89"/>
        <v>-47.978207096419645</v>
      </c>
      <c r="N789" s="11">
        <f>_xll.CALBlackFormula("Call",B789*(1+F789/100*K789)/2,D789*(1+G789/100*K789),0.2*SQRT(K789),1/(1+G789/100*K789))*2</f>
        <v>0.54379956808771102</v>
      </c>
      <c r="O789" s="11">
        <f t="shared" si="90"/>
        <v>-48.522006664507359</v>
      </c>
    </row>
    <row r="790" spans="1:15" x14ac:dyDescent="0.3">
      <c r="A790" s="2">
        <v>41523</v>
      </c>
      <c r="B790" s="3">
        <v>0.97399999999999998</v>
      </c>
      <c r="C790" s="3">
        <v>0.54100000000000004</v>
      </c>
      <c r="D790" s="3">
        <v>0.76200000000000001</v>
      </c>
      <c r="E790" s="3">
        <v>3</v>
      </c>
      <c r="F790" s="7">
        <f t="shared" si="84"/>
        <v>6</v>
      </c>
      <c r="G790" s="7">
        <v>4.6573000000000002</v>
      </c>
      <c r="H790">
        <f t="shared" si="85"/>
        <v>2013</v>
      </c>
      <c r="I790" s="4">
        <f>_xll.CALCalendarAdjust("China::IB",DATE(H790,12,31)+1,"Following")</f>
        <v>41641</v>
      </c>
      <c r="J790" s="7">
        <f t="shared" si="86"/>
        <v>118</v>
      </c>
      <c r="K790" s="7">
        <f t="shared" si="87"/>
        <v>0.32328767123287672</v>
      </c>
      <c r="L790" s="11">
        <f t="shared" si="88"/>
        <v>0.54583479019538395</v>
      </c>
      <c r="M790" s="5">
        <f t="shared" si="89"/>
        <v>-48.347901953839092</v>
      </c>
      <c r="N790" s="11">
        <f>_xll.CALBlackFormula("Call",B790*(1+F790/100*K790)/2,D790*(1+G790/100*K790),0.2*SQRT(K790),1/(1+G790/100*K790))*2</f>
        <v>0.54583633099836548</v>
      </c>
      <c r="O790" s="11">
        <f t="shared" si="90"/>
        <v>-48.893738284837454</v>
      </c>
    </row>
    <row r="791" spans="1:15" x14ac:dyDescent="0.3">
      <c r="A791" s="2">
        <v>41526</v>
      </c>
      <c r="B791" s="3">
        <v>0.97</v>
      </c>
      <c r="C791" s="3">
        <v>0.58099999999999996</v>
      </c>
      <c r="D791" s="3">
        <v>0.77600000000000002</v>
      </c>
      <c r="E791" s="3">
        <v>3</v>
      </c>
      <c r="F791" s="7">
        <f t="shared" si="84"/>
        <v>6</v>
      </c>
      <c r="G791" s="7">
        <v>4.6563999999999997</v>
      </c>
      <c r="H791">
        <f t="shared" si="85"/>
        <v>2013</v>
      </c>
      <c r="I791" s="4">
        <f>_xll.CALCalendarAdjust("China::IB",DATE(H791,12,31)+1,"Following")</f>
        <v>41641</v>
      </c>
      <c r="J791" s="7">
        <f t="shared" si="86"/>
        <v>115</v>
      </c>
      <c r="K791" s="7">
        <f t="shared" si="87"/>
        <v>0.31506849315068491</v>
      </c>
      <c r="L791" s="11">
        <f t="shared" si="88"/>
        <v>0.57795310886429319</v>
      </c>
      <c r="M791" s="5">
        <f t="shared" si="89"/>
        <v>30.468911357067753</v>
      </c>
      <c r="N791" s="11">
        <f>_xll.CALBlackFormula("Call",B791*(1+F791/100*K791)/2,D791*(1+G791/100*K791),0.2*SQRT(K791),1/(1+G791/100*K791))*2</f>
        <v>0.57795361114794452</v>
      </c>
      <c r="O791" s="11">
        <f t="shared" si="90"/>
        <v>29.89095774591981</v>
      </c>
    </row>
    <row r="792" spans="1:15" x14ac:dyDescent="0.3">
      <c r="A792" s="2">
        <v>41527</v>
      </c>
      <c r="B792" s="3">
        <v>0.97</v>
      </c>
      <c r="C792" s="3">
        <v>0.59399999999999997</v>
      </c>
      <c r="D792" s="3">
        <v>0.78400000000000003</v>
      </c>
      <c r="E792" s="3">
        <v>3</v>
      </c>
      <c r="F792" s="7">
        <f t="shared" si="84"/>
        <v>6</v>
      </c>
      <c r="G792" s="7">
        <v>4.6548999999999996</v>
      </c>
      <c r="H792">
        <f t="shared" si="85"/>
        <v>2013</v>
      </c>
      <c r="I792" s="4">
        <f>_xll.CALCalendarAdjust("China::IB",DATE(H792,12,31)+1,"Following")</f>
        <v>41641</v>
      </c>
      <c r="J792" s="7">
        <f t="shared" si="86"/>
        <v>114</v>
      </c>
      <c r="K792" s="7">
        <f t="shared" si="87"/>
        <v>0.31232876712328766</v>
      </c>
      <c r="L792" s="11">
        <f t="shared" si="88"/>
        <v>0.59398329698624386</v>
      </c>
      <c r="M792" s="5">
        <f t="shared" si="89"/>
        <v>0.1670301375611416</v>
      </c>
      <c r="N792" s="11">
        <f>_xll.CALBlackFormula("Call",B792*(1+F792/100*K792)/2,D792*(1+G792/100*K792),0.2*SQRT(K792),1/(1+G792/100*K792))*2</f>
        <v>0.59398359907225928</v>
      </c>
      <c r="O792" s="11">
        <f t="shared" si="90"/>
        <v>-0.42695346151111768</v>
      </c>
    </row>
    <row r="793" spans="1:15" x14ac:dyDescent="0.3">
      <c r="A793" s="2">
        <v>41528</v>
      </c>
      <c r="B793" s="3">
        <v>0.96899999999999997</v>
      </c>
      <c r="C793" s="3">
        <v>0.59299999999999997</v>
      </c>
      <c r="D793" s="3">
        <v>0.78500000000000003</v>
      </c>
      <c r="E793" s="3">
        <v>3</v>
      </c>
      <c r="F793" s="7">
        <f t="shared" si="84"/>
        <v>6</v>
      </c>
      <c r="G793" s="7">
        <v>4.6558999999999999</v>
      </c>
      <c r="H793">
        <f t="shared" si="85"/>
        <v>2013</v>
      </c>
      <c r="I793" s="4">
        <f>_xll.CALCalendarAdjust("China::IB",DATE(H793,12,31)+1,"Following")</f>
        <v>41641</v>
      </c>
      <c r="J793" s="7">
        <f t="shared" si="86"/>
        <v>113</v>
      </c>
      <c r="K793" s="7">
        <f t="shared" si="87"/>
        <v>0.30958904109589042</v>
      </c>
      <c r="L793" s="11">
        <f t="shared" si="88"/>
        <v>0.59702510522795404</v>
      </c>
      <c r="M793" s="5">
        <f t="shared" si="89"/>
        <v>-40.25105227954073</v>
      </c>
      <c r="N793" s="11">
        <f>_xll.CALBlackFormula("Call",B793*(1+F793/100*K793)/2,D793*(1+G793/100*K793),0.2*SQRT(K793),1/(1+G793/100*K793))*2</f>
        <v>0.59702535470991736</v>
      </c>
      <c r="O793" s="11">
        <f t="shared" si="90"/>
        <v>-40.84807763425065</v>
      </c>
    </row>
    <row r="794" spans="1:15" x14ac:dyDescent="0.3">
      <c r="A794" s="2">
        <v>41529</v>
      </c>
      <c r="B794" s="3">
        <v>0.96899999999999997</v>
      </c>
      <c r="C794" s="3">
        <v>0.59899999999999998</v>
      </c>
      <c r="D794" s="3">
        <v>0.78600000000000003</v>
      </c>
      <c r="E794" s="3">
        <v>3</v>
      </c>
      <c r="F794" s="7">
        <f t="shared" si="84"/>
        <v>6</v>
      </c>
      <c r="G794" s="7">
        <v>4.6562999999999999</v>
      </c>
      <c r="H794">
        <f t="shared" si="85"/>
        <v>2013</v>
      </c>
      <c r="I794" s="4">
        <f>_xll.CALCalendarAdjust("China::IB",DATE(H794,12,31)+1,"Following")</f>
        <v>41641</v>
      </c>
      <c r="J794" s="7">
        <f t="shared" si="86"/>
        <v>112</v>
      </c>
      <c r="K794" s="7">
        <f t="shared" si="87"/>
        <v>0.30684931506849317</v>
      </c>
      <c r="L794" s="11">
        <f t="shared" si="88"/>
        <v>0.59906096318243751</v>
      </c>
      <c r="M794" s="5">
        <f t="shared" si="89"/>
        <v>-0.60963182437534513</v>
      </c>
      <c r="N794" s="11">
        <f>_xll.CALBlackFormula("Call",B794*(1+F794/100*K794)/2,D794*(1+G794/100*K794),0.2*SQRT(K794),1/(1+G794/100*K794))*2</f>
        <v>0.59906117789007074</v>
      </c>
      <c r="O794" s="11">
        <f t="shared" si="90"/>
        <v>-1.2086930022654159</v>
      </c>
    </row>
    <row r="795" spans="1:15" x14ac:dyDescent="0.3">
      <c r="A795" s="2">
        <v>41530</v>
      </c>
      <c r="B795" s="3">
        <v>0.97</v>
      </c>
      <c r="C795" s="3">
        <v>0.59799999999999998</v>
      </c>
      <c r="D795" s="3">
        <v>0.78600000000000003</v>
      </c>
      <c r="E795" s="3">
        <v>3</v>
      </c>
      <c r="F795" s="7">
        <f t="shared" si="84"/>
        <v>6</v>
      </c>
      <c r="G795" s="7">
        <v>4.6570999999999998</v>
      </c>
      <c r="H795">
        <f t="shared" si="85"/>
        <v>2013</v>
      </c>
      <c r="I795" s="4">
        <f>_xll.CALCalendarAdjust("China::IB",DATE(H795,12,31)+1,"Following")</f>
        <v>41641</v>
      </c>
      <c r="J795" s="7">
        <f t="shared" si="86"/>
        <v>111</v>
      </c>
      <c r="K795" s="7">
        <f t="shared" si="87"/>
        <v>0.30410958904109592</v>
      </c>
      <c r="L795" s="11">
        <f t="shared" si="88"/>
        <v>0.59809394913730063</v>
      </c>
      <c r="M795" s="5">
        <f t="shared" si="89"/>
        <v>-0.93949137300652907</v>
      </c>
      <c r="N795" s="11">
        <f>_xll.CALBlackFormula("Call",B795*(1+F795/100*K795)/2,D795*(1+G795/100*K795),0.2*SQRT(K795),1/(1+G795/100*K795))*2</f>
        <v>0.59809415264768584</v>
      </c>
      <c r="O795" s="11">
        <f t="shared" si="90"/>
        <v>-1.5375855256542148</v>
      </c>
    </row>
    <row r="796" spans="1:15" x14ac:dyDescent="0.3">
      <c r="A796" s="2">
        <v>41533</v>
      </c>
      <c r="B796" s="3">
        <v>0.96799999999999997</v>
      </c>
      <c r="C796" s="3">
        <v>0.59199999999999997</v>
      </c>
      <c r="D796" s="3">
        <v>0.78300000000000003</v>
      </c>
      <c r="E796" s="3">
        <v>3</v>
      </c>
      <c r="F796" s="7">
        <f t="shared" si="84"/>
        <v>6</v>
      </c>
      <c r="G796" s="7">
        <v>4.6569000000000003</v>
      </c>
      <c r="H796">
        <f t="shared" si="85"/>
        <v>2013</v>
      </c>
      <c r="I796" s="4">
        <f>_xll.CALCalendarAdjust("China::IB",DATE(H796,12,31)+1,"Following")</f>
        <v>41641</v>
      </c>
      <c r="J796" s="7">
        <f t="shared" si="86"/>
        <v>108</v>
      </c>
      <c r="K796" s="7">
        <f t="shared" si="87"/>
        <v>0.29589041095890412</v>
      </c>
      <c r="L796" s="11">
        <f t="shared" si="88"/>
        <v>0.59420535485375392</v>
      </c>
      <c r="M796" s="5">
        <f t="shared" si="89"/>
        <v>-22.053548537539491</v>
      </c>
      <c r="N796" s="11">
        <f>_xll.CALBlackFormula("Call",B796*(1+F796/100*K796)/2,D796*(1+G796/100*K796),0.2*SQRT(K796),1/(1+G796/100*K796))*2</f>
        <v>0.5942055166032526</v>
      </c>
      <c r="O796" s="11">
        <f t="shared" si="90"/>
        <v>-22.647754054142744</v>
      </c>
    </row>
    <row r="797" spans="1:15" x14ac:dyDescent="0.3">
      <c r="A797" s="2">
        <v>41534</v>
      </c>
      <c r="B797" s="3">
        <v>0.96699999999999997</v>
      </c>
      <c r="C797" s="3">
        <v>0.57099999999999995</v>
      </c>
      <c r="D797" s="3">
        <v>0.77100000000000002</v>
      </c>
      <c r="E797" s="3">
        <v>3</v>
      </c>
      <c r="F797" s="7">
        <f t="shared" si="84"/>
        <v>6</v>
      </c>
      <c r="G797" s="7">
        <v>4.6578999999999997</v>
      </c>
      <c r="H797">
        <f t="shared" si="85"/>
        <v>2013</v>
      </c>
      <c r="I797" s="4">
        <f>_xll.CALCalendarAdjust("China::IB",DATE(H797,12,31)+1,"Following")</f>
        <v>41641</v>
      </c>
      <c r="J797" s="7">
        <f t="shared" si="86"/>
        <v>107</v>
      </c>
      <c r="K797" s="7">
        <f t="shared" si="87"/>
        <v>0.29315068493150687</v>
      </c>
      <c r="L797" s="11">
        <f t="shared" si="88"/>
        <v>0.57124670897821361</v>
      </c>
      <c r="M797" s="5">
        <f t="shared" si="89"/>
        <v>-2.4670897821366111</v>
      </c>
      <c r="N797" s="11">
        <f>_xll.CALBlackFormula("Call",B797*(1+F797/100*K797)/2,D797*(1+G797/100*K797),0.2*SQRT(K797),1/(1+G797/100*K797))*2</f>
        <v>0.57124698073997637</v>
      </c>
      <c r="O797" s="11">
        <f t="shared" si="90"/>
        <v>-3.0383367628765874</v>
      </c>
    </row>
    <row r="798" spans="1:15" x14ac:dyDescent="0.3">
      <c r="A798" s="2">
        <v>41535</v>
      </c>
      <c r="B798" s="3">
        <v>0.96699999999999997</v>
      </c>
      <c r="C798" s="3">
        <v>0.57299999999999995</v>
      </c>
      <c r="D798" s="3">
        <v>0.77200000000000002</v>
      </c>
      <c r="E798" s="3">
        <v>3</v>
      </c>
      <c r="F798" s="7">
        <f t="shared" si="84"/>
        <v>6</v>
      </c>
      <c r="G798" s="7">
        <v>4.6584000000000003</v>
      </c>
      <c r="H798">
        <f t="shared" si="85"/>
        <v>2013</v>
      </c>
      <c r="I798" s="4">
        <f>_xll.CALCalendarAdjust("China::IB",DATE(H798,12,31)+1,"Following")</f>
        <v>41641</v>
      </c>
      <c r="J798" s="7">
        <f t="shared" si="86"/>
        <v>106</v>
      </c>
      <c r="K798" s="7">
        <f t="shared" si="87"/>
        <v>0.29041095890410956</v>
      </c>
      <c r="L798" s="11">
        <f t="shared" si="88"/>
        <v>0.57328270902459355</v>
      </c>
      <c r="M798" s="5">
        <f t="shared" si="89"/>
        <v>-2.8270902459359704</v>
      </c>
      <c r="N798" s="11">
        <f>_xll.CALBlackFormula("Call",B798*(1+F798/100*K798)/2,D798*(1+G798/100*K798),0.2*SQRT(K798),1/(1+G798/100*K798))*2</f>
        <v>0.57328294137195523</v>
      </c>
      <c r="O798" s="11">
        <f t="shared" si="90"/>
        <v>-3.4003731873079257</v>
      </c>
    </row>
    <row r="799" spans="1:15" x14ac:dyDescent="0.3">
      <c r="A799" s="2">
        <v>41540</v>
      </c>
      <c r="B799" s="3">
        <v>0.97299999999999998</v>
      </c>
      <c r="C799" s="3">
        <v>0.59699999999999998</v>
      </c>
      <c r="D799" s="3">
        <v>0.79100000000000004</v>
      </c>
      <c r="E799" s="3">
        <v>3</v>
      </c>
      <c r="F799" s="7">
        <f t="shared" si="84"/>
        <v>6</v>
      </c>
      <c r="G799" s="7">
        <v>4.6717000000000004</v>
      </c>
      <c r="H799">
        <f t="shared" si="85"/>
        <v>2013</v>
      </c>
      <c r="I799" s="4">
        <f>_xll.CALCalendarAdjust("China::IB",DATE(H799,12,31)+1,"Following")</f>
        <v>41641</v>
      </c>
      <c r="J799" s="7">
        <f t="shared" si="86"/>
        <v>101</v>
      </c>
      <c r="K799" s="7">
        <f t="shared" si="87"/>
        <v>0.27671232876712326</v>
      </c>
      <c r="L799" s="11">
        <f t="shared" si="88"/>
        <v>0.60546931232262657</v>
      </c>
      <c r="M799" s="5">
        <f t="shared" si="89"/>
        <v>-84.693123226265982</v>
      </c>
      <c r="N799" s="11">
        <f>_xll.CALBlackFormula("Call",B799*(1+F799/100*K799)/2,D799*(1+G799/100*K799),0.2*SQRT(K799),1/(1+G799/100*K799))*2</f>
        <v>0.60546937174531856</v>
      </c>
      <c r="O799" s="11">
        <f t="shared" si="90"/>
        <v>-85.298592598011297</v>
      </c>
    </row>
    <row r="800" spans="1:15" x14ac:dyDescent="0.3">
      <c r="A800" s="2">
        <v>41541</v>
      </c>
      <c r="B800" s="3">
        <v>0.97399999999999998</v>
      </c>
      <c r="C800" s="3">
        <v>0.58799999999999997</v>
      </c>
      <c r="D800" s="3">
        <v>0.78700000000000003</v>
      </c>
      <c r="E800" s="3">
        <v>3</v>
      </c>
      <c r="F800" s="7">
        <f t="shared" si="84"/>
        <v>6</v>
      </c>
      <c r="G800" s="7">
        <v>4.6730999999999998</v>
      </c>
      <c r="H800">
        <f t="shared" si="85"/>
        <v>2013</v>
      </c>
      <c r="I800" s="4">
        <f>_xll.CALCalendarAdjust("China::IB",DATE(H800,12,31)+1,"Following")</f>
        <v>41641</v>
      </c>
      <c r="J800" s="7">
        <f t="shared" si="86"/>
        <v>100</v>
      </c>
      <c r="K800" s="7">
        <f t="shared" si="87"/>
        <v>0.27397260273972601</v>
      </c>
      <c r="L800" s="11">
        <f t="shared" si="88"/>
        <v>0.59650393658613532</v>
      </c>
      <c r="M800" s="5">
        <f t="shared" si="89"/>
        <v>-85.039365861353517</v>
      </c>
      <c r="N800" s="11">
        <f>_xll.CALBlackFormula("Call",B800*(1+F800/100*K800)/2,D800*(1+G800/100*K800),0.2*SQRT(K800),1/(1+G800/100*K800))*2</f>
        <v>0.59650400677385063</v>
      </c>
      <c r="O800" s="11">
        <f t="shared" si="90"/>
        <v>-85.635869868127372</v>
      </c>
    </row>
    <row r="801" spans="1:15" x14ac:dyDescent="0.3">
      <c r="A801" s="2">
        <v>41542</v>
      </c>
      <c r="B801" s="3">
        <v>0.97299999999999998</v>
      </c>
      <c r="C801" s="3">
        <v>0.58099999999999996</v>
      </c>
      <c r="D801" s="3">
        <v>0.78100000000000003</v>
      </c>
      <c r="E801" s="3">
        <v>3</v>
      </c>
      <c r="F801" s="7">
        <f t="shared" si="84"/>
        <v>6</v>
      </c>
      <c r="G801" s="7">
        <v>4.6715</v>
      </c>
      <c r="H801">
        <f t="shared" si="85"/>
        <v>2013</v>
      </c>
      <c r="I801" s="4">
        <f>_xll.CALCalendarAdjust("China::IB",DATE(H801,12,31)+1,"Following")</f>
        <v>41641</v>
      </c>
      <c r="J801" s="7">
        <f t="shared" si="86"/>
        <v>99</v>
      </c>
      <c r="K801" s="7">
        <f t="shared" si="87"/>
        <v>0.27123287671232876</v>
      </c>
      <c r="L801" s="11">
        <f t="shared" si="88"/>
        <v>0.58553782904466223</v>
      </c>
      <c r="M801" s="5">
        <f t="shared" si="89"/>
        <v>-45.378290446622671</v>
      </c>
      <c r="N801" s="11">
        <f>_xll.CALBlackFormula("Call",B801*(1+F801/100*K801)/2,D801*(1+G801/100*K801),0.2*SQRT(K801),1/(1+G801/100*K801))*2</f>
        <v>0.58553791387274812</v>
      </c>
      <c r="O801" s="11">
        <f t="shared" si="90"/>
        <v>-45.96382836049542</v>
      </c>
    </row>
    <row r="802" spans="1:15" x14ac:dyDescent="0.3">
      <c r="A802" s="2">
        <v>41543</v>
      </c>
      <c r="B802" s="3">
        <v>0.96899999999999997</v>
      </c>
      <c r="C802" s="3">
        <v>0.56999999999999995</v>
      </c>
      <c r="D802" s="3">
        <v>0.76800000000000002</v>
      </c>
      <c r="E802" s="3">
        <v>3</v>
      </c>
      <c r="F802" s="7">
        <f t="shared" si="84"/>
        <v>6</v>
      </c>
      <c r="G802" s="7">
        <v>4.6731999999999996</v>
      </c>
      <c r="H802">
        <f t="shared" si="85"/>
        <v>2013</v>
      </c>
      <c r="I802" s="4">
        <f>_xll.CALCalendarAdjust("China::IB",DATE(H802,12,31)+1,"Following")</f>
        <v>41641</v>
      </c>
      <c r="J802" s="7">
        <f t="shared" si="86"/>
        <v>98</v>
      </c>
      <c r="K802" s="7">
        <f t="shared" si="87"/>
        <v>0.26849315068493151</v>
      </c>
      <c r="L802" s="11">
        <f t="shared" si="88"/>
        <v>0.5635908417229889</v>
      </c>
      <c r="M802" s="5">
        <f t="shared" si="89"/>
        <v>64.091582770110506</v>
      </c>
      <c r="N802" s="11">
        <f>_xll.CALBlackFormula("Call",B802*(1+F802/100*K802)/2,D802*(1+G802/100*K802),0.2*SQRT(K802),1/(1+G802/100*K802))*2</f>
        <v>0.56359097674647274</v>
      </c>
      <c r="O802" s="11">
        <f t="shared" si="90"/>
        <v>63.527991793364031</v>
      </c>
    </row>
    <row r="803" spans="1:15" x14ac:dyDescent="0.3">
      <c r="A803" s="2">
        <v>41544</v>
      </c>
      <c r="B803" s="3">
        <v>0.96499999999999997</v>
      </c>
      <c r="C803" s="3">
        <v>0.57599999999999996</v>
      </c>
      <c r="D803" s="3">
        <v>0.77</v>
      </c>
      <c r="E803" s="3">
        <v>3</v>
      </c>
      <c r="F803" s="7">
        <f t="shared" si="84"/>
        <v>6</v>
      </c>
      <c r="G803" s="7">
        <v>4.6722000000000001</v>
      </c>
      <c r="H803">
        <f t="shared" si="85"/>
        <v>2013</v>
      </c>
      <c r="I803" s="4">
        <f>_xll.CALCalendarAdjust("China::IB",DATE(H803,12,31)+1,"Following")</f>
        <v>41641</v>
      </c>
      <c r="J803" s="7">
        <f t="shared" si="86"/>
        <v>97</v>
      </c>
      <c r="K803" s="7">
        <f t="shared" si="87"/>
        <v>0.26575342465753427</v>
      </c>
      <c r="L803" s="11">
        <f t="shared" si="88"/>
        <v>0.57163659148424484</v>
      </c>
      <c r="M803" s="5">
        <f t="shared" si="89"/>
        <v>43.634085157551183</v>
      </c>
      <c r="N803" s="11">
        <f>_xll.CALBlackFormula("Call",B803*(1+F803/100*K803)/2,D803*(1+G803/100*K803),0.2*SQRT(K803),1/(1+G803/100*K803))*2</f>
        <v>0.5716366789124524</v>
      </c>
      <c r="O803" s="11">
        <f t="shared" si="90"/>
        <v>43.062448478638728</v>
      </c>
    </row>
    <row r="804" spans="1:15" x14ac:dyDescent="0.3">
      <c r="A804" s="2">
        <v>41547</v>
      </c>
      <c r="B804" s="3">
        <v>0.96499999999999997</v>
      </c>
      <c r="C804" s="3">
        <v>0.58299999999999996</v>
      </c>
      <c r="D804" s="3">
        <v>0.77400000000000002</v>
      </c>
      <c r="E804" s="3">
        <v>3</v>
      </c>
      <c r="F804" s="7">
        <f t="shared" si="84"/>
        <v>6</v>
      </c>
      <c r="G804" s="7">
        <v>4.6703999999999999</v>
      </c>
      <c r="H804">
        <f t="shared" si="85"/>
        <v>2013</v>
      </c>
      <c r="I804" s="4">
        <f>_xll.CALCalendarAdjust("China::IB",DATE(H804,12,31)+1,"Following")</f>
        <v>41641</v>
      </c>
      <c r="J804" s="7">
        <f t="shared" si="86"/>
        <v>94</v>
      </c>
      <c r="K804" s="7">
        <f t="shared" si="87"/>
        <v>0.25753424657534246</v>
      </c>
      <c r="L804" s="11">
        <f t="shared" si="88"/>
        <v>0.57973494251238566</v>
      </c>
      <c r="M804" s="5">
        <f t="shared" si="89"/>
        <v>32.650574876142983</v>
      </c>
      <c r="N804" s="11">
        <f>_xll.CALBlackFormula("Call",B804*(1+F804/100*K804)/2,D804*(1+G804/100*K804),0.2*SQRT(K804),1/(1+G804/100*K804))*2</f>
        <v>0.57973498937526835</v>
      </c>
      <c r="O804" s="11">
        <f t="shared" si="90"/>
        <v>32.070839886767715</v>
      </c>
    </row>
    <row r="805" spans="1:15" x14ac:dyDescent="0.3">
      <c r="A805" s="2">
        <v>41555</v>
      </c>
      <c r="B805" s="3">
        <v>0.96699999999999997</v>
      </c>
      <c r="C805" s="3">
        <v>0.59699999999999998</v>
      </c>
      <c r="D805" s="3">
        <v>0.78800000000000003</v>
      </c>
      <c r="E805" s="3">
        <v>3</v>
      </c>
      <c r="F805" s="7">
        <f t="shared" si="84"/>
        <v>6</v>
      </c>
      <c r="G805" s="7">
        <v>4.6684999999999999</v>
      </c>
      <c r="H805">
        <f t="shared" si="85"/>
        <v>2013</v>
      </c>
      <c r="I805" s="4">
        <f>_xll.CALCalendarAdjust("China::IB",DATE(H805,12,31)+1,"Following")</f>
        <v>41641</v>
      </c>
      <c r="J805" s="7">
        <f t="shared" si="86"/>
        <v>86</v>
      </c>
      <c r="K805" s="7">
        <f t="shared" si="87"/>
        <v>0.23561643835616439</v>
      </c>
      <c r="L805" s="11">
        <f t="shared" si="88"/>
        <v>0.60599930273820113</v>
      </c>
      <c r="M805" s="5">
        <f t="shared" si="89"/>
        <v>-89.993027382011533</v>
      </c>
      <c r="N805" s="11">
        <f>_xll.CALBlackFormula("Call",B805*(1+F805/100*K805)/2,D805*(1+G805/100*K805),0.2*SQRT(K805),1/(1+G805/100*K805))*2</f>
        <v>0.60599930916769762</v>
      </c>
      <c r="O805" s="11">
        <f t="shared" si="90"/>
        <v>-90.599026691179233</v>
      </c>
    </row>
    <row r="806" spans="1:15" x14ac:dyDescent="0.3">
      <c r="A806" s="2">
        <v>41556</v>
      </c>
      <c r="B806" s="3">
        <v>0.96699999999999997</v>
      </c>
      <c r="C806" s="3">
        <v>0.59899999999999998</v>
      </c>
      <c r="D806" s="3">
        <v>0.79</v>
      </c>
      <c r="E806" s="3">
        <v>3</v>
      </c>
      <c r="F806" s="7">
        <f t="shared" si="84"/>
        <v>6</v>
      </c>
      <c r="G806" s="7">
        <v>4.6681999999999997</v>
      </c>
      <c r="H806">
        <f t="shared" si="85"/>
        <v>2013</v>
      </c>
      <c r="I806" s="4">
        <f>_xll.CALCalendarAdjust("China::IB",DATE(H806,12,31)+1,"Following")</f>
        <v>41641</v>
      </c>
      <c r="J806" s="7">
        <f t="shared" si="86"/>
        <v>85</v>
      </c>
      <c r="K806" s="7">
        <f t="shared" si="87"/>
        <v>0.23287671232876711</v>
      </c>
      <c r="L806" s="11">
        <f t="shared" si="88"/>
        <v>0.61003314894786143</v>
      </c>
      <c r="M806" s="5">
        <f t="shared" si="89"/>
        <v>-110.33148947861449</v>
      </c>
      <c r="N806" s="11">
        <f>_xll.CALBlackFormula("Call",B806*(1+F806/100*K806)/2,D806*(1+G806/100*K806),0.2*SQRT(K806),1/(1+G806/100*K806))*2</f>
        <v>0.61003315368240407</v>
      </c>
      <c r="O806" s="11">
        <f t="shared" si="90"/>
        <v>-110.94152263229689</v>
      </c>
    </row>
    <row r="807" spans="1:15" x14ac:dyDescent="0.3">
      <c r="A807" s="2">
        <v>41557</v>
      </c>
      <c r="B807" s="3">
        <v>0.97</v>
      </c>
      <c r="C807" s="3">
        <v>0.59199999999999997</v>
      </c>
      <c r="D807" s="3">
        <v>0.79</v>
      </c>
      <c r="E807" s="3">
        <v>3</v>
      </c>
      <c r="F807" s="7">
        <f t="shared" si="84"/>
        <v>6</v>
      </c>
      <c r="G807" s="7">
        <v>4.6680999999999999</v>
      </c>
      <c r="H807">
        <f t="shared" si="85"/>
        <v>2013</v>
      </c>
      <c r="I807" s="4">
        <f>_xll.CALCalendarAdjust("China::IB",DATE(H807,12,31)+1,"Following")</f>
        <v>41641</v>
      </c>
      <c r="J807" s="7">
        <f t="shared" si="86"/>
        <v>84</v>
      </c>
      <c r="K807" s="7">
        <f t="shared" si="87"/>
        <v>0.23013698630136986</v>
      </c>
      <c r="L807" s="11">
        <f t="shared" si="88"/>
        <v>0.60705836338970642</v>
      </c>
      <c r="M807" s="5">
        <f t="shared" si="89"/>
        <v>-150.58363389706452</v>
      </c>
      <c r="N807" s="11">
        <f>_xll.CALBlackFormula("Call",B807*(1+F807/100*K807)/2,D807*(1+G807/100*K807),0.2*SQRT(K807),1/(1+G807/100*K807))*2</f>
        <v>0.60705836815267111</v>
      </c>
      <c r="O807" s="11">
        <f t="shared" si="90"/>
        <v>-151.19069226521719</v>
      </c>
    </row>
    <row r="808" spans="1:15" x14ac:dyDescent="0.3">
      <c r="A808" s="2">
        <v>41558</v>
      </c>
      <c r="B808" s="3">
        <v>0.97199999999999998</v>
      </c>
      <c r="C808" s="3">
        <v>0.61</v>
      </c>
      <c r="D808" s="3">
        <v>0.79700000000000004</v>
      </c>
      <c r="E808" s="3">
        <v>3</v>
      </c>
      <c r="F808" s="7">
        <f t="shared" si="84"/>
        <v>6</v>
      </c>
      <c r="G808" s="7">
        <v>4.6679000000000004</v>
      </c>
      <c r="H808">
        <f t="shared" si="85"/>
        <v>2013</v>
      </c>
      <c r="I808" s="4">
        <f>_xll.CALCalendarAdjust("China::IB",DATE(H808,12,31)+1,"Following")</f>
        <v>41641</v>
      </c>
      <c r="J808" s="7">
        <f t="shared" si="86"/>
        <v>83</v>
      </c>
      <c r="K808" s="7">
        <f t="shared" si="87"/>
        <v>0.22739726027397261</v>
      </c>
      <c r="L808" s="11">
        <f t="shared" si="88"/>
        <v>0.61908658252977999</v>
      </c>
      <c r="M808" s="5">
        <f t="shared" si="89"/>
        <v>-90.865825297800072</v>
      </c>
      <c r="N808" s="11">
        <f>_xll.CALBlackFormula("Call",B808*(1+F808/100*K808)/2,D808*(1+G808/100*K808),0.2*SQRT(K808),1/(1+G808/100*K808))*2</f>
        <v>0.61908658526297111</v>
      </c>
      <c r="O808" s="11">
        <f t="shared" si="90"/>
        <v>-91.484911883063049</v>
      </c>
    </row>
    <row r="809" spans="1:15" x14ac:dyDescent="0.3">
      <c r="A809" s="2">
        <v>41561</v>
      </c>
      <c r="B809" s="3">
        <v>0.97499999999999998</v>
      </c>
      <c r="C809" s="3">
        <v>0.61099999999999999</v>
      </c>
      <c r="D809" s="3">
        <v>0.8</v>
      </c>
      <c r="E809" s="3">
        <v>3</v>
      </c>
      <c r="F809" s="7">
        <f t="shared" si="84"/>
        <v>6</v>
      </c>
      <c r="G809" s="7">
        <v>4.6661000000000001</v>
      </c>
      <c r="H809">
        <f t="shared" si="85"/>
        <v>2013</v>
      </c>
      <c r="I809" s="4">
        <f>_xll.CALCalendarAdjust("China::IB",DATE(H809,12,31)+1,"Following")</f>
        <v>41641</v>
      </c>
      <c r="J809" s="7">
        <f t="shared" si="86"/>
        <v>80</v>
      </c>
      <c r="K809" s="7">
        <f t="shared" si="87"/>
        <v>0.21917808219178081</v>
      </c>
      <c r="L809" s="11">
        <f t="shared" si="88"/>
        <v>0.62217833137093725</v>
      </c>
      <c r="M809" s="5">
        <f t="shared" si="89"/>
        <v>-111.78331370937266</v>
      </c>
      <c r="N809" s="11">
        <f>_xll.CALBlackFormula("Call",B809*(1+F809/100*K809)/2,D809*(1+G809/100*K809),0.2*SQRT(K809),1/(1+G809/100*K809))*2</f>
        <v>0.62217833288091484</v>
      </c>
      <c r="O809" s="11">
        <f t="shared" si="90"/>
        <v>-112.40549204225358</v>
      </c>
    </row>
    <row r="810" spans="1:15" x14ac:dyDescent="0.3">
      <c r="A810" s="2">
        <v>41562</v>
      </c>
      <c r="B810" s="3">
        <v>0.97499999999999998</v>
      </c>
      <c r="C810" s="3">
        <v>0.60499999999999998</v>
      </c>
      <c r="D810" s="3">
        <v>0.79600000000000004</v>
      </c>
      <c r="E810" s="3">
        <v>3</v>
      </c>
      <c r="F810" s="7">
        <f t="shared" si="84"/>
        <v>6</v>
      </c>
      <c r="G810" s="7">
        <v>4.6654999999999998</v>
      </c>
      <c r="H810">
        <f t="shared" si="85"/>
        <v>2013</v>
      </c>
      <c r="I810" s="4">
        <f>_xll.CALCalendarAdjust("China::IB",DATE(H810,12,31)+1,"Following")</f>
        <v>41641</v>
      </c>
      <c r="J810" s="7">
        <f t="shared" si="86"/>
        <v>79</v>
      </c>
      <c r="K810" s="7">
        <f t="shared" si="87"/>
        <v>0.21643835616438356</v>
      </c>
      <c r="L810" s="11">
        <f t="shared" si="88"/>
        <v>0.61421199249241387</v>
      </c>
      <c r="M810" s="5">
        <f t="shared" si="89"/>
        <v>-92.1199249241389</v>
      </c>
      <c r="N810" s="11">
        <f>_xll.CALBlackFormula("Call",B810*(1+F810/100*K810)/2,D810*(1+G810/100*K810),0.2*SQRT(K810),1/(1+G810/100*K810))*2</f>
        <v>0.61421199416943273</v>
      </c>
      <c r="O810" s="11">
        <f t="shared" si="90"/>
        <v>-92.734136918308337</v>
      </c>
    </row>
    <row r="811" spans="1:15" x14ac:dyDescent="0.3">
      <c r="A811" s="2">
        <v>41563</v>
      </c>
      <c r="B811" s="3">
        <v>0.97299999999999998</v>
      </c>
      <c r="C811" s="3">
        <v>0.58299999999999996</v>
      </c>
      <c r="D811" s="3">
        <v>0.77900000000000003</v>
      </c>
      <c r="E811" s="3">
        <v>3</v>
      </c>
      <c r="F811" s="7">
        <f t="shared" si="84"/>
        <v>6</v>
      </c>
      <c r="G811" s="7">
        <v>4.6654</v>
      </c>
      <c r="H811">
        <f t="shared" si="85"/>
        <v>2013</v>
      </c>
      <c r="I811" s="4">
        <f>_xll.CALCalendarAdjust("China::IB",DATE(H811,12,31)+1,"Following")</f>
        <v>41641</v>
      </c>
      <c r="J811" s="7">
        <f t="shared" si="86"/>
        <v>78</v>
      </c>
      <c r="K811" s="7">
        <f t="shared" si="87"/>
        <v>0.21369863013698631</v>
      </c>
      <c r="L811" s="11">
        <f t="shared" si="88"/>
        <v>0.58225237619723225</v>
      </c>
      <c r="M811" s="5">
        <f t="shared" si="89"/>
        <v>7.4762380276771623</v>
      </c>
      <c r="N811" s="11">
        <f>_xll.CALBlackFormula("Call",B811*(1+F811/100*K811)/2,D811*(1+G811/100*K811),0.2*SQRT(K811),1/(1+G811/100*K811))*2</f>
        <v>0.58225238056936079</v>
      </c>
      <c r="O811" s="11">
        <f t="shared" si="90"/>
        <v>6.8939856471078018</v>
      </c>
    </row>
    <row r="812" spans="1:15" x14ac:dyDescent="0.3">
      <c r="A812" s="2">
        <v>41564</v>
      </c>
      <c r="B812" s="3">
        <v>0.97099999999999997</v>
      </c>
      <c r="C812" s="3">
        <v>0.57899999999999996</v>
      </c>
      <c r="D812" s="3">
        <v>0.77800000000000002</v>
      </c>
      <c r="E812" s="3">
        <v>3</v>
      </c>
      <c r="F812" s="7">
        <f t="shared" si="84"/>
        <v>6</v>
      </c>
      <c r="G812" s="7">
        <v>4.6680999999999999</v>
      </c>
      <c r="H812">
        <f t="shared" si="85"/>
        <v>2013</v>
      </c>
      <c r="I812" s="4">
        <f>_xll.CALCalendarAdjust("China::IB",DATE(H812,12,31)+1,"Following")</f>
        <v>41641</v>
      </c>
      <c r="J812" s="7">
        <f t="shared" si="86"/>
        <v>77</v>
      </c>
      <c r="K812" s="7">
        <f t="shared" si="87"/>
        <v>0.21095890410958903</v>
      </c>
      <c r="L812" s="11">
        <f t="shared" si="88"/>
        <v>0.58229832690611127</v>
      </c>
      <c r="M812" s="5">
        <f t="shared" si="89"/>
        <v>-32.983269061113148</v>
      </c>
      <c r="N812" s="11">
        <f>_xll.CALBlackFormula("Call",B812*(1+F812/100*K812)/2,D812*(1+G812/100*K812),0.2*SQRT(K812),1/(1+G812/100*K812))*2</f>
        <v>0.58229833036415291</v>
      </c>
      <c r="O812" s="11">
        <f t="shared" si="90"/>
        <v>-33.565567391477302</v>
      </c>
    </row>
    <row r="813" spans="1:15" x14ac:dyDescent="0.3">
      <c r="A813" s="2">
        <v>41565</v>
      </c>
      <c r="B813" s="3">
        <v>0.97099999999999997</v>
      </c>
      <c r="C813" s="3">
        <v>0.58499999999999996</v>
      </c>
      <c r="D813" s="3">
        <v>0.78300000000000003</v>
      </c>
      <c r="E813" s="3">
        <v>3</v>
      </c>
      <c r="F813" s="7">
        <f t="shared" si="84"/>
        <v>6</v>
      </c>
      <c r="G813" s="7">
        <v>4.6695000000000002</v>
      </c>
      <c r="H813">
        <f t="shared" si="85"/>
        <v>2013</v>
      </c>
      <c r="I813" s="4">
        <f>_xll.CALCalendarAdjust("China::IB",DATE(H813,12,31)+1,"Following")</f>
        <v>41641</v>
      </c>
      <c r="J813" s="7">
        <f t="shared" si="86"/>
        <v>76</v>
      </c>
      <c r="K813" s="7">
        <f t="shared" si="87"/>
        <v>0.20821917808219179</v>
      </c>
      <c r="L813" s="11">
        <f t="shared" si="88"/>
        <v>0.59233588678970694</v>
      </c>
      <c r="M813" s="5">
        <f t="shared" si="89"/>
        <v>-73.3588678970698</v>
      </c>
      <c r="N813" s="11">
        <f>_xll.CALBlackFormula("Call",B813*(1+F813/100*K813)/2,D813*(1+G813/100*K813),0.2*SQRT(K813),1/(1+G813/100*K813))*2</f>
        <v>0.5923358887324508</v>
      </c>
      <c r="O813" s="11">
        <f t="shared" si="90"/>
        <v>-73.95120378580225</v>
      </c>
    </row>
    <row r="814" spans="1:15" x14ac:dyDescent="0.3">
      <c r="A814" s="2">
        <v>41568</v>
      </c>
      <c r="B814" s="3">
        <v>0.97499999999999998</v>
      </c>
      <c r="C814" s="3">
        <v>0.60899999999999999</v>
      </c>
      <c r="D814" s="3">
        <v>0.79700000000000004</v>
      </c>
      <c r="E814" s="3">
        <v>3</v>
      </c>
      <c r="F814" s="7">
        <f t="shared" si="84"/>
        <v>6</v>
      </c>
      <c r="G814" s="7">
        <v>4.6775000000000002</v>
      </c>
      <c r="H814">
        <f t="shared" si="85"/>
        <v>2013</v>
      </c>
      <c r="I814" s="4">
        <f>_xll.CALCalendarAdjust("China::IB",DATE(H814,12,31)+1,"Following")</f>
        <v>41641</v>
      </c>
      <c r="J814" s="7">
        <f t="shared" si="86"/>
        <v>73</v>
      </c>
      <c r="K814" s="7">
        <f t="shared" si="87"/>
        <v>0.2</v>
      </c>
      <c r="L814" s="11">
        <f t="shared" si="88"/>
        <v>0.6164450267745244</v>
      </c>
      <c r="M814" s="5">
        <f t="shared" si="89"/>
        <v>-74.450267745244105</v>
      </c>
      <c r="N814" s="11">
        <f>_xll.CALBlackFormula("Call",B814*(1+F814/100*K814)/2,D814*(1+G814/100*K814),0.2*SQRT(K814),1/(1+G814/100*K814))*2</f>
        <v>0.61644502721548744</v>
      </c>
      <c r="O814" s="11">
        <f t="shared" si="90"/>
        <v>-75.066712772459596</v>
      </c>
    </row>
    <row r="815" spans="1:15" x14ac:dyDescent="0.3">
      <c r="A815" s="2">
        <v>41569</v>
      </c>
      <c r="B815" s="3">
        <v>0.97299999999999998</v>
      </c>
      <c r="C815" s="3">
        <v>0.59499999999999997</v>
      </c>
      <c r="D815" s="3">
        <v>0.78700000000000003</v>
      </c>
      <c r="E815" s="3">
        <v>3</v>
      </c>
      <c r="F815" s="7">
        <f t="shared" si="84"/>
        <v>6</v>
      </c>
      <c r="G815" s="7">
        <v>4.6813000000000002</v>
      </c>
      <c r="H815">
        <f t="shared" si="85"/>
        <v>2013</v>
      </c>
      <c r="I815" s="4">
        <f>_xll.CALCalendarAdjust("China::IB",DATE(H815,12,31)+1,"Following")</f>
        <v>41641</v>
      </c>
      <c r="J815" s="7">
        <f t="shared" si="86"/>
        <v>72</v>
      </c>
      <c r="K815" s="7">
        <f t="shared" si="87"/>
        <v>0.19726027397260273</v>
      </c>
      <c r="L815" s="11">
        <f t="shared" si="88"/>
        <v>0.59849212170432664</v>
      </c>
      <c r="M815" s="5">
        <f t="shared" si="89"/>
        <v>-34.921217043266672</v>
      </c>
      <c r="N815" s="11">
        <f>_xll.CALBlackFormula("Call",B815*(1+F815/100*K815)/2,D815*(1+G815/100*K815),0.2*SQRT(K815),1/(1+G815/100*K815))*2</f>
        <v>0.59849212239658278</v>
      </c>
      <c r="O815" s="11">
        <f t="shared" si="90"/>
        <v>-35.519709165663258</v>
      </c>
    </row>
    <row r="816" spans="1:15" x14ac:dyDescent="0.3">
      <c r="A816" s="2">
        <v>41570</v>
      </c>
      <c r="B816" s="3">
        <v>0.97</v>
      </c>
      <c r="C816" s="3">
        <v>0.58099999999999996</v>
      </c>
      <c r="D816" s="3">
        <v>0.77600000000000002</v>
      </c>
      <c r="E816" s="3">
        <v>3</v>
      </c>
      <c r="F816" s="7">
        <f t="shared" si="84"/>
        <v>6</v>
      </c>
      <c r="G816" s="7">
        <v>4.6843000000000004</v>
      </c>
      <c r="H816">
        <f t="shared" si="85"/>
        <v>2013</v>
      </c>
      <c r="I816" s="4">
        <f>_xll.CALCalendarAdjust("China::IB",DATE(H816,12,31)+1,"Following")</f>
        <v>41641</v>
      </c>
      <c r="J816" s="7">
        <f t="shared" si="86"/>
        <v>71</v>
      </c>
      <c r="K816" s="7">
        <f t="shared" si="87"/>
        <v>0.19452054794520549</v>
      </c>
      <c r="L816" s="11">
        <f t="shared" si="88"/>
        <v>0.57953988870827389</v>
      </c>
      <c r="M816" s="5">
        <f t="shared" si="89"/>
        <v>14.601112917260739</v>
      </c>
      <c r="N816" s="11">
        <f>_xll.CALBlackFormula("Call",B816*(1+F816/100*K816)/2,D816*(1+G816/100*K816),0.2*SQRT(K816),1/(1+G816/100*K816))*2</f>
        <v>0.57953988982148252</v>
      </c>
      <c r="O816" s="11">
        <f t="shared" si="90"/>
        <v>14.021573027439256</v>
      </c>
    </row>
    <row r="817" spans="1:15" x14ac:dyDescent="0.3">
      <c r="A817" s="2">
        <v>41571</v>
      </c>
      <c r="B817" s="3">
        <v>0.96899999999999997</v>
      </c>
      <c r="C817" s="3">
        <v>0.57499999999999996</v>
      </c>
      <c r="D817" s="3">
        <v>0.77300000000000002</v>
      </c>
      <c r="E817" s="3">
        <v>3</v>
      </c>
      <c r="F817" s="7">
        <f t="shared" si="84"/>
        <v>6</v>
      </c>
      <c r="G817" s="7">
        <v>4.6875999999999998</v>
      </c>
      <c r="H817">
        <f t="shared" si="85"/>
        <v>2013</v>
      </c>
      <c r="I817" s="4">
        <f>_xll.CALCalendarAdjust("China::IB",DATE(H817,12,31)+1,"Following")</f>
        <v>41641</v>
      </c>
      <c r="J817" s="7">
        <f t="shared" si="86"/>
        <v>70</v>
      </c>
      <c r="K817" s="7">
        <f t="shared" si="87"/>
        <v>0.19178082191780821</v>
      </c>
      <c r="L817" s="11">
        <f t="shared" si="88"/>
        <v>0.57458282358714252</v>
      </c>
      <c r="M817" s="5">
        <f t="shared" si="89"/>
        <v>4.1717641285743401</v>
      </c>
      <c r="N817" s="11">
        <f>_xll.CALBlackFormula("Call",B817*(1+F817/100*K817)/2,D817*(1+G817/100*K817),0.2*SQRT(K817),1/(1+G817/100*K817))*2</f>
        <v>0.57458282465456256</v>
      </c>
      <c r="O817" s="11">
        <f t="shared" si="90"/>
        <v>3.5971813039197773</v>
      </c>
    </row>
    <row r="818" spans="1:15" x14ac:dyDescent="0.3">
      <c r="A818" s="2">
        <v>41572</v>
      </c>
      <c r="B818" s="3">
        <v>0.96399999999999997</v>
      </c>
      <c r="C818" s="3">
        <v>0.57099999999999995</v>
      </c>
      <c r="D818" s="3">
        <v>0.76100000000000001</v>
      </c>
      <c r="E818" s="3">
        <v>3</v>
      </c>
      <c r="F818" s="7">
        <f t="shared" si="84"/>
        <v>6</v>
      </c>
      <c r="G818" s="7">
        <v>4.6909999999999998</v>
      </c>
      <c r="H818">
        <f t="shared" si="85"/>
        <v>2013</v>
      </c>
      <c r="I818" s="4">
        <f>_xll.CALCalendarAdjust("China::IB",DATE(H818,12,31)+1,"Following")</f>
        <v>41641</v>
      </c>
      <c r="J818" s="7">
        <f t="shared" si="86"/>
        <v>69</v>
      </c>
      <c r="K818" s="7">
        <f t="shared" si="87"/>
        <v>0.18904109589041096</v>
      </c>
      <c r="L818" s="11">
        <f t="shared" si="88"/>
        <v>0.55563550393756145</v>
      </c>
      <c r="M818" s="5">
        <f t="shared" si="89"/>
        <v>153.64496062438505</v>
      </c>
      <c r="N818" s="11">
        <f>_xll.CALBlackFormula("Call",B818*(1+F818/100*K818)/2,D818*(1+G818/100*K818),0.2*SQRT(K818),1/(1+G818/100*K818))*2</f>
        <v>0.55563550559580033</v>
      </c>
      <c r="O818" s="11">
        <f t="shared" si="90"/>
        <v>153.08932511878925</v>
      </c>
    </row>
    <row r="819" spans="1:15" x14ac:dyDescent="0.3">
      <c r="A819" s="2">
        <v>41575</v>
      </c>
      <c r="B819" s="3">
        <v>0.96099999999999997</v>
      </c>
      <c r="C819" s="3">
        <v>0.56299999999999994</v>
      </c>
      <c r="D819" s="3">
        <v>0.75900000000000001</v>
      </c>
      <c r="E819" s="3">
        <v>3</v>
      </c>
      <c r="F819" s="7">
        <f t="shared" si="84"/>
        <v>6</v>
      </c>
      <c r="G819" s="7">
        <v>4.6974999999999998</v>
      </c>
      <c r="H819">
        <f t="shared" si="85"/>
        <v>2013</v>
      </c>
      <c r="I819" s="4">
        <f>_xll.CALCalendarAdjust("China::IB",DATE(H819,12,31)+1,"Following")</f>
        <v>41641</v>
      </c>
      <c r="J819" s="7">
        <f t="shared" si="86"/>
        <v>66</v>
      </c>
      <c r="K819" s="7">
        <f t="shared" si="87"/>
        <v>0.18082191780821918</v>
      </c>
      <c r="L819" s="11">
        <f t="shared" si="88"/>
        <v>0.55475571077289121</v>
      </c>
      <c r="M819" s="5">
        <f t="shared" si="89"/>
        <v>82.442892271087359</v>
      </c>
      <c r="N819" s="11">
        <f>_xll.CALBlackFormula("Call",B819*(1+F819/100*K819)/2,D819*(1+G819/100*K819),0.2*SQRT(K819),1/(1+G819/100*K819))*2</f>
        <v>0.55475571157510684</v>
      </c>
      <c r="O819" s="11">
        <f t="shared" si="90"/>
        <v>81.888136559512247</v>
      </c>
    </row>
    <row r="820" spans="1:15" x14ac:dyDescent="0.3">
      <c r="A820" s="2">
        <v>41576</v>
      </c>
      <c r="B820" s="3">
        <v>0.96099999999999997</v>
      </c>
      <c r="C820" s="3">
        <v>0.56299999999999994</v>
      </c>
      <c r="D820" s="3">
        <v>0.75800000000000001</v>
      </c>
      <c r="E820" s="3">
        <v>3</v>
      </c>
      <c r="F820" s="7">
        <f t="shared" si="84"/>
        <v>6</v>
      </c>
      <c r="G820" s="7">
        <v>4.6966000000000001</v>
      </c>
      <c r="H820">
        <f t="shared" si="85"/>
        <v>2013</v>
      </c>
      <c r="I820" s="4">
        <f>_xll.CALCalendarAdjust("China::IB",DATE(H820,12,31)+1,"Following")</f>
        <v>41641</v>
      </c>
      <c r="J820" s="7">
        <f t="shared" si="86"/>
        <v>65</v>
      </c>
      <c r="K820" s="7">
        <f t="shared" si="87"/>
        <v>0.17808219178082191</v>
      </c>
      <c r="L820" s="11">
        <f t="shared" si="88"/>
        <v>0.55278790208328554</v>
      </c>
      <c r="M820" s="5">
        <f t="shared" si="89"/>
        <v>102.12097916714401</v>
      </c>
      <c r="N820" s="11">
        <f>_xll.CALBlackFormula("Call",B820*(1+F820/100*K820)/2,D820*(1+G820/100*K820),0.2*SQRT(K820),1/(1+G820/100*K820))*2</f>
        <v>0.55278790277019352</v>
      </c>
      <c r="O820" s="11">
        <f t="shared" si="90"/>
        <v>101.56819126437382</v>
      </c>
    </row>
    <row r="821" spans="1:15" x14ac:dyDescent="0.3">
      <c r="A821" s="2">
        <v>41577</v>
      </c>
      <c r="B821" s="3">
        <v>0.96299999999999997</v>
      </c>
      <c r="C821" s="3">
        <v>0.56999999999999995</v>
      </c>
      <c r="D821" s="3">
        <v>0.77</v>
      </c>
      <c r="E821" s="3">
        <v>3</v>
      </c>
      <c r="F821" s="7">
        <f t="shared" si="84"/>
        <v>6</v>
      </c>
      <c r="G821" s="7">
        <v>4.6965000000000003</v>
      </c>
      <c r="H821">
        <f t="shared" si="85"/>
        <v>2013</v>
      </c>
      <c r="I821" s="4">
        <f>_xll.CALCalendarAdjust("China::IB",DATE(H821,12,31)+1,"Following")</f>
        <v>41641</v>
      </c>
      <c r="J821" s="7">
        <f t="shared" si="86"/>
        <v>64</v>
      </c>
      <c r="K821" s="7">
        <f t="shared" si="87"/>
        <v>0.17534246575342466</v>
      </c>
      <c r="L821" s="11">
        <f t="shared" si="88"/>
        <v>0.57481695503896457</v>
      </c>
      <c r="M821" s="5">
        <f t="shared" si="89"/>
        <v>-48.169550389646211</v>
      </c>
      <c r="N821" s="11">
        <f>_xll.CALBlackFormula("Call",B821*(1+F821/100*K821)/2,D821*(1+G821/100*K821),0.2*SQRT(K821),1/(1+G821/100*K821))*2</f>
        <v>0.57481695524792698</v>
      </c>
      <c r="O821" s="11">
        <f t="shared" si="90"/>
        <v>-48.744367344894137</v>
      </c>
    </row>
    <row r="822" spans="1:15" x14ac:dyDescent="0.3">
      <c r="A822" s="2">
        <v>41578</v>
      </c>
      <c r="B822" s="3">
        <v>0.96199999999999997</v>
      </c>
      <c r="C822" s="3">
        <v>0.55900000000000005</v>
      </c>
      <c r="D822" s="3">
        <v>0.76100000000000001</v>
      </c>
      <c r="E822" s="3">
        <v>3</v>
      </c>
      <c r="F822" s="7">
        <f t="shared" si="84"/>
        <v>6</v>
      </c>
      <c r="G822" s="7">
        <v>4.6947999999999999</v>
      </c>
      <c r="H822">
        <f t="shared" si="85"/>
        <v>2013</v>
      </c>
      <c r="I822" s="4">
        <f>_xll.CALCalendarAdjust("China::IB",DATE(H822,12,31)+1,"Following")</f>
        <v>41641</v>
      </c>
      <c r="J822" s="7">
        <f t="shared" si="86"/>
        <v>63</v>
      </c>
      <c r="K822" s="7">
        <f t="shared" si="87"/>
        <v>0.17260273972602741</v>
      </c>
      <c r="L822" s="11">
        <f t="shared" si="88"/>
        <v>0.55785021631452414</v>
      </c>
      <c r="M822" s="5">
        <f t="shared" si="89"/>
        <v>11.497836854759136</v>
      </c>
      <c r="N822" s="11">
        <f>_xll.CALBlackFormula("Call",B822*(1+F822/100*K822)/2,D822*(1+G822/100*K822),0.2*SQRT(K822),1/(1+G822/100*K822))*2</f>
        <v>0.55785021665278234</v>
      </c>
      <c r="O822" s="11">
        <f t="shared" si="90"/>
        <v>10.939986638106353</v>
      </c>
    </row>
    <row r="823" spans="1:15" x14ac:dyDescent="0.3">
      <c r="A823" s="2">
        <v>41579</v>
      </c>
      <c r="B823" s="3">
        <v>0.96199999999999997</v>
      </c>
      <c r="C823" s="3">
        <v>0.56399999999999995</v>
      </c>
      <c r="D823" s="3">
        <v>0.76200000000000001</v>
      </c>
      <c r="E823" s="3">
        <v>3</v>
      </c>
      <c r="F823" s="7">
        <f t="shared" si="84"/>
        <v>6</v>
      </c>
      <c r="G823" s="7">
        <v>4.6924999999999999</v>
      </c>
      <c r="H823">
        <f t="shared" si="85"/>
        <v>2013</v>
      </c>
      <c r="I823" s="4">
        <f>_xll.CALCalendarAdjust("China::IB",DATE(H823,12,31)+1,"Following")</f>
        <v>41641</v>
      </c>
      <c r="J823" s="7">
        <f t="shared" si="86"/>
        <v>62</v>
      </c>
      <c r="K823" s="7">
        <f t="shared" si="87"/>
        <v>0.16986301369863013</v>
      </c>
      <c r="L823" s="11">
        <f t="shared" si="88"/>
        <v>0.55988033302225138</v>
      </c>
      <c r="M823" s="5">
        <f t="shared" si="89"/>
        <v>41.19666977748571</v>
      </c>
      <c r="N823" s="11">
        <f>_xll.CALBlackFormula("Call",B823*(1+F823/100*K823)/2,D823*(1+G823/100*K823),0.2*SQRT(K823),1/(1+G823/100*K823))*2</f>
        <v>0.55988033325792119</v>
      </c>
      <c r="O823" s="11">
        <f t="shared" si="90"/>
        <v>40.636789444227787</v>
      </c>
    </row>
    <row r="824" spans="1:15" x14ac:dyDescent="0.3">
      <c r="A824" s="2">
        <v>41582</v>
      </c>
      <c r="B824" s="3">
        <v>0.96299999999999997</v>
      </c>
      <c r="C824" s="3">
        <v>0.56100000000000005</v>
      </c>
      <c r="D824" s="3">
        <v>0.76200000000000001</v>
      </c>
      <c r="E824" s="3">
        <v>3</v>
      </c>
      <c r="F824" s="7">
        <f t="shared" si="84"/>
        <v>6</v>
      </c>
      <c r="G824" s="7">
        <v>4.6920999999999999</v>
      </c>
      <c r="H824">
        <f t="shared" si="85"/>
        <v>2013</v>
      </c>
      <c r="I824" s="4">
        <f>_xll.CALCalendarAdjust("China::IB",DATE(H824,12,31)+1,"Following")</f>
        <v>41641</v>
      </c>
      <c r="J824" s="7">
        <f t="shared" si="86"/>
        <v>59</v>
      </c>
      <c r="K824" s="7">
        <f t="shared" si="87"/>
        <v>0.16164383561643836</v>
      </c>
      <c r="L824" s="11">
        <f t="shared" si="88"/>
        <v>0.55897940859993389</v>
      </c>
      <c r="M824" s="5">
        <f t="shared" si="89"/>
        <v>20.205914000661629</v>
      </c>
      <c r="N824" s="11">
        <f>_xll.CALBlackFormula("Call",B824*(1+F824/100*K824)/2,D824*(1+G824/100*K824),0.2*SQRT(K824),1/(1+G824/100*K824))*2</f>
        <v>0.55897940870746776</v>
      </c>
      <c r="O824" s="11">
        <f t="shared" si="90"/>
        <v>19.64693459195416</v>
      </c>
    </row>
    <row r="825" spans="1:15" x14ac:dyDescent="0.3">
      <c r="A825" s="2">
        <v>41583</v>
      </c>
      <c r="B825" s="3">
        <v>0.96299999999999997</v>
      </c>
      <c r="C825" s="3">
        <v>0.56599999999999995</v>
      </c>
      <c r="D825" s="3">
        <v>0.76500000000000001</v>
      </c>
      <c r="E825" s="3">
        <v>3</v>
      </c>
      <c r="F825" s="7">
        <f t="shared" si="84"/>
        <v>6</v>
      </c>
      <c r="G825" s="7">
        <v>4.6929999999999996</v>
      </c>
      <c r="H825">
        <f t="shared" si="85"/>
        <v>2013</v>
      </c>
      <c r="I825" s="4">
        <f>_xll.CALCalendarAdjust("China::IB",DATE(H825,12,31)+1,"Following")</f>
        <v>41641</v>
      </c>
      <c r="J825" s="7">
        <f t="shared" si="86"/>
        <v>58</v>
      </c>
      <c r="K825" s="7">
        <f t="shared" si="87"/>
        <v>0.15890410958904111</v>
      </c>
      <c r="L825" s="11">
        <f t="shared" si="88"/>
        <v>0.5650147723032245</v>
      </c>
      <c r="M825" s="5">
        <f t="shared" si="89"/>
        <v>9.8522769677544808</v>
      </c>
      <c r="N825" s="11">
        <f>_xll.CALBlackFormula("Call",B825*(1+F825/100*K825)/2,D825*(1+G825/100*K825),0.2*SQRT(K825),1/(1+G825/100*K825))*2</f>
        <v>0.56501477236205877</v>
      </c>
      <c r="O825" s="11">
        <f t="shared" si="90"/>
        <v>9.2872621953924224</v>
      </c>
    </row>
    <row r="826" spans="1:15" x14ac:dyDescent="0.3">
      <c r="A826" s="2">
        <v>41584</v>
      </c>
      <c r="B826" s="3">
        <v>0.95899999999999996</v>
      </c>
      <c r="C826" s="3">
        <v>0.55400000000000005</v>
      </c>
      <c r="D826" s="3">
        <v>0.755</v>
      </c>
      <c r="E826" s="3">
        <v>3</v>
      </c>
      <c r="F826" s="7">
        <f t="shared" si="84"/>
        <v>6</v>
      </c>
      <c r="G826" s="7">
        <v>4.6925999999999997</v>
      </c>
      <c r="H826">
        <f t="shared" si="85"/>
        <v>2013</v>
      </c>
      <c r="I826" s="4">
        <f>_xll.CALCalendarAdjust("China::IB",DATE(H826,12,31)+1,"Following")</f>
        <v>41641</v>
      </c>
      <c r="J826" s="7">
        <f t="shared" si="86"/>
        <v>57</v>
      </c>
      <c r="K826" s="7">
        <f t="shared" si="87"/>
        <v>0.15616438356164383</v>
      </c>
      <c r="L826" s="11">
        <f t="shared" si="88"/>
        <v>0.54905626032301547</v>
      </c>
      <c r="M826" s="5">
        <f t="shared" si="89"/>
        <v>49.437396769845819</v>
      </c>
      <c r="N826" s="11">
        <f>_xll.CALBlackFormula("Call",B826*(1+F826/100*K826)/2,D826*(1+G826/100*K826),0.2*SQRT(K826),1/(1+G826/100*K826))*2</f>
        <v>0.54905626040772126</v>
      </c>
      <c r="O826" s="11">
        <f t="shared" si="90"/>
        <v>48.888340509438095</v>
      </c>
    </row>
    <row r="827" spans="1:15" x14ac:dyDescent="0.3">
      <c r="A827" s="2">
        <v>41585</v>
      </c>
      <c r="B827" s="3">
        <v>0.95799999999999996</v>
      </c>
      <c r="C827" s="3">
        <v>0.54600000000000004</v>
      </c>
      <c r="D827" s="3">
        <v>0.749</v>
      </c>
      <c r="E827" s="3">
        <v>3</v>
      </c>
      <c r="F827" s="7">
        <f t="shared" si="84"/>
        <v>6</v>
      </c>
      <c r="G827" s="7">
        <v>4.6932999999999998</v>
      </c>
      <c r="H827">
        <f t="shared" si="85"/>
        <v>2013</v>
      </c>
      <c r="I827" s="4">
        <f>_xll.CALCalendarAdjust("China::IB",DATE(H827,12,31)+1,"Following")</f>
        <v>41641</v>
      </c>
      <c r="J827" s="7">
        <f t="shared" si="86"/>
        <v>56</v>
      </c>
      <c r="K827" s="7">
        <f t="shared" si="87"/>
        <v>0.15342465753424658</v>
      </c>
      <c r="L827" s="11">
        <f t="shared" si="88"/>
        <v>0.53809313234275713</v>
      </c>
      <c r="M827" s="5">
        <f t="shared" si="89"/>
        <v>79.068676572429112</v>
      </c>
      <c r="N827" s="11">
        <f>_xll.CALBlackFormula("Call",B827*(1+F827/100*K827)/2,D827*(1+G827/100*K827),0.2*SQRT(K827),1/(1+G827/100*K827))*2</f>
        <v>0.53809313244735535</v>
      </c>
      <c r="O827" s="11">
        <f t="shared" si="90"/>
        <v>78.530583439981754</v>
      </c>
    </row>
    <row r="828" spans="1:15" x14ac:dyDescent="0.3">
      <c r="A828" s="2">
        <v>41586</v>
      </c>
      <c r="B828" s="3">
        <v>0.96099999999999997</v>
      </c>
      <c r="C828" s="3">
        <v>0.53200000000000003</v>
      </c>
      <c r="D828" s="3">
        <v>0.74</v>
      </c>
      <c r="E828" s="3">
        <v>3</v>
      </c>
      <c r="F828" s="7">
        <f t="shared" si="84"/>
        <v>6</v>
      </c>
      <c r="G828" s="7">
        <v>4.6943999999999999</v>
      </c>
      <c r="H828">
        <f t="shared" si="85"/>
        <v>2013</v>
      </c>
      <c r="I828" s="4">
        <f>_xll.CALCalendarAdjust("China::IB",DATE(H828,12,31)+1,"Following")</f>
        <v>41641</v>
      </c>
      <c r="J828" s="7">
        <f t="shared" si="86"/>
        <v>55</v>
      </c>
      <c r="K828" s="7">
        <f t="shared" si="87"/>
        <v>0.15068493150684931</v>
      </c>
      <c r="L828" s="11">
        <f t="shared" si="88"/>
        <v>0.51712266370446058</v>
      </c>
      <c r="M828" s="5">
        <f t="shared" si="89"/>
        <v>148.77336295539445</v>
      </c>
      <c r="N828" s="11">
        <f>_xll.CALBlackFormula("Call",B828*(1+F828/100*K828)/2,D828*(1+G828/100*K828),0.2*SQRT(K828),1/(1+G828/100*K828))*2</f>
        <v>0.51712266394724837</v>
      </c>
      <c r="O828" s="11">
        <f t="shared" si="90"/>
        <v>148.2562402914472</v>
      </c>
    </row>
    <row r="829" spans="1:15" x14ac:dyDescent="0.3">
      <c r="A829" s="2">
        <v>41589</v>
      </c>
      <c r="B829" s="3">
        <v>0.96</v>
      </c>
      <c r="C829" s="3">
        <v>0.53200000000000003</v>
      </c>
      <c r="D829" s="3">
        <v>0.74199999999999999</v>
      </c>
      <c r="E829" s="3">
        <v>3</v>
      </c>
      <c r="F829" s="7">
        <f t="shared" ref="F829:F892" si="91">E829+3</f>
        <v>6</v>
      </c>
      <c r="G829" s="7">
        <v>4.6962000000000002</v>
      </c>
      <c r="H829">
        <f t="shared" si="85"/>
        <v>2013</v>
      </c>
      <c r="I829" s="4">
        <f>_xll.CALCalendarAdjust("China::IB",DATE(H829,12,31)+1,"Following")</f>
        <v>41641</v>
      </c>
      <c r="J829" s="7">
        <f t="shared" si="86"/>
        <v>52</v>
      </c>
      <c r="K829" s="7">
        <f t="shared" si="87"/>
        <v>0.14246575342465753</v>
      </c>
      <c r="L829" s="11">
        <f t="shared" si="88"/>
        <v>0.52222868121366539</v>
      </c>
      <c r="M829" s="5">
        <f t="shared" si="89"/>
        <v>97.713187863346377</v>
      </c>
      <c r="N829" s="11">
        <f>_xll.CALBlackFormula("Call",B829*(1+F829/100*K829)/2,D829*(1+G829/100*K829),0.2*SQRT(K829),1/(1+G829/100*K829))*2</f>
        <v>0.52222868128175703</v>
      </c>
      <c r="O829" s="11">
        <f t="shared" si="90"/>
        <v>97.190959182064617</v>
      </c>
    </row>
    <row r="830" spans="1:15" x14ac:dyDescent="0.3">
      <c r="A830" s="2">
        <v>41590</v>
      </c>
      <c r="B830" s="3">
        <v>0.95599999999999996</v>
      </c>
      <c r="C830" s="3">
        <v>0.54300000000000004</v>
      </c>
      <c r="D830" s="3">
        <v>0.748</v>
      </c>
      <c r="E830" s="3">
        <v>3</v>
      </c>
      <c r="F830" s="7">
        <f t="shared" si="91"/>
        <v>6</v>
      </c>
      <c r="G830" s="7">
        <v>4.6978</v>
      </c>
      <c r="H830">
        <f t="shared" si="85"/>
        <v>2013</v>
      </c>
      <c r="I830" s="4">
        <f>_xll.CALCalendarAdjust("China::IB",DATE(H830,12,31)+1,"Following")</f>
        <v>41641</v>
      </c>
      <c r="J830" s="7">
        <f t="shared" si="86"/>
        <v>51</v>
      </c>
      <c r="K830" s="7">
        <f t="shared" si="87"/>
        <v>0.13972602739726028</v>
      </c>
      <c r="L830" s="11">
        <f t="shared" si="88"/>
        <v>0.53827188961548444</v>
      </c>
      <c r="M830" s="5">
        <f t="shared" si="89"/>
        <v>47.28110384515594</v>
      </c>
      <c r="N830" s="11">
        <f>_xll.CALBlackFormula("Call",B830*(1+F830/100*K830)/2,D830*(1+G830/100*K830),0.2*SQRT(K830),1/(1+G830/100*K830))*2</f>
        <v>0.53827188963284833</v>
      </c>
      <c r="O830" s="11">
        <f t="shared" si="90"/>
        <v>46.742831955523094</v>
      </c>
    </row>
    <row r="831" spans="1:15" x14ac:dyDescent="0.3">
      <c r="A831" s="2">
        <v>41591</v>
      </c>
      <c r="B831" s="3">
        <v>0.95299999999999996</v>
      </c>
      <c r="C831" s="3">
        <v>0.52100000000000002</v>
      </c>
      <c r="D831" s="3">
        <v>0.73599999999999999</v>
      </c>
      <c r="E831" s="3">
        <v>3</v>
      </c>
      <c r="F831" s="7">
        <f t="shared" si="91"/>
        <v>6</v>
      </c>
      <c r="G831" s="7">
        <v>4.6989999999999998</v>
      </c>
      <c r="H831">
        <f t="shared" si="85"/>
        <v>2013</v>
      </c>
      <c r="I831" s="4">
        <f>_xll.CALCalendarAdjust("China::IB",DATE(H831,12,31)+1,"Following")</f>
        <v>41641</v>
      </c>
      <c r="J831" s="7">
        <f t="shared" si="86"/>
        <v>50</v>
      </c>
      <c r="K831" s="7">
        <f t="shared" si="87"/>
        <v>0.13698630136986301</v>
      </c>
      <c r="L831" s="11">
        <f t="shared" si="88"/>
        <v>0.51731243407164018</v>
      </c>
      <c r="M831" s="5">
        <f t="shared" si="89"/>
        <v>36.875659283598374</v>
      </c>
      <c r="N831" s="11">
        <f>_xll.CALBlackFormula("Call",B831*(1+F831/100*K831)/2,D831*(1+G831/100*K831),0.2*SQRT(K831),1/(1+G831/100*K831))*2</f>
        <v>0.51731243410671846</v>
      </c>
      <c r="O831" s="11">
        <f t="shared" si="90"/>
        <v>36.358346849491653</v>
      </c>
    </row>
    <row r="832" spans="1:15" x14ac:dyDescent="0.3">
      <c r="A832" s="2">
        <v>41592</v>
      </c>
      <c r="B832" s="3">
        <v>0.95199999999999996</v>
      </c>
      <c r="C832" s="3">
        <v>0.52700000000000002</v>
      </c>
      <c r="D832" s="3">
        <v>0.74099999999999999</v>
      </c>
      <c r="E832" s="3">
        <v>3</v>
      </c>
      <c r="F832" s="7">
        <f t="shared" si="91"/>
        <v>6</v>
      </c>
      <c r="G832" s="7">
        <v>4.6997</v>
      </c>
      <c r="H832">
        <f t="shared" si="85"/>
        <v>2013</v>
      </c>
      <c r="I832" s="4">
        <f>_xll.CALCalendarAdjust("China::IB",DATE(H832,12,31)+1,"Following")</f>
        <v>41641</v>
      </c>
      <c r="J832" s="7">
        <f t="shared" si="86"/>
        <v>49</v>
      </c>
      <c r="K832" s="7">
        <f t="shared" si="87"/>
        <v>0.13424657534246576</v>
      </c>
      <c r="L832" s="11">
        <f t="shared" si="88"/>
        <v>0.52834859996581607</v>
      </c>
      <c r="M832" s="5">
        <f t="shared" si="89"/>
        <v>-13.485999658160441</v>
      </c>
      <c r="N832" s="11">
        <f>_xll.CALBlackFormula("Call",B832*(1+F832/100*K832)/2,D832*(1+G832/100*K832),0.2*SQRT(K832),1/(1+G832/100*K832))*2</f>
        <v>0.52834859997811878</v>
      </c>
      <c r="O832" s="11">
        <f t="shared" si="90"/>
        <v>-14.014348258138559</v>
      </c>
    </row>
    <row r="833" spans="1:15" x14ac:dyDescent="0.3">
      <c r="A833" s="2">
        <v>41593</v>
      </c>
      <c r="B833" s="3">
        <v>0.95299999999999996</v>
      </c>
      <c r="C833" s="3">
        <v>0.55500000000000005</v>
      </c>
      <c r="D833" s="3">
        <v>0.753</v>
      </c>
      <c r="E833" s="3">
        <v>3</v>
      </c>
      <c r="F833" s="7">
        <f t="shared" si="91"/>
        <v>6</v>
      </c>
      <c r="G833" s="7">
        <v>4.7060000000000004</v>
      </c>
      <c r="H833">
        <f t="shared" si="85"/>
        <v>2013</v>
      </c>
      <c r="I833" s="4">
        <f>_xll.CALCalendarAdjust("China::IB",DATE(H833,12,31)+1,"Following")</f>
        <v>41641</v>
      </c>
      <c r="J833" s="7">
        <f t="shared" si="86"/>
        <v>48</v>
      </c>
      <c r="K833" s="7">
        <f t="shared" si="87"/>
        <v>0.13150684931506848</v>
      </c>
      <c r="L833" s="11">
        <f t="shared" si="88"/>
        <v>0.55138825582651674</v>
      </c>
      <c r="M833" s="5">
        <f t="shared" si="89"/>
        <v>36.117441734833108</v>
      </c>
      <c r="N833" s="11">
        <f>_xll.CALBlackFormula("Call",B833*(1+F833/100*K833)/2,D833*(1+G833/100*K833),0.2*SQRT(K833),1/(1+G833/100*K833))*2</f>
        <v>0.55138825582866691</v>
      </c>
      <c r="O833" s="11">
        <f t="shared" si="90"/>
        <v>35.566053479004438</v>
      </c>
    </row>
    <row r="834" spans="1:15" x14ac:dyDescent="0.3">
      <c r="A834" s="2">
        <v>41596</v>
      </c>
      <c r="B834" s="3">
        <v>0.95199999999999996</v>
      </c>
      <c r="C834" s="3">
        <v>0.58099999999999996</v>
      </c>
      <c r="D834" s="3">
        <v>0.77</v>
      </c>
      <c r="E834" s="3">
        <v>3</v>
      </c>
      <c r="F834" s="7">
        <f t="shared" si="91"/>
        <v>6</v>
      </c>
      <c r="G834" s="7">
        <v>4.7095000000000002</v>
      </c>
      <c r="H834">
        <f t="shared" si="85"/>
        <v>2013</v>
      </c>
      <c r="I834" s="4">
        <f>_xll.CALCalendarAdjust("China::IB",DATE(H834,12,31)+1,"Following")</f>
        <v>41641</v>
      </c>
      <c r="J834" s="7">
        <f t="shared" si="86"/>
        <v>45</v>
      </c>
      <c r="K834" s="7">
        <f t="shared" si="87"/>
        <v>0.12328767123287671</v>
      </c>
      <c r="L834" s="11">
        <f t="shared" si="88"/>
        <v>0.58649408560746363</v>
      </c>
      <c r="M834" s="5">
        <f t="shared" si="89"/>
        <v>-54.940856074636727</v>
      </c>
      <c r="N834" s="11">
        <f>_xll.CALBlackFormula("Call",B834*(1+F834/100*K834)/2,D834*(1+G834/100*K834),0.2*SQRT(K834),1/(1+G834/100*K834))*2</f>
        <v>0.58649408560751581</v>
      </c>
      <c r="O834" s="11">
        <f t="shared" si="90"/>
        <v>-55.527350160244239</v>
      </c>
    </row>
    <row r="835" spans="1:15" x14ac:dyDescent="0.3">
      <c r="A835" s="2">
        <v>41597</v>
      </c>
      <c r="B835" s="3">
        <v>0.95399999999999996</v>
      </c>
      <c r="C835" s="3">
        <v>0.57399999999999995</v>
      </c>
      <c r="D835" s="3">
        <v>0.76600000000000001</v>
      </c>
      <c r="E835" s="3">
        <v>3</v>
      </c>
      <c r="F835" s="7">
        <f t="shared" si="91"/>
        <v>6</v>
      </c>
      <c r="G835" s="7">
        <v>4.71</v>
      </c>
      <c r="H835">
        <f t="shared" ref="H835:H898" si="92">YEAR(A835)</f>
        <v>2013</v>
      </c>
      <c r="I835" s="4">
        <f>_xll.CALCalendarAdjust("China::IB",DATE(H835,12,31)+1,"Following")</f>
        <v>41641</v>
      </c>
      <c r="J835" s="7">
        <f t="shared" ref="J835:J898" si="93">I835-A835</f>
        <v>44</v>
      </c>
      <c r="K835" s="7">
        <f t="shared" ref="K835:K898" si="94">J835/365</f>
        <v>0.12054794520547946</v>
      </c>
      <c r="L835" s="11">
        <f t="shared" ref="L835:L898" si="95">(D835-B835*(1+F835/100*K835)/(1+G835/100*K835)/2)*2</f>
        <v>0.5765248403312262</v>
      </c>
      <c r="M835" s="5">
        <f t="shared" ref="M835:M898" si="96">(C835-L835)*10000</f>
        <v>-25.248403312262411</v>
      </c>
      <c r="N835" s="11">
        <f>_xll.CALBlackFormula("Call",B835*(1+F835/100*K835)/2,D835*(1+G835/100*K835),0.2*SQRT(K835),1/(1+G835/100*K835))*2</f>
        <v>0.57652484033128881</v>
      </c>
      <c r="O835" s="11">
        <f t="shared" ref="O835:O898" si="97">M835-N835</f>
        <v>-25.824928152593699</v>
      </c>
    </row>
    <row r="836" spans="1:15" x14ac:dyDescent="0.3">
      <c r="A836" s="2">
        <v>41598</v>
      </c>
      <c r="B836" s="3">
        <v>0.95699999999999996</v>
      </c>
      <c r="C836" s="3">
        <v>0.57699999999999996</v>
      </c>
      <c r="D836" s="3">
        <v>0.77</v>
      </c>
      <c r="E836" s="3">
        <v>3</v>
      </c>
      <c r="F836" s="7">
        <f t="shared" si="91"/>
        <v>6</v>
      </c>
      <c r="G836" s="7">
        <v>4.7092000000000001</v>
      </c>
      <c r="H836">
        <f t="shared" si="92"/>
        <v>2013</v>
      </c>
      <c r="I836" s="4">
        <f>_xll.CALCalendarAdjust("China::IB",DATE(H836,12,31)+1,"Following")</f>
        <v>41641</v>
      </c>
      <c r="J836" s="7">
        <f t="shared" si="93"/>
        <v>43</v>
      </c>
      <c r="K836" s="7">
        <f t="shared" si="94"/>
        <v>0.11780821917808219</v>
      </c>
      <c r="L836" s="11">
        <f t="shared" si="95"/>
        <v>0.58155274934492462</v>
      </c>
      <c r="M836" s="5">
        <f t="shared" si="96"/>
        <v>-45.52749344924667</v>
      </c>
      <c r="N836" s="11">
        <f>_xll.CALBlackFormula("Call",B836*(1+F836/100*K836)/2,D836*(1+G836/100*K836),0.2*SQRT(K836),1/(1+G836/100*K836))*2</f>
        <v>0.58155274934495305</v>
      </c>
      <c r="O836" s="11">
        <f t="shared" si="97"/>
        <v>-46.109046198591621</v>
      </c>
    </row>
    <row r="837" spans="1:15" x14ac:dyDescent="0.3">
      <c r="A837" s="2">
        <v>41599</v>
      </c>
      <c r="B837" s="3">
        <v>0.95599999999999996</v>
      </c>
      <c r="C837" s="3">
        <v>0.57099999999999995</v>
      </c>
      <c r="D837" s="3">
        <v>0.76500000000000001</v>
      </c>
      <c r="E837" s="3">
        <v>3</v>
      </c>
      <c r="F837" s="7">
        <f t="shared" si="91"/>
        <v>6</v>
      </c>
      <c r="G837" s="7">
        <v>4.7110000000000003</v>
      </c>
      <c r="H837">
        <f t="shared" si="92"/>
        <v>2013</v>
      </c>
      <c r="I837" s="4">
        <f>_xll.CALCalendarAdjust("China::IB",DATE(H837,12,31)+1,"Following")</f>
        <v>41641</v>
      </c>
      <c r="J837" s="7">
        <f t="shared" si="93"/>
        <v>42</v>
      </c>
      <c r="K837" s="7">
        <f t="shared" si="94"/>
        <v>0.11506849315068493</v>
      </c>
      <c r="L837" s="11">
        <f t="shared" si="95"/>
        <v>0.57258967457014254</v>
      </c>
      <c r="M837" s="5">
        <f t="shared" si="96"/>
        <v>-15.896745701425852</v>
      </c>
      <c r="N837" s="11">
        <f>_xll.CALBlackFormula("Call",B837*(1+F837/100*K837)/2,D837*(1+G837/100*K837),0.2*SQRT(K837),1/(1+G837/100*K837))*2</f>
        <v>0.57258967457017018</v>
      </c>
      <c r="O837" s="11">
        <f t="shared" si="97"/>
        <v>-16.469335375996021</v>
      </c>
    </row>
    <row r="838" spans="1:15" x14ac:dyDescent="0.3">
      <c r="A838" s="2">
        <v>41600</v>
      </c>
      <c r="B838" s="3">
        <v>0.95799999999999996</v>
      </c>
      <c r="C838" s="3">
        <v>0.56599999999999995</v>
      </c>
      <c r="D838" s="3">
        <v>0.76100000000000001</v>
      </c>
      <c r="E838" s="3">
        <v>3</v>
      </c>
      <c r="F838" s="7">
        <f t="shared" si="91"/>
        <v>6</v>
      </c>
      <c r="G838" s="7">
        <v>4.7118000000000002</v>
      </c>
      <c r="H838">
        <f t="shared" si="92"/>
        <v>2013</v>
      </c>
      <c r="I838" s="4">
        <f>_xll.CALCalendarAdjust("China::IB",DATE(H838,12,31)+1,"Following")</f>
        <v>41641</v>
      </c>
      <c r="J838" s="7">
        <f t="shared" si="93"/>
        <v>41</v>
      </c>
      <c r="K838" s="7">
        <f t="shared" si="94"/>
        <v>0.11232876712328767</v>
      </c>
      <c r="L838" s="11">
        <f t="shared" si="95"/>
        <v>0.56262105398441886</v>
      </c>
      <c r="M838" s="5">
        <f t="shared" si="96"/>
        <v>33.789460155810858</v>
      </c>
      <c r="N838" s="11">
        <f>_xll.CALBlackFormula("Call",B838*(1+F838/100*K838)/2,D838*(1+G838/100*K838),0.2*SQRT(K838),1/(1+G838/100*K838))*2</f>
        <v>0.56262105398445161</v>
      </c>
      <c r="O838" s="11">
        <f t="shared" si="97"/>
        <v>33.226839101826407</v>
      </c>
    </row>
    <row r="839" spans="1:15" x14ac:dyDescent="0.3">
      <c r="A839" s="2">
        <v>41603</v>
      </c>
      <c r="B839" s="3">
        <v>0.95399999999999996</v>
      </c>
      <c r="C839" s="3">
        <v>0.56299999999999994</v>
      </c>
      <c r="D839" s="3">
        <v>0.75900000000000001</v>
      </c>
      <c r="E839" s="3">
        <v>3</v>
      </c>
      <c r="F839" s="7">
        <f t="shared" si="91"/>
        <v>6</v>
      </c>
      <c r="G839" s="7">
        <v>4.7131999999999996</v>
      </c>
      <c r="H839">
        <f t="shared" si="92"/>
        <v>2013</v>
      </c>
      <c r="I839" s="4">
        <f>_xll.CALCalendarAdjust("China::IB",DATE(H839,12,31)+1,"Following")</f>
        <v>41641</v>
      </c>
      <c r="J839" s="7">
        <f t="shared" si="93"/>
        <v>38</v>
      </c>
      <c r="K839" s="7">
        <f t="shared" si="94"/>
        <v>0.10410958904109589</v>
      </c>
      <c r="L839" s="11">
        <f t="shared" si="95"/>
        <v>0.56272818385497214</v>
      </c>
      <c r="M839" s="5">
        <f t="shared" si="96"/>
        <v>2.7181614502780338</v>
      </c>
      <c r="N839" s="11">
        <f>_xll.CALBlackFormula("Call",B839*(1+F839/100*K839)/2,D839*(1+G839/100*K839),0.2*SQRT(K839),1/(1+G839/100*K839))*2</f>
        <v>0.56272818385497592</v>
      </c>
      <c r="O839" s="11">
        <f t="shared" si="97"/>
        <v>2.1554332664230578</v>
      </c>
    </row>
    <row r="840" spans="1:15" x14ac:dyDescent="0.3">
      <c r="A840" s="2">
        <v>41604</v>
      </c>
      <c r="B840" s="3">
        <v>0.95199999999999996</v>
      </c>
      <c r="C840" s="3">
        <v>0.56299999999999994</v>
      </c>
      <c r="D840" s="3">
        <v>0.75800000000000001</v>
      </c>
      <c r="E840" s="3">
        <v>3</v>
      </c>
      <c r="F840" s="7">
        <f t="shared" si="91"/>
        <v>6</v>
      </c>
      <c r="G840" s="7">
        <v>4.7156000000000002</v>
      </c>
      <c r="H840">
        <f t="shared" si="92"/>
        <v>2013</v>
      </c>
      <c r="I840" s="4">
        <f>_xll.CALCalendarAdjust("China::IB",DATE(H840,12,31)+1,"Following")</f>
        <v>41641</v>
      </c>
      <c r="J840" s="7">
        <f t="shared" si="93"/>
        <v>37</v>
      </c>
      <c r="K840" s="7">
        <f t="shared" si="94"/>
        <v>0.10136986301369863</v>
      </c>
      <c r="L840" s="11">
        <f t="shared" si="95"/>
        <v>0.56276639807697126</v>
      </c>
      <c r="M840" s="5">
        <f t="shared" si="96"/>
        <v>2.3360192302868121</v>
      </c>
      <c r="N840" s="11">
        <f>_xll.CALBlackFormula("Call",B840*(1+F840/100*K840)/2,D840*(1+G840/100*K840),0.2*SQRT(K840),1/(1+G840/100*K840))*2</f>
        <v>0.56276639807697293</v>
      </c>
      <c r="O840" s="11">
        <f t="shared" si="97"/>
        <v>1.7732528322098391</v>
      </c>
    </row>
    <row r="841" spans="1:15" x14ac:dyDescent="0.3">
      <c r="A841" s="2">
        <v>41605</v>
      </c>
      <c r="B841" s="3">
        <v>0.95199999999999996</v>
      </c>
      <c r="C841" s="3">
        <v>0.57699999999999996</v>
      </c>
      <c r="D841" s="3">
        <v>0.76600000000000001</v>
      </c>
      <c r="E841" s="3">
        <v>3</v>
      </c>
      <c r="F841" s="7">
        <f t="shared" si="91"/>
        <v>6</v>
      </c>
      <c r="G841" s="7">
        <v>4.7210999999999999</v>
      </c>
      <c r="H841">
        <f t="shared" si="92"/>
        <v>2013</v>
      </c>
      <c r="I841" s="4">
        <f>_xll.CALCalendarAdjust("China::IB",DATE(H841,12,31)+1,"Following")</f>
        <v>41641</v>
      </c>
      <c r="J841" s="7">
        <f t="shared" si="93"/>
        <v>36</v>
      </c>
      <c r="K841" s="7">
        <f t="shared" si="94"/>
        <v>9.8630136986301367E-2</v>
      </c>
      <c r="L841" s="11">
        <f t="shared" si="95"/>
        <v>0.57880473114020026</v>
      </c>
      <c r="M841" s="5">
        <f t="shared" si="96"/>
        <v>-18.047311402002997</v>
      </c>
      <c r="N841" s="11">
        <f>_xll.CALBlackFormula("Call",B841*(1+F841/100*K841)/2,D841*(1+G841/100*K841),0.2*SQRT(K841),1/(1+G841/100*K841))*2</f>
        <v>0.57880473114020059</v>
      </c>
      <c r="O841" s="11">
        <f t="shared" si="97"/>
        <v>-18.626116133143196</v>
      </c>
    </row>
    <row r="842" spans="1:15" x14ac:dyDescent="0.3">
      <c r="A842" s="2">
        <v>41606</v>
      </c>
      <c r="B842" s="3">
        <v>0.95199999999999996</v>
      </c>
      <c r="C842" s="3">
        <v>0.58499999999999996</v>
      </c>
      <c r="D842" s="3">
        <v>0.77400000000000002</v>
      </c>
      <c r="E842" s="3">
        <v>3</v>
      </c>
      <c r="F842" s="7">
        <f t="shared" si="91"/>
        <v>6</v>
      </c>
      <c r="G842" s="7">
        <v>4.7180999999999997</v>
      </c>
      <c r="H842">
        <f t="shared" si="92"/>
        <v>2013</v>
      </c>
      <c r="I842" s="4">
        <f>_xll.CALCalendarAdjust("China::IB",DATE(H842,12,31)+1,"Following")</f>
        <v>41641</v>
      </c>
      <c r="J842" s="7">
        <f t="shared" si="93"/>
        <v>35</v>
      </c>
      <c r="K842" s="7">
        <f t="shared" si="94"/>
        <v>9.5890410958904104E-2</v>
      </c>
      <c r="L842" s="11">
        <f t="shared" si="95"/>
        <v>0.59483505379845425</v>
      </c>
      <c r="M842" s="5">
        <f t="shared" si="96"/>
        <v>-98.350537984542854</v>
      </c>
      <c r="N842" s="11">
        <f>_xll.CALBlackFormula("Call",B842*(1+F842/100*K842)/2,D842*(1+G842/100*K842),0.2*SQRT(K842),1/(1+G842/100*K842))*2</f>
        <v>0.59483505379845436</v>
      </c>
      <c r="O842" s="11">
        <f t="shared" si="97"/>
        <v>-98.945373038341302</v>
      </c>
    </row>
    <row r="843" spans="1:15" x14ac:dyDescent="0.3">
      <c r="A843" s="2">
        <v>41607</v>
      </c>
      <c r="B843" s="3">
        <v>0.95199999999999996</v>
      </c>
      <c r="C843" s="3">
        <v>0.58599999999999997</v>
      </c>
      <c r="D843" s="3">
        <v>0.77400000000000002</v>
      </c>
      <c r="E843" s="3">
        <v>3</v>
      </c>
      <c r="F843" s="7">
        <f t="shared" si="91"/>
        <v>6</v>
      </c>
      <c r="G843" s="7">
        <v>4.7229000000000001</v>
      </c>
      <c r="H843">
        <f t="shared" si="92"/>
        <v>2013</v>
      </c>
      <c r="I843" s="4">
        <f>_xll.CALCalendarAdjust("China::IB",DATE(H843,12,31)+1,"Following")</f>
        <v>41641</v>
      </c>
      <c r="J843" s="7">
        <f t="shared" si="93"/>
        <v>34</v>
      </c>
      <c r="K843" s="7">
        <f t="shared" si="94"/>
        <v>9.3150684931506855E-2</v>
      </c>
      <c r="L843" s="11">
        <f t="shared" si="95"/>
        <v>0.59487243534121426</v>
      </c>
      <c r="M843" s="5">
        <f t="shared" si="96"/>
        <v>-88.724353412142904</v>
      </c>
      <c r="N843" s="11">
        <f>_xll.CALBlackFormula("Call",B843*(1+F843/100*K843)/2,D843*(1+G843/100*K843),0.2*SQRT(K843),1/(1+G843/100*K843))*2</f>
        <v>0.59487243534121448</v>
      </c>
      <c r="O843" s="11">
        <f t="shared" si="97"/>
        <v>-89.31922584748412</v>
      </c>
    </row>
    <row r="844" spans="1:15" x14ac:dyDescent="0.3">
      <c r="A844" s="2">
        <v>41610</v>
      </c>
      <c r="B844" s="3">
        <v>0.94599999999999995</v>
      </c>
      <c r="C844" s="3">
        <v>0.56899999999999995</v>
      </c>
      <c r="D844" s="3">
        <v>0.75700000000000001</v>
      </c>
      <c r="E844" s="3">
        <v>3</v>
      </c>
      <c r="F844" s="7">
        <f t="shared" si="91"/>
        <v>6</v>
      </c>
      <c r="G844" s="7">
        <v>4.7196999999999996</v>
      </c>
      <c r="H844">
        <f t="shared" si="92"/>
        <v>2013</v>
      </c>
      <c r="I844" s="4">
        <f>_xll.CALCalendarAdjust("China::IB",DATE(H844,12,31)+1,"Following")</f>
        <v>41641</v>
      </c>
      <c r="J844" s="7">
        <f t="shared" si="93"/>
        <v>31</v>
      </c>
      <c r="K844" s="7">
        <f t="shared" si="94"/>
        <v>8.4931506849315067E-2</v>
      </c>
      <c r="L844" s="11">
        <f t="shared" si="95"/>
        <v>0.5669754472665105</v>
      </c>
      <c r="M844" s="5">
        <f t="shared" si="96"/>
        <v>20.245527334894486</v>
      </c>
      <c r="N844" s="11">
        <f>_xll.CALBlackFormula("Call",B844*(1+F844/100*K844)/2,D844*(1+G844/100*K844),0.2*SQRT(K844),1/(1+G844/100*K844))*2</f>
        <v>0.5669754472665105</v>
      </c>
      <c r="O844" s="11">
        <f t="shared" si="97"/>
        <v>19.678551887627975</v>
      </c>
    </row>
    <row r="845" spans="1:15" x14ac:dyDescent="0.3">
      <c r="A845" s="2">
        <v>41611</v>
      </c>
      <c r="B845" s="3">
        <v>0.94799999999999995</v>
      </c>
      <c r="C845" s="3">
        <v>0.58099999999999996</v>
      </c>
      <c r="D845" s="3">
        <v>0.76900000000000002</v>
      </c>
      <c r="E845" s="3">
        <v>3</v>
      </c>
      <c r="F845" s="7">
        <f t="shared" si="91"/>
        <v>6</v>
      </c>
      <c r="G845" s="7">
        <v>4.7365000000000004</v>
      </c>
      <c r="H845">
        <f t="shared" si="92"/>
        <v>2013</v>
      </c>
      <c r="I845" s="4">
        <f>_xll.CALCalendarAdjust("China::IB",DATE(H845,12,31)+1,"Following")</f>
        <v>41641</v>
      </c>
      <c r="J845" s="7">
        <f t="shared" si="93"/>
        <v>30</v>
      </c>
      <c r="K845" s="7">
        <f t="shared" si="94"/>
        <v>8.2191780821917804E-2</v>
      </c>
      <c r="L845" s="11">
        <f t="shared" si="95"/>
        <v>0.58901932626941789</v>
      </c>
      <c r="M845" s="5">
        <f t="shared" si="96"/>
        <v>-80.193262694179253</v>
      </c>
      <c r="N845" s="11">
        <f>_xll.CALBlackFormula("Call",B845*(1+F845/100*K845)/2,D845*(1+G845/100*K845),0.2*SQRT(K845),1/(1+G845/100*K845))*2</f>
        <v>0.58901932626941778</v>
      </c>
      <c r="O845" s="11">
        <f t="shared" si="97"/>
        <v>-80.782282020448676</v>
      </c>
    </row>
    <row r="846" spans="1:15" x14ac:dyDescent="0.3">
      <c r="A846" s="2">
        <v>41612</v>
      </c>
      <c r="B846" s="3">
        <v>0.95399999999999996</v>
      </c>
      <c r="C846" s="3">
        <v>0.59499999999999997</v>
      </c>
      <c r="D846" s="3">
        <v>0.77900000000000003</v>
      </c>
      <c r="E846" s="3">
        <v>3</v>
      </c>
      <c r="F846" s="7">
        <f t="shared" si="91"/>
        <v>6</v>
      </c>
      <c r="G846" s="7">
        <v>4.7778</v>
      </c>
      <c r="H846">
        <f t="shared" si="92"/>
        <v>2013</v>
      </c>
      <c r="I846" s="4">
        <f>_xll.CALCalendarAdjust("China::IB",DATE(H846,12,31)+1,"Following")</f>
        <v>41641</v>
      </c>
      <c r="J846" s="7">
        <f t="shared" si="93"/>
        <v>29</v>
      </c>
      <c r="K846" s="7">
        <f t="shared" si="94"/>
        <v>7.9452054794520555E-2</v>
      </c>
      <c r="L846" s="11">
        <f t="shared" si="95"/>
        <v>0.60307710923390612</v>
      </c>
      <c r="M846" s="5">
        <f t="shared" si="96"/>
        <v>-80.77109233906144</v>
      </c>
      <c r="N846" s="11">
        <f>_xll.CALBlackFormula("Call",B846*(1+F846/100*K846)/2,D846*(1+G846/100*K846),0.2*SQRT(K846),1/(1+G846/100*K846))*2</f>
        <v>0.60307710923390601</v>
      </c>
      <c r="O846" s="11">
        <f t="shared" si="97"/>
        <v>-81.374169448295348</v>
      </c>
    </row>
    <row r="847" spans="1:15" x14ac:dyDescent="0.3">
      <c r="A847" s="2">
        <v>41613</v>
      </c>
      <c r="B847" s="3">
        <v>0.95499999999999996</v>
      </c>
      <c r="C847" s="3">
        <v>0.58899999999999997</v>
      </c>
      <c r="D847" s="3">
        <v>0.77500000000000002</v>
      </c>
      <c r="E847" s="3">
        <v>3</v>
      </c>
      <c r="F847" s="7">
        <f t="shared" si="91"/>
        <v>6</v>
      </c>
      <c r="G847" s="7">
        <v>4.8849999999999998</v>
      </c>
      <c r="H847">
        <f t="shared" si="92"/>
        <v>2013</v>
      </c>
      <c r="I847" s="4">
        <f>_xll.CALCalendarAdjust("China::IB",DATE(H847,12,31)+1,"Following")</f>
        <v>41641</v>
      </c>
      <c r="J847" s="7">
        <f t="shared" si="93"/>
        <v>28</v>
      </c>
      <c r="K847" s="7">
        <f t="shared" si="94"/>
        <v>7.6712328767123292E-2</v>
      </c>
      <c r="L847" s="11">
        <f t="shared" si="95"/>
        <v>0.59418619758614177</v>
      </c>
      <c r="M847" s="5">
        <f t="shared" si="96"/>
        <v>-51.861975861418053</v>
      </c>
      <c r="N847" s="11">
        <f>_xll.CALBlackFormula("Call",B847*(1+F847/100*K847)/2,D847*(1+G847/100*K847),0.2*SQRT(K847),1/(1+G847/100*K847))*2</f>
        <v>0.59418619758614155</v>
      </c>
      <c r="O847" s="11">
        <f t="shared" si="97"/>
        <v>-52.456162059004193</v>
      </c>
    </row>
    <row r="848" spans="1:15" x14ac:dyDescent="0.3">
      <c r="A848" s="2">
        <v>41614</v>
      </c>
      <c r="B848" s="3">
        <v>0.95499999999999996</v>
      </c>
      <c r="C848" s="3">
        <v>0.58599999999999997</v>
      </c>
      <c r="D848" s="3">
        <v>0.77400000000000002</v>
      </c>
      <c r="E848" s="3">
        <v>3</v>
      </c>
      <c r="F848" s="7">
        <f t="shared" si="91"/>
        <v>6</v>
      </c>
      <c r="G848" s="7">
        <v>5.1669999999999998</v>
      </c>
      <c r="H848">
        <f t="shared" si="92"/>
        <v>2013</v>
      </c>
      <c r="I848" s="4">
        <f>_xll.CALCalendarAdjust("China::IB",DATE(H848,12,31)+1,"Following")</f>
        <v>41641</v>
      </c>
      <c r="J848" s="7">
        <f t="shared" si="93"/>
        <v>27</v>
      </c>
      <c r="K848" s="7">
        <f t="shared" si="94"/>
        <v>7.3972602739726029E-2</v>
      </c>
      <c r="L848" s="11">
        <f t="shared" si="95"/>
        <v>0.59241377748812096</v>
      </c>
      <c r="M848" s="5">
        <f t="shared" si="96"/>
        <v>-64.137774881209978</v>
      </c>
      <c r="N848" s="11">
        <f>_xll.CALBlackFormula("Call",B848*(1+F848/100*K848)/2,D848*(1+G848/100*K848),0.2*SQRT(K848),1/(1+G848/100*K848))*2</f>
        <v>0.59241377748812085</v>
      </c>
      <c r="O848" s="11">
        <f t="shared" si="97"/>
        <v>-64.730188658698097</v>
      </c>
    </row>
    <row r="849" spans="1:15" x14ac:dyDescent="0.3">
      <c r="A849" s="2">
        <v>41617</v>
      </c>
      <c r="B849" s="3">
        <v>0.95599999999999996</v>
      </c>
      <c r="C849" s="3">
        <v>0.58599999999999997</v>
      </c>
      <c r="D849" s="3">
        <v>0.77500000000000002</v>
      </c>
      <c r="E849" s="3">
        <v>3</v>
      </c>
      <c r="F849" s="7">
        <f t="shared" si="91"/>
        <v>6</v>
      </c>
      <c r="G849" s="7">
        <v>5.2580999999999998</v>
      </c>
      <c r="H849">
        <f t="shared" si="92"/>
        <v>2013</v>
      </c>
      <c r="I849" s="4">
        <f>_xll.CALCalendarAdjust("China::IB",DATE(H849,12,31)+1,"Following")</f>
        <v>41641</v>
      </c>
      <c r="J849" s="7">
        <f t="shared" si="93"/>
        <v>24</v>
      </c>
      <c r="K849" s="7">
        <f t="shared" si="94"/>
        <v>6.575342465753424E-2</v>
      </c>
      <c r="L849" s="11">
        <f t="shared" si="95"/>
        <v>0.59353524645738254</v>
      </c>
      <c r="M849" s="5">
        <f t="shared" si="96"/>
        <v>-75.352464573825714</v>
      </c>
      <c r="N849" s="11">
        <f>_xll.CALBlackFormula("Call",B849*(1+F849/100*K849)/2,D849*(1+G849/100*K849),0.2*SQRT(K849),1/(1+G849/100*K849))*2</f>
        <v>0.59353524645738254</v>
      </c>
      <c r="O849" s="11">
        <f t="shared" si="97"/>
        <v>-75.945999820283092</v>
      </c>
    </row>
    <row r="850" spans="1:15" x14ac:dyDescent="0.3">
      <c r="A850" s="2">
        <v>41618</v>
      </c>
      <c r="B850" s="3">
        <v>0.95599999999999996</v>
      </c>
      <c r="C850" s="3">
        <v>0.58699999999999997</v>
      </c>
      <c r="D850" s="3">
        <v>0.77600000000000002</v>
      </c>
      <c r="E850" s="3">
        <v>3</v>
      </c>
      <c r="F850" s="7">
        <f t="shared" si="91"/>
        <v>6</v>
      </c>
      <c r="G850" s="7">
        <v>5.3380000000000001</v>
      </c>
      <c r="H850">
        <f t="shared" si="92"/>
        <v>2013</v>
      </c>
      <c r="I850" s="4">
        <f>_xll.CALCalendarAdjust("China::IB",DATE(H850,12,31)+1,"Following")</f>
        <v>41641</v>
      </c>
      <c r="J850" s="7">
        <f t="shared" si="93"/>
        <v>23</v>
      </c>
      <c r="K850" s="7">
        <f t="shared" si="94"/>
        <v>6.3013698630136991E-2</v>
      </c>
      <c r="L850" s="11">
        <f t="shared" si="95"/>
        <v>0.59560254086705722</v>
      </c>
      <c r="M850" s="5">
        <f t="shared" si="96"/>
        <v>-86.025408670572517</v>
      </c>
      <c r="N850" s="11">
        <f>_xll.CALBlackFormula("Call",B850*(1+F850/100*K850)/2,D850*(1+G850/100*K850),0.2*SQRT(K850),1/(1+G850/100*K850))*2</f>
        <v>0.59560254086705711</v>
      </c>
      <c r="O850" s="11">
        <f t="shared" si="97"/>
        <v>-86.62101121143958</v>
      </c>
    </row>
    <row r="851" spans="1:15" x14ac:dyDescent="0.3">
      <c r="A851" s="2">
        <v>41619</v>
      </c>
      <c r="B851" s="3">
        <v>0.95399999999999996</v>
      </c>
      <c r="C851" s="3">
        <v>0.56799999999999995</v>
      </c>
      <c r="D851" s="3">
        <v>0.76500000000000001</v>
      </c>
      <c r="E851" s="3">
        <v>3</v>
      </c>
      <c r="F851" s="7">
        <f t="shared" si="91"/>
        <v>6</v>
      </c>
      <c r="G851" s="7">
        <v>5.3319999999999999</v>
      </c>
      <c r="H851">
        <f t="shared" si="92"/>
        <v>2013</v>
      </c>
      <c r="I851" s="4">
        <f>_xll.CALCalendarAdjust("China::IB",DATE(H851,12,31)+1,"Following")</f>
        <v>41641</v>
      </c>
      <c r="J851" s="7">
        <f t="shared" si="93"/>
        <v>22</v>
      </c>
      <c r="K851" s="7">
        <f t="shared" si="94"/>
        <v>6.0273972602739728E-2</v>
      </c>
      <c r="L851" s="11">
        <f t="shared" si="95"/>
        <v>0.57561712134787435</v>
      </c>
      <c r="M851" s="5">
        <f t="shared" si="96"/>
        <v>-76.171213478744008</v>
      </c>
      <c r="N851" s="11">
        <f>_xll.CALBlackFormula("Call",B851*(1+F851/100*K851)/2,D851*(1+G851/100*K851),0.2*SQRT(K851),1/(1+G851/100*K851))*2</f>
        <v>0.57561712134787424</v>
      </c>
      <c r="O851" s="11">
        <f t="shared" si="97"/>
        <v>-76.746830600091883</v>
      </c>
    </row>
    <row r="852" spans="1:15" x14ac:dyDescent="0.3">
      <c r="A852" s="2">
        <v>41620</v>
      </c>
      <c r="B852" s="3">
        <v>0.95599999999999996</v>
      </c>
      <c r="C852" s="3">
        <v>0.56499999999999995</v>
      </c>
      <c r="D852" s="3">
        <v>0.76500000000000001</v>
      </c>
      <c r="E852" s="3">
        <v>3</v>
      </c>
      <c r="F852" s="7">
        <f t="shared" si="91"/>
        <v>6</v>
      </c>
      <c r="G852" s="7">
        <v>5.3221999999999996</v>
      </c>
      <c r="H852">
        <f t="shared" si="92"/>
        <v>2013</v>
      </c>
      <c r="I852" s="4">
        <f>_xll.CALCalendarAdjust("China::IB",DATE(H852,12,31)+1,"Following")</f>
        <v>41641</v>
      </c>
      <c r="J852" s="7">
        <f t="shared" si="93"/>
        <v>21</v>
      </c>
      <c r="K852" s="7">
        <f t="shared" si="94"/>
        <v>5.7534246575342465E-2</v>
      </c>
      <c r="L852" s="11">
        <f t="shared" si="95"/>
        <v>0.57362832951773857</v>
      </c>
      <c r="M852" s="5">
        <f t="shared" si="96"/>
        <v>-86.283295177386194</v>
      </c>
      <c r="N852" s="11">
        <f>_xll.CALBlackFormula("Call",B852*(1+F852/100*K852)/2,D852*(1+G852/100*K852),0.2*SQRT(K852),1/(1+G852/100*K852))*2</f>
        <v>0.57362832951773834</v>
      </c>
      <c r="O852" s="11">
        <f t="shared" si="97"/>
        <v>-86.856923506903925</v>
      </c>
    </row>
    <row r="853" spans="1:15" x14ac:dyDescent="0.3">
      <c r="A853" s="2">
        <v>41621</v>
      </c>
      <c r="B853" s="3">
        <v>0.95699999999999996</v>
      </c>
      <c r="C853" s="3">
        <v>0.56899999999999995</v>
      </c>
      <c r="D853" s="3">
        <v>0.76700000000000002</v>
      </c>
      <c r="E853" s="3">
        <v>3</v>
      </c>
      <c r="F853" s="7">
        <f t="shared" si="91"/>
        <v>6</v>
      </c>
      <c r="G853" s="7">
        <v>5.335</v>
      </c>
      <c r="H853">
        <f t="shared" si="92"/>
        <v>2013</v>
      </c>
      <c r="I853" s="4">
        <f>_xll.CALCalendarAdjust("China::IB",DATE(H853,12,31)+1,"Following")</f>
        <v>41641</v>
      </c>
      <c r="J853" s="7">
        <f t="shared" si="93"/>
        <v>20</v>
      </c>
      <c r="K853" s="7">
        <f t="shared" si="94"/>
        <v>5.4794520547945202E-2</v>
      </c>
      <c r="L853" s="11">
        <f t="shared" si="95"/>
        <v>0.57665230135467016</v>
      </c>
      <c r="M853" s="5">
        <f t="shared" si="96"/>
        <v>-76.523013546702103</v>
      </c>
      <c r="N853" s="11">
        <f>_xll.CALBlackFormula("Call",B853*(1+F853/100*K853)/2,D853*(1+G853/100*K853),0.2*SQRT(K853),1/(1+G853/100*K853))*2</f>
        <v>0.57665230135467016</v>
      </c>
      <c r="O853" s="11">
        <f t="shared" si="97"/>
        <v>-77.099665848056773</v>
      </c>
    </row>
    <row r="854" spans="1:15" x14ac:dyDescent="0.3">
      <c r="A854" s="2">
        <v>41624</v>
      </c>
      <c r="B854" s="3">
        <v>0.95199999999999996</v>
      </c>
      <c r="C854" s="3">
        <v>0.55400000000000005</v>
      </c>
      <c r="D854" s="3">
        <v>0.75600000000000001</v>
      </c>
      <c r="E854" s="3">
        <v>3</v>
      </c>
      <c r="F854" s="7">
        <f t="shared" si="91"/>
        <v>6</v>
      </c>
      <c r="G854" s="7">
        <v>5.3310000000000004</v>
      </c>
      <c r="H854">
        <f t="shared" si="92"/>
        <v>2013</v>
      </c>
      <c r="I854" s="4">
        <f>_xll.CALCalendarAdjust("China::IB",DATE(H854,12,31)+1,"Following")</f>
        <v>41641</v>
      </c>
      <c r="J854" s="7">
        <f t="shared" si="93"/>
        <v>17</v>
      </c>
      <c r="K854" s="7">
        <f t="shared" si="94"/>
        <v>4.6575342465753428E-2</v>
      </c>
      <c r="L854" s="11">
        <f t="shared" si="95"/>
        <v>0.55970410192752373</v>
      </c>
      <c r="M854" s="5">
        <f t="shared" si="96"/>
        <v>-57.041019275236863</v>
      </c>
      <c r="N854" s="11">
        <f>_xll.CALBlackFormula("Call",B854*(1+F854/100*K854)/2,D854*(1+G854/100*K854),0.2*SQRT(K854),1/(1+G854/100*K854))*2</f>
        <v>0.55970410192752373</v>
      </c>
      <c r="O854" s="11">
        <f t="shared" si="97"/>
        <v>-57.600723377164385</v>
      </c>
    </row>
    <row r="855" spans="1:15" x14ac:dyDescent="0.3">
      <c r="A855" s="2">
        <v>41625</v>
      </c>
      <c r="B855" s="3">
        <v>0.94699999999999995</v>
      </c>
      <c r="C855" s="3">
        <v>0.55000000000000004</v>
      </c>
      <c r="D855" s="3">
        <v>0.75</v>
      </c>
      <c r="E855" s="3">
        <v>3</v>
      </c>
      <c r="F855" s="7">
        <f t="shared" si="91"/>
        <v>6</v>
      </c>
      <c r="G855" s="7">
        <v>5.3536999999999999</v>
      </c>
      <c r="H855">
        <f t="shared" si="92"/>
        <v>2013</v>
      </c>
      <c r="I855" s="4">
        <f>_xll.CALCalendarAdjust("China::IB",DATE(H855,12,31)+1,"Following")</f>
        <v>41641</v>
      </c>
      <c r="J855" s="7">
        <f t="shared" si="93"/>
        <v>16</v>
      </c>
      <c r="K855" s="7">
        <f t="shared" si="94"/>
        <v>4.3835616438356165E-2</v>
      </c>
      <c r="L855" s="11">
        <f t="shared" si="95"/>
        <v>0.55273233398511523</v>
      </c>
      <c r="M855" s="5">
        <f t="shared" si="96"/>
        <v>-27.323339851151871</v>
      </c>
      <c r="N855" s="11">
        <f>_xll.CALBlackFormula("Call",B855*(1+F855/100*K855)/2,D855*(1+G855/100*K855),0.2*SQRT(K855),1/(1+G855/100*K855))*2</f>
        <v>0.55273233398511512</v>
      </c>
      <c r="O855" s="11">
        <f t="shared" si="97"/>
        <v>-27.876072185136987</v>
      </c>
    </row>
    <row r="856" spans="1:15" x14ac:dyDescent="0.3">
      <c r="A856" s="2">
        <v>41626</v>
      </c>
      <c r="B856" s="3">
        <v>0.94099999999999995</v>
      </c>
      <c r="C856" s="3">
        <v>0.55400000000000005</v>
      </c>
      <c r="D856" s="3">
        <v>0.751</v>
      </c>
      <c r="E856" s="3">
        <v>3</v>
      </c>
      <c r="F856" s="7">
        <f t="shared" si="91"/>
        <v>6</v>
      </c>
      <c r="G856" s="7">
        <v>5.3849999999999998</v>
      </c>
      <c r="H856">
        <f t="shared" si="92"/>
        <v>2013</v>
      </c>
      <c r="I856" s="4">
        <f>_xll.CALCalendarAdjust("China::IB",DATE(H856,12,31)+1,"Following")</f>
        <v>41641</v>
      </c>
      <c r="J856" s="7">
        <f t="shared" si="93"/>
        <v>15</v>
      </c>
      <c r="K856" s="7">
        <f t="shared" si="94"/>
        <v>4.1095890410958902E-2</v>
      </c>
      <c r="L856" s="11">
        <f t="shared" si="95"/>
        <v>0.56076269707243764</v>
      </c>
      <c r="M856" s="5">
        <f t="shared" si="96"/>
        <v>-67.626970724375951</v>
      </c>
      <c r="N856" s="11">
        <f>_xll.CALBlackFormula("Call",B856*(1+F856/100*K856)/2,D856*(1+G856/100*K856),0.2*SQRT(K856),1/(1+G856/100*K856))*2</f>
        <v>0.56076269707243753</v>
      </c>
      <c r="O856" s="11">
        <f t="shared" si="97"/>
        <v>-68.187733421448385</v>
      </c>
    </row>
    <row r="857" spans="1:15" x14ac:dyDescent="0.3">
      <c r="A857" s="2">
        <v>41627</v>
      </c>
      <c r="B857" s="3">
        <v>0.92900000000000005</v>
      </c>
      <c r="C857" s="3">
        <v>0.55300000000000005</v>
      </c>
      <c r="D857" s="3">
        <v>0.74399999999999999</v>
      </c>
      <c r="E857" s="3">
        <v>3</v>
      </c>
      <c r="F857" s="7">
        <f t="shared" si="91"/>
        <v>6</v>
      </c>
      <c r="G857" s="7">
        <v>5.4238999999999997</v>
      </c>
      <c r="H857">
        <f t="shared" si="92"/>
        <v>2013</v>
      </c>
      <c r="I857" s="4">
        <f>_xll.CALCalendarAdjust("China::IB",DATE(H857,12,31)+1,"Following")</f>
        <v>41641</v>
      </c>
      <c r="J857" s="7">
        <f t="shared" si="93"/>
        <v>14</v>
      </c>
      <c r="K857" s="7">
        <f t="shared" si="94"/>
        <v>3.8356164383561646E-2</v>
      </c>
      <c r="L857" s="11">
        <f t="shared" si="95"/>
        <v>0.55879514517723361</v>
      </c>
      <c r="M857" s="5">
        <f t="shared" si="96"/>
        <v>-57.951451772335631</v>
      </c>
      <c r="N857" s="11">
        <f>_xll.CALBlackFormula("Call",B857*(1+F857/100*K857)/2,D857*(1+G857/100*K857),0.2*SQRT(K857),1/(1+G857/100*K857))*2</f>
        <v>0.5587951451772335</v>
      </c>
      <c r="O857" s="11">
        <f t="shared" si="97"/>
        <v>-58.510246917512866</v>
      </c>
    </row>
    <row r="858" spans="1:15" x14ac:dyDescent="0.3">
      <c r="A858" s="2">
        <v>41628</v>
      </c>
      <c r="B858" s="3">
        <v>0.92700000000000005</v>
      </c>
      <c r="C858" s="3">
        <v>0.53900000000000003</v>
      </c>
      <c r="D858" s="3">
        <v>0.73199999999999998</v>
      </c>
      <c r="E858" s="3">
        <v>3</v>
      </c>
      <c r="F858" s="7">
        <f t="shared" si="91"/>
        <v>6</v>
      </c>
      <c r="G858" s="7">
        <v>5.4580000000000002</v>
      </c>
      <c r="H858">
        <f t="shared" si="92"/>
        <v>2013</v>
      </c>
      <c r="I858" s="4">
        <f>_xll.CALCalendarAdjust("China::IB",DATE(H858,12,31)+1,"Following")</f>
        <v>41641</v>
      </c>
      <c r="J858" s="7">
        <f t="shared" si="93"/>
        <v>13</v>
      </c>
      <c r="K858" s="7">
        <f t="shared" si="94"/>
        <v>3.5616438356164383E-2</v>
      </c>
      <c r="L858" s="11">
        <f t="shared" si="95"/>
        <v>0.53682139809642371</v>
      </c>
      <c r="M858" s="5">
        <f t="shared" si="96"/>
        <v>21.786019035763271</v>
      </c>
      <c r="N858" s="11">
        <f>_xll.CALBlackFormula("Call",B858*(1+F858/100*K858)/2,D858*(1+G858/100*K858),0.2*SQRT(K858),1/(1+G858/100*K858))*2</f>
        <v>0.5368213980964236</v>
      </c>
      <c r="O858" s="11">
        <f t="shared" si="97"/>
        <v>21.249197637666846</v>
      </c>
    </row>
    <row r="859" spans="1:15" x14ac:dyDescent="0.3">
      <c r="A859" s="2">
        <v>41631</v>
      </c>
      <c r="B859" s="3">
        <v>0.93500000000000005</v>
      </c>
      <c r="C859" s="3">
        <v>0.53400000000000003</v>
      </c>
      <c r="D859" s="3">
        <v>0.73099999999999998</v>
      </c>
      <c r="E859" s="3">
        <v>3</v>
      </c>
      <c r="F859" s="7">
        <f t="shared" si="91"/>
        <v>6</v>
      </c>
      <c r="G859" s="7">
        <v>5.516</v>
      </c>
      <c r="H859">
        <f t="shared" si="92"/>
        <v>2013</v>
      </c>
      <c r="I859" s="4">
        <f>_xll.CALCalendarAdjust("China::IB",DATE(H859,12,31)+1,"Following")</f>
        <v>41641</v>
      </c>
      <c r="J859" s="7">
        <f t="shared" si="93"/>
        <v>10</v>
      </c>
      <c r="K859" s="7">
        <f t="shared" si="94"/>
        <v>2.7397260273972601E-2</v>
      </c>
      <c r="L859" s="11">
        <f t="shared" si="95"/>
        <v>0.52687620352366116</v>
      </c>
      <c r="M859" s="5">
        <f t="shared" si="96"/>
        <v>71.237964763388732</v>
      </c>
      <c r="N859" s="11">
        <f>_xll.CALBlackFormula("Call",B859*(1+F859/100*K859)/2,D859*(1+G859/100*K859),0.2*SQRT(K859),1/(1+G859/100*K859))*2</f>
        <v>0.52687620352366116</v>
      </c>
      <c r="O859" s="11">
        <f t="shared" si="97"/>
        <v>70.711088559865075</v>
      </c>
    </row>
    <row r="860" spans="1:15" x14ac:dyDescent="0.3">
      <c r="A860" s="2">
        <v>41632</v>
      </c>
      <c r="B860" s="3">
        <v>0.94</v>
      </c>
      <c r="C860" s="3">
        <v>0.53600000000000003</v>
      </c>
      <c r="D860" s="3">
        <v>0.73399999999999999</v>
      </c>
      <c r="E860" s="3">
        <v>3</v>
      </c>
      <c r="F860" s="7">
        <f t="shared" si="91"/>
        <v>6</v>
      </c>
      <c r="G860" s="7">
        <v>5.5174000000000003</v>
      </c>
      <c r="H860">
        <f t="shared" si="92"/>
        <v>2013</v>
      </c>
      <c r="I860" s="4">
        <f>_xll.CALCalendarAdjust("China::IB",DATE(H860,12,31)+1,"Following")</f>
        <v>41641</v>
      </c>
      <c r="J860" s="7">
        <f t="shared" si="93"/>
        <v>9</v>
      </c>
      <c r="K860" s="7">
        <f t="shared" si="94"/>
        <v>2.4657534246575342E-2</v>
      </c>
      <c r="L860" s="11">
        <f t="shared" si="95"/>
        <v>0.52788829454556352</v>
      </c>
      <c r="M860" s="5">
        <f t="shared" si="96"/>
        <v>81.117054544365132</v>
      </c>
      <c r="N860" s="11">
        <f>_xll.CALBlackFormula("Call",B860*(1+F860/100*K860)/2,D860*(1+G860/100*K860),0.2*SQRT(K860),1/(1+G860/100*K860))*2</f>
        <v>0.5278882945455633</v>
      </c>
      <c r="O860" s="11">
        <f t="shared" si="97"/>
        <v>80.58916624981957</v>
      </c>
    </row>
    <row r="861" spans="1:15" x14ac:dyDescent="0.3">
      <c r="A861" s="2">
        <v>41633</v>
      </c>
      <c r="B861" s="3">
        <v>0.93899999999999995</v>
      </c>
      <c r="C861" s="3">
        <v>0.54200000000000004</v>
      </c>
      <c r="D861" s="3">
        <v>0.74099999999999999</v>
      </c>
      <c r="E861" s="3">
        <v>3</v>
      </c>
      <c r="F861" s="7">
        <f t="shared" si="91"/>
        <v>6</v>
      </c>
      <c r="G861" s="7">
        <v>5.5220000000000002</v>
      </c>
      <c r="H861">
        <f t="shared" si="92"/>
        <v>2013</v>
      </c>
      <c r="I861" s="4">
        <f>_xll.CALCalendarAdjust("China::IB",DATE(H861,12,31)+1,"Following")</f>
        <v>41641</v>
      </c>
      <c r="J861" s="7">
        <f t="shared" si="93"/>
        <v>8</v>
      </c>
      <c r="K861" s="7">
        <f t="shared" si="94"/>
        <v>2.1917808219178082E-2</v>
      </c>
      <c r="L861" s="11">
        <f t="shared" si="95"/>
        <v>0.54290174259230806</v>
      </c>
      <c r="M861" s="5">
        <f t="shared" si="96"/>
        <v>-9.0174259230801912</v>
      </c>
      <c r="N861" s="11">
        <f>_xll.CALBlackFormula("Call",B861*(1+F861/100*K861)/2,D861*(1+G861/100*K861),0.2*SQRT(K861),1/(1+G861/100*K861))*2</f>
        <v>0.54290174259230806</v>
      </c>
      <c r="O861" s="11">
        <f t="shared" si="97"/>
        <v>-9.5603276656724994</v>
      </c>
    </row>
    <row r="862" spans="1:15" x14ac:dyDescent="0.3">
      <c r="A862" s="2">
        <v>41634</v>
      </c>
      <c r="B862" s="3">
        <v>0.93799999999999994</v>
      </c>
      <c r="C862" s="3">
        <v>0.52200000000000002</v>
      </c>
      <c r="D862" s="3">
        <v>0.72799999999999998</v>
      </c>
      <c r="E862" s="3">
        <v>3</v>
      </c>
      <c r="F862" s="7">
        <f t="shared" si="91"/>
        <v>6</v>
      </c>
      <c r="G862" s="7">
        <v>5.5380000000000003</v>
      </c>
      <c r="H862">
        <f t="shared" si="92"/>
        <v>2013</v>
      </c>
      <c r="I862" s="4">
        <f>_xll.CALCalendarAdjust("China::IB",DATE(H862,12,31)+1,"Following")</f>
        <v>41641</v>
      </c>
      <c r="J862" s="7">
        <f t="shared" si="93"/>
        <v>7</v>
      </c>
      <c r="K862" s="7">
        <f t="shared" si="94"/>
        <v>1.9178082191780823E-2</v>
      </c>
      <c r="L862" s="11">
        <f t="shared" si="95"/>
        <v>0.51791697880546927</v>
      </c>
      <c r="M862" s="5">
        <f t="shared" si="96"/>
        <v>40.830211945307447</v>
      </c>
      <c r="N862" s="11">
        <f>_xll.CALBlackFormula("Call",B862*(1+F862/100*K862)/2,D862*(1+G862/100*K862),0.2*SQRT(K862),1/(1+G862/100*K862))*2</f>
        <v>0.51791697880546916</v>
      </c>
      <c r="O862" s="11">
        <f t="shared" si="97"/>
        <v>40.31229496650198</v>
      </c>
    </row>
    <row r="863" spans="1:15" x14ac:dyDescent="0.3">
      <c r="A863" s="2">
        <v>41635</v>
      </c>
      <c r="B863" s="3">
        <v>0.94599999999999995</v>
      </c>
      <c r="C863" s="3">
        <v>0.53400000000000003</v>
      </c>
      <c r="D863" s="3">
        <v>0.74</v>
      </c>
      <c r="E863" s="3">
        <v>3</v>
      </c>
      <c r="F863" s="7">
        <f t="shared" si="91"/>
        <v>6</v>
      </c>
      <c r="G863" s="7">
        <v>5.5465</v>
      </c>
      <c r="H863">
        <f t="shared" si="92"/>
        <v>2013</v>
      </c>
      <c r="I863" s="4">
        <f>_xll.CALCalendarAdjust("China::IB",DATE(H863,12,31)+1,"Following")</f>
        <v>41641</v>
      </c>
      <c r="J863" s="7">
        <f t="shared" si="93"/>
        <v>6</v>
      </c>
      <c r="K863" s="7">
        <f t="shared" si="94"/>
        <v>1.643835616438356E-2</v>
      </c>
      <c r="L863" s="11">
        <f t="shared" si="95"/>
        <v>0.53392954188426389</v>
      </c>
      <c r="M863" s="5">
        <f t="shared" si="96"/>
        <v>0.7045811573613836</v>
      </c>
      <c r="N863" s="11">
        <f>_xll.CALBlackFormula("Call",B863*(1+F863/100*K863)/2,D863*(1+G863/100*K863),0.2*SQRT(K863),1/(1+G863/100*K863))*2</f>
        <v>0.53392954188426378</v>
      </c>
      <c r="O863" s="11">
        <f t="shared" si="97"/>
        <v>0.17065161547711982</v>
      </c>
    </row>
    <row r="864" spans="1:15" x14ac:dyDescent="0.3">
      <c r="A864" s="2">
        <v>41638</v>
      </c>
      <c r="B864" s="3">
        <v>0.94599999999999995</v>
      </c>
      <c r="C864" s="3">
        <v>0.52900000000000003</v>
      </c>
      <c r="D864" s="3">
        <v>0.73799999999999999</v>
      </c>
      <c r="E864" s="3">
        <v>3</v>
      </c>
      <c r="F864" s="7">
        <f t="shared" si="91"/>
        <v>6</v>
      </c>
      <c r="G864" s="7">
        <v>5.5529999999999999</v>
      </c>
      <c r="H864">
        <f t="shared" si="92"/>
        <v>2013</v>
      </c>
      <c r="I864" s="4">
        <f>_xll.CALCalendarAdjust("China::IB",DATE(H864,12,31)+1,"Following")</f>
        <v>41641</v>
      </c>
      <c r="J864" s="7">
        <f t="shared" si="93"/>
        <v>3</v>
      </c>
      <c r="K864" s="7">
        <f t="shared" si="94"/>
        <v>8.21917808219178E-3</v>
      </c>
      <c r="L864" s="11">
        <f t="shared" si="95"/>
        <v>0.52996526007486067</v>
      </c>
      <c r="M864" s="5">
        <f t="shared" si="96"/>
        <v>-9.6526007486064103</v>
      </c>
      <c r="N864" s="11">
        <f>_xll.CALBlackFormula("Call",B864*(1+F864/100*K864)/2,D864*(1+G864/100*K864),0.2*SQRT(K864),1/(1+G864/100*K864))*2</f>
        <v>0.52996526007486044</v>
      </c>
      <c r="O864" s="11">
        <f t="shared" si="97"/>
        <v>-10.18256600868127</v>
      </c>
    </row>
    <row r="865" spans="1:15" x14ac:dyDescent="0.3">
      <c r="A865" s="2">
        <v>41639</v>
      </c>
      <c r="B865" s="3">
        <v>0.95099999999999996</v>
      </c>
      <c r="C865" s="3">
        <v>0.53200000000000003</v>
      </c>
      <c r="D865" s="3">
        <v>0.746</v>
      </c>
      <c r="E865" s="3">
        <v>3</v>
      </c>
      <c r="F865" s="7">
        <f t="shared" si="91"/>
        <v>6</v>
      </c>
      <c r="G865" s="7">
        <v>5.5564999999999998</v>
      </c>
      <c r="H865">
        <f t="shared" si="92"/>
        <v>2013</v>
      </c>
      <c r="I865" s="4">
        <f>_xll.CALCalendarAdjust("China::IB",DATE(H865,12,31)+1,"Following")</f>
        <v>41641</v>
      </c>
      <c r="J865" s="7">
        <f t="shared" si="93"/>
        <v>2</v>
      </c>
      <c r="K865" s="7">
        <f t="shared" si="94"/>
        <v>5.4794520547945206E-3</v>
      </c>
      <c r="L865" s="11">
        <f t="shared" si="95"/>
        <v>0.54097689643150559</v>
      </c>
      <c r="M865" s="5">
        <f t="shared" si="96"/>
        <v>-89.768964315055655</v>
      </c>
      <c r="N865" s="11">
        <f>_xll.CALBlackFormula("Call",B865*(1+F865/100*K865)/2,D865*(1+G865/100*K865),0.2*SQRT(K865),1/(1+G865/100*K865))*2</f>
        <v>0.54097689643150559</v>
      </c>
      <c r="O865" s="11">
        <f t="shared" si="97"/>
        <v>-90.309941211487157</v>
      </c>
    </row>
    <row r="866" spans="1:15" x14ac:dyDescent="0.3">
      <c r="A866" s="2">
        <v>41641</v>
      </c>
      <c r="B866" s="3">
        <v>0.94899999999999995</v>
      </c>
      <c r="C866" s="3">
        <v>0.53200000000000003</v>
      </c>
      <c r="D866" s="3">
        <v>0.71799999999999997</v>
      </c>
      <c r="E866" s="3">
        <v>3</v>
      </c>
      <c r="F866" s="7">
        <f t="shared" si="91"/>
        <v>6</v>
      </c>
      <c r="G866" s="7">
        <v>5.5656999999999996</v>
      </c>
      <c r="H866">
        <f t="shared" si="92"/>
        <v>2014</v>
      </c>
      <c r="I866" s="4">
        <f>_xll.CALCalendarAdjust("China::IB",DATE(H866,12,31)+1,"Following")</f>
        <v>42006</v>
      </c>
      <c r="J866" s="7">
        <f t="shared" si="93"/>
        <v>365</v>
      </c>
      <c r="K866" s="7">
        <f t="shared" si="94"/>
        <v>1</v>
      </c>
      <c r="L866" s="11">
        <f t="shared" si="95"/>
        <v>0.48309578963621702</v>
      </c>
      <c r="M866" s="5">
        <f t="shared" si="96"/>
        <v>489.04210363783005</v>
      </c>
      <c r="N866" s="11">
        <f>_xll.CALBlackFormula("Call",B866*(1+F866/100*K866)/2,D866*(1+G866/100*K866),0.2*SQRT(K866),1/(1+G866/100*K866))*2</f>
        <v>0.48482211656301633</v>
      </c>
      <c r="O866" s="11">
        <f t="shared" si="97"/>
        <v>488.55728152126704</v>
      </c>
    </row>
    <row r="867" spans="1:15" x14ac:dyDescent="0.3">
      <c r="A867" s="2">
        <v>41642</v>
      </c>
      <c r="B867" s="3">
        <v>0.94899999999999995</v>
      </c>
      <c r="C867" s="3">
        <v>0.52700000000000002</v>
      </c>
      <c r="D867" s="3">
        <v>0.71299999999999997</v>
      </c>
      <c r="E867" s="3">
        <v>3</v>
      </c>
      <c r="F867" s="7">
        <f t="shared" si="91"/>
        <v>6</v>
      </c>
      <c r="G867" s="7">
        <v>5.5660999999999996</v>
      </c>
      <c r="H867">
        <f t="shared" si="92"/>
        <v>2014</v>
      </c>
      <c r="I867" s="4">
        <f>_xll.CALCalendarAdjust("China::IB",DATE(H867,12,31)+1,"Following")</f>
        <v>42006</v>
      </c>
      <c r="J867" s="7">
        <f t="shared" si="93"/>
        <v>364</v>
      </c>
      <c r="K867" s="7">
        <f t="shared" si="94"/>
        <v>0.99726027397260275</v>
      </c>
      <c r="L867" s="11">
        <f t="shared" si="95"/>
        <v>0.47310952485554425</v>
      </c>
      <c r="M867" s="5">
        <f t="shared" si="96"/>
        <v>538.90475144455775</v>
      </c>
      <c r="N867" s="11">
        <f>_xll.CALBlackFormula("Call",B867*(1+F867/100*K867)/2,D867*(1+G867/100*K867),0.2*SQRT(K867),1/(1+G867/100*K867))*2</f>
        <v>0.47498352242058223</v>
      </c>
      <c r="O867" s="11">
        <f t="shared" si="97"/>
        <v>538.42976792213722</v>
      </c>
    </row>
    <row r="868" spans="1:15" x14ac:dyDescent="0.3">
      <c r="A868" s="2">
        <v>41645</v>
      </c>
      <c r="B868" s="3">
        <v>0.9</v>
      </c>
      <c r="C868" s="3">
        <v>0.51200000000000001</v>
      </c>
      <c r="D868" s="3">
        <v>0.69499999999999995</v>
      </c>
      <c r="E868" s="3">
        <v>3</v>
      </c>
      <c r="F868" s="7">
        <f t="shared" si="91"/>
        <v>6</v>
      </c>
      <c r="G868" s="7">
        <v>5.5731999999999999</v>
      </c>
      <c r="H868">
        <f t="shared" si="92"/>
        <v>2014</v>
      </c>
      <c r="I868" s="4">
        <f>_xll.CALCalendarAdjust("China::IB",DATE(H868,12,31)+1,"Following")</f>
        <v>42006</v>
      </c>
      <c r="J868" s="7">
        <f t="shared" si="93"/>
        <v>361</v>
      </c>
      <c r="K868" s="7">
        <f t="shared" si="94"/>
        <v>0.989041095890411</v>
      </c>
      <c r="L868" s="11">
        <f t="shared" si="95"/>
        <v>0.48639936670836681</v>
      </c>
      <c r="M868" s="5">
        <f t="shared" si="96"/>
        <v>256.00633291633198</v>
      </c>
      <c r="N868" s="11">
        <f>_xll.CALBlackFormula("Call",B868*(1+F868/100*K868)/2,D868*(1+G868/100*K868),0.2*SQRT(K868),1/(1+G868/100*K868))*2</f>
        <v>0.48759655510194311</v>
      </c>
      <c r="O868" s="11">
        <f t="shared" si="97"/>
        <v>255.51873636123005</v>
      </c>
    </row>
    <row r="869" spans="1:15" x14ac:dyDescent="0.3">
      <c r="A869" s="2">
        <v>41646</v>
      </c>
      <c r="B869" s="3">
        <v>0.88600000000000001</v>
      </c>
      <c r="C869" s="3">
        <v>0.50700000000000001</v>
      </c>
      <c r="D869" s="3">
        <v>0.69499999999999995</v>
      </c>
      <c r="E869" s="3">
        <v>3</v>
      </c>
      <c r="F869" s="7">
        <f t="shared" si="91"/>
        <v>6</v>
      </c>
      <c r="G869" s="7">
        <v>5.5759999999999996</v>
      </c>
      <c r="H869">
        <f t="shared" si="92"/>
        <v>2014</v>
      </c>
      <c r="I869" s="4">
        <f>_xll.CALCalendarAdjust("China::IB",DATE(H869,12,31)+1,"Following")</f>
        <v>42006</v>
      </c>
      <c r="J869" s="7">
        <f t="shared" si="93"/>
        <v>360</v>
      </c>
      <c r="K869" s="7">
        <f t="shared" si="94"/>
        <v>0.98630136986301364</v>
      </c>
      <c r="L869" s="11">
        <f t="shared" si="95"/>
        <v>0.5004879690531886</v>
      </c>
      <c r="M869" s="5">
        <f t="shared" si="96"/>
        <v>65.120309468114087</v>
      </c>
      <c r="N869" s="11">
        <f>_xll.CALBlackFormula("Call",B869*(1+F869/100*K869)/2,D869*(1+G869/100*K869),0.2*SQRT(K869),1/(1+G869/100*K869))*2</f>
        <v>0.50142657134579194</v>
      </c>
      <c r="O869" s="11">
        <f t="shared" si="97"/>
        <v>64.618882896768298</v>
      </c>
    </row>
    <row r="870" spans="1:15" x14ac:dyDescent="0.3">
      <c r="A870" s="2">
        <v>41647</v>
      </c>
      <c r="B870" s="3">
        <v>0.88500000000000001</v>
      </c>
      <c r="C870" s="3">
        <v>0.50700000000000001</v>
      </c>
      <c r="D870" s="3">
        <v>0.69699999999999995</v>
      </c>
      <c r="E870" s="3">
        <v>3</v>
      </c>
      <c r="F870" s="7">
        <f t="shared" si="91"/>
        <v>6</v>
      </c>
      <c r="G870" s="7">
        <v>5.5820999999999996</v>
      </c>
      <c r="H870">
        <f t="shared" si="92"/>
        <v>2014</v>
      </c>
      <c r="I870" s="4">
        <f>_xll.CALCalendarAdjust("China::IB",DATE(H870,12,31)+1,"Following")</f>
        <v>42006</v>
      </c>
      <c r="J870" s="7">
        <f t="shared" si="93"/>
        <v>359</v>
      </c>
      <c r="K870" s="7">
        <f t="shared" si="94"/>
        <v>0.98356164383561639</v>
      </c>
      <c r="L870" s="11">
        <f t="shared" si="95"/>
        <v>0.50555170401775051</v>
      </c>
      <c r="M870" s="5">
        <f t="shared" si="96"/>
        <v>14.482959822494923</v>
      </c>
      <c r="N870" s="11">
        <f>_xll.CALBlackFormula("Call",B870*(1+F870/100*K870)/2,D870*(1+G870/100*K870),0.2*SQRT(K870),1/(1+G870/100*K870))*2</f>
        <v>0.5064277252513415</v>
      </c>
      <c r="O870" s="11">
        <f t="shared" si="97"/>
        <v>13.976532097243581</v>
      </c>
    </row>
    <row r="871" spans="1:15" x14ac:dyDescent="0.3">
      <c r="A871" s="2">
        <v>41648</v>
      </c>
      <c r="B871" s="3">
        <v>0.878</v>
      </c>
      <c r="C871" s="3">
        <v>0.503</v>
      </c>
      <c r="D871" s="3">
        <v>0.69</v>
      </c>
      <c r="E871" s="3">
        <v>3</v>
      </c>
      <c r="F871" s="7">
        <f t="shared" si="91"/>
        <v>6</v>
      </c>
      <c r="G871" s="7">
        <v>5.5837000000000003</v>
      </c>
      <c r="H871">
        <f t="shared" si="92"/>
        <v>2014</v>
      </c>
      <c r="I871" s="4">
        <f>_xll.CALCalendarAdjust("China::IB",DATE(H871,12,31)+1,"Following")</f>
        <v>42006</v>
      </c>
      <c r="J871" s="7">
        <f t="shared" si="93"/>
        <v>358</v>
      </c>
      <c r="K871" s="7">
        <f t="shared" si="94"/>
        <v>0.98082191780821915</v>
      </c>
      <c r="L871" s="11">
        <f t="shared" si="95"/>
        <v>0.4986011272625237</v>
      </c>
      <c r="M871" s="5">
        <f t="shared" si="96"/>
        <v>43.988727374763002</v>
      </c>
      <c r="N871" s="11">
        <f>_xll.CALBlackFormula("Call",B871*(1+F871/100*K871)/2,D871*(1+G871/100*K871),0.2*SQRT(K871),1/(1+G871/100*K871))*2</f>
        <v>0.49948733265726153</v>
      </c>
      <c r="O871" s="11">
        <f t="shared" si="97"/>
        <v>43.489240042105742</v>
      </c>
    </row>
    <row r="872" spans="1:15" x14ac:dyDescent="0.3">
      <c r="A872" s="2">
        <v>41649</v>
      </c>
      <c r="B872" s="3">
        <v>0.871</v>
      </c>
      <c r="C872" s="3">
        <v>0.495</v>
      </c>
      <c r="D872" s="3">
        <v>0.68100000000000005</v>
      </c>
      <c r="E872" s="3">
        <v>3</v>
      </c>
      <c r="F872" s="7">
        <f t="shared" si="91"/>
        <v>6</v>
      </c>
      <c r="G872" s="7">
        <v>5.5841000000000003</v>
      </c>
      <c r="H872">
        <f t="shared" si="92"/>
        <v>2014</v>
      </c>
      <c r="I872" s="4">
        <f>_xll.CALCalendarAdjust("China::IB",DATE(H872,12,31)+1,"Following")</f>
        <v>42006</v>
      </c>
      <c r="J872" s="7">
        <f t="shared" si="93"/>
        <v>357</v>
      </c>
      <c r="K872" s="7">
        <f t="shared" si="94"/>
        <v>0.9780821917808219</v>
      </c>
      <c r="L872" s="11">
        <f t="shared" si="95"/>
        <v>0.48764039960831129</v>
      </c>
      <c r="M872" s="5">
        <f t="shared" si="96"/>
        <v>73.596003916887028</v>
      </c>
      <c r="N872" s="11">
        <f>_xll.CALBlackFormula("Call",B872*(1+F872/100*K872)/2,D872*(1+G872/100*K872),0.2*SQRT(K872),1/(1+G872/100*K872))*2</f>
        <v>0.48857534070896325</v>
      </c>
      <c r="O872" s="11">
        <f t="shared" si="97"/>
        <v>73.107428576178066</v>
      </c>
    </row>
    <row r="873" spans="1:15" x14ac:dyDescent="0.3">
      <c r="A873" s="2">
        <v>41652</v>
      </c>
      <c r="B873" s="3">
        <v>0.86799999999999999</v>
      </c>
      <c r="C873" s="3">
        <v>0.48499999999999999</v>
      </c>
      <c r="D873" s="3">
        <v>0.67500000000000004</v>
      </c>
      <c r="E873" s="3">
        <v>3</v>
      </c>
      <c r="F873" s="7">
        <f t="shared" si="91"/>
        <v>6</v>
      </c>
      <c r="G873" s="7">
        <v>5.5849000000000002</v>
      </c>
      <c r="H873">
        <f t="shared" si="92"/>
        <v>2014</v>
      </c>
      <c r="I873" s="4">
        <f>_xll.CALCalendarAdjust("China::IB",DATE(H873,12,31)+1,"Following")</f>
        <v>42006</v>
      </c>
      <c r="J873" s="7">
        <f t="shared" si="93"/>
        <v>354</v>
      </c>
      <c r="K873" s="7">
        <f t="shared" si="94"/>
        <v>0.96986301369863015</v>
      </c>
      <c r="L873" s="11">
        <f t="shared" si="95"/>
        <v>0.47868507351911493</v>
      </c>
      <c r="M873" s="5">
        <f t="shared" si="96"/>
        <v>63.149264808850525</v>
      </c>
      <c r="N873" s="11">
        <f>_xll.CALBlackFormula("Call",B873*(1+F873/100*K873)/2,D873*(1+G873/100*K873),0.2*SQRT(K873),1/(1+G873/100*K873))*2</f>
        <v>0.47965876536737773</v>
      </c>
      <c r="O873" s="11">
        <f t="shared" si="97"/>
        <v>62.669606043483149</v>
      </c>
    </row>
    <row r="874" spans="1:15" x14ac:dyDescent="0.3">
      <c r="A874" s="2">
        <v>41653</v>
      </c>
      <c r="B874" s="3">
        <v>0.86899999999999999</v>
      </c>
      <c r="C874" s="3">
        <v>0.495</v>
      </c>
      <c r="D874" s="3">
        <v>0.68400000000000005</v>
      </c>
      <c r="E874" s="3">
        <v>3</v>
      </c>
      <c r="F874" s="7">
        <f t="shared" si="91"/>
        <v>6</v>
      </c>
      <c r="G874" s="7">
        <v>5.5865</v>
      </c>
      <c r="H874">
        <f t="shared" si="92"/>
        <v>2014</v>
      </c>
      <c r="I874" s="4">
        <f>_xll.CALCalendarAdjust("China::IB",DATE(H874,12,31)+1,"Following")</f>
        <v>42006</v>
      </c>
      <c r="J874" s="7">
        <f t="shared" si="93"/>
        <v>353</v>
      </c>
      <c r="K874" s="7">
        <f t="shared" si="94"/>
        <v>0.9671232876712329</v>
      </c>
      <c r="L874" s="11">
        <f t="shared" si="95"/>
        <v>0.49570295524662211</v>
      </c>
      <c r="M874" s="5">
        <f t="shared" si="96"/>
        <v>-7.0295524662211673</v>
      </c>
      <c r="N874" s="11">
        <f>_xll.CALBlackFormula("Call",B874*(1+F874/100*K874)/2,D874*(1+G874/100*K874),0.2*SQRT(K874),1/(1+G874/100*K874))*2</f>
        <v>0.49651503625146054</v>
      </c>
      <c r="O874" s="11">
        <f t="shared" si="97"/>
        <v>-7.5260675024726282</v>
      </c>
    </row>
    <row r="875" spans="1:15" x14ac:dyDescent="0.3">
      <c r="A875" s="2">
        <v>41654</v>
      </c>
      <c r="B875" s="3">
        <v>0.86799999999999999</v>
      </c>
      <c r="C875" s="3">
        <v>0.49199999999999999</v>
      </c>
      <c r="D875" s="3">
        <v>0.68500000000000005</v>
      </c>
      <c r="E875" s="3">
        <v>3</v>
      </c>
      <c r="F875" s="7">
        <f t="shared" si="91"/>
        <v>6</v>
      </c>
      <c r="G875" s="7">
        <v>5.5846</v>
      </c>
      <c r="H875">
        <f t="shared" si="92"/>
        <v>2014</v>
      </c>
      <c r="I875" s="4">
        <f>_xll.CALCalendarAdjust("China::IB",DATE(H875,12,31)+1,"Following")</f>
        <v>42006</v>
      </c>
      <c r="J875" s="7">
        <f t="shared" si="93"/>
        <v>352</v>
      </c>
      <c r="K875" s="7">
        <f t="shared" si="94"/>
        <v>0.96438356164383565</v>
      </c>
      <c r="L875" s="11">
        <f t="shared" si="95"/>
        <v>0.49870045279103559</v>
      </c>
      <c r="M875" s="5">
        <f t="shared" si="96"/>
        <v>-67.004527910355932</v>
      </c>
      <c r="N875" s="11">
        <f>_xll.CALBlackFormula("Call",B875*(1+F875/100*K875)/2,D875*(1+G875/100*K875),0.2*SQRT(K875),1/(1+G875/100*K875))*2</f>
        <v>0.49947326838329131</v>
      </c>
      <c r="O875" s="11">
        <f t="shared" si="97"/>
        <v>-67.50400117873923</v>
      </c>
    </row>
    <row r="876" spans="1:15" x14ac:dyDescent="0.3">
      <c r="A876" s="2">
        <v>41655</v>
      </c>
      <c r="B876" s="3">
        <v>0.86699999999999999</v>
      </c>
      <c r="C876" s="3">
        <v>0.497</v>
      </c>
      <c r="D876" s="3">
        <v>0.68400000000000005</v>
      </c>
      <c r="E876" s="3">
        <v>3</v>
      </c>
      <c r="F876" s="7">
        <f t="shared" si="91"/>
        <v>6</v>
      </c>
      <c r="G876" s="7">
        <v>5.5811999999999999</v>
      </c>
      <c r="H876">
        <f t="shared" si="92"/>
        <v>2014</v>
      </c>
      <c r="I876" s="4">
        <f>_xll.CALCalendarAdjust("China::IB",DATE(H876,12,31)+1,"Following")</f>
        <v>42006</v>
      </c>
      <c r="J876" s="7">
        <f t="shared" si="93"/>
        <v>351</v>
      </c>
      <c r="K876" s="7">
        <f t="shared" si="94"/>
        <v>0.9616438356164384</v>
      </c>
      <c r="L876" s="11">
        <f t="shared" si="95"/>
        <v>0.49768613443866561</v>
      </c>
      <c r="M876" s="5">
        <f t="shared" si="96"/>
        <v>-6.8613443866560875</v>
      </c>
      <c r="N876" s="11">
        <f>_xll.CALBlackFormula("Call",B876*(1+F876/100*K876)/2,D876*(1+G876/100*K876),0.2*SQRT(K876),1/(1+G876/100*K876))*2</f>
        <v>0.49845324525915896</v>
      </c>
      <c r="O876" s="11">
        <f t="shared" si="97"/>
        <v>-7.3597976319152467</v>
      </c>
    </row>
    <row r="877" spans="1:15" x14ac:dyDescent="0.3">
      <c r="A877" s="2">
        <v>41656</v>
      </c>
      <c r="B877" s="3">
        <v>0.85899999999999999</v>
      </c>
      <c r="C877" s="3">
        <v>0.48899999999999999</v>
      </c>
      <c r="D877" s="3">
        <v>0.67500000000000004</v>
      </c>
      <c r="E877" s="3">
        <v>3</v>
      </c>
      <c r="F877" s="7">
        <f t="shared" si="91"/>
        <v>6</v>
      </c>
      <c r="G877" s="7">
        <v>5.5868000000000002</v>
      </c>
      <c r="H877">
        <f t="shared" si="92"/>
        <v>2014</v>
      </c>
      <c r="I877" s="4">
        <f>_xll.CALCalendarAdjust("China::IB",DATE(H877,12,31)+1,"Following")</f>
        <v>42006</v>
      </c>
      <c r="J877" s="7">
        <f t="shared" si="93"/>
        <v>350</v>
      </c>
      <c r="K877" s="7">
        <f t="shared" si="94"/>
        <v>0.95890410958904104</v>
      </c>
      <c r="L877" s="11">
        <f t="shared" si="95"/>
        <v>0.4877695396586903</v>
      </c>
      <c r="M877" s="5">
        <f t="shared" si="96"/>
        <v>12.304603413096915</v>
      </c>
      <c r="N877" s="11">
        <f>_xll.CALBlackFormula("Call",B877*(1+F877/100*K877)/2,D877*(1+G877/100*K877),0.2*SQRT(K877),1/(1+G877/100*K877))*2</f>
        <v>0.48856489602940006</v>
      </c>
      <c r="O877" s="11">
        <f t="shared" si="97"/>
        <v>11.816038517067515</v>
      </c>
    </row>
    <row r="878" spans="1:15" x14ac:dyDescent="0.3">
      <c r="A878" s="2">
        <v>41659</v>
      </c>
      <c r="B878" s="3">
        <v>0.85899999999999999</v>
      </c>
      <c r="C878" s="3">
        <v>0.48499999999999999</v>
      </c>
      <c r="D878" s="3">
        <v>0.67300000000000004</v>
      </c>
      <c r="E878" s="3">
        <v>3</v>
      </c>
      <c r="F878" s="7">
        <f t="shared" si="91"/>
        <v>6</v>
      </c>
      <c r="G878" s="7">
        <v>5.5892999999999997</v>
      </c>
      <c r="H878">
        <f t="shared" si="92"/>
        <v>2014</v>
      </c>
      <c r="I878" s="4">
        <f>_xll.CALCalendarAdjust("China::IB",DATE(H878,12,31)+1,"Following")</f>
        <v>42006</v>
      </c>
      <c r="J878" s="7">
        <f t="shared" si="93"/>
        <v>347</v>
      </c>
      <c r="K878" s="7">
        <f t="shared" si="94"/>
        <v>0.9506849315068493</v>
      </c>
      <c r="L878" s="11">
        <f t="shared" si="95"/>
        <v>0.48381529098498299</v>
      </c>
      <c r="M878" s="5">
        <f t="shared" si="96"/>
        <v>11.847090150169937</v>
      </c>
      <c r="N878" s="11">
        <f>_xll.CALBlackFormula("Call",B878*(1+F878/100*K878)/2,D878*(1+G878/100*K878),0.2*SQRT(K878),1/(1+G878/100*K878))*2</f>
        <v>0.48461784915763428</v>
      </c>
      <c r="O878" s="11">
        <f t="shared" si="97"/>
        <v>11.362472301012302</v>
      </c>
    </row>
    <row r="879" spans="1:15" x14ac:dyDescent="0.3">
      <c r="A879" s="2">
        <v>41660</v>
      </c>
      <c r="B879" s="3">
        <v>0.85899999999999999</v>
      </c>
      <c r="C879" s="3">
        <v>0.499</v>
      </c>
      <c r="D879" s="3">
        <v>0.67900000000000005</v>
      </c>
      <c r="E879" s="3">
        <v>3</v>
      </c>
      <c r="F879" s="7">
        <f t="shared" si="91"/>
        <v>6</v>
      </c>
      <c r="G879" s="7">
        <v>5.5910000000000002</v>
      </c>
      <c r="H879">
        <f t="shared" si="92"/>
        <v>2014</v>
      </c>
      <c r="I879" s="4">
        <f>_xll.CALCalendarAdjust("China::IB",DATE(H879,12,31)+1,"Following")</f>
        <v>42006</v>
      </c>
      <c r="J879" s="7">
        <f t="shared" si="93"/>
        <v>346</v>
      </c>
      <c r="K879" s="7">
        <f t="shared" si="94"/>
        <v>0.94794520547945205</v>
      </c>
      <c r="L879" s="11">
        <f t="shared" si="95"/>
        <v>0.49583720172555468</v>
      </c>
      <c r="M879" s="5">
        <f t="shared" si="96"/>
        <v>31.62798274445322</v>
      </c>
      <c r="N879" s="11">
        <f>_xll.CALBlackFormula("Call",B879*(1+F879/100*K879)/2,D879*(1+G879/100*K879),0.2*SQRT(K879),1/(1+G879/100*K879))*2</f>
        <v>0.49653426641256854</v>
      </c>
      <c r="O879" s="11">
        <f t="shared" si="97"/>
        <v>31.131448478040653</v>
      </c>
    </row>
    <row r="880" spans="1:15" x14ac:dyDescent="0.3">
      <c r="A880" s="2">
        <v>41661</v>
      </c>
      <c r="B880" s="3">
        <v>0.86</v>
      </c>
      <c r="C880" s="3">
        <v>0.52700000000000002</v>
      </c>
      <c r="D880" s="3">
        <v>0.69599999999999995</v>
      </c>
      <c r="E880" s="3">
        <v>3</v>
      </c>
      <c r="F880" s="7">
        <f t="shared" si="91"/>
        <v>6</v>
      </c>
      <c r="G880" s="7">
        <v>5.5923999999999996</v>
      </c>
      <c r="H880">
        <f t="shared" si="92"/>
        <v>2014</v>
      </c>
      <c r="I880" s="4">
        <f>_xll.CALCalendarAdjust("China::IB",DATE(H880,12,31)+1,"Following")</f>
        <v>42006</v>
      </c>
      <c r="J880" s="7">
        <f t="shared" si="93"/>
        <v>345</v>
      </c>
      <c r="K880" s="7">
        <f t="shared" si="94"/>
        <v>0.9452054794520548</v>
      </c>
      <c r="L880" s="11">
        <f t="shared" si="95"/>
        <v>0.52885306069746918</v>
      </c>
      <c r="M880" s="5">
        <f t="shared" si="96"/>
        <v>-18.530606974691555</v>
      </c>
      <c r="N880" s="11">
        <f>_xll.CALBlackFormula("Call",B880*(1+F880/100*K880)/2,D880*(1+G880/100*K880),0.2*SQRT(K880),1/(1+G880/100*K880))*2</f>
        <v>0.5293375404201236</v>
      </c>
      <c r="O880" s="11">
        <f t="shared" si="97"/>
        <v>-19.059944515111678</v>
      </c>
    </row>
    <row r="881" spans="1:15" x14ac:dyDescent="0.3">
      <c r="A881" s="2">
        <v>41662</v>
      </c>
      <c r="B881" s="3">
        <v>0.86599999999999999</v>
      </c>
      <c r="C881" s="3">
        <v>0.52300000000000002</v>
      </c>
      <c r="D881" s="3">
        <v>0.69499999999999995</v>
      </c>
      <c r="E881" s="3">
        <v>3</v>
      </c>
      <c r="F881" s="7">
        <f t="shared" si="91"/>
        <v>6</v>
      </c>
      <c r="G881" s="7">
        <v>5.5926</v>
      </c>
      <c r="H881">
        <f t="shared" si="92"/>
        <v>2014</v>
      </c>
      <c r="I881" s="4">
        <f>_xll.CALCalendarAdjust("China::IB",DATE(H881,12,31)+1,"Following")</f>
        <v>42006</v>
      </c>
      <c r="J881" s="7">
        <f t="shared" si="93"/>
        <v>344</v>
      </c>
      <c r="K881" s="7">
        <f t="shared" si="94"/>
        <v>0.94246575342465755</v>
      </c>
      <c r="L881" s="11">
        <f t="shared" si="95"/>
        <v>0.52084138690677539</v>
      </c>
      <c r="M881" s="5">
        <f t="shared" si="96"/>
        <v>21.586130932246263</v>
      </c>
      <c r="N881" s="11">
        <f>_xll.CALBlackFormula("Call",B881*(1+F881/100*K881)/2,D881*(1+G881/100*K881),0.2*SQRT(K881),1/(1+G881/100*K881))*2</f>
        <v>0.52138866416290475</v>
      </c>
      <c r="O881" s="11">
        <f t="shared" si="97"/>
        <v>21.064742268083357</v>
      </c>
    </row>
    <row r="882" spans="1:15" x14ac:dyDescent="0.3">
      <c r="A882" s="2">
        <v>41663</v>
      </c>
      <c r="B882" s="3">
        <v>0.86899999999999999</v>
      </c>
      <c r="C882" s="3">
        <v>0.52900000000000003</v>
      </c>
      <c r="D882" s="3">
        <v>0.70199999999999996</v>
      </c>
      <c r="E882" s="3">
        <v>3</v>
      </c>
      <c r="F882" s="7">
        <f t="shared" si="91"/>
        <v>6</v>
      </c>
      <c r="G882" s="7">
        <v>5.5945999999999998</v>
      </c>
      <c r="H882">
        <f t="shared" si="92"/>
        <v>2014</v>
      </c>
      <c r="I882" s="4">
        <f>_xll.CALCalendarAdjust("China::IB",DATE(H882,12,31)+1,"Following")</f>
        <v>42006</v>
      </c>
      <c r="J882" s="7">
        <f t="shared" si="93"/>
        <v>343</v>
      </c>
      <c r="K882" s="7">
        <f t="shared" si="94"/>
        <v>0.9397260273972603</v>
      </c>
      <c r="L882" s="11">
        <f t="shared" si="95"/>
        <v>0.53185477170199869</v>
      </c>
      <c r="M882" s="5">
        <f t="shared" si="96"/>
        <v>-28.547717019986596</v>
      </c>
      <c r="N882" s="11">
        <f>_xll.CALBlackFormula("Call",B882*(1+F882/100*K882)/2,D882*(1+G882/100*K882),0.2*SQRT(K882),1/(1+G882/100*K882))*2</f>
        <v>0.53234554682738988</v>
      </c>
      <c r="O882" s="11">
        <f t="shared" si="97"/>
        <v>-29.080062566813986</v>
      </c>
    </row>
    <row r="883" spans="1:15" x14ac:dyDescent="0.3">
      <c r="A883" s="2">
        <v>41666</v>
      </c>
      <c r="B883" s="3">
        <v>0.86499999999999999</v>
      </c>
      <c r="C883" s="3">
        <v>0.51700000000000002</v>
      </c>
      <c r="D883" s="3">
        <v>0.69299999999999995</v>
      </c>
      <c r="E883" s="3">
        <v>3</v>
      </c>
      <c r="F883" s="7">
        <f t="shared" si="91"/>
        <v>6</v>
      </c>
      <c r="G883" s="7">
        <v>5.5989000000000004</v>
      </c>
      <c r="H883">
        <f t="shared" si="92"/>
        <v>2014</v>
      </c>
      <c r="I883" s="4">
        <f>_xll.CALCalendarAdjust("China::IB",DATE(H883,12,31)+1,"Following")</f>
        <v>42006</v>
      </c>
      <c r="J883" s="7">
        <f t="shared" si="93"/>
        <v>340</v>
      </c>
      <c r="K883" s="7">
        <f t="shared" si="94"/>
        <v>0.93150684931506844</v>
      </c>
      <c r="L883" s="11">
        <f t="shared" si="95"/>
        <v>0.51792832364318941</v>
      </c>
      <c r="M883" s="5">
        <f t="shared" si="96"/>
        <v>-9.2832364318939931</v>
      </c>
      <c r="N883" s="11">
        <f>_xll.CALBlackFormula("Call",B883*(1+F883/100*K883)/2,D883*(1+G883/100*K883),0.2*SQRT(K883),1/(1+G883/100*K883))*2</f>
        <v>0.51846194953788227</v>
      </c>
      <c r="O883" s="11">
        <f t="shared" si="97"/>
        <v>-9.8016983814318746</v>
      </c>
    </row>
    <row r="884" spans="1:15" x14ac:dyDescent="0.3">
      <c r="A884" s="2">
        <v>41667</v>
      </c>
      <c r="B884" s="3">
        <v>0.86799999999999999</v>
      </c>
      <c r="C884" s="3">
        <v>0.51500000000000001</v>
      </c>
      <c r="D884" s="3">
        <v>0.69199999999999995</v>
      </c>
      <c r="E884" s="3">
        <v>3</v>
      </c>
      <c r="F884" s="7">
        <f t="shared" si="91"/>
        <v>6</v>
      </c>
      <c r="G884" s="7">
        <v>5.5998000000000001</v>
      </c>
      <c r="H884">
        <f t="shared" si="92"/>
        <v>2014</v>
      </c>
      <c r="I884" s="4">
        <f>_xll.CALCalendarAdjust("China::IB",DATE(H884,12,31)+1,"Following")</f>
        <v>42006</v>
      </c>
      <c r="J884" s="7">
        <f t="shared" si="93"/>
        <v>339</v>
      </c>
      <c r="K884" s="7">
        <f t="shared" si="94"/>
        <v>0.92876712328767119</v>
      </c>
      <c r="L884" s="11">
        <f t="shared" si="95"/>
        <v>0.51293320923974917</v>
      </c>
      <c r="M884" s="5">
        <f t="shared" si="96"/>
        <v>20.667907602508471</v>
      </c>
      <c r="N884" s="11">
        <f>_xll.CALBlackFormula("Call",B884*(1+F884/100*K884)/2,D884*(1+G884/100*K884),0.2*SQRT(K884),1/(1+G884/100*K884))*2</f>
        <v>0.51350292796167996</v>
      </c>
      <c r="O884" s="11">
        <f t="shared" si="97"/>
        <v>20.15440467454679</v>
      </c>
    </row>
    <row r="885" spans="1:15" x14ac:dyDescent="0.3">
      <c r="A885" s="2">
        <v>41668</v>
      </c>
      <c r="B885" s="3">
        <v>0.86799999999999999</v>
      </c>
      <c r="C885" s="3">
        <v>0.51900000000000002</v>
      </c>
      <c r="D885" s="3">
        <v>0.69199999999999995</v>
      </c>
      <c r="E885" s="3">
        <v>3</v>
      </c>
      <c r="F885" s="7">
        <f t="shared" si="91"/>
        <v>6</v>
      </c>
      <c r="G885" s="7">
        <v>5.6</v>
      </c>
      <c r="H885">
        <f t="shared" si="92"/>
        <v>2014</v>
      </c>
      <c r="I885" s="4">
        <f>_xll.CALCalendarAdjust("China::IB",DATE(H885,12,31)+1,"Following")</f>
        <v>42006</v>
      </c>
      <c r="J885" s="7">
        <f t="shared" si="93"/>
        <v>338</v>
      </c>
      <c r="K885" s="7">
        <f t="shared" si="94"/>
        <v>0.92602739726027394</v>
      </c>
      <c r="L885" s="11">
        <f t="shared" si="95"/>
        <v>0.51294334354358095</v>
      </c>
      <c r="M885" s="5">
        <f t="shared" si="96"/>
        <v>60.566564564190628</v>
      </c>
      <c r="N885" s="11">
        <f>_xll.CALBlackFormula("Call",B885*(1+F885/100*K885)/2,D885*(1+G885/100*K885),0.2*SQRT(K885),1/(1+G885/100*K885))*2</f>
        <v>0.51350605962606921</v>
      </c>
      <c r="O885" s="11">
        <f t="shared" si="97"/>
        <v>60.053058504564561</v>
      </c>
    </row>
    <row r="886" spans="1:15" x14ac:dyDescent="0.3">
      <c r="A886" s="2">
        <v>41669</v>
      </c>
      <c r="B886" s="3">
        <v>0.86799999999999999</v>
      </c>
      <c r="C886" s="3">
        <v>0.50600000000000001</v>
      </c>
      <c r="D886" s="3">
        <v>0.68300000000000005</v>
      </c>
      <c r="E886" s="3">
        <v>3</v>
      </c>
      <c r="F886" s="7">
        <f t="shared" si="91"/>
        <v>6</v>
      </c>
      <c r="G886" s="7">
        <v>5.6</v>
      </c>
      <c r="H886">
        <f t="shared" si="92"/>
        <v>2014</v>
      </c>
      <c r="I886" s="4">
        <f>_xll.CALCalendarAdjust("China::IB",DATE(H886,12,31)+1,"Following")</f>
        <v>42006</v>
      </c>
      <c r="J886" s="7">
        <f t="shared" si="93"/>
        <v>337</v>
      </c>
      <c r="K886" s="7">
        <f t="shared" si="94"/>
        <v>0.92328767123287669</v>
      </c>
      <c r="L886" s="11">
        <f t="shared" si="95"/>
        <v>0.49495194231410489</v>
      </c>
      <c r="M886" s="5">
        <f t="shared" si="96"/>
        <v>110.48057685895118</v>
      </c>
      <c r="N886" s="11">
        <f>_xll.CALBlackFormula("Call",B886*(1+F886/100*K886)/2,D886*(1+G886/100*K886),0.2*SQRT(K886),1/(1+G886/100*K886))*2</f>
        <v>0.4956289625596102</v>
      </c>
      <c r="O886" s="11">
        <f t="shared" si="97"/>
        <v>109.98494789639157</v>
      </c>
    </row>
    <row r="887" spans="1:15" x14ac:dyDescent="0.3">
      <c r="A887" s="2">
        <v>41677</v>
      </c>
      <c r="B887" s="3">
        <v>0.874</v>
      </c>
      <c r="C887" s="3">
        <v>0.501</v>
      </c>
      <c r="D887" s="3">
        <v>0.68799999999999994</v>
      </c>
      <c r="E887" s="3">
        <v>3</v>
      </c>
      <c r="F887" s="7">
        <f t="shared" si="91"/>
        <v>6</v>
      </c>
      <c r="G887" s="7">
        <v>5.6</v>
      </c>
      <c r="H887">
        <f t="shared" si="92"/>
        <v>2014</v>
      </c>
      <c r="I887" s="4">
        <f>_xll.CALCalendarAdjust("China::IB",DATE(H887,12,31)+1,"Following")</f>
        <v>42006</v>
      </c>
      <c r="J887" s="7">
        <f t="shared" si="93"/>
        <v>329</v>
      </c>
      <c r="K887" s="7">
        <f t="shared" si="94"/>
        <v>0.90136986301369859</v>
      </c>
      <c r="L887" s="11">
        <f t="shared" si="95"/>
        <v>0.49900022951093292</v>
      </c>
      <c r="M887" s="5">
        <f t="shared" si="96"/>
        <v>19.997704890670764</v>
      </c>
      <c r="N887" s="11">
        <f>_xll.CALBlackFormula("Call",B887*(1+F887/100*K887)/2,D887*(1+G887/100*K887),0.2*SQRT(K887),1/(1+G887/100*K887))*2</f>
        <v>0.49961484663610367</v>
      </c>
      <c r="O887" s="11">
        <f t="shared" si="97"/>
        <v>19.498090044034662</v>
      </c>
    </row>
    <row r="888" spans="1:15" x14ac:dyDescent="0.3">
      <c r="A888" s="2">
        <v>41680</v>
      </c>
      <c r="B888" s="3">
        <v>0.88300000000000001</v>
      </c>
      <c r="C888" s="3">
        <v>0.52</v>
      </c>
      <c r="D888" s="3">
        <v>0.70699999999999996</v>
      </c>
      <c r="E888" s="3">
        <v>3</v>
      </c>
      <c r="F888" s="7">
        <f t="shared" si="91"/>
        <v>6</v>
      </c>
      <c r="G888" s="7">
        <v>5.6031000000000004</v>
      </c>
      <c r="H888">
        <f t="shared" si="92"/>
        <v>2014</v>
      </c>
      <c r="I888" s="4">
        <f>_xll.CALCalendarAdjust("China::IB",DATE(H888,12,31)+1,"Following")</f>
        <v>42006</v>
      </c>
      <c r="J888" s="7">
        <f t="shared" si="93"/>
        <v>326</v>
      </c>
      <c r="K888" s="7">
        <f t="shared" si="94"/>
        <v>0.89315068493150684</v>
      </c>
      <c r="L888" s="11">
        <f t="shared" si="95"/>
        <v>0.52801902050790772</v>
      </c>
      <c r="M888" s="5">
        <f t="shared" si="96"/>
        <v>-80.190205079077032</v>
      </c>
      <c r="N888" s="11">
        <f>_xll.CALBlackFormula("Call",B888*(1+F888/100*K888)/2,D888*(1+G888/100*K888),0.2*SQRT(K888),1/(1+G888/100*K888))*2</f>
        <v>0.52847776748538988</v>
      </c>
      <c r="O888" s="11">
        <f t="shared" si="97"/>
        <v>-80.718682846562416</v>
      </c>
    </row>
    <row r="889" spans="1:15" x14ac:dyDescent="0.3">
      <c r="A889" s="2">
        <v>41681</v>
      </c>
      <c r="B889" s="3">
        <v>0.88300000000000001</v>
      </c>
      <c r="C889" s="3">
        <v>0.52200000000000002</v>
      </c>
      <c r="D889" s="3">
        <v>0.70799999999999996</v>
      </c>
      <c r="E889" s="3">
        <v>3</v>
      </c>
      <c r="F889" s="7">
        <f t="shared" si="91"/>
        <v>6</v>
      </c>
      <c r="G889" s="7">
        <v>5.6005000000000003</v>
      </c>
      <c r="H889">
        <f t="shared" si="92"/>
        <v>2014</v>
      </c>
      <c r="I889" s="4">
        <f>_xll.CALCalendarAdjust("China::IB",DATE(H889,12,31)+1,"Following")</f>
        <v>42006</v>
      </c>
      <c r="J889" s="7">
        <f t="shared" si="93"/>
        <v>325</v>
      </c>
      <c r="K889" s="7">
        <f t="shared" si="94"/>
        <v>0.8904109589041096</v>
      </c>
      <c r="L889" s="11">
        <f t="shared" si="95"/>
        <v>0.53000819346734229</v>
      </c>
      <c r="M889" s="5">
        <f t="shared" si="96"/>
        <v>-80.081934673422722</v>
      </c>
      <c r="N889" s="11">
        <f>_xll.CALBlackFormula("Call",B889*(1+F889/100*K889)/2,D889*(1+G889/100*K889),0.2*SQRT(K889),1/(1+G889/100*K889))*2</f>
        <v>0.53045098535418322</v>
      </c>
      <c r="O889" s="11">
        <f t="shared" si="97"/>
        <v>-80.612385658776901</v>
      </c>
    </row>
    <row r="890" spans="1:15" x14ac:dyDescent="0.3">
      <c r="A890" s="2">
        <v>41682</v>
      </c>
      <c r="B890" s="3">
        <v>0.89</v>
      </c>
      <c r="C890" s="3">
        <v>0.52</v>
      </c>
      <c r="D890" s="3">
        <v>0.71299999999999997</v>
      </c>
      <c r="E890" s="3">
        <v>3</v>
      </c>
      <c r="F890" s="7">
        <f t="shared" si="91"/>
        <v>6</v>
      </c>
      <c r="G890" s="7">
        <v>5.6012000000000004</v>
      </c>
      <c r="H890">
        <f t="shared" si="92"/>
        <v>2014</v>
      </c>
      <c r="I890" s="4">
        <f>_xll.CALCalendarAdjust("China::IB",DATE(H890,12,31)+1,"Following")</f>
        <v>42006</v>
      </c>
      <c r="J890" s="7">
        <f t="shared" si="93"/>
        <v>324</v>
      </c>
      <c r="K890" s="7">
        <f t="shared" si="94"/>
        <v>0.88767123287671235</v>
      </c>
      <c r="L890" s="11">
        <f t="shared" si="95"/>
        <v>0.53299860102060637</v>
      </c>
      <c r="M890" s="5">
        <f t="shared" si="96"/>
        <v>-129.9860102060635</v>
      </c>
      <c r="N890" s="11">
        <f>_xll.CALBlackFormula("Call",B890*(1+F890/100*K890)/2,D890*(1+G890/100*K890),0.2*SQRT(K890),1/(1+G890/100*K890))*2</f>
        <v>0.53344491103247871</v>
      </c>
      <c r="O890" s="11">
        <f t="shared" si="97"/>
        <v>-130.51945511709599</v>
      </c>
    </row>
    <row r="891" spans="1:15" x14ac:dyDescent="0.3">
      <c r="A891" s="2">
        <v>41683</v>
      </c>
      <c r="B891" s="3">
        <v>0.89200000000000002</v>
      </c>
      <c r="C891" s="3">
        <v>0.50800000000000001</v>
      </c>
      <c r="D891" s="3">
        <v>0.70599999999999996</v>
      </c>
      <c r="E891" s="3">
        <v>3</v>
      </c>
      <c r="F891" s="7">
        <f t="shared" si="91"/>
        <v>6</v>
      </c>
      <c r="G891" s="7">
        <v>5.6036999999999999</v>
      </c>
      <c r="H891">
        <f t="shared" si="92"/>
        <v>2014</v>
      </c>
      <c r="I891" s="4">
        <f>_xll.CALCalendarAdjust("China::IB",DATE(H891,12,31)+1,"Following")</f>
        <v>42006</v>
      </c>
      <c r="J891" s="7">
        <f t="shared" si="93"/>
        <v>323</v>
      </c>
      <c r="K891" s="7">
        <f t="shared" si="94"/>
        <v>0.8849315068493151</v>
      </c>
      <c r="L891" s="11">
        <f t="shared" si="95"/>
        <v>0.51701956707376351</v>
      </c>
      <c r="M891" s="5">
        <f t="shared" si="96"/>
        <v>-90.195670737635012</v>
      </c>
      <c r="N891" s="11">
        <f>_xll.CALBlackFormula("Call",B891*(1+F891/100*K891)/2,D891*(1+G891/100*K891),0.2*SQRT(K891),1/(1+G891/100*K891))*2</f>
        <v>0.51755352934799781</v>
      </c>
      <c r="O891" s="11">
        <f t="shared" si="97"/>
        <v>-90.713224266983005</v>
      </c>
    </row>
    <row r="892" spans="1:15" x14ac:dyDescent="0.3">
      <c r="A892" s="2">
        <v>41684</v>
      </c>
      <c r="B892" s="3">
        <v>0.9</v>
      </c>
      <c r="C892" s="3">
        <v>0.51100000000000001</v>
      </c>
      <c r="D892" s="3">
        <v>0.71099999999999997</v>
      </c>
      <c r="E892" s="3">
        <v>3</v>
      </c>
      <c r="F892" s="7">
        <f t="shared" si="91"/>
        <v>6</v>
      </c>
      <c r="G892" s="7">
        <v>5.6005000000000003</v>
      </c>
      <c r="H892">
        <f t="shared" si="92"/>
        <v>2014</v>
      </c>
      <c r="I892" s="4">
        <f>_xll.CALCalendarAdjust("China::IB",DATE(H892,12,31)+1,"Following")</f>
        <v>42006</v>
      </c>
      <c r="J892" s="7">
        <f t="shared" si="93"/>
        <v>322</v>
      </c>
      <c r="K892" s="7">
        <f t="shared" si="94"/>
        <v>0.88219178082191785</v>
      </c>
      <c r="L892" s="11">
        <f t="shared" si="95"/>
        <v>0.5189774166815283</v>
      </c>
      <c r="M892" s="5">
        <f t="shared" si="96"/>
        <v>-79.774166815282939</v>
      </c>
      <c r="N892" s="11">
        <f>_xll.CALBlackFormula("Call",B892*(1+F892/100*K892)/2,D892*(1+G892/100*K892),0.2*SQRT(K892),1/(1+G892/100*K892))*2</f>
        <v>0.51952518989655083</v>
      </c>
      <c r="O892" s="11">
        <f t="shared" si="97"/>
        <v>-80.293692005179494</v>
      </c>
    </row>
    <row r="893" spans="1:15" x14ac:dyDescent="0.3">
      <c r="A893" s="2">
        <v>41687</v>
      </c>
      <c r="B893" s="3">
        <v>0.90500000000000003</v>
      </c>
      <c r="C893" s="3">
        <v>0.51400000000000001</v>
      </c>
      <c r="D893" s="3">
        <v>0.71799999999999997</v>
      </c>
      <c r="E893" s="3">
        <v>3</v>
      </c>
      <c r="F893" s="7">
        <f t="shared" ref="F893:F956" si="98">E893+3</f>
        <v>6</v>
      </c>
      <c r="G893" s="7">
        <v>5.6</v>
      </c>
      <c r="H893">
        <f t="shared" si="92"/>
        <v>2014</v>
      </c>
      <c r="I893" s="4">
        <f>_xll.CALCalendarAdjust("China::IB",DATE(H893,12,31)+1,"Following")</f>
        <v>42006</v>
      </c>
      <c r="J893" s="7">
        <f t="shared" si="93"/>
        <v>319</v>
      </c>
      <c r="K893" s="7">
        <f t="shared" si="94"/>
        <v>0.87397260273972599</v>
      </c>
      <c r="L893" s="11">
        <f t="shared" si="95"/>
        <v>0.52798383760290857</v>
      </c>
      <c r="M893" s="5">
        <f t="shared" si="96"/>
        <v>-139.83837602908557</v>
      </c>
      <c r="N893" s="11">
        <f>_xll.CALBlackFormula("Call",B893*(1+F893/100*K893)/2,D893*(1+G893/100*K893),0.2*SQRT(K893),1/(1+G893/100*K893))*2</f>
        <v>0.52847889446574714</v>
      </c>
      <c r="O893" s="11">
        <f t="shared" si="97"/>
        <v>-140.3668549235513</v>
      </c>
    </row>
    <row r="894" spans="1:15" x14ac:dyDescent="0.3">
      <c r="A894" s="2">
        <v>41688</v>
      </c>
      <c r="B894" s="3">
        <v>0.90300000000000002</v>
      </c>
      <c r="C894" s="3">
        <v>0.50600000000000001</v>
      </c>
      <c r="D894" s="3">
        <v>0.70899999999999996</v>
      </c>
      <c r="E894" s="3">
        <v>3</v>
      </c>
      <c r="F894" s="7">
        <f t="shared" si="98"/>
        <v>6</v>
      </c>
      <c r="G894" s="7">
        <v>5.6</v>
      </c>
      <c r="H894">
        <f t="shared" si="92"/>
        <v>2014</v>
      </c>
      <c r="I894" s="4">
        <f>_xll.CALCalendarAdjust("China::IB",DATE(H894,12,31)+1,"Following")</f>
        <v>42006</v>
      </c>
      <c r="J894" s="7">
        <f t="shared" si="93"/>
        <v>318</v>
      </c>
      <c r="K894" s="7">
        <f t="shared" si="94"/>
        <v>0.87123287671232874</v>
      </c>
      <c r="L894" s="11">
        <f t="shared" si="95"/>
        <v>0.51199949844308379</v>
      </c>
      <c r="M894" s="5">
        <f t="shared" si="96"/>
        <v>-59.994984430837839</v>
      </c>
      <c r="N894" s="11">
        <f>_xll.CALBlackFormula("Call",B894*(1+F894/100*K894)/2,D894*(1+G894/100*K894),0.2*SQRT(K894),1/(1+G894/100*K894))*2</f>
        <v>0.5125736948260492</v>
      </c>
      <c r="O894" s="11">
        <f t="shared" si="97"/>
        <v>-60.507558125663891</v>
      </c>
    </row>
    <row r="895" spans="1:15" x14ac:dyDescent="0.3">
      <c r="A895" s="2">
        <v>41689</v>
      </c>
      <c r="B895" s="3">
        <v>0.91100000000000003</v>
      </c>
      <c r="C895" s="3">
        <v>0.50600000000000001</v>
      </c>
      <c r="D895" s="3">
        <v>0.71499999999999997</v>
      </c>
      <c r="E895" s="3">
        <v>3</v>
      </c>
      <c r="F895" s="7">
        <f t="shared" si="98"/>
        <v>6</v>
      </c>
      <c r="G895" s="7">
        <v>5.6</v>
      </c>
      <c r="H895">
        <f t="shared" si="92"/>
        <v>2014</v>
      </c>
      <c r="I895" s="4">
        <f>_xll.CALCalendarAdjust("China::IB",DATE(H895,12,31)+1,"Following")</f>
        <v>42006</v>
      </c>
      <c r="J895" s="7">
        <f t="shared" si="93"/>
        <v>317</v>
      </c>
      <c r="K895" s="7">
        <f t="shared" si="94"/>
        <v>0.86849315068493149</v>
      </c>
      <c r="L895" s="11">
        <f t="shared" si="95"/>
        <v>0.51598199356241103</v>
      </c>
      <c r="M895" s="5">
        <f t="shared" si="96"/>
        <v>-99.819935624110286</v>
      </c>
      <c r="N895" s="11">
        <f>_xll.CALBlackFormula("Call",B895*(1+F895/100*K895)/2,D895*(1+G895/100*K895),0.2*SQRT(K895),1/(1+G895/100*K895))*2</f>
        <v>0.51655725670507968</v>
      </c>
      <c r="O895" s="11">
        <f t="shared" si="97"/>
        <v>-100.33649288081537</v>
      </c>
    </row>
    <row r="896" spans="1:15" x14ac:dyDescent="0.3">
      <c r="A896" s="2">
        <v>41690</v>
      </c>
      <c r="B896" s="3">
        <v>0.91500000000000004</v>
      </c>
      <c r="C896" s="3">
        <v>0.48899999999999999</v>
      </c>
      <c r="D896" s="3">
        <v>0.70599999999999996</v>
      </c>
      <c r="E896" s="3">
        <v>3</v>
      </c>
      <c r="F896" s="7">
        <f t="shared" si="98"/>
        <v>6</v>
      </c>
      <c r="G896" s="7">
        <v>5.5960000000000001</v>
      </c>
      <c r="H896">
        <f t="shared" si="92"/>
        <v>2014</v>
      </c>
      <c r="I896" s="4">
        <f>_xll.CALCalendarAdjust("China::IB",DATE(H896,12,31)+1,"Following")</f>
        <v>42006</v>
      </c>
      <c r="J896" s="7">
        <f t="shared" si="93"/>
        <v>316</v>
      </c>
      <c r="K896" s="7">
        <f t="shared" si="94"/>
        <v>0.86575342465753424</v>
      </c>
      <c r="L896" s="11">
        <f t="shared" si="95"/>
        <v>0.4939475401282144</v>
      </c>
      <c r="M896" s="5">
        <f t="shared" si="96"/>
        <v>-49.475401282144119</v>
      </c>
      <c r="N896" s="11">
        <f>_xll.CALBlackFormula("Call",B896*(1+F896/100*K896)/2,D896*(1+G896/100*K896),0.2*SQRT(K896),1/(1+G896/100*K896))*2</f>
        <v>0.49469075212259939</v>
      </c>
      <c r="O896" s="11">
        <f t="shared" si="97"/>
        <v>-49.97009203426672</v>
      </c>
    </row>
    <row r="897" spans="1:15" x14ac:dyDescent="0.3">
      <c r="A897" s="2">
        <v>41691</v>
      </c>
      <c r="B897" s="3">
        <v>0.91</v>
      </c>
      <c r="C897" s="3">
        <v>0.48</v>
      </c>
      <c r="D897" s="3">
        <v>0.7</v>
      </c>
      <c r="E897" s="3">
        <v>3</v>
      </c>
      <c r="F897" s="7">
        <f t="shared" si="98"/>
        <v>6</v>
      </c>
      <c r="G897" s="7">
        <v>5.5774999999999997</v>
      </c>
      <c r="H897">
        <f t="shared" si="92"/>
        <v>2014</v>
      </c>
      <c r="I897" s="4">
        <f>_xll.CALCalendarAdjust("China::IB",DATE(H897,12,31)+1,"Following")</f>
        <v>42006</v>
      </c>
      <c r="J897" s="7">
        <f t="shared" si="93"/>
        <v>315</v>
      </c>
      <c r="K897" s="7">
        <f t="shared" si="94"/>
        <v>0.86301369863013699</v>
      </c>
      <c r="L897" s="11">
        <f t="shared" si="95"/>
        <v>0.48683430739477451</v>
      </c>
      <c r="M897" s="5">
        <f t="shared" si="96"/>
        <v>-68.343073947745296</v>
      </c>
      <c r="N897" s="11">
        <f>_xll.CALBlackFormula("Call",B897*(1+F897/100*K897)/2,D897*(1+G897/100*K897),0.2*SQRT(K897),1/(1+G897/100*K897))*2</f>
        <v>0.48760109777892663</v>
      </c>
      <c r="O897" s="11">
        <f t="shared" si="97"/>
        <v>-68.830675045524217</v>
      </c>
    </row>
    <row r="898" spans="1:15" x14ac:dyDescent="0.3">
      <c r="A898" s="2">
        <v>41694</v>
      </c>
      <c r="B898" s="3">
        <v>0.90200000000000002</v>
      </c>
      <c r="C898" s="3">
        <v>0.46200000000000002</v>
      </c>
      <c r="D898" s="3">
        <v>0.68600000000000005</v>
      </c>
      <c r="E898" s="3">
        <v>3</v>
      </c>
      <c r="F898" s="7">
        <f t="shared" si="98"/>
        <v>6</v>
      </c>
      <c r="G898" s="7">
        <v>5.5664999999999996</v>
      </c>
      <c r="H898">
        <f t="shared" si="92"/>
        <v>2014</v>
      </c>
      <c r="I898" s="4">
        <f>_xll.CALCalendarAdjust("China::IB",DATE(H898,12,31)+1,"Following")</f>
        <v>42006</v>
      </c>
      <c r="J898" s="7">
        <f t="shared" si="93"/>
        <v>312</v>
      </c>
      <c r="K898" s="7">
        <f t="shared" si="94"/>
        <v>0.85479452054794525</v>
      </c>
      <c r="L898" s="11">
        <f t="shared" si="95"/>
        <v>0.46680942260047853</v>
      </c>
      <c r="M898" s="5">
        <f t="shared" si="96"/>
        <v>-48.094226004785078</v>
      </c>
      <c r="N898" s="11">
        <f>_xll.CALBlackFormula("Call",B898*(1+F898/100*K898)/2,D898*(1+G898/100*K898),0.2*SQRT(K898),1/(1+G898/100*K898))*2</f>
        <v>0.46768130391179219</v>
      </c>
      <c r="O898" s="11">
        <f t="shared" si="97"/>
        <v>-48.561907308696867</v>
      </c>
    </row>
    <row r="899" spans="1:15" x14ac:dyDescent="0.3">
      <c r="A899" s="2">
        <v>41695</v>
      </c>
      <c r="B899" s="3">
        <v>0.92</v>
      </c>
      <c r="C899" s="3">
        <v>0.442</v>
      </c>
      <c r="D899" s="3">
        <v>0.66400000000000003</v>
      </c>
      <c r="E899" s="3">
        <v>3</v>
      </c>
      <c r="F899" s="7">
        <f t="shared" si="98"/>
        <v>6</v>
      </c>
      <c r="G899" s="7">
        <v>5.5585000000000004</v>
      </c>
      <c r="H899">
        <f t="shared" ref="H899:H962" si="99">YEAR(A899)</f>
        <v>2014</v>
      </c>
      <c r="I899" s="4">
        <f>_xll.CALCalendarAdjust("China::IB",DATE(H899,12,31)+1,"Following")</f>
        <v>42006</v>
      </c>
      <c r="J899" s="7">
        <f t="shared" ref="J899:J962" si="100">I899-A899</f>
        <v>311</v>
      </c>
      <c r="K899" s="7">
        <f t="shared" ref="K899:K962" si="101">J899/365</f>
        <v>0.852054794520548</v>
      </c>
      <c r="L899" s="11">
        <f t="shared" ref="L899:L962" si="102">(D899-B899*(1+F899/100*K899)/(1+G899/100*K899)/2)*2</f>
        <v>0.40469562392970615</v>
      </c>
      <c r="M899" s="5">
        <f t="shared" ref="M899:M962" si="103">(C899-L899)*10000</f>
        <v>373.04376070293853</v>
      </c>
      <c r="N899" s="11">
        <f>_xll.CALBlackFormula("Call",B899*(1+F899/100*K899)/2,D899*(1+G899/100*K899),0.2*SQRT(K899),1/(1+G899/100*K899))*2</f>
        <v>0.40657556421589902</v>
      </c>
      <c r="O899" s="11">
        <f t="shared" ref="O899:O962" si="104">M899-N899</f>
        <v>372.63718513872266</v>
      </c>
    </row>
    <row r="900" spans="1:15" x14ac:dyDescent="0.3">
      <c r="A900" s="2">
        <v>41696</v>
      </c>
      <c r="B900" s="3">
        <v>0.92700000000000005</v>
      </c>
      <c r="C900" s="3">
        <v>0.41599999999999998</v>
      </c>
      <c r="D900" s="3">
        <v>0.66600000000000004</v>
      </c>
      <c r="E900" s="3">
        <v>3</v>
      </c>
      <c r="F900" s="7">
        <f t="shared" si="98"/>
        <v>6</v>
      </c>
      <c r="G900" s="7">
        <v>5.5415000000000001</v>
      </c>
      <c r="H900">
        <f t="shared" si="99"/>
        <v>2014</v>
      </c>
      <c r="I900" s="4">
        <f>_xll.CALCalendarAdjust("China::IB",DATE(H900,12,31)+1,"Following")</f>
        <v>42006</v>
      </c>
      <c r="J900" s="7">
        <f t="shared" si="100"/>
        <v>310</v>
      </c>
      <c r="K900" s="7">
        <f t="shared" si="101"/>
        <v>0.84931506849315064</v>
      </c>
      <c r="L900" s="11">
        <f t="shared" si="102"/>
        <v>0.40155242005276859</v>
      </c>
      <c r="M900" s="5">
        <f t="shared" si="103"/>
        <v>144.47579947231392</v>
      </c>
      <c r="N900" s="11">
        <f>_xll.CALBlackFormula("Call",B900*(1+F900/100*K900)/2,D900*(1+G900/100*K900),0.2*SQRT(K900),1/(1+G900/100*K900))*2</f>
        <v>0.40355421816710191</v>
      </c>
      <c r="O900" s="11">
        <f t="shared" si="104"/>
        <v>144.07224525414682</v>
      </c>
    </row>
    <row r="901" spans="1:15" x14ac:dyDescent="0.3">
      <c r="A901" s="2">
        <v>41697</v>
      </c>
      <c r="B901" s="3">
        <v>0.93600000000000005</v>
      </c>
      <c r="C901" s="3">
        <v>0.39300000000000002</v>
      </c>
      <c r="D901" s="3">
        <v>0.65600000000000003</v>
      </c>
      <c r="E901" s="3">
        <v>3</v>
      </c>
      <c r="F901" s="7">
        <f t="shared" si="98"/>
        <v>6</v>
      </c>
      <c r="G901" s="7">
        <v>5.5359999999999996</v>
      </c>
      <c r="H901">
        <f t="shared" si="99"/>
        <v>2014</v>
      </c>
      <c r="I901" s="4">
        <f>_xll.CALCalendarAdjust("China::IB",DATE(H901,12,31)+1,"Following")</f>
        <v>42006</v>
      </c>
      <c r="J901" s="7">
        <f t="shared" si="100"/>
        <v>309</v>
      </c>
      <c r="K901" s="7">
        <f t="shared" si="101"/>
        <v>0.84657534246575339</v>
      </c>
      <c r="L901" s="11">
        <f t="shared" si="102"/>
        <v>0.37248788944142863</v>
      </c>
      <c r="M901" s="5">
        <f t="shared" si="103"/>
        <v>205.12110558571385</v>
      </c>
      <c r="N901" s="11">
        <f>_xll.CALBlackFormula("Call",B901*(1+F901/100*K901)/2,D901*(1+G901/100*K901),0.2*SQRT(K901),1/(1+G901/100*K901))*2</f>
        <v>0.37528890217912853</v>
      </c>
      <c r="O901" s="11">
        <f t="shared" si="104"/>
        <v>204.74581668353471</v>
      </c>
    </row>
    <row r="902" spans="1:15" x14ac:dyDescent="0.3">
      <c r="A902" s="2">
        <v>41698</v>
      </c>
      <c r="B902" s="3">
        <v>0.92400000000000004</v>
      </c>
      <c r="C902" s="3">
        <v>0.40899999999999997</v>
      </c>
      <c r="D902" s="3">
        <v>0.66800000000000004</v>
      </c>
      <c r="E902" s="3">
        <v>3</v>
      </c>
      <c r="F902" s="7">
        <f t="shared" si="98"/>
        <v>6</v>
      </c>
      <c r="G902" s="7">
        <v>5.5289999999999999</v>
      </c>
      <c r="H902">
        <f t="shared" si="99"/>
        <v>2014</v>
      </c>
      <c r="I902" s="4">
        <f>_xll.CALCalendarAdjust("China::IB",DATE(H902,12,31)+1,"Following")</f>
        <v>42006</v>
      </c>
      <c r="J902" s="7">
        <f t="shared" si="100"/>
        <v>308</v>
      </c>
      <c r="K902" s="7">
        <f t="shared" si="101"/>
        <v>0.84383561643835614</v>
      </c>
      <c r="L902" s="11">
        <f t="shared" si="102"/>
        <v>0.40849129464722767</v>
      </c>
      <c r="M902" s="5">
        <f t="shared" si="103"/>
        <v>5.0870535277230955</v>
      </c>
      <c r="N902" s="11">
        <f>_xll.CALBlackFormula("Call",B902*(1+F902/100*K902)/2,D902*(1+G902/100*K902),0.2*SQRT(K902),1/(1+G902/100*K902))*2</f>
        <v>0.4102863783278255</v>
      </c>
      <c r="O902" s="11">
        <f t="shared" si="104"/>
        <v>4.6767671493952703</v>
      </c>
    </row>
    <row r="903" spans="1:15" x14ac:dyDescent="0.3">
      <c r="A903" s="2">
        <v>41701</v>
      </c>
      <c r="B903" s="3">
        <v>0.93200000000000005</v>
      </c>
      <c r="C903" s="3">
        <v>0.40400000000000003</v>
      </c>
      <c r="D903" s="3">
        <v>0.67200000000000004</v>
      </c>
      <c r="E903" s="3">
        <v>3</v>
      </c>
      <c r="F903" s="7">
        <f t="shared" si="98"/>
        <v>6</v>
      </c>
      <c r="G903" s="7">
        <v>5.5190000000000001</v>
      </c>
      <c r="H903">
        <f t="shared" si="99"/>
        <v>2014</v>
      </c>
      <c r="I903" s="4">
        <f>_xll.CALCalendarAdjust("China::IB",DATE(H903,12,31)+1,"Following")</f>
        <v>42006</v>
      </c>
      <c r="J903" s="7">
        <f t="shared" si="100"/>
        <v>305</v>
      </c>
      <c r="K903" s="7">
        <f t="shared" si="101"/>
        <v>0.83561643835616439</v>
      </c>
      <c r="L903" s="11">
        <f t="shared" si="102"/>
        <v>0.40841913931209983</v>
      </c>
      <c r="M903" s="5">
        <f t="shared" si="103"/>
        <v>-44.191393120998072</v>
      </c>
      <c r="N903" s="11">
        <f>_xll.CALBlackFormula("Call",B903*(1+F903/100*K903)/2,D903*(1+G903/100*K903),0.2*SQRT(K903),1/(1+G903/100*K903))*2</f>
        <v>0.410242777176971</v>
      </c>
      <c r="O903" s="11">
        <f t="shared" si="104"/>
        <v>-44.60163589817504</v>
      </c>
    </row>
    <row r="904" spans="1:15" x14ac:dyDescent="0.3">
      <c r="A904" s="2">
        <v>41702</v>
      </c>
      <c r="B904" s="3">
        <v>0.93700000000000006</v>
      </c>
      <c r="C904" s="3">
        <v>0.39600000000000002</v>
      </c>
      <c r="D904" s="3">
        <v>0.66900000000000004</v>
      </c>
      <c r="E904" s="3">
        <v>3</v>
      </c>
      <c r="F904" s="7">
        <f t="shared" si="98"/>
        <v>6</v>
      </c>
      <c r="G904" s="7">
        <v>5.5149999999999997</v>
      </c>
      <c r="H904">
        <f t="shared" si="99"/>
        <v>2014</v>
      </c>
      <c r="I904" s="4">
        <f>_xll.CALCalendarAdjust("China::IB",DATE(H904,12,31)+1,"Following")</f>
        <v>42006</v>
      </c>
      <c r="J904" s="7">
        <f t="shared" si="100"/>
        <v>304</v>
      </c>
      <c r="K904" s="7">
        <f t="shared" si="101"/>
        <v>0.83287671232876714</v>
      </c>
      <c r="L904" s="11">
        <f t="shared" si="102"/>
        <v>0.39738125383743317</v>
      </c>
      <c r="M904" s="5">
        <f t="shared" si="103"/>
        <v>-13.812538374331496</v>
      </c>
      <c r="N904" s="11">
        <f>_xll.CALBlackFormula("Call",B904*(1+F904/100*K904)/2,D904*(1+G904/100*K904),0.2*SQRT(K904),1/(1+G904/100*K904))*2</f>
        <v>0.39946390240787483</v>
      </c>
      <c r="O904" s="11">
        <f t="shared" si="104"/>
        <v>-14.212002276739371</v>
      </c>
    </row>
    <row r="905" spans="1:15" x14ac:dyDescent="0.3">
      <c r="A905" s="2">
        <v>41703</v>
      </c>
      <c r="B905" s="3">
        <v>0.93700000000000006</v>
      </c>
      <c r="C905" s="3">
        <v>0.39</v>
      </c>
      <c r="D905" s="3">
        <v>0.66500000000000004</v>
      </c>
      <c r="E905" s="3">
        <v>3</v>
      </c>
      <c r="F905" s="7">
        <f t="shared" si="98"/>
        <v>6</v>
      </c>
      <c r="G905" s="7">
        <v>5.5105000000000004</v>
      </c>
      <c r="H905">
        <f t="shared" si="99"/>
        <v>2014</v>
      </c>
      <c r="I905" s="4">
        <f>_xll.CALCalendarAdjust("China::IB",DATE(H905,12,31)+1,"Following")</f>
        <v>42006</v>
      </c>
      <c r="J905" s="7">
        <f t="shared" si="100"/>
        <v>303</v>
      </c>
      <c r="K905" s="7">
        <f t="shared" si="101"/>
        <v>0.83013698630136989</v>
      </c>
      <c r="L905" s="11">
        <f t="shared" si="102"/>
        <v>0.38935903604540167</v>
      </c>
      <c r="M905" s="5">
        <f t="shared" si="103"/>
        <v>6.4096395459833921</v>
      </c>
      <c r="N905" s="11">
        <f>_xll.CALBlackFormula("Call",B905*(1+F905/100*K905)/2,D905*(1+G905/100*K905),0.2*SQRT(K905),1/(1+G905/100*K905))*2</f>
        <v>0.39160015055095121</v>
      </c>
      <c r="O905" s="11">
        <f t="shared" si="104"/>
        <v>6.0180393954324405</v>
      </c>
    </row>
    <row r="906" spans="1:15" x14ac:dyDescent="0.3">
      <c r="A906" s="2">
        <v>41704</v>
      </c>
      <c r="B906" s="3">
        <v>0.93799999999999994</v>
      </c>
      <c r="C906" s="3">
        <v>0.39800000000000002</v>
      </c>
      <c r="D906" s="3">
        <v>0.66800000000000004</v>
      </c>
      <c r="E906" s="3">
        <v>3</v>
      </c>
      <c r="F906" s="7">
        <f t="shared" si="98"/>
        <v>6</v>
      </c>
      <c r="G906" s="7">
        <v>5.5067000000000004</v>
      </c>
      <c r="H906">
        <f t="shared" si="99"/>
        <v>2014</v>
      </c>
      <c r="I906" s="4">
        <f>_xll.CALCalendarAdjust("China::IB",DATE(H906,12,31)+1,"Following")</f>
        <v>42006</v>
      </c>
      <c r="J906" s="7">
        <f t="shared" si="100"/>
        <v>302</v>
      </c>
      <c r="K906" s="7">
        <f t="shared" si="101"/>
        <v>0.82739726027397265</v>
      </c>
      <c r="L906" s="11">
        <f t="shared" si="102"/>
        <v>0.39433833909501015</v>
      </c>
      <c r="M906" s="5">
        <f t="shared" si="103"/>
        <v>36.61660904989872</v>
      </c>
      <c r="N906" s="11">
        <f>_xll.CALBlackFormula("Call",B906*(1+F906/100*K906)/2,D906*(1+G906/100*K906),0.2*SQRT(K906),1/(1+G906/100*K906))*2</f>
        <v>0.39645734645493486</v>
      </c>
      <c r="O906" s="11">
        <f t="shared" si="104"/>
        <v>36.220151703443783</v>
      </c>
    </row>
    <row r="907" spans="1:15" x14ac:dyDescent="0.3">
      <c r="A907" s="2">
        <v>41705</v>
      </c>
      <c r="B907" s="3">
        <v>0.93899999999999995</v>
      </c>
      <c r="C907" s="3">
        <v>0.39100000000000001</v>
      </c>
      <c r="D907" s="3">
        <v>0.66500000000000004</v>
      </c>
      <c r="E907" s="3">
        <v>3</v>
      </c>
      <c r="F907" s="7">
        <f t="shared" si="98"/>
        <v>6</v>
      </c>
      <c r="G907" s="7">
        <v>5.5039999999999996</v>
      </c>
      <c r="H907">
        <f t="shared" si="99"/>
        <v>2014</v>
      </c>
      <c r="I907" s="4">
        <f>_xll.CALCalendarAdjust("China::IB",DATE(H907,12,31)+1,"Following")</f>
        <v>42006</v>
      </c>
      <c r="J907" s="7">
        <f t="shared" si="100"/>
        <v>301</v>
      </c>
      <c r="K907" s="7">
        <f t="shared" si="101"/>
        <v>0.8246575342465754</v>
      </c>
      <c r="L907" s="11">
        <f t="shared" si="102"/>
        <v>0.38732596819683385</v>
      </c>
      <c r="M907" s="5">
        <f t="shared" si="103"/>
        <v>36.740318031661666</v>
      </c>
      <c r="N907" s="11">
        <f>_xll.CALBlackFormula("Call",B907*(1+F907/100*K907)/2,D907*(1+G907/100*K907),0.2*SQRT(K907),1/(1+G907/100*K907))*2</f>
        <v>0.38959478794056801</v>
      </c>
      <c r="O907" s="11">
        <f t="shared" si="104"/>
        <v>36.350723243721099</v>
      </c>
    </row>
    <row r="908" spans="1:15" x14ac:dyDescent="0.3">
      <c r="A908" s="2">
        <v>41708</v>
      </c>
      <c r="B908" s="3">
        <v>0.95099999999999996</v>
      </c>
      <c r="C908" s="3">
        <v>0.36799999999999999</v>
      </c>
      <c r="D908" s="3">
        <v>0.64600000000000002</v>
      </c>
      <c r="E908" s="3">
        <v>3</v>
      </c>
      <c r="F908" s="7">
        <f t="shared" si="98"/>
        <v>6</v>
      </c>
      <c r="G908" s="7">
        <v>5.5019999999999998</v>
      </c>
      <c r="H908">
        <f t="shared" si="99"/>
        <v>2014</v>
      </c>
      <c r="I908" s="4">
        <f>_xll.CALCalendarAdjust("China::IB",DATE(H908,12,31)+1,"Following")</f>
        <v>42006</v>
      </c>
      <c r="J908" s="7">
        <f t="shared" si="100"/>
        <v>298</v>
      </c>
      <c r="K908" s="7">
        <f t="shared" si="101"/>
        <v>0.81643835616438354</v>
      </c>
      <c r="L908" s="11">
        <f t="shared" si="102"/>
        <v>0.33729958838578156</v>
      </c>
      <c r="M908" s="5">
        <f t="shared" si="103"/>
        <v>307.00411614218439</v>
      </c>
      <c r="N908" s="11">
        <f>_xll.CALBlackFormula("Call",B908*(1+F908/100*K908)/2,D908*(1+G908/100*K908),0.2*SQRT(K908),1/(1+G908/100*K908))*2</f>
        <v>0.34119537757579044</v>
      </c>
      <c r="O908" s="11">
        <f t="shared" si="104"/>
        <v>306.6629207646086</v>
      </c>
    </row>
    <row r="909" spans="1:15" x14ac:dyDescent="0.3">
      <c r="A909" s="2">
        <v>41709</v>
      </c>
      <c r="B909" s="3">
        <v>0.94699999999999995</v>
      </c>
      <c r="C909" s="3">
        <v>0.36699999999999999</v>
      </c>
      <c r="D909" s="3">
        <v>0.65100000000000002</v>
      </c>
      <c r="E909" s="3">
        <v>3</v>
      </c>
      <c r="F909" s="7">
        <f t="shared" si="98"/>
        <v>6</v>
      </c>
      <c r="G909" s="7">
        <v>5.5002000000000004</v>
      </c>
      <c r="H909">
        <f t="shared" si="99"/>
        <v>2014</v>
      </c>
      <c r="I909" s="4">
        <f>_xll.CALCalendarAdjust("China::IB",DATE(H909,12,31)+1,"Following")</f>
        <v>42006</v>
      </c>
      <c r="J909" s="7">
        <f t="shared" si="100"/>
        <v>297</v>
      </c>
      <c r="K909" s="7">
        <f t="shared" si="101"/>
        <v>0.81369863013698629</v>
      </c>
      <c r="L909" s="11">
        <f t="shared" si="102"/>
        <v>0.35131366044996071</v>
      </c>
      <c r="M909" s="5">
        <f t="shared" si="103"/>
        <v>156.86339550039287</v>
      </c>
      <c r="N909" s="11">
        <f>_xll.CALBlackFormula("Call",B909*(1+F909/100*K909)/2,D909*(1+G909/100*K909),0.2*SQRT(K909),1/(1+G909/100*K909))*2</f>
        <v>0.35460581675854186</v>
      </c>
      <c r="O909" s="11">
        <f t="shared" si="104"/>
        <v>156.50878968363432</v>
      </c>
    </row>
    <row r="910" spans="1:15" x14ac:dyDescent="0.3">
      <c r="A910" s="2">
        <v>41710</v>
      </c>
      <c r="B910" s="3">
        <v>0.94699999999999995</v>
      </c>
      <c r="C910" s="3">
        <v>0.36399999999999999</v>
      </c>
      <c r="D910" s="3">
        <v>0.65200000000000002</v>
      </c>
      <c r="E910" s="3">
        <v>3</v>
      </c>
      <c r="F910" s="7">
        <f t="shared" si="98"/>
        <v>6</v>
      </c>
      <c r="G910" s="7">
        <v>5.5</v>
      </c>
      <c r="H910">
        <f t="shared" si="99"/>
        <v>2014</v>
      </c>
      <c r="I910" s="4">
        <f>_xll.CALCalendarAdjust("China::IB",DATE(H910,12,31)+1,"Following")</f>
        <v>42006</v>
      </c>
      <c r="J910" s="7">
        <f t="shared" si="100"/>
        <v>296</v>
      </c>
      <c r="K910" s="7">
        <f t="shared" si="101"/>
        <v>0.81095890410958904</v>
      </c>
      <c r="L910" s="11">
        <f t="shared" si="102"/>
        <v>0.35332406630297941</v>
      </c>
      <c r="M910" s="5">
        <f t="shared" si="103"/>
        <v>106.75933697020579</v>
      </c>
      <c r="N910" s="11">
        <f>_xll.CALBlackFormula("Call",B910*(1+F910/100*K910)/2,D910*(1+G910/100*K910),0.2*SQRT(K910),1/(1+G910/100*K910))*2</f>
        <v>0.35652066831543067</v>
      </c>
      <c r="O910" s="11">
        <f t="shared" si="104"/>
        <v>106.40281630189037</v>
      </c>
    </row>
    <row r="911" spans="1:15" x14ac:dyDescent="0.3">
      <c r="A911" s="2">
        <v>41711</v>
      </c>
      <c r="B911" s="3">
        <v>0.94099999999999995</v>
      </c>
      <c r="C911" s="3">
        <v>0.373</v>
      </c>
      <c r="D911" s="3">
        <v>0.65900000000000003</v>
      </c>
      <c r="E911" s="3">
        <v>3</v>
      </c>
      <c r="F911" s="7">
        <f t="shared" si="98"/>
        <v>6</v>
      </c>
      <c r="G911" s="7">
        <v>5.5</v>
      </c>
      <c r="H911">
        <f t="shared" si="99"/>
        <v>2014</v>
      </c>
      <c r="I911" s="4">
        <f>_xll.CALCalendarAdjust("China::IB",DATE(H911,12,31)+1,"Following")</f>
        <v>42006</v>
      </c>
      <c r="J911" s="7">
        <f t="shared" si="100"/>
        <v>295</v>
      </c>
      <c r="K911" s="7">
        <f t="shared" si="101"/>
        <v>0.80821917808219179</v>
      </c>
      <c r="L911" s="11">
        <f t="shared" si="102"/>
        <v>0.37335917109318661</v>
      </c>
      <c r="M911" s="5">
        <f t="shared" si="103"/>
        <v>-3.5917109318661655</v>
      </c>
      <c r="N911" s="11">
        <f>_xll.CALBlackFormula("Call",B911*(1+F911/100*K911)/2,D911*(1+G911/100*K911),0.2*SQRT(K911),1/(1+G911/100*K911))*2</f>
        <v>0.37585874939205821</v>
      </c>
      <c r="O911" s="11">
        <f t="shared" si="104"/>
        <v>-3.9675696812582237</v>
      </c>
    </row>
    <row r="912" spans="1:15" x14ac:dyDescent="0.3">
      <c r="A912" s="2">
        <v>41712</v>
      </c>
      <c r="B912" s="3">
        <v>0.94499999999999995</v>
      </c>
      <c r="C912" s="3">
        <v>0.36699999999999999</v>
      </c>
      <c r="D912" s="3">
        <v>0.65300000000000002</v>
      </c>
      <c r="E912" s="3">
        <v>3</v>
      </c>
      <c r="F912" s="7">
        <f t="shared" si="98"/>
        <v>6</v>
      </c>
      <c r="G912" s="7">
        <v>5.5</v>
      </c>
      <c r="H912">
        <f t="shared" si="99"/>
        <v>2014</v>
      </c>
      <c r="I912" s="4">
        <f>_xll.CALCalendarAdjust("China::IB",DATE(H912,12,31)+1,"Following")</f>
        <v>42006</v>
      </c>
      <c r="J912" s="7">
        <f t="shared" si="100"/>
        <v>294</v>
      </c>
      <c r="K912" s="7">
        <f t="shared" si="101"/>
        <v>0.80547945205479454</v>
      </c>
      <c r="L912" s="11">
        <f t="shared" si="102"/>
        <v>0.35735556313455952</v>
      </c>
      <c r="M912" s="5">
        <f t="shared" si="103"/>
        <v>96.444368654404755</v>
      </c>
      <c r="N912" s="11">
        <f>_xll.CALBlackFormula("Call",B912*(1+F912/100*K912)/2,D912*(1+G912/100*K912),0.2*SQRT(K912),1/(1+G912/100*K912))*2</f>
        <v>0.36033759273824773</v>
      </c>
      <c r="O912" s="11">
        <f t="shared" si="104"/>
        <v>96.084031061666508</v>
      </c>
    </row>
    <row r="913" spans="1:15" x14ac:dyDescent="0.3">
      <c r="A913" s="2">
        <v>41715</v>
      </c>
      <c r="B913" s="3">
        <v>0.94199999999999995</v>
      </c>
      <c r="C913" s="3">
        <v>0.373</v>
      </c>
      <c r="D913" s="3">
        <v>0.66200000000000003</v>
      </c>
      <c r="E913" s="3">
        <v>3</v>
      </c>
      <c r="F913" s="7">
        <f t="shared" si="98"/>
        <v>6</v>
      </c>
      <c r="G913" s="7">
        <v>5.5</v>
      </c>
      <c r="H913">
        <f t="shared" si="99"/>
        <v>2014</v>
      </c>
      <c r="I913" s="4">
        <f>_xll.CALCalendarAdjust("China::IB",DATE(H913,12,31)+1,"Following")</f>
        <v>42006</v>
      </c>
      <c r="J913" s="7">
        <f t="shared" si="100"/>
        <v>291</v>
      </c>
      <c r="K913" s="7">
        <f t="shared" si="101"/>
        <v>0.79726027397260268</v>
      </c>
      <c r="L913" s="11">
        <f t="shared" si="102"/>
        <v>0.37840264563457171</v>
      </c>
      <c r="M913" s="5">
        <f t="shared" si="103"/>
        <v>-54.026456345717122</v>
      </c>
      <c r="N913" s="11">
        <f>_xll.CALBlackFormula("Call",B913*(1+F913/100*K913)/2,D913*(1+G913/100*K913),0.2*SQRT(K913),1/(1+G913/100*K913))*2</f>
        <v>0.38069279345076634</v>
      </c>
      <c r="O913" s="11">
        <f t="shared" si="104"/>
        <v>-54.407149139167892</v>
      </c>
    </row>
    <row r="914" spans="1:15" x14ac:dyDescent="0.3">
      <c r="A914" s="2">
        <v>41716</v>
      </c>
      <c r="B914" s="3">
        <v>0.94499999999999995</v>
      </c>
      <c r="C914" s="3">
        <v>0.36899999999999999</v>
      </c>
      <c r="D914" s="3">
        <v>0.65900000000000003</v>
      </c>
      <c r="E914" s="3">
        <v>3</v>
      </c>
      <c r="F914" s="7">
        <f t="shared" si="98"/>
        <v>6</v>
      </c>
      <c r="G914" s="7">
        <v>5.5</v>
      </c>
      <c r="H914">
        <f t="shared" si="99"/>
        <v>2014</v>
      </c>
      <c r="I914" s="4">
        <f>_xll.CALCalendarAdjust("China::IB",DATE(H914,12,31)+1,"Following")</f>
        <v>42006</v>
      </c>
      <c r="J914" s="7">
        <f t="shared" si="100"/>
        <v>290</v>
      </c>
      <c r="K914" s="7">
        <f t="shared" si="101"/>
        <v>0.79452054794520544</v>
      </c>
      <c r="L914" s="11">
        <f t="shared" si="102"/>
        <v>0.36940307126919558</v>
      </c>
      <c r="M914" s="5">
        <f t="shared" si="103"/>
        <v>-4.0307126919558733</v>
      </c>
      <c r="N914" s="11">
        <f>_xll.CALBlackFormula("Call",B914*(1+F914/100*K914)/2,D914*(1+G914/100*K914),0.2*SQRT(K914),1/(1+G914/100*K914))*2</f>
        <v>0.37193504512136871</v>
      </c>
      <c r="O914" s="11">
        <f t="shared" si="104"/>
        <v>-4.4026477370772419</v>
      </c>
    </row>
    <row r="915" spans="1:15" x14ac:dyDescent="0.3">
      <c r="A915" s="2">
        <v>41717</v>
      </c>
      <c r="B915" s="3">
        <v>0.94599999999999995</v>
      </c>
      <c r="C915" s="3">
        <v>0.36</v>
      </c>
      <c r="D915" s="3">
        <v>0.65</v>
      </c>
      <c r="E915" s="3">
        <v>3</v>
      </c>
      <c r="F915" s="7">
        <f t="shared" si="98"/>
        <v>6</v>
      </c>
      <c r="G915" s="7">
        <v>5.5</v>
      </c>
      <c r="H915">
        <f t="shared" si="99"/>
        <v>2014</v>
      </c>
      <c r="I915" s="4">
        <f>_xll.CALCalendarAdjust("China::IB",DATE(H915,12,31)+1,"Following")</f>
        <v>42006</v>
      </c>
      <c r="J915" s="7">
        <f t="shared" si="100"/>
        <v>289</v>
      </c>
      <c r="K915" s="7">
        <f t="shared" si="101"/>
        <v>0.79178082191780819</v>
      </c>
      <c r="L915" s="11">
        <f t="shared" si="102"/>
        <v>0.35041116318145427</v>
      </c>
      <c r="M915" s="5">
        <f t="shared" si="103"/>
        <v>95.88836818545721</v>
      </c>
      <c r="N915" s="11">
        <f>_xll.CALBlackFormula("Call",B915*(1+F915/100*K915)/2,D915*(1+G915/100*K915),0.2*SQRT(K915),1/(1+G915/100*K915))*2</f>
        <v>0.35348374445001346</v>
      </c>
      <c r="O915" s="11">
        <f t="shared" si="104"/>
        <v>95.534884441007193</v>
      </c>
    </row>
    <row r="916" spans="1:15" x14ac:dyDescent="0.3">
      <c r="A916" s="2">
        <v>41718</v>
      </c>
      <c r="B916" s="3">
        <v>0.95799999999999996</v>
      </c>
      <c r="C916" s="3">
        <v>0.33900000000000002</v>
      </c>
      <c r="D916" s="3">
        <v>0.63600000000000001</v>
      </c>
      <c r="E916" s="3">
        <v>3</v>
      </c>
      <c r="F916" s="7">
        <f t="shared" si="98"/>
        <v>6</v>
      </c>
      <c r="G916" s="7">
        <v>5.5</v>
      </c>
      <c r="H916">
        <f t="shared" si="99"/>
        <v>2014</v>
      </c>
      <c r="I916" s="4">
        <f>_xll.CALCalendarAdjust("China::IB",DATE(H916,12,31)+1,"Following")</f>
        <v>42006</v>
      </c>
      <c r="J916" s="7">
        <f t="shared" si="100"/>
        <v>288</v>
      </c>
      <c r="K916" s="7">
        <f t="shared" si="101"/>
        <v>0.78904109589041094</v>
      </c>
      <c r="L916" s="11">
        <f t="shared" si="102"/>
        <v>0.31037769141896854</v>
      </c>
      <c r="M916" s="5">
        <f t="shared" si="103"/>
        <v>286.22308581031484</v>
      </c>
      <c r="N916" s="11">
        <f>_xll.CALBlackFormula("Call",B916*(1+F916/100*K916)/2,D916*(1+G916/100*K916),0.2*SQRT(K916),1/(1+G916/100*K916))*2</f>
        <v>0.3152117819631195</v>
      </c>
      <c r="O916" s="11">
        <f t="shared" si="104"/>
        <v>285.90787402835173</v>
      </c>
    </row>
    <row r="917" spans="1:15" x14ac:dyDescent="0.3">
      <c r="A917" s="2">
        <v>41719</v>
      </c>
      <c r="B917" s="3">
        <v>0.93700000000000006</v>
      </c>
      <c r="C917" s="3">
        <v>0.36899999999999999</v>
      </c>
      <c r="D917" s="3">
        <v>0.65300000000000002</v>
      </c>
      <c r="E917" s="3">
        <v>3</v>
      </c>
      <c r="F917" s="7">
        <f t="shared" si="98"/>
        <v>6</v>
      </c>
      <c r="G917" s="7">
        <v>5.5</v>
      </c>
      <c r="H917">
        <f t="shared" si="99"/>
        <v>2014</v>
      </c>
      <c r="I917" s="4">
        <f>_xll.CALCalendarAdjust("China::IB",DATE(H917,12,31)+1,"Following")</f>
        <v>42006</v>
      </c>
      <c r="J917" s="7">
        <f t="shared" si="100"/>
        <v>287</v>
      </c>
      <c r="K917" s="7">
        <f t="shared" si="101"/>
        <v>0.78630136986301369</v>
      </c>
      <c r="L917" s="11">
        <f t="shared" si="102"/>
        <v>0.36546888664206834</v>
      </c>
      <c r="M917" s="5">
        <f t="shared" si="103"/>
        <v>35.311133579316589</v>
      </c>
      <c r="N917" s="11">
        <f>_xll.CALBlackFormula("Call",B917*(1+F917/100*K917)/2,D917*(1+G917/100*K917),0.2*SQRT(K917),1/(1+G917/100*K917))*2</f>
        <v>0.3679264189428551</v>
      </c>
      <c r="O917" s="11">
        <f t="shared" si="104"/>
        <v>34.943207160373731</v>
      </c>
    </row>
    <row r="918" spans="1:15" x14ac:dyDescent="0.3">
      <c r="A918" s="2">
        <v>41722</v>
      </c>
      <c r="B918" s="3">
        <v>0.93899999999999995</v>
      </c>
      <c r="C918" s="3">
        <v>0.36399999999999999</v>
      </c>
      <c r="D918" s="3">
        <v>0.65600000000000003</v>
      </c>
      <c r="E918" s="3">
        <v>3</v>
      </c>
      <c r="F918" s="7">
        <f t="shared" si="98"/>
        <v>6</v>
      </c>
      <c r="G918" s="7">
        <v>5.5</v>
      </c>
      <c r="H918">
        <f t="shared" si="99"/>
        <v>2014</v>
      </c>
      <c r="I918" s="4">
        <f>_xll.CALCalendarAdjust("China::IB",DATE(H918,12,31)+1,"Following")</f>
        <v>42006</v>
      </c>
      <c r="J918" s="7">
        <f t="shared" si="100"/>
        <v>284</v>
      </c>
      <c r="K918" s="7">
        <f t="shared" si="101"/>
        <v>0.77808219178082194</v>
      </c>
      <c r="L918" s="11">
        <f t="shared" si="102"/>
        <v>0.36949682097630188</v>
      </c>
      <c r="M918" s="5">
        <f t="shared" si="103"/>
        <v>-54.968209763018862</v>
      </c>
      <c r="N918" s="11">
        <f>_xll.CALBlackFormula("Call",B918*(1+F918/100*K918)/2,D918*(1+G918/100*K918),0.2*SQRT(K918),1/(1+G918/100*K918))*2</f>
        <v>0.37180393426179126</v>
      </c>
      <c r="O918" s="11">
        <f t="shared" si="104"/>
        <v>-55.340013697280654</v>
      </c>
    </row>
    <row r="919" spans="1:15" x14ac:dyDescent="0.3">
      <c r="A919" s="2">
        <v>41723</v>
      </c>
      <c r="B919" s="3">
        <v>0.94099999999999995</v>
      </c>
      <c r="C919" s="3">
        <v>0.35899999999999999</v>
      </c>
      <c r="D919" s="3">
        <v>0.65500000000000003</v>
      </c>
      <c r="E919" s="3">
        <v>3</v>
      </c>
      <c r="F919" s="7">
        <f t="shared" si="98"/>
        <v>6</v>
      </c>
      <c r="G919" s="7">
        <v>5.5</v>
      </c>
      <c r="H919">
        <f t="shared" si="99"/>
        <v>2014</v>
      </c>
      <c r="I919" s="4">
        <f>_xll.CALCalendarAdjust("China::IB",DATE(H919,12,31)+1,"Following")</f>
        <v>42006</v>
      </c>
      <c r="J919" s="7">
        <f t="shared" si="100"/>
        <v>283</v>
      </c>
      <c r="K919" s="7">
        <f t="shared" si="101"/>
        <v>0.77534246575342469</v>
      </c>
      <c r="L919" s="11">
        <f t="shared" si="102"/>
        <v>0.36550121529830648</v>
      </c>
      <c r="M919" s="5">
        <f t="shared" si="103"/>
        <v>-65.012152983064951</v>
      </c>
      <c r="N919" s="11">
        <f>_xll.CALBlackFormula("Call",B919*(1+F919/100*K919)/2,D919*(1+G919/100*K919),0.2*SQRT(K919),1/(1+G919/100*K919))*2</f>
        <v>0.36791013121543875</v>
      </c>
      <c r="O919" s="11">
        <f t="shared" si="104"/>
        <v>-65.380063114280389</v>
      </c>
    </row>
    <row r="920" spans="1:15" x14ac:dyDescent="0.3">
      <c r="A920" s="2">
        <v>41724</v>
      </c>
      <c r="B920" s="3">
        <v>0.94099999999999995</v>
      </c>
      <c r="C920" s="3">
        <v>0.36099999999999999</v>
      </c>
      <c r="D920" s="3">
        <v>0.65600000000000003</v>
      </c>
      <c r="E920" s="3">
        <v>3</v>
      </c>
      <c r="F920" s="7">
        <f t="shared" si="98"/>
        <v>6</v>
      </c>
      <c r="G920" s="7">
        <v>5.5</v>
      </c>
      <c r="H920">
        <f t="shared" si="99"/>
        <v>2014</v>
      </c>
      <c r="I920" s="4">
        <f>_xll.CALCalendarAdjust("China::IB",DATE(H920,12,31)+1,"Following")</f>
        <v>42006</v>
      </c>
      <c r="J920" s="7">
        <f t="shared" si="100"/>
        <v>282</v>
      </c>
      <c r="K920" s="7">
        <f t="shared" si="101"/>
        <v>0.77260273972602744</v>
      </c>
      <c r="L920" s="11">
        <f t="shared" si="102"/>
        <v>0.36751307455783033</v>
      </c>
      <c r="M920" s="5">
        <f t="shared" si="103"/>
        <v>-65.130745578303447</v>
      </c>
      <c r="N920" s="11">
        <f>_xll.CALBlackFormula("Call",B920*(1+F920/100*K920)/2,D920*(1+G920/100*K920),0.2*SQRT(K920),1/(1+G920/100*K920))*2</f>
        <v>0.36984628958688004</v>
      </c>
      <c r="O920" s="11">
        <f t="shared" si="104"/>
        <v>-65.500591867890321</v>
      </c>
    </row>
    <row r="921" spans="1:15" x14ac:dyDescent="0.3">
      <c r="A921" s="2">
        <v>41725</v>
      </c>
      <c r="B921" s="3">
        <v>0.94299999999999995</v>
      </c>
      <c r="C921" s="3">
        <v>0.35499999999999998</v>
      </c>
      <c r="D921" s="3">
        <v>0.64800000000000002</v>
      </c>
      <c r="E921" s="3">
        <v>3</v>
      </c>
      <c r="F921" s="7">
        <f t="shared" si="98"/>
        <v>6</v>
      </c>
      <c r="G921" s="7">
        <v>5.5</v>
      </c>
      <c r="H921">
        <f t="shared" si="99"/>
        <v>2014</v>
      </c>
      <c r="I921" s="4">
        <f>_xll.CALCalendarAdjust("China::IB",DATE(H921,12,31)+1,"Following")</f>
        <v>42006</v>
      </c>
      <c r="J921" s="7">
        <f t="shared" si="100"/>
        <v>281</v>
      </c>
      <c r="K921" s="7">
        <f t="shared" si="101"/>
        <v>0.76986301369863008</v>
      </c>
      <c r="L921" s="11">
        <f t="shared" si="102"/>
        <v>0.34951755135298523</v>
      </c>
      <c r="M921" s="5">
        <f t="shared" si="103"/>
        <v>54.824486470147484</v>
      </c>
      <c r="N921" s="11">
        <f>_xll.CALBlackFormula("Call",B921*(1+F921/100*K921)/2,D921*(1+G921/100*K921),0.2*SQRT(K921),1/(1+G921/100*K921))*2</f>
        <v>0.35234747464839394</v>
      </c>
      <c r="O921" s="11">
        <f t="shared" si="104"/>
        <v>54.472138995499087</v>
      </c>
    </row>
    <row r="922" spans="1:15" x14ac:dyDescent="0.3">
      <c r="A922" s="2">
        <v>41726</v>
      </c>
      <c r="B922" s="3">
        <v>0.94399999999999995</v>
      </c>
      <c r="C922" s="3">
        <v>0.34499999999999997</v>
      </c>
      <c r="D922" s="3">
        <v>0.64500000000000002</v>
      </c>
      <c r="E922" s="3">
        <v>3</v>
      </c>
      <c r="F922" s="7">
        <f t="shared" si="98"/>
        <v>6</v>
      </c>
      <c r="G922" s="7">
        <v>5.5</v>
      </c>
      <c r="H922">
        <f t="shared" si="99"/>
        <v>2014</v>
      </c>
      <c r="I922" s="4">
        <f>_xll.CALCalendarAdjust("China::IB",DATE(H922,12,31)+1,"Following")</f>
        <v>42006</v>
      </c>
      <c r="J922" s="7">
        <f t="shared" si="100"/>
        <v>280</v>
      </c>
      <c r="K922" s="7">
        <f t="shared" si="101"/>
        <v>0.76712328767123283</v>
      </c>
      <c r="L922" s="11">
        <f t="shared" si="102"/>
        <v>0.34252576235541543</v>
      </c>
      <c r="M922" s="5">
        <f t="shared" si="103"/>
        <v>24.742376445845427</v>
      </c>
      <c r="N922" s="11">
        <f>_xll.CALBlackFormula("Call",B922*(1+F922/100*K922)/2,D922*(1+G922/100*K922),0.2*SQRT(K922),1/(1+G922/100*K922))*2</f>
        <v>0.34555956976770269</v>
      </c>
      <c r="O922" s="11">
        <f t="shared" si="104"/>
        <v>24.396816876077725</v>
      </c>
    </row>
    <row r="923" spans="1:15" x14ac:dyDescent="0.3">
      <c r="A923" s="2">
        <v>41729</v>
      </c>
      <c r="B923" s="3">
        <v>0.94499999999999995</v>
      </c>
      <c r="C923" s="3">
        <v>0.33800000000000002</v>
      </c>
      <c r="D923" s="3">
        <v>0.64500000000000002</v>
      </c>
      <c r="E923" s="3">
        <v>3</v>
      </c>
      <c r="F923" s="7">
        <f t="shared" si="98"/>
        <v>6</v>
      </c>
      <c r="G923" s="7">
        <v>5.5</v>
      </c>
      <c r="H923">
        <f t="shared" si="99"/>
        <v>2014</v>
      </c>
      <c r="I923" s="4">
        <f>_xll.CALCalendarAdjust("China::IB",DATE(H923,12,31)+1,"Following")</f>
        <v>42006</v>
      </c>
      <c r="J923" s="7">
        <f t="shared" si="100"/>
        <v>277</v>
      </c>
      <c r="K923" s="7">
        <f t="shared" si="101"/>
        <v>0.75890410958904109</v>
      </c>
      <c r="L923" s="11">
        <f t="shared" si="102"/>
        <v>0.34155785238076453</v>
      </c>
      <c r="M923" s="5">
        <f t="shared" si="103"/>
        <v>-35.578523807645034</v>
      </c>
      <c r="N923" s="11">
        <f>_xll.CALBlackFormula("Call",B923*(1+F923/100*K923)/2,D923*(1+G923/100*K923),0.2*SQRT(K923),1/(1+G923/100*K923))*2</f>
        <v>0.34454967566383549</v>
      </c>
      <c r="O923" s="11">
        <f t="shared" si="104"/>
        <v>-35.923073483308869</v>
      </c>
    </row>
    <row r="924" spans="1:15" x14ac:dyDescent="0.3">
      <c r="A924" s="2">
        <v>41730</v>
      </c>
      <c r="B924" s="3">
        <v>0.94499999999999995</v>
      </c>
      <c r="C924" s="3">
        <v>0.35199999999999998</v>
      </c>
      <c r="D924" s="3">
        <v>0.65300000000000002</v>
      </c>
      <c r="E924" s="3">
        <v>3</v>
      </c>
      <c r="F924" s="7">
        <f t="shared" si="98"/>
        <v>6</v>
      </c>
      <c r="G924" s="7">
        <v>5.5</v>
      </c>
      <c r="H924">
        <f t="shared" si="99"/>
        <v>2014</v>
      </c>
      <c r="I924" s="4">
        <f>_xll.CALCalendarAdjust("China::IB",DATE(H924,12,31)+1,"Following")</f>
        <v>42006</v>
      </c>
      <c r="J924" s="7">
        <f t="shared" si="100"/>
        <v>276</v>
      </c>
      <c r="K924" s="7">
        <f t="shared" si="101"/>
        <v>0.75616438356164384</v>
      </c>
      <c r="L924" s="11">
        <f t="shared" si="102"/>
        <v>0.35756978273449413</v>
      </c>
      <c r="M924" s="5">
        <f t="shared" si="103"/>
        <v>-55.697827344941551</v>
      </c>
      <c r="N924" s="11">
        <f>_xll.CALBlackFormula("Call",B924*(1+F924/100*K924)/2,D924*(1+G924/100*K924),0.2*SQRT(K924),1/(1+G924/100*K924))*2</f>
        <v>0.36006267720552571</v>
      </c>
      <c r="O924" s="11">
        <f t="shared" si="104"/>
        <v>-56.057890022147078</v>
      </c>
    </row>
    <row r="925" spans="1:15" x14ac:dyDescent="0.3">
      <c r="A925" s="2">
        <v>41731</v>
      </c>
      <c r="B925" s="3">
        <v>0.94399999999999995</v>
      </c>
      <c r="C925" s="3">
        <v>0.36</v>
      </c>
      <c r="D925" s="3">
        <v>0.65700000000000003</v>
      </c>
      <c r="E925" s="3">
        <v>3</v>
      </c>
      <c r="F925" s="7">
        <f t="shared" si="98"/>
        <v>6</v>
      </c>
      <c r="G925" s="7">
        <v>5.5</v>
      </c>
      <c r="H925">
        <f t="shared" si="99"/>
        <v>2014</v>
      </c>
      <c r="I925" s="4">
        <f>_xll.CALCalendarAdjust("China::IB",DATE(H925,12,31)+1,"Following")</f>
        <v>42006</v>
      </c>
      <c r="J925" s="7">
        <f t="shared" si="100"/>
        <v>275</v>
      </c>
      <c r="K925" s="7">
        <f t="shared" si="101"/>
        <v>0.75342465753424659</v>
      </c>
      <c r="L925" s="11">
        <f t="shared" si="102"/>
        <v>0.36658533377178559</v>
      </c>
      <c r="M925" s="5">
        <f t="shared" si="103"/>
        <v>-65.853337717856064</v>
      </c>
      <c r="N925" s="11">
        <f>_xll.CALBlackFormula("Call",B925*(1+F925/100*K925)/2,D925*(1+G925/100*K925),0.2*SQRT(K925),1/(1+G925/100*K925))*2</f>
        <v>0.36880959610874731</v>
      </c>
      <c r="O925" s="11">
        <f t="shared" si="104"/>
        <v>-66.222147313964811</v>
      </c>
    </row>
    <row r="926" spans="1:15" x14ac:dyDescent="0.3">
      <c r="A926" s="2">
        <v>41732</v>
      </c>
      <c r="B926" s="3">
        <v>0.94199999999999995</v>
      </c>
      <c r="C926" s="3">
        <v>0.36</v>
      </c>
      <c r="D926" s="3">
        <v>0.65400000000000003</v>
      </c>
      <c r="E926" s="3">
        <v>3</v>
      </c>
      <c r="F926" s="7">
        <f t="shared" si="98"/>
        <v>6</v>
      </c>
      <c r="G926" s="7">
        <v>5.5</v>
      </c>
      <c r="H926">
        <f t="shared" si="99"/>
        <v>2014</v>
      </c>
      <c r="I926" s="4">
        <f>_xll.CALCalendarAdjust("China::IB",DATE(H926,12,31)+1,"Following")</f>
        <v>42006</v>
      </c>
      <c r="J926" s="7">
        <f t="shared" si="100"/>
        <v>274</v>
      </c>
      <c r="K926" s="7">
        <f t="shared" si="101"/>
        <v>0.75068493150684934</v>
      </c>
      <c r="L926" s="11">
        <f t="shared" si="102"/>
        <v>0.36260446759807408</v>
      </c>
      <c r="M926" s="5">
        <f t="shared" si="103"/>
        <v>-26.044675980740895</v>
      </c>
      <c r="N926" s="11">
        <f>_xll.CALBlackFormula("Call",B926*(1+F926/100*K926)/2,D926*(1+G926/100*K926),0.2*SQRT(K926),1/(1+G926/100*K926))*2</f>
        <v>0.36487902125955085</v>
      </c>
      <c r="O926" s="11">
        <f t="shared" si="104"/>
        <v>-26.409555002000445</v>
      </c>
    </row>
    <row r="927" spans="1:15" x14ac:dyDescent="0.3">
      <c r="A927" s="2">
        <v>41733</v>
      </c>
      <c r="B927" s="3">
        <v>0.94399999999999995</v>
      </c>
      <c r="C927" s="3">
        <v>0.36899999999999999</v>
      </c>
      <c r="D927" s="3">
        <v>0.66</v>
      </c>
      <c r="E927" s="3">
        <v>3</v>
      </c>
      <c r="F927" s="7">
        <f t="shared" si="98"/>
        <v>6</v>
      </c>
      <c r="G927" s="7">
        <v>5.5</v>
      </c>
      <c r="H927">
        <f t="shared" si="99"/>
        <v>2014</v>
      </c>
      <c r="I927" s="4">
        <f>_xll.CALCalendarAdjust("China::IB",DATE(H927,12,31)+1,"Following")</f>
        <v>42006</v>
      </c>
      <c r="J927" s="7">
        <f t="shared" si="100"/>
        <v>273</v>
      </c>
      <c r="K927" s="7">
        <f t="shared" si="101"/>
        <v>0.74794520547945209</v>
      </c>
      <c r="L927" s="11">
        <f t="shared" si="102"/>
        <v>0.37260918647948116</v>
      </c>
      <c r="M927" s="5">
        <f t="shared" si="103"/>
        <v>-36.091864794811634</v>
      </c>
      <c r="N927" s="11">
        <f>_xll.CALBlackFormula("Call",B927*(1+F927/100*K927)/2,D927*(1+G927/100*K927),0.2*SQRT(K927),1/(1+G927/100*K927))*2</f>
        <v>0.37464587852910214</v>
      </c>
      <c r="O927" s="11">
        <f t="shared" si="104"/>
        <v>-36.466510673340736</v>
      </c>
    </row>
    <row r="928" spans="1:15" x14ac:dyDescent="0.3">
      <c r="A928" s="2">
        <v>41737</v>
      </c>
      <c r="B928" s="3">
        <v>0.92900000000000005</v>
      </c>
      <c r="C928" s="3">
        <v>0.40500000000000003</v>
      </c>
      <c r="D928" s="3">
        <v>0.67100000000000004</v>
      </c>
      <c r="E928" s="3">
        <v>3</v>
      </c>
      <c r="F928" s="7">
        <f t="shared" si="98"/>
        <v>6</v>
      </c>
      <c r="G928" s="7">
        <v>5.5</v>
      </c>
      <c r="H928">
        <f t="shared" si="99"/>
        <v>2014</v>
      </c>
      <c r="I928" s="4">
        <f>_xll.CALCalendarAdjust("China::IB",DATE(H928,12,31)+1,"Following")</f>
        <v>42006</v>
      </c>
      <c r="J928" s="7">
        <f t="shared" si="100"/>
        <v>269</v>
      </c>
      <c r="K928" s="7">
        <f t="shared" si="101"/>
        <v>0.73698630136986298</v>
      </c>
      <c r="L928" s="11">
        <f t="shared" si="102"/>
        <v>0.40971005410813732</v>
      </c>
      <c r="M928" s="5">
        <f t="shared" si="103"/>
        <v>-47.10054108137296</v>
      </c>
      <c r="N928" s="11">
        <f>_xll.CALBlackFormula("Call",B928*(1+F928/100*K928)/2,D928*(1+G928/100*K928),0.2*SQRT(K928),1/(1+G928/100*K928))*2</f>
        <v>0.41087663215819559</v>
      </c>
      <c r="O928" s="11">
        <f t="shared" si="104"/>
        <v>-47.511417713531152</v>
      </c>
    </row>
    <row r="929" spans="1:15" x14ac:dyDescent="0.3">
      <c r="A929" s="2">
        <v>41738</v>
      </c>
      <c r="B929" s="3">
        <v>0.93</v>
      </c>
      <c r="C929" s="3">
        <v>0.40699999999999997</v>
      </c>
      <c r="D929" s="3">
        <v>0.67300000000000004</v>
      </c>
      <c r="E929" s="3">
        <v>3</v>
      </c>
      <c r="F929" s="7">
        <f t="shared" si="98"/>
        <v>6</v>
      </c>
      <c r="G929" s="7">
        <v>5.5</v>
      </c>
      <c r="H929">
        <f t="shared" si="99"/>
        <v>2014</v>
      </c>
      <c r="I929" s="4">
        <f>_xll.CALCalendarAdjust("China::IB",DATE(H929,12,31)+1,"Following")</f>
        <v>42006</v>
      </c>
      <c r="J929" s="7">
        <f t="shared" si="100"/>
        <v>268</v>
      </c>
      <c r="K929" s="7">
        <f t="shared" si="101"/>
        <v>0.73424657534246573</v>
      </c>
      <c r="L929" s="11">
        <f t="shared" si="102"/>
        <v>0.41271828092905694</v>
      </c>
      <c r="M929" s="5">
        <f t="shared" si="103"/>
        <v>-57.182809290569622</v>
      </c>
      <c r="N929" s="11">
        <f>_xll.CALBlackFormula("Call",B929*(1+F929/100*K929)/2,D929*(1+G929/100*K929),0.2*SQRT(K929),1/(1+G929/100*K929))*2</f>
        <v>0.41383693010584377</v>
      </c>
      <c r="O929" s="11">
        <f t="shared" si="104"/>
        <v>-57.596646220675467</v>
      </c>
    </row>
    <row r="930" spans="1:15" x14ac:dyDescent="0.3">
      <c r="A930" s="2">
        <v>41739</v>
      </c>
      <c r="B930" s="3">
        <v>0.92300000000000004</v>
      </c>
      <c r="C930" s="3">
        <v>0.434</v>
      </c>
      <c r="D930" s="3">
        <v>0.67600000000000005</v>
      </c>
      <c r="E930" s="3">
        <v>3</v>
      </c>
      <c r="F930" s="7">
        <f t="shared" si="98"/>
        <v>6</v>
      </c>
      <c r="G930" s="7">
        <v>5.5</v>
      </c>
      <c r="H930">
        <f t="shared" si="99"/>
        <v>2014</v>
      </c>
      <c r="I930" s="4">
        <f>_xll.CALCalendarAdjust("China::IB",DATE(H930,12,31)+1,"Following")</f>
        <v>42006</v>
      </c>
      <c r="J930" s="7">
        <f t="shared" si="100"/>
        <v>267</v>
      </c>
      <c r="K930" s="7">
        <f t="shared" si="101"/>
        <v>0.73150684931506849</v>
      </c>
      <c r="L930" s="11">
        <f t="shared" si="102"/>
        <v>0.42575466505129267</v>
      </c>
      <c r="M930" s="5">
        <f t="shared" si="103"/>
        <v>82.453349487073282</v>
      </c>
      <c r="N930" s="11">
        <f>_xll.CALBlackFormula("Call",B930*(1+F930/100*K930)/2,D930*(1+G930/100*K930),0.2*SQRT(K930),1/(1+G930/100*K930))*2</f>
        <v>0.42665866944067526</v>
      </c>
      <c r="O930" s="11">
        <f t="shared" si="104"/>
        <v>82.026690817632613</v>
      </c>
    </row>
    <row r="931" spans="1:15" x14ac:dyDescent="0.3">
      <c r="A931" s="2">
        <v>41740</v>
      </c>
      <c r="B931" s="3">
        <v>0.92300000000000004</v>
      </c>
      <c r="C931" s="3">
        <v>0.432</v>
      </c>
      <c r="D931" s="3">
        <v>0.67700000000000005</v>
      </c>
      <c r="E931" s="3">
        <v>3</v>
      </c>
      <c r="F931" s="7">
        <f t="shared" si="98"/>
        <v>6</v>
      </c>
      <c r="G931" s="7">
        <v>5.5</v>
      </c>
      <c r="H931">
        <f t="shared" si="99"/>
        <v>2014</v>
      </c>
      <c r="I931" s="4">
        <f>_xll.CALCalendarAdjust("China::IB",DATE(H931,12,31)+1,"Following")</f>
        <v>42006</v>
      </c>
      <c r="J931" s="7">
        <f t="shared" si="100"/>
        <v>266</v>
      </c>
      <c r="K931" s="7">
        <f t="shared" si="101"/>
        <v>0.72876712328767124</v>
      </c>
      <c r="L931" s="11">
        <f t="shared" si="102"/>
        <v>0.42776635144746211</v>
      </c>
      <c r="M931" s="5">
        <f t="shared" si="103"/>
        <v>42.336485525378833</v>
      </c>
      <c r="N931" s="11">
        <f>_xll.CALBlackFormula("Call",B931*(1+F931/100*K931)/2,D931*(1+G931/100*K931),0.2*SQRT(K931),1/(1+G931/100*K931))*2</f>
        <v>0.42863666708177717</v>
      </c>
      <c r="O931" s="11">
        <f t="shared" si="104"/>
        <v>41.907848858297058</v>
      </c>
    </row>
    <row r="932" spans="1:15" x14ac:dyDescent="0.3">
      <c r="A932" s="2">
        <v>41743</v>
      </c>
      <c r="B932" s="3">
        <v>0.92400000000000004</v>
      </c>
      <c r="C932" s="3">
        <v>0.433</v>
      </c>
      <c r="D932" s="3">
        <v>0.67900000000000005</v>
      </c>
      <c r="E932" s="3">
        <v>3</v>
      </c>
      <c r="F932" s="7">
        <f t="shared" si="98"/>
        <v>6</v>
      </c>
      <c r="G932" s="7">
        <v>5.5</v>
      </c>
      <c r="H932">
        <f t="shared" si="99"/>
        <v>2014</v>
      </c>
      <c r="I932" s="4">
        <f>_xll.CALCalendarAdjust("China::IB",DATE(H932,12,31)+1,"Following")</f>
        <v>42006</v>
      </c>
      <c r="J932" s="7">
        <f t="shared" si="100"/>
        <v>263</v>
      </c>
      <c r="K932" s="7">
        <f t="shared" si="101"/>
        <v>0.72054794520547949</v>
      </c>
      <c r="L932" s="11">
        <f t="shared" si="102"/>
        <v>0.43079796555677086</v>
      </c>
      <c r="M932" s="5">
        <f t="shared" si="103"/>
        <v>22.020344432291395</v>
      </c>
      <c r="N932" s="11">
        <f>_xll.CALBlackFormula("Call",B932*(1+F932/100*K932)/2,D932*(1+G932/100*K932),0.2*SQRT(K932),1/(1+G932/100*K932))*2</f>
        <v>0.43160760500091205</v>
      </c>
      <c r="O932" s="11">
        <f t="shared" si="104"/>
        <v>21.588736827290482</v>
      </c>
    </row>
    <row r="933" spans="1:15" x14ac:dyDescent="0.3">
      <c r="A933" s="2">
        <v>41744</v>
      </c>
      <c r="B933" s="3">
        <v>0.92900000000000005</v>
      </c>
      <c r="C933" s="3">
        <v>0.41</v>
      </c>
      <c r="D933" s="3">
        <v>0.66900000000000004</v>
      </c>
      <c r="E933" s="3">
        <v>3</v>
      </c>
      <c r="F933" s="7">
        <f t="shared" si="98"/>
        <v>6</v>
      </c>
      <c r="G933" s="7">
        <v>5.5</v>
      </c>
      <c r="H933">
        <f t="shared" si="99"/>
        <v>2014</v>
      </c>
      <c r="I933" s="4">
        <f>_xll.CALCalendarAdjust("China::IB",DATE(H933,12,31)+1,"Following")</f>
        <v>42006</v>
      </c>
      <c r="J933" s="7">
        <f t="shared" si="100"/>
        <v>262</v>
      </c>
      <c r="K933" s="7">
        <f t="shared" si="101"/>
        <v>0.71780821917808224</v>
      </c>
      <c r="L933" s="11">
        <f t="shared" si="102"/>
        <v>0.40579241453836223</v>
      </c>
      <c r="M933" s="5">
        <f t="shared" si="103"/>
        <v>42.07585461637742</v>
      </c>
      <c r="N933" s="11">
        <f>_xll.CALBlackFormula("Call",B933*(1+F933/100*K933)/2,D933*(1+G933/100*K933),0.2*SQRT(K933),1/(1+G933/100*K933))*2</f>
        <v>0.40690716658071563</v>
      </c>
      <c r="O933" s="11">
        <f t="shared" si="104"/>
        <v>41.668947449796704</v>
      </c>
    </row>
    <row r="934" spans="1:15" x14ac:dyDescent="0.3">
      <c r="A934" s="2">
        <v>41745</v>
      </c>
      <c r="B934" s="3">
        <v>0.93</v>
      </c>
      <c r="C934" s="3">
        <v>0.41199999999999998</v>
      </c>
      <c r="D934" s="3">
        <v>0.66900000000000004</v>
      </c>
      <c r="E934" s="3">
        <v>3</v>
      </c>
      <c r="F934" s="7">
        <f t="shared" si="98"/>
        <v>6</v>
      </c>
      <c r="G934" s="7">
        <v>5.5</v>
      </c>
      <c r="H934">
        <f t="shared" si="99"/>
        <v>2014</v>
      </c>
      <c r="I934" s="4">
        <f>_xll.CALCalendarAdjust("China::IB",DATE(H934,12,31)+1,"Following")</f>
        <v>42006</v>
      </c>
      <c r="J934" s="7">
        <f t="shared" si="100"/>
        <v>261</v>
      </c>
      <c r="K934" s="7">
        <f t="shared" si="101"/>
        <v>0.71506849315068488</v>
      </c>
      <c r="L934" s="11">
        <f t="shared" si="102"/>
        <v>0.40480075391124415</v>
      </c>
      <c r="M934" s="5">
        <f t="shared" si="103"/>
        <v>71.992460887558281</v>
      </c>
      <c r="N934" s="11">
        <f>_xll.CALBlackFormula("Call",B934*(1+F934/100*K934)/2,D934*(1+G934/100*K934),0.2*SQRT(K934),1/(1+G934/100*K934))*2</f>
        <v>0.40592084568528813</v>
      </c>
      <c r="O934" s="11">
        <f t="shared" si="104"/>
        <v>71.586540041872993</v>
      </c>
    </row>
    <row r="935" spans="1:15" x14ac:dyDescent="0.3">
      <c r="A935" s="2">
        <v>41746</v>
      </c>
      <c r="B935" s="3">
        <v>0.93</v>
      </c>
      <c r="C935" s="3">
        <v>0.41</v>
      </c>
      <c r="D935" s="3">
        <v>0.66900000000000004</v>
      </c>
      <c r="E935" s="3">
        <v>3</v>
      </c>
      <c r="F935" s="7">
        <f t="shared" si="98"/>
        <v>6</v>
      </c>
      <c r="G935" s="7">
        <v>5.5</v>
      </c>
      <c r="H935">
        <f t="shared" si="99"/>
        <v>2014</v>
      </c>
      <c r="I935" s="4">
        <f>_xll.CALCalendarAdjust("China::IB",DATE(H935,12,31)+1,"Following")</f>
        <v>42006</v>
      </c>
      <c r="J935" s="7">
        <f t="shared" si="100"/>
        <v>260</v>
      </c>
      <c r="K935" s="7">
        <f t="shared" si="101"/>
        <v>0.71232876712328763</v>
      </c>
      <c r="L935" s="11">
        <f t="shared" si="102"/>
        <v>0.40481254943316647</v>
      </c>
      <c r="M935" s="5">
        <f t="shared" si="103"/>
        <v>51.874505668335068</v>
      </c>
      <c r="N935" s="11">
        <f>_xll.CALBlackFormula("Call",B935*(1+F935/100*K935)/2,D935*(1+G935/100*K935),0.2*SQRT(K935),1/(1+G935/100*K935))*2</f>
        <v>0.40591757730959593</v>
      </c>
      <c r="O935" s="11">
        <f t="shared" si="104"/>
        <v>51.468588091025474</v>
      </c>
    </row>
    <row r="936" spans="1:15" x14ac:dyDescent="0.3">
      <c r="A936" s="2">
        <v>41747</v>
      </c>
      <c r="B936" s="3">
        <v>0.93100000000000005</v>
      </c>
      <c r="C936" s="3">
        <v>0.41099999999999998</v>
      </c>
      <c r="D936" s="3">
        <v>0.66900000000000004</v>
      </c>
      <c r="E936" s="3">
        <v>3</v>
      </c>
      <c r="F936" s="7">
        <f t="shared" si="98"/>
        <v>6</v>
      </c>
      <c r="G936" s="7">
        <v>5.5</v>
      </c>
      <c r="H936">
        <f t="shared" si="99"/>
        <v>2014</v>
      </c>
      <c r="I936" s="4">
        <f>_xll.CALCalendarAdjust("China::IB",DATE(H936,12,31)+1,"Following")</f>
        <v>42006</v>
      </c>
      <c r="J936" s="7">
        <f t="shared" si="100"/>
        <v>259</v>
      </c>
      <c r="K936" s="7">
        <f t="shared" si="101"/>
        <v>0.70958904109589038</v>
      </c>
      <c r="L936" s="11">
        <f t="shared" si="102"/>
        <v>0.40382093369721428</v>
      </c>
      <c r="M936" s="5">
        <f t="shared" si="103"/>
        <v>71.790663027856965</v>
      </c>
      <c r="N936" s="11">
        <f>_xll.CALBlackFormula("Call",B936*(1+F936/100*K936)/2,D936*(1+G936/100*K936),0.2*SQRT(K936),1/(1+G936/100*K936))*2</f>
        <v>0.40493118609689366</v>
      </c>
      <c r="O936" s="11">
        <f t="shared" si="104"/>
        <v>71.385731841760077</v>
      </c>
    </row>
    <row r="937" spans="1:15" x14ac:dyDescent="0.3">
      <c r="A937" s="2">
        <v>41750</v>
      </c>
      <c r="B937" s="3">
        <v>0.93500000000000005</v>
      </c>
      <c r="C937" s="3">
        <v>0.38900000000000001</v>
      </c>
      <c r="D937" s="3">
        <v>0.65900000000000003</v>
      </c>
      <c r="E937" s="3">
        <v>3</v>
      </c>
      <c r="F937" s="7">
        <f t="shared" si="98"/>
        <v>6</v>
      </c>
      <c r="G937" s="7">
        <v>5.5</v>
      </c>
      <c r="H937">
        <f t="shared" si="99"/>
        <v>2014</v>
      </c>
      <c r="I937" s="4">
        <f>_xll.CALCalendarAdjust("China::IB",DATE(H937,12,31)+1,"Following")</f>
        <v>42006</v>
      </c>
      <c r="J937" s="7">
        <f t="shared" si="100"/>
        <v>256</v>
      </c>
      <c r="K937" s="7">
        <f t="shared" si="101"/>
        <v>0.70136986301369864</v>
      </c>
      <c r="L937" s="11">
        <f t="shared" si="102"/>
        <v>0.37984288276880873</v>
      </c>
      <c r="M937" s="5">
        <f t="shared" si="103"/>
        <v>91.571172311912804</v>
      </c>
      <c r="N937" s="11">
        <f>_xll.CALBlackFormula("Call",B937*(1+F937/100*K937)/2,D937*(1+G937/100*K937),0.2*SQRT(K937),1/(1+G937/100*K937))*2</f>
        <v>0.38129905012373133</v>
      </c>
      <c r="O937" s="11">
        <f t="shared" si="104"/>
        <v>91.189873261789074</v>
      </c>
    </row>
    <row r="938" spans="1:15" x14ac:dyDescent="0.3">
      <c r="A938" s="2">
        <v>41751</v>
      </c>
      <c r="B938" s="3">
        <v>0.93500000000000005</v>
      </c>
      <c r="C938" s="3">
        <v>0.39100000000000001</v>
      </c>
      <c r="D938" s="3">
        <v>0.65900000000000003</v>
      </c>
      <c r="E938" s="3">
        <v>3</v>
      </c>
      <c r="F938" s="7">
        <f t="shared" si="98"/>
        <v>6</v>
      </c>
      <c r="G938" s="7">
        <v>5.5</v>
      </c>
      <c r="H938">
        <f t="shared" si="99"/>
        <v>2014</v>
      </c>
      <c r="I938" s="4">
        <f>_xll.CALCalendarAdjust("China::IB",DATE(H938,12,31)+1,"Following")</f>
        <v>42006</v>
      </c>
      <c r="J938" s="7">
        <f t="shared" si="100"/>
        <v>255</v>
      </c>
      <c r="K938" s="7">
        <f t="shared" si="101"/>
        <v>0.69863013698630139</v>
      </c>
      <c r="L938" s="11">
        <f t="shared" si="102"/>
        <v>0.37985475892091558</v>
      </c>
      <c r="M938" s="5">
        <f t="shared" si="103"/>
        <v>111.45241079084434</v>
      </c>
      <c r="N938" s="11">
        <f>_xll.CALBlackFormula("Call",B938*(1+F938/100*K938)/2,D938*(1+G938/100*K938),0.2*SQRT(K938),1/(1+G938/100*K938))*2</f>
        <v>0.3812922408904979</v>
      </c>
      <c r="O938" s="11">
        <f t="shared" si="104"/>
        <v>111.07111854995384</v>
      </c>
    </row>
    <row r="939" spans="1:15" x14ac:dyDescent="0.3">
      <c r="A939" s="2">
        <v>41752</v>
      </c>
      <c r="B939" s="3">
        <v>0.93500000000000005</v>
      </c>
      <c r="C939" s="3">
        <v>0.38500000000000001</v>
      </c>
      <c r="D939" s="3">
        <v>0.66100000000000003</v>
      </c>
      <c r="E939" s="3">
        <v>3</v>
      </c>
      <c r="F939" s="7">
        <f t="shared" si="98"/>
        <v>6</v>
      </c>
      <c r="G939" s="7">
        <v>5.5</v>
      </c>
      <c r="H939">
        <f t="shared" si="99"/>
        <v>2014</v>
      </c>
      <c r="I939" s="4">
        <f>_xll.CALCalendarAdjust("China::IB",DATE(H939,12,31)+1,"Following")</f>
        <v>42006</v>
      </c>
      <c r="J939" s="7">
        <f t="shared" si="100"/>
        <v>254</v>
      </c>
      <c r="K939" s="7">
        <f t="shared" si="101"/>
        <v>0.69589041095890414</v>
      </c>
      <c r="L939" s="11">
        <f t="shared" si="102"/>
        <v>0.38386663852019953</v>
      </c>
      <c r="M939" s="5">
        <f t="shared" si="103"/>
        <v>11.333614798004765</v>
      </c>
      <c r="N939" s="11">
        <f>_xll.CALBlackFormula("Call",B939*(1+F939/100*K939)/2,D939*(1+G939/100*K939),0.2*SQRT(K939),1/(1+G939/100*K939))*2</f>
        <v>0.38521924776947003</v>
      </c>
      <c r="O939" s="11">
        <f t="shared" si="104"/>
        <v>10.948395550235295</v>
      </c>
    </row>
    <row r="940" spans="1:15" x14ac:dyDescent="0.3">
      <c r="A940" s="2">
        <v>41753</v>
      </c>
      <c r="B940" s="3">
        <v>0.93300000000000005</v>
      </c>
      <c r="C940" s="3">
        <v>0.38300000000000001</v>
      </c>
      <c r="D940" s="3">
        <v>0.65900000000000003</v>
      </c>
      <c r="E940" s="3">
        <v>3</v>
      </c>
      <c r="F940" s="7">
        <f t="shared" si="98"/>
        <v>6</v>
      </c>
      <c r="G940" s="7">
        <v>5.5</v>
      </c>
      <c r="H940">
        <f t="shared" si="99"/>
        <v>2014</v>
      </c>
      <c r="I940" s="4">
        <f>_xll.CALCalendarAdjust("China::IB",DATE(H940,12,31)+1,"Following")</f>
        <v>42006</v>
      </c>
      <c r="J940" s="7">
        <f t="shared" si="100"/>
        <v>253</v>
      </c>
      <c r="K940" s="7">
        <f t="shared" si="101"/>
        <v>0.69315068493150689</v>
      </c>
      <c r="L940" s="11">
        <f t="shared" si="102"/>
        <v>0.38188519852737435</v>
      </c>
      <c r="M940" s="5">
        <f t="shared" si="103"/>
        <v>11.148014726256594</v>
      </c>
      <c r="N940" s="11">
        <f>_xll.CALBlackFormula("Call",B940*(1+F940/100*K940)/2,D940*(1+G940/100*K940),0.2*SQRT(K940),1/(1+G940/100*K940))*2</f>
        <v>0.38323608662374503</v>
      </c>
      <c r="O940" s="11">
        <f t="shared" si="104"/>
        <v>10.76477863963285</v>
      </c>
    </row>
    <row r="941" spans="1:15" x14ac:dyDescent="0.3">
      <c r="A941" s="2">
        <v>41754</v>
      </c>
      <c r="B941" s="3">
        <v>0.93700000000000006</v>
      </c>
      <c r="C941" s="3">
        <v>0.371</v>
      </c>
      <c r="D941" s="3">
        <v>0.65</v>
      </c>
      <c r="E941" s="3">
        <v>3</v>
      </c>
      <c r="F941" s="7">
        <f t="shared" si="98"/>
        <v>6</v>
      </c>
      <c r="G941" s="7">
        <v>5.49</v>
      </c>
      <c r="H941">
        <f t="shared" si="99"/>
        <v>2014</v>
      </c>
      <c r="I941" s="4">
        <f>_xll.CALCalendarAdjust("China::IB",DATE(H941,12,31)+1,"Following")</f>
        <v>42006</v>
      </c>
      <c r="J941" s="7">
        <f t="shared" si="100"/>
        <v>252</v>
      </c>
      <c r="K941" s="7">
        <f t="shared" si="101"/>
        <v>0.69041095890410964</v>
      </c>
      <c r="L941" s="11">
        <f t="shared" si="102"/>
        <v>0.35982122022580831</v>
      </c>
      <c r="M941" s="5">
        <f t="shared" si="103"/>
        <v>111.78779774191683</v>
      </c>
      <c r="N941" s="11">
        <f>_xll.CALBlackFormula("Call",B941*(1+F941/100*K941)/2,D941*(1+G941/100*K941),0.2*SQRT(K941),1/(1+G941/100*K941))*2</f>
        <v>0.36159830597703557</v>
      </c>
      <c r="O941" s="11">
        <f t="shared" si="104"/>
        <v>111.42619943593979</v>
      </c>
    </row>
    <row r="942" spans="1:15" x14ac:dyDescent="0.3">
      <c r="A942" s="2">
        <v>41757</v>
      </c>
      <c r="B942" s="3">
        <v>0.94199999999999995</v>
      </c>
      <c r="C942" s="3">
        <v>0.34799999999999998</v>
      </c>
      <c r="D942" s="3">
        <v>0.64100000000000001</v>
      </c>
      <c r="E942" s="3">
        <v>3</v>
      </c>
      <c r="F942" s="7">
        <f t="shared" si="98"/>
        <v>6</v>
      </c>
      <c r="G942" s="7">
        <v>5.4981999999999998</v>
      </c>
      <c r="H942">
        <f t="shared" si="99"/>
        <v>2014</v>
      </c>
      <c r="I942" s="4">
        <f>_xll.CALCalendarAdjust("China::IB",DATE(H942,12,31)+1,"Following")</f>
        <v>42006</v>
      </c>
      <c r="J942" s="7">
        <f t="shared" si="100"/>
        <v>249</v>
      </c>
      <c r="K942" s="7">
        <f t="shared" si="101"/>
        <v>0.68219178082191778</v>
      </c>
      <c r="L942" s="11">
        <f t="shared" si="102"/>
        <v>0.33689188931844349</v>
      </c>
      <c r="M942" s="5">
        <f t="shared" si="103"/>
        <v>111.08110681556482</v>
      </c>
      <c r="N942" s="11">
        <f>_xll.CALBlackFormula("Call",B942*(1+F942/100*K942)/2,D942*(1+G942/100*K942),0.2*SQRT(K942),1/(1+G942/100*K942))*2</f>
        <v>0.33919807602712465</v>
      </c>
      <c r="O942" s="11">
        <f t="shared" si="104"/>
        <v>110.74190873953769</v>
      </c>
    </row>
    <row r="943" spans="1:15" x14ac:dyDescent="0.3">
      <c r="A943" s="2">
        <v>41758</v>
      </c>
      <c r="B943" s="3">
        <v>0.94199999999999995</v>
      </c>
      <c r="C943" s="3">
        <v>0.36599999999999999</v>
      </c>
      <c r="D943" s="3">
        <v>0.64900000000000002</v>
      </c>
      <c r="E943" s="3">
        <v>3</v>
      </c>
      <c r="F943" s="7">
        <f t="shared" si="98"/>
        <v>6</v>
      </c>
      <c r="G943" s="7">
        <v>5.5</v>
      </c>
      <c r="H943">
        <f t="shared" si="99"/>
        <v>2014</v>
      </c>
      <c r="I943" s="4">
        <f>_xll.CALCalendarAdjust("China::IB",DATE(H943,12,31)+1,"Following")</f>
        <v>42006</v>
      </c>
      <c r="J943" s="7">
        <f t="shared" si="100"/>
        <v>248</v>
      </c>
      <c r="K943" s="7">
        <f t="shared" si="101"/>
        <v>0.67945205479452053</v>
      </c>
      <c r="L943" s="11">
        <f t="shared" si="102"/>
        <v>0.35291506444115794</v>
      </c>
      <c r="M943" s="5">
        <f t="shared" si="103"/>
        <v>130.84935558842048</v>
      </c>
      <c r="N943" s="11">
        <f>_xll.CALBlackFormula("Call",B943*(1+F943/100*K943)/2,D943*(1+G943/100*K943),0.2*SQRT(K943),1/(1+G943/100*K943))*2</f>
        <v>0.35480249199493147</v>
      </c>
      <c r="O943" s="11">
        <f t="shared" si="104"/>
        <v>130.49455309642553</v>
      </c>
    </row>
    <row r="944" spans="1:15" x14ac:dyDescent="0.3">
      <c r="A944" s="2">
        <v>41759</v>
      </c>
      <c r="B944" s="3">
        <v>0.94199999999999995</v>
      </c>
      <c r="C944" s="3">
        <v>0.36</v>
      </c>
      <c r="D944" s="3">
        <v>0.64800000000000002</v>
      </c>
      <c r="E944" s="3">
        <v>3</v>
      </c>
      <c r="F944" s="7">
        <f t="shared" si="98"/>
        <v>6</v>
      </c>
      <c r="G944" s="7">
        <v>5.4950000000000001</v>
      </c>
      <c r="H944">
        <f t="shared" si="99"/>
        <v>2014</v>
      </c>
      <c r="I944" s="4">
        <f>_xll.CALCalendarAdjust("China::IB",DATE(H944,12,31)+1,"Following")</f>
        <v>42006</v>
      </c>
      <c r="J944" s="7">
        <f t="shared" si="100"/>
        <v>247</v>
      </c>
      <c r="K944" s="7">
        <f t="shared" si="101"/>
        <v>0.67671232876712328</v>
      </c>
      <c r="L944" s="11">
        <f t="shared" si="102"/>
        <v>0.35089622665557074</v>
      </c>
      <c r="M944" s="5">
        <f t="shared" si="103"/>
        <v>91.037733444292442</v>
      </c>
      <c r="N944" s="11">
        <f>_xll.CALBlackFormula("Call",B944*(1+F944/100*K944)/2,D944*(1+G944/100*K944),0.2*SQRT(K944),1/(1+G944/100*K944))*2</f>
        <v>0.35280621560703912</v>
      </c>
      <c r="O944" s="11">
        <f t="shared" si="104"/>
        <v>90.684927228685396</v>
      </c>
    </row>
    <row r="945" spans="1:15" x14ac:dyDescent="0.3">
      <c r="A945" s="2">
        <v>41764</v>
      </c>
      <c r="B945" s="3">
        <v>0.94099999999999995</v>
      </c>
      <c r="C945" s="3">
        <v>0.36399999999999999</v>
      </c>
      <c r="D945" s="3">
        <v>0.65</v>
      </c>
      <c r="E945" s="3">
        <v>3</v>
      </c>
      <c r="F945" s="7">
        <f t="shared" si="98"/>
        <v>6</v>
      </c>
      <c r="G945" s="7">
        <v>5.4654999999999996</v>
      </c>
      <c r="H945">
        <f t="shared" si="99"/>
        <v>2014</v>
      </c>
      <c r="I945" s="4">
        <f>_xll.CALCalendarAdjust("China::IB",DATE(H945,12,31)+1,"Following")</f>
        <v>42006</v>
      </c>
      <c r="J945" s="7">
        <f t="shared" si="100"/>
        <v>242</v>
      </c>
      <c r="K945" s="7">
        <f t="shared" si="101"/>
        <v>0.66301369863013704</v>
      </c>
      <c r="L945" s="11">
        <f t="shared" si="102"/>
        <v>0.35578189112127556</v>
      </c>
      <c r="M945" s="5">
        <f t="shared" si="103"/>
        <v>82.181088787244278</v>
      </c>
      <c r="N945" s="11">
        <f>_xll.CALBlackFormula("Call",B945*(1+F945/100*K945)/2,D945*(1+G945/100*K945),0.2*SQRT(K945),1/(1+G945/100*K945))*2</f>
        <v>0.35746582807698912</v>
      </c>
      <c r="O945" s="11">
        <f t="shared" si="104"/>
        <v>81.823622959167295</v>
      </c>
    </row>
    <row r="946" spans="1:15" x14ac:dyDescent="0.3">
      <c r="A946" s="2">
        <v>41765</v>
      </c>
      <c r="B946" s="3">
        <v>0.94199999999999995</v>
      </c>
      <c r="C946" s="3">
        <v>0.36199999999999999</v>
      </c>
      <c r="D946" s="3">
        <v>0.65100000000000002</v>
      </c>
      <c r="E946" s="3">
        <v>3</v>
      </c>
      <c r="F946" s="7">
        <f t="shared" si="98"/>
        <v>6</v>
      </c>
      <c r="G946" s="7">
        <v>5.4474</v>
      </c>
      <c r="H946">
        <f t="shared" si="99"/>
        <v>2014</v>
      </c>
      <c r="I946" s="4">
        <f>_xll.CALCalendarAdjust("China::IB",DATE(H946,12,31)+1,"Following")</f>
        <v>42006</v>
      </c>
      <c r="J946" s="7">
        <f t="shared" si="100"/>
        <v>241</v>
      </c>
      <c r="K946" s="7">
        <f t="shared" si="101"/>
        <v>0.66027397260273968</v>
      </c>
      <c r="L946" s="11">
        <f t="shared" si="102"/>
        <v>0.35668228008596692</v>
      </c>
      <c r="M946" s="5">
        <f t="shared" si="103"/>
        <v>53.1771991403307</v>
      </c>
      <c r="N946" s="11">
        <f>_xll.CALBlackFormula("Call",B946*(1+F946/100*K946)/2,D946*(1+G946/100*K946),0.2*SQRT(K946),1/(1+G946/100*K946))*2</f>
        <v>0.35833684291420831</v>
      </c>
      <c r="O946" s="11">
        <f t="shared" si="104"/>
        <v>52.818862297416494</v>
      </c>
    </row>
    <row r="947" spans="1:15" x14ac:dyDescent="0.3">
      <c r="A947" s="2">
        <v>41766</v>
      </c>
      <c r="B947" s="3">
        <v>0.94699999999999995</v>
      </c>
      <c r="C947" s="3">
        <v>0.35</v>
      </c>
      <c r="D947" s="3">
        <v>0.64400000000000002</v>
      </c>
      <c r="E947" s="3">
        <v>3</v>
      </c>
      <c r="F947" s="7">
        <f t="shared" si="98"/>
        <v>6</v>
      </c>
      <c r="G947" s="7">
        <v>5.4166999999999996</v>
      </c>
      <c r="H947">
        <f t="shared" si="99"/>
        <v>2014</v>
      </c>
      <c r="I947" s="4">
        <f>_xll.CALCalendarAdjust("China::IB",DATE(H947,12,31)+1,"Following")</f>
        <v>42006</v>
      </c>
      <c r="J947" s="7">
        <f t="shared" si="100"/>
        <v>240</v>
      </c>
      <c r="K947" s="7">
        <f t="shared" si="101"/>
        <v>0.65753424657534243</v>
      </c>
      <c r="L947" s="11">
        <f t="shared" si="102"/>
        <v>0.3374927937581389</v>
      </c>
      <c r="M947" s="5">
        <f t="shared" si="103"/>
        <v>125.0720624186108</v>
      </c>
      <c r="N947" s="11">
        <f>_xll.CALBlackFormula("Call",B947*(1+F947/100*K947)/2,D947*(1+G947/100*K947),0.2*SQRT(K947),1/(1+G947/100*K947))*2</f>
        <v>0.33961139287448922</v>
      </c>
      <c r="O947" s="11">
        <f t="shared" si="104"/>
        <v>124.73245102573631</v>
      </c>
    </row>
    <row r="948" spans="1:15" x14ac:dyDescent="0.3">
      <c r="A948" s="2">
        <v>41767</v>
      </c>
      <c r="B948" s="3">
        <v>0.95099999999999996</v>
      </c>
      <c r="C948" s="3">
        <v>0.35099999999999998</v>
      </c>
      <c r="D948" s="3">
        <v>0.64200000000000002</v>
      </c>
      <c r="E948" s="3">
        <v>3</v>
      </c>
      <c r="F948" s="7">
        <f t="shared" si="98"/>
        <v>6</v>
      </c>
      <c r="G948" s="7">
        <v>5.3992000000000004</v>
      </c>
      <c r="H948">
        <f t="shared" si="99"/>
        <v>2014</v>
      </c>
      <c r="I948" s="4">
        <f>_xll.CALCalendarAdjust("China::IB",DATE(H948,12,31)+1,"Following")</f>
        <v>42006</v>
      </c>
      <c r="J948" s="7">
        <f t="shared" si="100"/>
        <v>239</v>
      </c>
      <c r="K948" s="7">
        <f t="shared" si="101"/>
        <v>0.65479452054794518</v>
      </c>
      <c r="L948" s="11">
        <f t="shared" si="102"/>
        <v>0.32938651087574378</v>
      </c>
      <c r="M948" s="5">
        <f t="shared" si="103"/>
        <v>216.13489124256202</v>
      </c>
      <c r="N948" s="11">
        <f>_xll.CALBlackFormula("Call",B948*(1+F948/100*K948)/2,D948*(1+G948/100*K948),0.2*SQRT(K948),1/(1+G948/100*K948))*2</f>
        <v>0.33174172885739645</v>
      </c>
      <c r="O948" s="11">
        <f t="shared" si="104"/>
        <v>215.80314951370462</v>
      </c>
    </row>
    <row r="949" spans="1:15" x14ac:dyDescent="0.3">
      <c r="A949" s="2">
        <v>41768</v>
      </c>
      <c r="B949" s="3">
        <v>0.95399999999999996</v>
      </c>
      <c r="C949" s="3">
        <v>0.34699999999999998</v>
      </c>
      <c r="D949" s="3">
        <v>0.64200000000000002</v>
      </c>
      <c r="E949" s="3">
        <v>3</v>
      </c>
      <c r="F949" s="7">
        <f t="shared" si="98"/>
        <v>6</v>
      </c>
      <c r="G949" s="7">
        <v>5.3909000000000002</v>
      </c>
      <c r="H949">
        <f t="shared" si="99"/>
        <v>2014</v>
      </c>
      <c r="I949" s="4">
        <f>_xll.CALCalendarAdjust("China::IB",DATE(H949,12,31)+1,"Following")</f>
        <v>42006</v>
      </c>
      <c r="J949" s="7">
        <f t="shared" si="100"/>
        <v>238</v>
      </c>
      <c r="K949" s="7">
        <f t="shared" si="101"/>
        <v>0.65205479452054793</v>
      </c>
      <c r="L949" s="11">
        <f t="shared" si="102"/>
        <v>0.32633969647678551</v>
      </c>
      <c r="M949" s="5">
        <f t="shared" si="103"/>
        <v>206.60303523214463</v>
      </c>
      <c r="N949" s="11">
        <f>_xll.CALBlackFormula("Call",B949*(1+F949/100*K949)/2,D949*(1+G949/100*K949),0.2*SQRT(K949),1/(1+G949/100*K949))*2</f>
        <v>0.32879055119083905</v>
      </c>
      <c r="O949" s="11">
        <f t="shared" si="104"/>
        <v>206.27424468095379</v>
      </c>
    </row>
    <row r="950" spans="1:15" x14ac:dyDescent="0.3">
      <c r="A950" s="2">
        <v>41771</v>
      </c>
      <c r="B950" s="3">
        <v>0.93700000000000006</v>
      </c>
      <c r="C950" s="3">
        <v>0.373</v>
      </c>
      <c r="D950" s="3">
        <v>0.65400000000000003</v>
      </c>
      <c r="E950" s="3">
        <v>3</v>
      </c>
      <c r="F950" s="7">
        <f t="shared" si="98"/>
        <v>6</v>
      </c>
      <c r="G950" s="7">
        <v>5.3764000000000003</v>
      </c>
      <c r="H950">
        <f t="shared" si="99"/>
        <v>2014</v>
      </c>
      <c r="I950" s="4">
        <f>_xll.CALCalendarAdjust("China::IB",DATE(H950,12,31)+1,"Following")</f>
        <v>42006</v>
      </c>
      <c r="J950" s="7">
        <f t="shared" si="100"/>
        <v>235</v>
      </c>
      <c r="K950" s="7">
        <f t="shared" si="101"/>
        <v>0.64383561643835618</v>
      </c>
      <c r="L950" s="11">
        <f t="shared" si="102"/>
        <v>0.36736384950380863</v>
      </c>
      <c r="M950" s="5">
        <f t="shared" si="103"/>
        <v>56.361504961913724</v>
      </c>
      <c r="N950" s="11">
        <f>_xll.CALBlackFormula("Call",B950*(1+F950/100*K950)/2,D950*(1+G950/100*K950),0.2*SQRT(K950),1/(1+G950/100*K950))*2</f>
        <v>0.36866509538361786</v>
      </c>
      <c r="O950" s="11">
        <f t="shared" si="104"/>
        <v>55.992839866530105</v>
      </c>
    </row>
    <row r="951" spans="1:15" x14ac:dyDescent="0.3">
      <c r="A951" s="2">
        <v>41772</v>
      </c>
      <c r="B951" s="3">
        <v>0.93700000000000006</v>
      </c>
      <c r="C951" s="3">
        <v>0.36799999999999999</v>
      </c>
      <c r="D951" s="3">
        <v>0.65300000000000002</v>
      </c>
      <c r="E951" s="3">
        <v>3</v>
      </c>
      <c r="F951" s="7">
        <f t="shared" si="98"/>
        <v>6</v>
      </c>
      <c r="G951" s="7">
        <v>5.3414000000000001</v>
      </c>
      <c r="H951">
        <f t="shared" si="99"/>
        <v>2014</v>
      </c>
      <c r="I951" s="4">
        <f>_xll.CALCalendarAdjust("China::IB",DATE(H951,12,31)+1,"Following")</f>
        <v>42006</v>
      </c>
      <c r="J951" s="7">
        <f t="shared" si="100"/>
        <v>234</v>
      </c>
      <c r="K951" s="7">
        <f t="shared" si="101"/>
        <v>0.64109589041095894</v>
      </c>
      <c r="L951" s="11">
        <f t="shared" si="102"/>
        <v>0.36517473513219145</v>
      </c>
      <c r="M951" s="5">
        <f t="shared" si="103"/>
        <v>28.252648678085414</v>
      </c>
      <c r="N951" s="11">
        <f>_xll.CALBlackFormula("Call",B951*(1+F951/100*K951)/2,D951*(1+G951/100*K951),0.2*SQRT(K951),1/(1+G951/100*K951))*2</f>
        <v>0.36649525668371724</v>
      </c>
      <c r="O951" s="11">
        <f t="shared" si="104"/>
        <v>27.886153421401698</v>
      </c>
    </row>
    <row r="952" spans="1:15" x14ac:dyDescent="0.3">
      <c r="A952" s="2">
        <v>41773</v>
      </c>
      <c r="B952" s="3">
        <v>0.93799999999999994</v>
      </c>
      <c r="C952" s="3">
        <v>0.36699999999999999</v>
      </c>
      <c r="D952" s="3">
        <v>0.65400000000000003</v>
      </c>
      <c r="E952" s="3">
        <v>3</v>
      </c>
      <c r="F952" s="7">
        <f t="shared" si="98"/>
        <v>6</v>
      </c>
      <c r="G952" s="7">
        <v>5.3197999999999999</v>
      </c>
      <c r="H952">
        <f t="shared" si="99"/>
        <v>2014</v>
      </c>
      <c r="I952" s="4">
        <f>_xll.CALCalendarAdjust("China::IB",DATE(H952,12,31)+1,"Following")</f>
        <v>42006</v>
      </c>
      <c r="J952" s="7">
        <f t="shared" si="100"/>
        <v>233</v>
      </c>
      <c r="K952" s="7">
        <f t="shared" si="101"/>
        <v>0.63835616438356169</v>
      </c>
      <c r="L952" s="11">
        <f t="shared" si="102"/>
        <v>0.36606088109233548</v>
      </c>
      <c r="M952" s="5">
        <f t="shared" si="103"/>
        <v>9.3911890766451567</v>
      </c>
      <c r="N952" s="11">
        <f>_xll.CALBlackFormula("Call",B952*(1+F952/100*K952)/2,D952*(1+G952/100*K952),0.2*SQRT(K952),1/(1+G952/100*K952))*2</f>
        <v>0.36735702286649741</v>
      </c>
      <c r="O952" s="11">
        <f t="shared" si="104"/>
        <v>9.0238320537786585</v>
      </c>
    </row>
    <row r="953" spans="1:15" x14ac:dyDescent="0.3">
      <c r="A953" s="2">
        <v>41774</v>
      </c>
      <c r="B953" s="3">
        <v>0.94799999999999995</v>
      </c>
      <c r="C953" s="3">
        <v>0.34899999999999998</v>
      </c>
      <c r="D953" s="3">
        <v>0.64400000000000002</v>
      </c>
      <c r="E953" s="3">
        <v>3</v>
      </c>
      <c r="F953" s="7">
        <f t="shared" si="98"/>
        <v>6</v>
      </c>
      <c r="G953" s="7">
        <v>5.2664999999999997</v>
      </c>
      <c r="H953">
        <f t="shared" si="99"/>
        <v>2014</v>
      </c>
      <c r="I953" s="4">
        <f>_xll.CALCalendarAdjust("China::IB",DATE(H953,12,31)+1,"Following")</f>
        <v>42006</v>
      </c>
      <c r="J953" s="7">
        <f t="shared" si="100"/>
        <v>232</v>
      </c>
      <c r="K953" s="7">
        <f t="shared" si="101"/>
        <v>0.63561643835616444</v>
      </c>
      <c r="L953" s="11">
        <f t="shared" si="102"/>
        <v>0.33572334999247655</v>
      </c>
      <c r="M953" s="5">
        <f t="shared" si="103"/>
        <v>132.76650007523426</v>
      </c>
      <c r="N953" s="11">
        <f>_xll.CALBlackFormula("Call",B953*(1+F953/100*K953)/2,D953*(1+G953/100*K953),0.2*SQRT(K953),1/(1+G953/100*K953))*2</f>
        <v>0.33770152811805798</v>
      </c>
      <c r="O953" s="11">
        <f t="shared" si="104"/>
        <v>132.4287985471162</v>
      </c>
    </row>
    <row r="954" spans="1:15" x14ac:dyDescent="0.3">
      <c r="A954" s="2">
        <v>41775</v>
      </c>
      <c r="B954" s="3">
        <v>0.94699999999999995</v>
      </c>
      <c r="C954" s="3">
        <v>0.34899999999999998</v>
      </c>
      <c r="D954" s="3">
        <v>0.64400000000000002</v>
      </c>
      <c r="E954" s="3">
        <v>3</v>
      </c>
      <c r="F954" s="7">
        <f t="shared" si="98"/>
        <v>6</v>
      </c>
      <c r="G954" s="7">
        <v>5.2417999999999996</v>
      </c>
      <c r="H954">
        <f t="shared" si="99"/>
        <v>2014</v>
      </c>
      <c r="I954" s="4">
        <f>_xll.CALCalendarAdjust("China::IB",DATE(H954,12,31)+1,"Following")</f>
        <v>42006</v>
      </c>
      <c r="J954" s="7">
        <f t="shared" si="100"/>
        <v>231</v>
      </c>
      <c r="K954" s="7">
        <f t="shared" si="101"/>
        <v>0.63287671232876708</v>
      </c>
      <c r="L954" s="11">
        <f t="shared" si="102"/>
        <v>0.33660175567800288</v>
      </c>
      <c r="M954" s="5">
        <f t="shared" si="103"/>
        <v>123.98244321997099</v>
      </c>
      <c r="N954" s="11">
        <f>_xll.CALBlackFormula("Call",B954*(1+F954/100*K954)/2,D954*(1+G954/100*K954),0.2*SQRT(K954),1/(1+G954/100*K954))*2</f>
        <v>0.33852471567984538</v>
      </c>
      <c r="O954" s="11">
        <f t="shared" si="104"/>
        <v>123.64391850429115</v>
      </c>
    </row>
    <row r="955" spans="1:15" x14ac:dyDescent="0.3">
      <c r="A955" s="2">
        <v>41778</v>
      </c>
      <c r="B955" s="3">
        <v>0.95099999999999996</v>
      </c>
      <c r="C955" s="3">
        <v>0.33700000000000002</v>
      </c>
      <c r="D955" s="3">
        <v>0.63900000000000001</v>
      </c>
      <c r="E955" s="3">
        <v>3</v>
      </c>
      <c r="F955" s="7">
        <f t="shared" si="98"/>
        <v>6</v>
      </c>
      <c r="G955" s="7">
        <v>5.2141999999999999</v>
      </c>
      <c r="H955">
        <f t="shared" si="99"/>
        <v>2014</v>
      </c>
      <c r="I955" s="4">
        <f>_xll.CALCalendarAdjust("China::IB",DATE(H955,12,31)+1,"Following")</f>
        <v>42006</v>
      </c>
      <c r="J955" s="7">
        <f t="shared" si="100"/>
        <v>228</v>
      </c>
      <c r="K955" s="7">
        <f t="shared" si="101"/>
        <v>0.62465753424657533</v>
      </c>
      <c r="L955" s="11">
        <f t="shared" si="102"/>
        <v>0.32247920675590169</v>
      </c>
      <c r="M955" s="5">
        <f t="shared" si="103"/>
        <v>145.20793244098329</v>
      </c>
      <c r="N955" s="11">
        <f>_xll.CALBlackFormula("Call",B955*(1+F955/100*K955)/2,D955*(1+G955/100*K955),0.2*SQRT(K955),1/(1+G955/100*K955))*2</f>
        <v>0.32472913440184947</v>
      </c>
      <c r="O955" s="11">
        <f t="shared" si="104"/>
        <v>144.88320330658144</v>
      </c>
    </row>
    <row r="956" spans="1:15" x14ac:dyDescent="0.3">
      <c r="A956" s="2">
        <v>41779</v>
      </c>
      <c r="B956" s="3">
        <v>0.95099999999999996</v>
      </c>
      <c r="C956" s="3">
        <v>0.33400000000000002</v>
      </c>
      <c r="D956" s="3">
        <v>0.63900000000000001</v>
      </c>
      <c r="E956" s="3">
        <v>3</v>
      </c>
      <c r="F956" s="7">
        <f t="shared" si="98"/>
        <v>6</v>
      </c>
      <c r="G956" s="7">
        <v>5.1772</v>
      </c>
      <c r="H956">
        <f t="shared" si="99"/>
        <v>2014</v>
      </c>
      <c r="I956" s="4">
        <f>_xll.CALCalendarAdjust("China::IB",DATE(H956,12,31)+1,"Following")</f>
        <v>42006</v>
      </c>
      <c r="J956" s="7">
        <f t="shared" si="100"/>
        <v>227</v>
      </c>
      <c r="K956" s="7">
        <f t="shared" si="101"/>
        <v>0.62191780821917808</v>
      </c>
      <c r="L956" s="11">
        <f t="shared" si="102"/>
        <v>0.32228540046068055</v>
      </c>
      <c r="M956" s="5">
        <f t="shared" si="103"/>
        <v>117.1459953931947</v>
      </c>
      <c r="N956" s="11">
        <f>_xll.CALBlackFormula("Call",B956*(1+F956/100*K956)/2,D956*(1+G956/100*K956),0.2*SQRT(K956),1/(1+G956/100*K956))*2</f>
        <v>0.32451488094843772</v>
      </c>
      <c r="O956" s="11">
        <f t="shared" si="104"/>
        <v>116.82148051224625</v>
      </c>
    </row>
    <row r="957" spans="1:15" x14ac:dyDescent="0.3">
      <c r="A957" s="2">
        <v>41780</v>
      </c>
      <c r="B957" s="3">
        <v>0.94499999999999995</v>
      </c>
      <c r="C957" s="3">
        <v>0.34100000000000003</v>
      </c>
      <c r="D957" s="3">
        <v>0.64400000000000002</v>
      </c>
      <c r="E957" s="3">
        <v>3</v>
      </c>
      <c r="F957" s="7">
        <f t="shared" ref="F957:F1020" si="105">E957+3</f>
        <v>6</v>
      </c>
      <c r="G957" s="7">
        <v>5.1215000000000002</v>
      </c>
      <c r="H957">
        <f t="shared" si="99"/>
        <v>2014</v>
      </c>
      <c r="I957" s="4">
        <f>_xll.CALCalendarAdjust("China::IB",DATE(H957,12,31)+1,"Following")</f>
        <v>42006</v>
      </c>
      <c r="J957" s="7">
        <f t="shared" si="100"/>
        <v>226</v>
      </c>
      <c r="K957" s="7">
        <f t="shared" si="101"/>
        <v>0.61917808219178083</v>
      </c>
      <c r="L957" s="11">
        <f t="shared" si="102"/>
        <v>0.33801768706698998</v>
      </c>
      <c r="M957" s="5">
        <f t="shared" si="103"/>
        <v>29.82312933010045</v>
      </c>
      <c r="N957" s="11">
        <f>_xll.CALBlackFormula("Call",B957*(1+F957/100*K957)/2,D957*(1+G957/100*K957),0.2*SQRT(K957),1/(1+G957/100*K957))*2</f>
        <v>0.33977319241707038</v>
      </c>
      <c r="O957" s="11">
        <f t="shared" si="104"/>
        <v>29.48335613768338</v>
      </c>
    </row>
    <row r="958" spans="1:15" x14ac:dyDescent="0.3">
      <c r="A958" s="2">
        <v>41781</v>
      </c>
      <c r="B958" s="3">
        <v>0.94699999999999995</v>
      </c>
      <c r="C958" s="3">
        <v>0.33700000000000002</v>
      </c>
      <c r="D958" s="3">
        <v>0.64300000000000002</v>
      </c>
      <c r="E958" s="3">
        <v>3</v>
      </c>
      <c r="F958" s="7">
        <f t="shared" si="105"/>
        <v>6</v>
      </c>
      <c r="G958" s="7">
        <v>5.0934999999999997</v>
      </c>
      <c r="H958">
        <f t="shared" si="99"/>
        <v>2014</v>
      </c>
      <c r="I958" s="4">
        <f>_xll.CALCalendarAdjust("China::IB",DATE(H958,12,31)+1,"Following")</f>
        <v>42006</v>
      </c>
      <c r="J958" s="7">
        <f t="shared" si="100"/>
        <v>225</v>
      </c>
      <c r="K958" s="7">
        <f t="shared" si="101"/>
        <v>0.61643835616438358</v>
      </c>
      <c r="L958" s="11">
        <f t="shared" si="102"/>
        <v>0.33386924785908756</v>
      </c>
      <c r="M958" s="5">
        <f t="shared" si="103"/>
        <v>31.307521409124629</v>
      </c>
      <c r="N958" s="11">
        <f>_xll.CALBlackFormula("Call",B958*(1+F958/100*K958)/2,D958*(1+G958/100*K958),0.2*SQRT(K958),1/(1+G958/100*K958))*2</f>
        <v>0.33571563398640736</v>
      </c>
      <c r="O958" s="11">
        <f t="shared" si="104"/>
        <v>30.971805775138222</v>
      </c>
    </row>
    <row r="959" spans="1:15" x14ac:dyDescent="0.3">
      <c r="A959" s="2">
        <v>41782</v>
      </c>
      <c r="B959" s="3">
        <v>0.94199999999999995</v>
      </c>
      <c r="C959" s="3">
        <v>0.34599999999999997</v>
      </c>
      <c r="D959" s="3">
        <v>0.64900000000000002</v>
      </c>
      <c r="E959" s="3">
        <v>3</v>
      </c>
      <c r="F959" s="7">
        <f t="shared" si="105"/>
        <v>6</v>
      </c>
      <c r="G959" s="7">
        <v>5.0674999999999999</v>
      </c>
      <c r="H959">
        <f t="shared" si="99"/>
        <v>2014</v>
      </c>
      <c r="I959" s="4">
        <f>_xll.CALCalendarAdjust("China::IB",DATE(H959,12,31)+1,"Following")</f>
        <v>42006</v>
      </c>
      <c r="J959" s="7">
        <f t="shared" si="100"/>
        <v>224</v>
      </c>
      <c r="K959" s="7">
        <f t="shared" si="101"/>
        <v>0.61369863013698633</v>
      </c>
      <c r="L959" s="11">
        <f t="shared" si="102"/>
        <v>0.35077177274843296</v>
      </c>
      <c r="M959" s="5">
        <f t="shared" si="103"/>
        <v>-47.717727484329899</v>
      </c>
      <c r="N959" s="11">
        <f>_xll.CALBlackFormula("Call",B959*(1+F959/100*K959)/2,D959*(1+G959/100*K959),0.2*SQRT(K959),1/(1+G959/100*K959))*2</f>
        <v>0.35220144885152455</v>
      </c>
      <c r="O959" s="11">
        <f t="shared" si="104"/>
        <v>-48.069928933181423</v>
      </c>
    </row>
    <row r="960" spans="1:15" x14ac:dyDescent="0.3">
      <c r="A960" s="2">
        <v>41785</v>
      </c>
      <c r="B960" s="3">
        <v>0.94199999999999995</v>
      </c>
      <c r="C960" s="3">
        <v>0.35299999999999998</v>
      </c>
      <c r="D960" s="3">
        <v>0.65300000000000002</v>
      </c>
      <c r="E960" s="3">
        <v>3</v>
      </c>
      <c r="F960" s="7">
        <f t="shared" si="105"/>
        <v>6</v>
      </c>
      <c r="G960" s="7">
        <v>5.0412999999999997</v>
      </c>
      <c r="H960">
        <f t="shared" si="99"/>
        <v>2014</v>
      </c>
      <c r="I960" s="4">
        <f>_xll.CALCalendarAdjust("China::IB",DATE(H960,12,31)+1,"Following")</f>
        <v>42006</v>
      </c>
      <c r="J960" s="7">
        <f t="shared" si="100"/>
        <v>221</v>
      </c>
      <c r="K960" s="7">
        <f t="shared" si="101"/>
        <v>0.60547945205479448</v>
      </c>
      <c r="L960" s="11">
        <f t="shared" si="102"/>
        <v>0.35869390631322728</v>
      </c>
      <c r="M960" s="5">
        <f t="shared" si="103"/>
        <v>-56.939063132273034</v>
      </c>
      <c r="N960" s="11">
        <f>_xll.CALBlackFormula("Call",B960*(1+F960/100*K960)/2,D960*(1+G960/100*K960),0.2*SQRT(K960),1/(1+G960/100*K960))*2</f>
        <v>0.35992933414785139</v>
      </c>
      <c r="O960" s="11">
        <f t="shared" si="104"/>
        <v>-57.298992466420884</v>
      </c>
    </row>
    <row r="961" spans="1:15" x14ac:dyDescent="0.3">
      <c r="A961" s="2">
        <v>41786</v>
      </c>
      <c r="B961" s="3">
        <v>0.94099999999999995</v>
      </c>
      <c r="C961" s="3">
        <v>0.35199999999999998</v>
      </c>
      <c r="D961" s="3">
        <v>0.65</v>
      </c>
      <c r="E961" s="3">
        <v>3</v>
      </c>
      <c r="F961" s="7">
        <f t="shared" si="105"/>
        <v>6</v>
      </c>
      <c r="G961" s="7">
        <v>5.0197000000000003</v>
      </c>
      <c r="H961">
        <f t="shared" si="99"/>
        <v>2014</v>
      </c>
      <c r="I961" s="4">
        <f>_xll.CALCalendarAdjust("China::IB",DATE(H961,12,31)+1,"Following")</f>
        <v>42006</v>
      </c>
      <c r="J961" s="7">
        <f t="shared" si="100"/>
        <v>220</v>
      </c>
      <c r="K961" s="7">
        <f t="shared" si="101"/>
        <v>0.60273972602739723</v>
      </c>
      <c r="L961" s="11">
        <f t="shared" si="102"/>
        <v>0.35360323626526668</v>
      </c>
      <c r="M961" s="5">
        <f t="shared" si="103"/>
        <v>-16.032362652667054</v>
      </c>
      <c r="N961" s="11">
        <f>_xll.CALBlackFormula("Call",B961*(1+F961/100*K961)/2,D961*(1+G961/100*K961),0.2*SQRT(K961),1/(1+G961/100*K961))*2</f>
        <v>0.3548969991536205</v>
      </c>
      <c r="O961" s="11">
        <f t="shared" si="104"/>
        <v>-16.387259651820674</v>
      </c>
    </row>
    <row r="962" spans="1:15" x14ac:dyDescent="0.3">
      <c r="A962" s="2">
        <v>41787</v>
      </c>
      <c r="B962" s="3">
        <v>0.93899999999999995</v>
      </c>
      <c r="C962" s="3">
        <v>0.36899999999999999</v>
      </c>
      <c r="D962" s="3">
        <v>0.66</v>
      </c>
      <c r="E962" s="3">
        <v>3</v>
      </c>
      <c r="F962" s="7">
        <f t="shared" si="105"/>
        <v>6</v>
      </c>
      <c r="G962" s="7">
        <v>4.9767999999999999</v>
      </c>
      <c r="H962">
        <f t="shared" si="99"/>
        <v>2014</v>
      </c>
      <c r="I962" s="4">
        <f>_xll.CALCalendarAdjust("China::IB",DATE(H962,12,31)+1,"Following")</f>
        <v>42006</v>
      </c>
      <c r="J962" s="7">
        <f t="shared" si="100"/>
        <v>219</v>
      </c>
      <c r="K962" s="7">
        <f t="shared" si="101"/>
        <v>0.6</v>
      </c>
      <c r="L962" s="11">
        <f t="shared" si="102"/>
        <v>0.37540243885387237</v>
      </c>
      <c r="M962" s="5">
        <f t="shared" si="103"/>
        <v>-64.024388538723713</v>
      </c>
      <c r="N962" s="11">
        <f>_xll.CALBlackFormula("Call",B962*(1+F962/100*K962)/2,D962*(1+G962/100*K962),0.2*SQRT(K962),1/(1+G962/100*K962))*2</f>
        <v>0.37634677842019798</v>
      </c>
      <c r="O962" s="11">
        <f t="shared" si="104"/>
        <v>-64.400735317143912</v>
      </c>
    </row>
    <row r="963" spans="1:15" x14ac:dyDescent="0.3">
      <c r="A963" s="2">
        <v>41788</v>
      </c>
      <c r="B963" s="3">
        <v>0.94</v>
      </c>
      <c r="C963" s="3">
        <v>0.36199999999999999</v>
      </c>
      <c r="D963" s="3">
        <v>0.65400000000000003</v>
      </c>
      <c r="E963" s="3">
        <v>3</v>
      </c>
      <c r="F963" s="7">
        <f t="shared" si="105"/>
        <v>6</v>
      </c>
      <c r="G963" s="7">
        <v>4.9417999999999997</v>
      </c>
      <c r="H963">
        <f t="shared" ref="H963:H1026" si="106">YEAR(A963)</f>
        <v>2014</v>
      </c>
      <c r="I963" s="4">
        <f>_xll.CALCalendarAdjust("China::IB",DATE(H963,12,31)+1,"Following")</f>
        <v>42006</v>
      </c>
      <c r="J963" s="7">
        <f t="shared" ref="J963:J1026" si="107">I963-A963</f>
        <v>218</v>
      </c>
      <c r="K963" s="7">
        <f t="shared" ref="K963:K1026" si="108">J963/365</f>
        <v>0.59726027397260273</v>
      </c>
      <c r="L963" s="11">
        <f t="shared" ref="L963:L1026" si="109">(D963-B963*(1+F963/100*K963)/(1+G963/100*K963)/2)*2</f>
        <v>0.36222932801335739</v>
      </c>
      <c r="M963" s="5">
        <f t="shared" ref="M963:M1026" si="110">(C963-L963)*10000</f>
        <v>-2.2932801335739939</v>
      </c>
      <c r="N963" s="11">
        <f>_xll.CALBlackFormula("Call",B963*(1+F963/100*K963)/2,D963*(1+G963/100*K963),0.2*SQRT(K963),1/(1+G963/100*K963))*2</f>
        <v>0.36334528329161436</v>
      </c>
      <c r="O963" s="11">
        <f t="shared" ref="O963:O1026" si="111">M963-N963</f>
        <v>-2.6566254168656083</v>
      </c>
    </row>
    <row r="964" spans="1:15" x14ac:dyDescent="0.3">
      <c r="A964" s="2">
        <v>41789</v>
      </c>
      <c r="B964" s="3">
        <v>0.94099999999999995</v>
      </c>
      <c r="C964" s="3">
        <v>0.36299999999999999</v>
      </c>
      <c r="D964" s="3">
        <v>0.65600000000000003</v>
      </c>
      <c r="E964" s="3">
        <v>3</v>
      </c>
      <c r="F964" s="7">
        <f t="shared" si="105"/>
        <v>6</v>
      </c>
      <c r="G964" s="7">
        <v>4.9249999999999998</v>
      </c>
      <c r="H964">
        <f t="shared" si="106"/>
        <v>2014</v>
      </c>
      <c r="I964" s="4">
        <f>_xll.CALCalendarAdjust("China::IB",DATE(H964,12,31)+1,"Following")</f>
        <v>42006</v>
      </c>
      <c r="J964" s="7">
        <f t="shared" si="107"/>
        <v>217</v>
      </c>
      <c r="K964" s="7">
        <f t="shared" si="108"/>
        <v>0.59452054794520548</v>
      </c>
      <c r="L964" s="11">
        <f t="shared" si="109"/>
        <v>0.36515706082652533</v>
      </c>
      <c r="M964" s="5">
        <f t="shared" si="110"/>
        <v>-21.570608265253366</v>
      </c>
      <c r="N964" s="11">
        <f>_xll.CALBlackFormula("Call",B964*(1+F964/100*K964)/2,D964*(1+G964/100*K964),0.2*SQRT(K964),1/(1+G964/100*K964))*2</f>
        <v>0.3662206946717142</v>
      </c>
      <c r="O964" s="11">
        <f t="shared" si="111"/>
        <v>-21.93682895992508</v>
      </c>
    </row>
    <row r="965" spans="1:15" x14ac:dyDescent="0.3">
      <c r="A965" s="2">
        <v>41793</v>
      </c>
      <c r="B965" s="3">
        <v>0.94</v>
      </c>
      <c r="C965" s="3">
        <v>0.36099999999999999</v>
      </c>
      <c r="D965" s="3">
        <v>0.65400000000000003</v>
      </c>
      <c r="E965" s="3">
        <v>3</v>
      </c>
      <c r="F965" s="7">
        <f t="shared" si="105"/>
        <v>6</v>
      </c>
      <c r="G965" s="7">
        <v>4.883</v>
      </c>
      <c r="H965">
        <f t="shared" si="106"/>
        <v>2014</v>
      </c>
      <c r="I965" s="4">
        <f>_xll.CALCalendarAdjust("China::IB",DATE(H965,12,31)+1,"Following")</f>
        <v>42006</v>
      </c>
      <c r="J965" s="7">
        <f t="shared" si="107"/>
        <v>213</v>
      </c>
      <c r="K965" s="7">
        <f t="shared" si="108"/>
        <v>0.58356164383561648</v>
      </c>
      <c r="L965" s="11">
        <f t="shared" si="109"/>
        <v>0.3620424808376137</v>
      </c>
      <c r="M965" s="5">
        <f t="shared" si="110"/>
        <v>-10.424808376137129</v>
      </c>
      <c r="N965" s="11">
        <f>_xll.CALBlackFormula("Call",B965*(1+F965/100*K965)/2,D965*(1+G965/100*K965),0.2*SQRT(K965),1/(1+G965/100*K965))*2</f>
        <v>0.36307710298995388</v>
      </c>
      <c r="O965" s="11">
        <f t="shared" si="111"/>
        <v>-10.787885479127082</v>
      </c>
    </row>
    <row r="966" spans="1:15" x14ac:dyDescent="0.3">
      <c r="A966" s="2">
        <v>41794</v>
      </c>
      <c r="B966" s="3">
        <v>0.94599999999999995</v>
      </c>
      <c r="C966" s="3">
        <v>0.34699999999999998</v>
      </c>
      <c r="D966" s="3">
        <v>0.64600000000000002</v>
      </c>
      <c r="E966" s="3">
        <v>3</v>
      </c>
      <c r="F966" s="7">
        <f t="shared" si="105"/>
        <v>6</v>
      </c>
      <c r="G966" s="7">
        <v>4.8550000000000004</v>
      </c>
      <c r="H966">
        <f t="shared" si="106"/>
        <v>2014</v>
      </c>
      <c r="I966" s="4">
        <f>_xll.CALCalendarAdjust("China::IB",DATE(H966,12,31)+1,"Following")</f>
        <v>42006</v>
      </c>
      <c r="J966" s="7">
        <f t="shared" si="107"/>
        <v>212</v>
      </c>
      <c r="K966" s="7">
        <f t="shared" si="108"/>
        <v>0.58082191780821912</v>
      </c>
      <c r="L966" s="11">
        <f t="shared" si="109"/>
        <v>0.33988125318751305</v>
      </c>
      <c r="M966" s="5">
        <f t="shared" si="110"/>
        <v>71.187468124869199</v>
      </c>
      <c r="N966" s="11">
        <f>_xll.CALBlackFormula("Call",B966*(1+F966/100*K966)/2,D966*(1+G966/100*K966),0.2*SQRT(K966),1/(1+G966/100*K966))*2</f>
        <v>0.34130308034646661</v>
      </c>
      <c r="O966" s="11">
        <f t="shared" si="111"/>
        <v>70.846165044522735</v>
      </c>
    </row>
    <row r="967" spans="1:15" x14ac:dyDescent="0.3">
      <c r="A967" s="2">
        <v>41795</v>
      </c>
      <c r="B967" s="3">
        <v>0.94099999999999995</v>
      </c>
      <c r="C967" s="3">
        <v>0.36</v>
      </c>
      <c r="D967" s="3">
        <v>0.65400000000000003</v>
      </c>
      <c r="E967" s="3">
        <v>3</v>
      </c>
      <c r="F967" s="7">
        <f t="shared" si="105"/>
        <v>6</v>
      </c>
      <c r="G967" s="7">
        <v>4.8392999999999997</v>
      </c>
      <c r="H967">
        <f t="shared" si="106"/>
        <v>2014</v>
      </c>
      <c r="I967" s="4">
        <f>_xll.CALCalendarAdjust("China::IB",DATE(H967,12,31)+1,"Following")</f>
        <v>42006</v>
      </c>
      <c r="J967" s="7">
        <f t="shared" si="107"/>
        <v>211</v>
      </c>
      <c r="K967" s="7">
        <f t="shared" si="108"/>
        <v>0.57808219178082187</v>
      </c>
      <c r="L967" s="11">
        <f t="shared" si="109"/>
        <v>0.3608579041394272</v>
      </c>
      <c r="M967" s="5">
        <f t="shared" si="110"/>
        <v>-8.5790413942721244</v>
      </c>
      <c r="N967" s="11">
        <f>_xll.CALBlackFormula("Call",B967*(1+F967/100*K967)/2,D967*(1+G967/100*K967),0.2*SQRT(K967),1/(1+G967/100*K967))*2</f>
        <v>0.36188318441349049</v>
      </c>
      <c r="O967" s="11">
        <f t="shared" si="111"/>
        <v>-8.9409245786856157</v>
      </c>
    </row>
    <row r="968" spans="1:15" x14ac:dyDescent="0.3">
      <c r="A968" s="2">
        <v>41796</v>
      </c>
      <c r="B968" s="3">
        <v>0.94499999999999995</v>
      </c>
      <c r="C968" s="3">
        <v>0.35199999999999998</v>
      </c>
      <c r="D968" s="3">
        <v>0.65100000000000002</v>
      </c>
      <c r="E968" s="3">
        <v>3</v>
      </c>
      <c r="F968" s="7">
        <f t="shared" si="105"/>
        <v>6</v>
      </c>
      <c r="G968" s="7">
        <v>4.8258999999999999</v>
      </c>
      <c r="H968">
        <f t="shared" si="106"/>
        <v>2014</v>
      </c>
      <c r="I968" s="4">
        <f>_xll.CALCalendarAdjust("China::IB",DATE(H968,12,31)+1,"Following")</f>
        <v>42006</v>
      </c>
      <c r="J968" s="7">
        <f t="shared" si="107"/>
        <v>210</v>
      </c>
      <c r="K968" s="7">
        <f t="shared" si="108"/>
        <v>0.57534246575342463</v>
      </c>
      <c r="L968" s="11">
        <f t="shared" si="109"/>
        <v>0.35078888869666158</v>
      </c>
      <c r="M968" s="5">
        <f t="shared" si="110"/>
        <v>12.111113033383969</v>
      </c>
      <c r="N968" s="11">
        <f>_xll.CALBlackFormula("Call",B968*(1+F968/100*K968)/2,D968*(1+G968/100*K968),0.2*SQRT(K968),1/(1+G968/100*K968))*2</f>
        <v>0.35197430617763331</v>
      </c>
      <c r="O968" s="11">
        <f t="shared" si="111"/>
        <v>11.759138727206336</v>
      </c>
    </row>
    <row r="969" spans="1:15" x14ac:dyDescent="0.3">
      <c r="A969" s="2">
        <v>41799</v>
      </c>
      <c r="B969" s="3">
        <v>0.94599999999999995</v>
      </c>
      <c r="C969" s="3">
        <v>0.35399999999999998</v>
      </c>
      <c r="D969" s="3">
        <v>0.65</v>
      </c>
      <c r="E969" s="3">
        <v>3</v>
      </c>
      <c r="F969" s="7">
        <f t="shared" si="105"/>
        <v>6</v>
      </c>
      <c r="G969" s="7">
        <v>4.8181000000000003</v>
      </c>
      <c r="H969">
        <f t="shared" si="106"/>
        <v>2014</v>
      </c>
      <c r="I969" s="4">
        <f>_xll.CALCalendarAdjust("China::IB",DATE(H969,12,31)+1,"Following")</f>
        <v>42006</v>
      </c>
      <c r="J969" s="7">
        <f t="shared" si="107"/>
        <v>207</v>
      </c>
      <c r="K969" s="7">
        <f t="shared" si="108"/>
        <v>0.56712328767123288</v>
      </c>
      <c r="L969" s="11">
        <f t="shared" si="109"/>
        <v>0.34782777603835091</v>
      </c>
      <c r="M969" s="5">
        <f t="shared" si="110"/>
        <v>61.722239616490704</v>
      </c>
      <c r="N969" s="11">
        <f>_xll.CALBlackFormula("Call",B969*(1+F969/100*K969)/2,D969*(1+G969/100*K969),0.2*SQRT(K969),1/(1+G969/100*K969))*2</f>
        <v>0.34901078524059098</v>
      </c>
      <c r="O969" s="11">
        <f t="shared" si="111"/>
        <v>61.37322883125011</v>
      </c>
    </row>
    <row r="970" spans="1:15" x14ac:dyDescent="0.3">
      <c r="A970" s="2">
        <v>41800</v>
      </c>
      <c r="B970" s="3">
        <v>0.93799999999999994</v>
      </c>
      <c r="C970" s="3">
        <v>0.372</v>
      </c>
      <c r="D970" s="3">
        <v>0.65900000000000003</v>
      </c>
      <c r="E970" s="3">
        <v>3</v>
      </c>
      <c r="F970" s="7">
        <f t="shared" si="105"/>
        <v>6</v>
      </c>
      <c r="G970" s="7">
        <v>4.8094999999999999</v>
      </c>
      <c r="H970">
        <f t="shared" si="106"/>
        <v>2014</v>
      </c>
      <c r="I970" s="4">
        <f>_xll.CALCalendarAdjust("China::IB",DATE(H970,12,31)+1,"Following")</f>
        <v>42006</v>
      </c>
      <c r="J970" s="7">
        <f t="shared" si="107"/>
        <v>206</v>
      </c>
      <c r="K970" s="7">
        <f t="shared" si="108"/>
        <v>0.56438356164383563</v>
      </c>
      <c r="L970" s="11">
        <f t="shared" si="109"/>
        <v>0.37386414272723278</v>
      </c>
      <c r="M970" s="5">
        <f t="shared" si="110"/>
        <v>-18.641427272327871</v>
      </c>
      <c r="N970" s="11">
        <f>_xll.CALBlackFormula("Call",B970*(1+F970/100*K970)/2,D970*(1+G970/100*K970),0.2*SQRT(K970),1/(1+G970/100*K970))*2</f>
        <v>0.37463540224081954</v>
      </c>
      <c r="O970" s="11">
        <f t="shared" si="111"/>
        <v>-19.01606267456869</v>
      </c>
    </row>
    <row r="971" spans="1:15" x14ac:dyDescent="0.3">
      <c r="A971" s="2">
        <v>41801</v>
      </c>
      <c r="B971" s="3">
        <v>0.94099999999999995</v>
      </c>
      <c r="C971" s="3">
        <v>0.37</v>
      </c>
      <c r="D971" s="3">
        <v>0.66</v>
      </c>
      <c r="E971" s="3">
        <v>3</v>
      </c>
      <c r="F971" s="7">
        <f t="shared" si="105"/>
        <v>6</v>
      </c>
      <c r="G971" s="7">
        <v>4.7941000000000003</v>
      </c>
      <c r="H971">
        <f t="shared" si="106"/>
        <v>2014</v>
      </c>
      <c r="I971" s="4">
        <f>_xll.CALCalendarAdjust("China::IB",DATE(H971,12,31)+1,"Following")</f>
        <v>42006</v>
      </c>
      <c r="J971" s="7">
        <f t="shared" si="107"/>
        <v>205</v>
      </c>
      <c r="K971" s="7">
        <f t="shared" si="108"/>
        <v>0.56164383561643838</v>
      </c>
      <c r="L971" s="11">
        <f t="shared" si="109"/>
        <v>0.37279384148306682</v>
      </c>
      <c r="M971" s="5">
        <f t="shared" si="110"/>
        <v>-27.938414830668279</v>
      </c>
      <c r="N971" s="11">
        <f>_xll.CALBlackFormula("Call",B971*(1+F971/100*K971)/2,D971*(1+G971/100*K971),0.2*SQRT(K971),1/(1+G971/100*K971))*2</f>
        <v>0.3735787216535234</v>
      </c>
      <c r="O971" s="11">
        <f t="shared" si="111"/>
        <v>-28.311993552321802</v>
      </c>
    </row>
    <row r="972" spans="1:15" x14ac:dyDescent="0.3">
      <c r="A972" s="2">
        <v>41802</v>
      </c>
      <c r="B972" s="3">
        <v>0.94099999999999995</v>
      </c>
      <c r="C972" s="3">
        <v>0.36499999999999999</v>
      </c>
      <c r="D972" s="3">
        <v>0.65800000000000003</v>
      </c>
      <c r="E972" s="3">
        <v>3</v>
      </c>
      <c r="F972" s="7">
        <f t="shared" si="105"/>
        <v>6</v>
      </c>
      <c r="G972" s="7">
        <v>4.7862</v>
      </c>
      <c r="H972">
        <f t="shared" si="106"/>
        <v>2014</v>
      </c>
      <c r="I972" s="4">
        <f>_xll.CALCalendarAdjust("China::IB",DATE(H972,12,31)+1,"Following")</f>
        <v>42006</v>
      </c>
      <c r="J972" s="7">
        <f t="shared" si="107"/>
        <v>204</v>
      </c>
      <c r="K972" s="7">
        <f t="shared" si="108"/>
        <v>0.55890410958904113</v>
      </c>
      <c r="L972" s="11">
        <f t="shared" si="109"/>
        <v>0.36878259390697687</v>
      </c>
      <c r="M972" s="5">
        <f t="shared" si="110"/>
        <v>-37.825939069768836</v>
      </c>
      <c r="N972" s="11">
        <f>_xll.CALBlackFormula("Call",B972*(1+F972/100*K972)/2,D972*(1+G972/100*K972),0.2*SQRT(K972),1/(1+G972/100*K972))*2</f>
        <v>0.36959843937534542</v>
      </c>
      <c r="O972" s="11">
        <f t="shared" si="111"/>
        <v>-38.195537509144181</v>
      </c>
    </row>
    <row r="973" spans="1:15" x14ac:dyDescent="0.3">
      <c r="A973" s="2">
        <v>41803</v>
      </c>
      <c r="B973" s="3">
        <v>0.93700000000000006</v>
      </c>
      <c r="C973" s="3">
        <v>0.38500000000000001</v>
      </c>
      <c r="D973" s="3">
        <v>0.66600000000000004</v>
      </c>
      <c r="E973" s="3">
        <v>3</v>
      </c>
      <c r="F973" s="7">
        <f t="shared" si="105"/>
        <v>6</v>
      </c>
      <c r="G973" s="7">
        <v>4.7793999999999999</v>
      </c>
      <c r="H973">
        <f t="shared" si="106"/>
        <v>2014</v>
      </c>
      <c r="I973" s="4">
        <f>_xll.CALCalendarAdjust("China::IB",DATE(H973,12,31)+1,"Following")</f>
        <v>42006</v>
      </c>
      <c r="J973" s="7">
        <f t="shared" si="107"/>
        <v>203</v>
      </c>
      <c r="K973" s="7">
        <f t="shared" si="108"/>
        <v>0.55616438356164388</v>
      </c>
      <c r="L973" s="11">
        <f t="shared" si="109"/>
        <v>0.38880383788104012</v>
      </c>
      <c r="M973" s="5">
        <f t="shared" si="110"/>
        <v>-38.038378810401063</v>
      </c>
      <c r="N973" s="11">
        <f>_xll.CALBlackFormula("Call",B973*(1+F973/100*K973)/2,D973*(1+G973/100*K973),0.2*SQRT(K973),1/(1+G973/100*K973))*2</f>
        <v>0.38938974454580388</v>
      </c>
      <c r="O973" s="11">
        <f t="shared" si="111"/>
        <v>-38.427768554946866</v>
      </c>
    </row>
    <row r="974" spans="1:15" x14ac:dyDescent="0.3">
      <c r="A974" s="2">
        <v>41806</v>
      </c>
      <c r="B974" s="3">
        <v>0.93400000000000005</v>
      </c>
      <c r="C974" s="3">
        <v>0.39300000000000002</v>
      </c>
      <c r="D974" s="3">
        <v>0.66900000000000004</v>
      </c>
      <c r="E974" s="3">
        <v>3</v>
      </c>
      <c r="F974" s="7">
        <f t="shared" si="105"/>
        <v>6</v>
      </c>
      <c r="G974" s="7">
        <v>4.7777000000000003</v>
      </c>
      <c r="H974">
        <f t="shared" si="106"/>
        <v>2014</v>
      </c>
      <c r="I974" s="4">
        <f>_xll.CALCalendarAdjust("China::IB",DATE(H974,12,31)+1,"Following")</f>
        <v>42006</v>
      </c>
      <c r="J974" s="7">
        <f t="shared" si="107"/>
        <v>200</v>
      </c>
      <c r="K974" s="7">
        <f t="shared" si="108"/>
        <v>0.54794520547945202</v>
      </c>
      <c r="L974" s="11">
        <f t="shared" si="109"/>
        <v>0.39790408895453111</v>
      </c>
      <c r="M974" s="5">
        <f t="shared" si="110"/>
        <v>-49.040889545310939</v>
      </c>
      <c r="N974" s="11">
        <f>_xll.CALBlackFormula("Call",B974*(1+F974/100*K974)/2,D974*(1+G974/100*K974),0.2*SQRT(K974),1/(1+G974/100*K974))*2</f>
        <v>0.39837692560181709</v>
      </c>
      <c r="O974" s="11">
        <f t="shared" si="111"/>
        <v>-49.439266470912756</v>
      </c>
    </row>
    <row r="975" spans="1:15" x14ac:dyDescent="0.3">
      <c r="A975" s="2">
        <v>41807</v>
      </c>
      <c r="B975" s="3">
        <v>0.93300000000000005</v>
      </c>
      <c r="C975" s="3">
        <v>0.38400000000000001</v>
      </c>
      <c r="D975" s="3">
        <v>0.66200000000000003</v>
      </c>
      <c r="E975" s="3">
        <v>3</v>
      </c>
      <c r="F975" s="7">
        <f t="shared" si="105"/>
        <v>6</v>
      </c>
      <c r="G975" s="7">
        <v>4.7824999999999998</v>
      </c>
      <c r="H975">
        <f t="shared" si="106"/>
        <v>2014</v>
      </c>
      <c r="I975" s="4">
        <f>_xll.CALCalendarAdjust("China::IB",DATE(H975,12,31)+1,"Following")</f>
        <v>42006</v>
      </c>
      <c r="J975" s="7">
        <f t="shared" si="107"/>
        <v>199</v>
      </c>
      <c r="K975" s="7">
        <f t="shared" si="108"/>
        <v>0.54520547945205478</v>
      </c>
      <c r="L975" s="11">
        <f t="shared" si="109"/>
        <v>0.38496424015801123</v>
      </c>
      <c r="M975" s="5">
        <f t="shared" si="110"/>
        <v>-9.6424015801122032</v>
      </c>
      <c r="N975" s="11">
        <f>_xll.CALBlackFormula("Call",B975*(1+F975/100*K975)/2,D975*(1+G975/100*K975),0.2*SQRT(K975),1/(1+G975/100*K975))*2</f>
        <v>0.38552083635026807</v>
      </c>
      <c r="O975" s="11">
        <f t="shared" si="111"/>
        <v>-10.027922416462472</v>
      </c>
    </row>
    <row r="976" spans="1:15" x14ac:dyDescent="0.3">
      <c r="A976" s="2">
        <v>41808</v>
      </c>
      <c r="B976" s="3">
        <v>0.93100000000000005</v>
      </c>
      <c r="C976" s="3">
        <v>0.38100000000000001</v>
      </c>
      <c r="D976" s="3">
        <v>0.65900000000000003</v>
      </c>
      <c r="E976" s="3">
        <v>3</v>
      </c>
      <c r="F976" s="7">
        <f t="shared" si="105"/>
        <v>6</v>
      </c>
      <c r="G976" s="7">
        <v>4.7766999999999999</v>
      </c>
      <c r="H976">
        <f t="shared" si="106"/>
        <v>2014</v>
      </c>
      <c r="I976" s="4">
        <f>_xll.CALCalendarAdjust("China::IB",DATE(H976,12,31)+1,"Following")</f>
        <v>42006</v>
      </c>
      <c r="J976" s="7">
        <f t="shared" si="107"/>
        <v>198</v>
      </c>
      <c r="K976" s="7">
        <f t="shared" si="108"/>
        <v>0.54246575342465753</v>
      </c>
      <c r="L976" s="11">
        <f t="shared" si="109"/>
        <v>0.3809779426238572</v>
      </c>
      <c r="M976" s="5">
        <f t="shared" si="110"/>
        <v>0.22057376142803342</v>
      </c>
      <c r="N976" s="11">
        <f>_xll.CALBlackFormula("Call",B976*(1+F976/100*K976)/2,D976*(1+G976/100*K976),0.2*SQRT(K976),1/(1+G976/100*K976))*2</f>
        <v>0.38154850154663017</v>
      </c>
      <c r="O976" s="11">
        <f t="shared" si="111"/>
        <v>-0.16097474011859675</v>
      </c>
    </row>
    <row r="977" spans="1:15" x14ac:dyDescent="0.3">
      <c r="A977" s="2">
        <v>41809</v>
      </c>
      <c r="B977" s="3">
        <v>0.93700000000000006</v>
      </c>
      <c r="C977" s="3">
        <v>0.36499999999999999</v>
      </c>
      <c r="D977" s="3">
        <v>0.64700000000000002</v>
      </c>
      <c r="E977" s="3">
        <v>3</v>
      </c>
      <c r="F977" s="7">
        <f t="shared" si="105"/>
        <v>6</v>
      </c>
      <c r="G977" s="7">
        <v>4.7691999999999997</v>
      </c>
      <c r="H977">
        <f t="shared" si="106"/>
        <v>2014</v>
      </c>
      <c r="I977" s="4">
        <f>_xll.CALCalendarAdjust("China::IB",DATE(H977,12,31)+1,"Following")</f>
        <v>42006</v>
      </c>
      <c r="J977" s="7">
        <f t="shared" si="107"/>
        <v>197</v>
      </c>
      <c r="K977" s="7">
        <f t="shared" si="108"/>
        <v>0.53972602739726028</v>
      </c>
      <c r="L977" s="11">
        <f t="shared" si="109"/>
        <v>0.35093175804727739</v>
      </c>
      <c r="M977" s="5">
        <f t="shared" si="110"/>
        <v>140.68241952722605</v>
      </c>
      <c r="N977" s="11">
        <f>_xll.CALBlackFormula("Call",B977*(1+F977/100*K977)/2,D977*(1+G977/100*K977),0.2*SQRT(K977),1/(1+G977/100*K977))*2</f>
        <v>0.35183550513919182</v>
      </c>
      <c r="O977" s="11">
        <f t="shared" si="111"/>
        <v>140.33058402208687</v>
      </c>
    </row>
    <row r="978" spans="1:15" x14ac:dyDescent="0.3">
      <c r="A978" s="2">
        <v>41810</v>
      </c>
      <c r="B978" s="3">
        <v>0.93899999999999995</v>
      </c>
      <c r="C978" s="3">
        <v>0.36399999999999999</v>
      </c>
      <c r="D978" s="3">
        <v>0.65</v>
      </c>
      <c r="E978" s="3">
        <v>3</v>
      </c>
      <c r="F978" s="7">
        <f t="shared" si="105"/>
        <v>6</v>
      </c>
      <c r="G978" s="7">
        <v>4.7751000000000001</v>
      </c>
      <c r="H978">
        <f t="shared" si="106"/>
        <v>2014</v>
      </c>
      <c r="I978" s="4">
        <f>_xll.CALCalendarAdjust("China::IB",DATE(H978,12,31)+1,"Following")</f>
        <v>42006</v>
      </c>
      <c r="J978" s="7">
        <f t="shared" si="107"/>
        <v>196</v>
      </c>
      <c r="K978" s="7">
        <f t="shared" si="108"/>
        <v>0.53698630136986303</v>
      </c>
      <c r="L978" s="11">
        <f t="shared" si="109"/>
        <v>0.35497809649105028</v>
      </c>
      <c r="M978" s="5">
        <f t="shared" si="110"/>
        <v>90.21903508949714</v>
      </c>
      <c r="N978" s="11">
        <f>_xll.CALBlackFormula("Call",B978*(1+F978/100*K978)/2,D978*(1+G978/100*K978),0.2*SQRT(K978),1/(1+G978/100*K978))*2</f>
        <v>0.35582602894347753</v>
      </c>
      <c r="O978" s="11">
        <f t="shared" si="111"/>
        <v>89.863209060553658</v>
      </c>
    </row>
    <row r="979" spans="1:15" x14ac:dyDescent="0.3">
      <c r="A979" s="2">
        <v>41813</v>
      </c>
      <c r="B979" s="3">
        <v>0.94099999999999995</v>
      </c>
      <c r="C979" s="3">
        <v>0.36299999999999999</v>
      </c>
      <c r="D979" s="3">
        <v>0.65200000000000002</v>
      </c>
      <c r="E979" s="3">
        <v>3</v>
      </c>
      <c r="F979" s="7">
        <f t="shared" si="105"/>
        <v>6</v>
      </c>
      <c r="G979" s="7">
        <v>4.7760999999999996</v>
      </c>
      <c r="H979">
        <f t="shared" si="106"/>
        <v>2014</v>
      </c>
      <c r="I979" s="4">
        <f>_xll.CALCalendarAdjust("China::IB",DATE(H979,12,31)+1,"Following")</f>
        <v>42006</v>
      </c>
      <c r="J979" s="7">
        <f t="shared" si="107"/>
        <v>193</v>
      </c>
      <c r="K979" s="7">
        <f t="shared" si="108"/>
        <v>0.52876712328767128</v>
      </c>
      <c r="L979" s="11">
        <f t="shared" si="109"/>
        <v>0.35706024760607824</v>
      </c>
      <c r="M979" s="5">
        <f t="shared" si="110"/>
        <v>59.397523939217493</v>
      </c>
      <c r="N979" s="11">
        <f>_xll.CALBlackFormula("Call",B979*(1+F979/100*K979)/2,D979*(1+G979/100*K979),0.2*SQRT(K979),1/(1+G979/100*K979))*2</f>
        <v>0.35784827919638929</v>
      </c>
      <c r="O979" s="11">
        <f t="shared" si="111"/>
        <v>59.039675660021103</v>
      </c>
    </row>
    <row r="980" spans="1:15" x14ac:dyDescent="0.3">
      <c r="A980" s="2">
        <v>41814</v>
      </c>
      <c r="B980" s="3">
        <v>0.93899999999999995</v>
      </c>
      <c r="C980" s="3">
        <v>0.36799999999999999</v>
      </c>
      <c r="D980" s="3">
        <v>0.65600000000000003</v>
      </c>
      <c r="E980" s="3">
        <v>3</v>
      </c>
      <c r="F980" s="7">
        <f t="shared" si="105"/>
        <v>6</v>
      </c>
      <c r="G980" s="7">
        <v>4.7679</v>
      </c>
      <c r="H980">
        <f t="shared" si="106"/>
        <v>2014</v>
      </c>
      <c r="I980" s="4">
        <f>_xll.CALCalendarAdjust("China::IB",DATE(H980,12,31)+1,"Following")</f>
        <v>42006</v>
      </c>
      <c r="J980" s="7">
        <f t="shared" si="107"/>
        <v>192</v>
      </c>
      <c r="K980" s="7">
        <f t="shared" si="108"/>
        <v>0.52602739726027392</v>
      </c>
      <c r="L980" s="11">
        <f t="shared" si="109"/>
        <v>0.36706306958308743</v>
      </c>
      <c r="M980" s="5">
        <f t="shared" si="110"/>
        <v>9.3693041691256251</v>
      </c>
      <c r="N980" s="11">
        <f>_xll.CALBlackFormula("Call",B980*(1+F980/100*K980)/2,D980*(1+G980/100*K980),0.2*SQRT(K980),1/(1+G980/100*K980))*2</f>
        <v>0.36772128954992928</v>
      </c>
      <c r="O980" s="11">
        <f t="shared" si="111"/>
        <v>9.0015828795756967</v>
      </c>
    </row>
    <row r="981" spans="1:15" x14ac:dyDescent="0.3">
      <c r="A981" s="2">
        <v>41815</v>
      </c>
      <c r="B981" s="3">
        <v>0.94099999999999995</v>
      </c>
      <c r="C981" s="3">
        <v>0.36299999999999999</v>
      </c>
      <c r="D981" s="3">
        <v>0.65300000000000002</v>
      </c>
      <c r="E981" s="3">
        <v>3</v>
      </c>
      <c r="F981" s="7">
        <f t="shared" si="105"/>
        <v>6</v>
      </c>
      <c r="G981" s="7">
        <v>4.7582000000000004</v>
      </c>
      <c r="H981">
        <f t="shared" si="106"/>
        <v>2014</v>
      </c>
      <c r="I981" s="4">
        <f>_xll.CALCalendarAdjust("China::IB",DATE(H981,12,31)+1,"Following")</f>
        <v>42006</v>
      </c>
      <c r="J981" s="7">
        <f t="shared" si="107"/>
        <v>191</v>
      </c>
      <c r="K981" s="7">
        <f t="shared" si="108"/>
        <v>0.52328767123287667</v>
      </c>
      <c r="L981" s="11">
        <f t="shared" si="109"/>
        <v>0.3590337605283539</v>
      </c>
      <c r="M981" s="5">
        <f t="shared" si="110"/>
        <v>39.662394716460938</v>
      </c>
      <c r="N981" s="11">
        <f>_xll.CALBlackFormula("Call",B981*(1+F981/100*K981)/2,D981*(1+G981/100*K981),0.2*SQRT(K981),1/(1+G981/100*K981))*2</f>
        <v>0.35977080980667703</v>
      </c>
      <c r="O981" s="11">
        <f t="shared" si="111"/>
        <v>39.302623906654262</v>
      </c>
    </row>
    <row r="982" spans="1:15" x14ac:dyDescent="0.3">
      <c r="A982" s="2">
        <v>41816</v>
      </c>
      <c r="B982" s="3">
        <v>0.93799999999999994</v>
      </c>
      <c r="C982" s="3">
        <v>0.373</v>
      </c>
      <c r="D982" s="3">
        <v>0.66</v>
      </c>
      <c r="E982" s="3">
        <v>3</v>
      </c>
      <c r="F982" s="7">
        <f t="shared" si="105"/>
        <v>6</v>
      </c>
      <c r="G982" s="7">
        <v>4.7477999999999998</v>
      </c>
      <c r="H982">
        <f t="shared" si="106"/>
        <v>2014</v>
      </c>
      <c r="I982" s="4">
        <f>_xll.CALCalendarAdjust("China::IB",DATE(H982,12,31)+1,"Following")</f>
        <v>42006</v>
      </c>
      <c r="J982" s="7">
        <f t="shared" si="107"/>
        <v>190</v>
      </c>
      <c r="K982" s="7">
        <f t="shared" si="108"/>
        <v>0.52054794520547942</v>
      </c>
      <c r="L982" s="11">
        <f t="shared" si="109"/>
        <v>0.37603329782550632</v>
      </c>
      <c r="M982" s="5">
        <f t="shared" si="110"/>
        <v>-30.332978255063203</v>
      </c>
      <c r="N982" s="11">
        <f>_xll.CALBlackFormula("Call",B982*(1+F982/100*K982)/2,D982*(1+G982/100*K982),0.2*SQRT(K982),1/(1+G982/100*K982))*2</f>
        <v>0.3765823375915392</v>
      </c>
      <c r="O982" s="11">
        <f t="shared" si="111"/>
        <v>-30.709560592654743</v>
      </c>
    </row>
    <row r="983" spans="1:15" x14ac:dyDescent="0.3">
      <c r="A983" s="2">
        <v>41817</v>
      </c>
      <c r="B983" s="3">
        <v>0.93799999999999994</v>
      </c>
      <c r="C983" s="3">
        <v>0.378</v>
      </c>
      <c r="D983" s="3">
        <v>0.66200000000000003</v>
      </c>
      <c r="E983" s="3">
        <v>3</v>
      </c>
      <c r="F983" s="7">
        <f t="shared" si="105"/>
        <v>6</v>
      </c>
      <c r="G983" s="7">
        <v>4.7481999999999998</v>
      </c>
      <c r="H983">
        <f t="shared" si="106"/>
        <v>2014</v>
      </c>
      <c r="I983" s="4">
        <f>_xll.CALCalendarAdjust("China::IB",DATE(H983,12,31)+1,"Following")</f>
        <v>42006</v>
      </c>
      <c r="J983" s="7">
        <f t="shared" si="107"/>
        <v>189</v>
      </c>
      <c r="K983" s="7">
        <f t="shared" si="108"/>
        <v>0.51780821917808217</v>
      </c>
      <c r="L983" s="11">
        <f t="shared" si="109"/>
        <v>0.38006585619734568</v>
      </c>
      <c r="M983" s="5">
        <f t="shared" si="110"/>
        <v>-20.658561973456724</v>
      </c>
      <c r="N983" s="11">
        <f>_xll.CALBlackFormula("Call",B983*(1+F983/100*K983)/2,D983*(1+G983/100*K983),0.2*SQRT(K983),1/(1+G983/100*K983))*2</f>
        <v>0.38057154077019018</v>
      </c>
      <c r="O983" s="11">
        <f t="shared" si="111"/>
        <v>-21.039133514226915</v>
      </c>
    </row>
    <row r="984" spans="1:15" x14ac:dyDescent="0.3">
      <c r="A984" s="2">
        <v>41820</v>
      </c>
      <c r="B984" s="3">
        <v>0.93600000000000005</v>
      </c>
      <c r="C984" s="3">
        <v>0.38400000000000001</v>
      </c>
      <c r="D984" s="3">
        <v>0.66600000000000004</v>
      </c>
      <c r="E984" s="3">
        <v>3</v>
      </c>
      <c r="F984" s="7">
        <f t="shared" si="105"/>
        <v>6</v>
      </c>
      <c r="G984" s="7">
        <v>4.7499000000000002</v>
      </c>
      <c r="H984">
        <f t="shared" si="106"/>
        <v>2014</v>
      </c>
      <c r="I984" s="4">
        <f>_xll.CALCalendarAdjust("China::IB",DATE(H984,12,31)+1,"Following")</f>
        <v>42006</v>
      </c>
      <c r="J984" s="7">
        <f t="shared" si="107"/>
        <v>186</v>
      </c>
      <c r="K984" s="7">
        <f t="shared" si="108"/>
        <v>0.50958904109589043</v>
      </c>
      <c r="L984" s="11">
        <f t="shared" si="109"/>
        <v>0.39017824660920974</v>
      </c>
      <c r="M984" s="5">
        <f t="shared" si="110"/>
        <v>-61.782466092097366</v>
      </c>
      <c r="N984" s="11">
        <f>_xll.CALBlackFormula("Call",B984*(1+F984/100*K984)/2,D984*(1+G984/100*K984),0.2*SQRT(K984),1/(1+G984/100*K984))*2</f>
        <v>0.39057733238776249</v>
      </c>
      <c r="O984" s="11">
        <f t="shared" si="111"/>
        <v>-62.17304342448513</v>
      </c>
    </row>
    <row r="985" spans="1:15" x14ac:dyDescent="0.3">
      <c r="A985" s="2">
        <v>41821</v>
      </c>
      <c r="B985" s="3">
        <v>0.93899999999999995</v>
      </c>
      <c r="C985" s="3">
        <v>0.38400000000000001</v>
      </c>
      <c r="D985" s="3">
        <v>0.66600000000000004</v>
      </c>
      <c r="E985" s="3">
        <v>3</v>
      </c>
      <c r="F985" s="7">
        <f t="shared" si="105"/>
        <v>6</v>
      </c>
      <c r="G985" s="7">
        <v>4.7499000000000002</v>
      </c>
      <c r="H985">
        <f t="shared" si="106"/>
        <v>2014</v>
      </c>
      <c r="I985" s="4">
        <f>_xll.CALCalendarAdjust("China::IB",DATE(H985,12,31)+1,"Following")</f>
        <v>42006</v>
      </c>
      <c r="J985" s="7">
        <f t="shared" si="107"/>
        <v>185</v>
      </c>
      <c r="K985" s="7">
        <f t="shared" si="108"/>
        <v>0.50684931506849318</v>
      </c>
      <c r="L985" s="11">
        <f t="shared" si="109"/>
        <v>0.38719024903239452</v>
      </c>
      <c r="M985" s="5">
        <f t="shared" si="110"/>
        <v>-31.902490323945099</v>
      </c>
      <c r="N985" s="11">
        <f>_xll.CALBlackFormula("Call",B985*(1+F985/100*K985)/2,D985*(1+G985/100*K985),0.2*SQRT(K985),1/(1+G985/100*K985))*2</f>
        <v>0.38760831279583247</v>
      </c>
      <c r="O985" s="11">
        <f t="shared" si="111"/>
        <v>-32.290098636740929</v>
      </c>
    </row>
    <row r="986" spans="1:15" x14ac:dyDescent="0.3">
      <c r="A986" s="2">
        <v>41822</v>
      </c>
      <c r="B986" s="3">
        <v>0.93899999999999995</v>
      </c>
      <c r="C986" s="3">
        <v>0.38800000000000001</v>
      </c>
      <c r="D986" s="3">
        <v>0.66800000000000004</v>
      </c>
      <c r="E986" s="3">
        <v>3</v>
      </c>
      <c r="F986" s="7">
        <f t="shared" si="105"/>
        <v>6</v>
      </c>
      <c r="G986" s="7">
        <v>4.75</v>
      </c>
      <c r="H986">
        <f t="shared" si="106"/>
        <v>2014</v>
      </c>
      <c r="I986" s="4">
        <f>_xll.CALCalendarAdjust("China::IB",DATE(H986,12,31)+1,"Following")</f>
        <v>42006</v>
      </c>
      <c r="J986" s="7">
        <f t="shared" si="107"/>
        <v>184</v>
      </c>
      <c r="K986" s="7">
        <f t="shared" si="108"/>
        <v>0.50410958904109593</v>
      </c>
      <c r="L986" s="11">
        <f t="shared" si="109"/>
        <v>0.39122138384973537</v>
      </c>
      <c r="M986" s="5">
        <f t="shared" si="110"/>
        <v>-32.213838497353599</v>
      </c>
      <c r="N986" s="11">
        <f>_xll.CALBlackFormula("Call",B986*(1+F986/100*K986)/2,D986*(1+G986/100*K986),0.2*SQRT(K986),1/(1+G986/100*K986))*2</f>
        <v>0.39160503828906618</v>
      </c>
      <c r="O986" s="11">
        <f t="shared" si="111"/>
        <v>-32.605443535642664</v>
      </c>
    </row>
    <row r="987" spans="1:15" x14ac:dyDescent="0.3">
      <c r="A987" s="2">
        <v>41823</v>
      </c>
      <c r="B987" s="3">
        <v>0.94299999999999995</v>
      </c>
      <c r="C987" s="3">
        <v>0.39</v>
      </c>
      <c r="D987" s="3">
        <v>0.67</v>
      </c>
      <c r="E987" s="3">
        <v>3</v>
      </c>
      <c r="F987" s="7">
        <f t="shared" si="105"/>
        <v>6</v>
      </c>
      <c r="G987" s="7">
        <v>4.75</v>
      </c>
      <c r="H987">
        <f t="shared" si="106"/>
        <v>2014</v>
      </c>
      <c r="I987" s="4">
        <f>_xll.CALCalendarAdjust("China::IB",DATE(H987,12,31)+1,"Following")</f>
        <v>42006</v>
      </c>
      <c r="J987" s="7">
        <f t="shared" si="107"/>
        <v>183</v>
      </c>
      <c r="K987" s="7">
        <f t="shared" si="108"/>
        <v>0.50136986301369868</v>
      </c>
      <c r="L987" s="11">
        <f t="shared" si="109"/>
        <v>0.39122757347284209</v>
      </c>
      <c r="M987" s="5">
        <f t="shared" si="110"/>
        <v>-12.275734728420806</v>
      </c>
      <c r="N987" s="11">
        <f>_xll.CALBlackFormula("Call",B987*(1+F987/100*K987)/2,D987*(1+G987/100*K987),0.2*SQRT(K987),1/(1+G987/100*K987))*2</f>
        <v>0.39161393947878087</v>
      </c>
      <c r="O987" s="11">
        <f t="shared" si="111"/>
        <v>-12.667348667899587</v>
      </c>
    </row>
    <row r="988" spans="1:15" x14ac:dyDescent="0.3">
      <c r="A988" s="2">
        <v>41824</v>
      </c>
      <c r="B988" s="3">
        <v>0.94199999999999995</v>
      </c>
      <c r="C988" s="3">
        <v>0.38700000000000001</v>
      </c>
      <c r="D988" s="3">
        <v>0.66900000000000004</v>
      </c>
      <c r="E988" s="3">
        <v>3</v>
      </c>
      <c r="F988" s="7">
        <f t="shared" si="105"/>
        <v>6</v>
      </c>
      <c r="G988" s="7">
        <v>4.75</v>
      </c>
      <c r="H988">
        <f t="shared" si="106"/>
        <v>2014</v>
      </c>
      <c r="I988" s="4">
        <f>_xll.CALCalendarAdjust("China::IB",DATE(H988,12,31)+1,"Following")</f>
        <v>42006</v>
      </c>
      <c r="J988" s="7">
        <f t="shared" si="107"/>
        <v>182</v>
      </c>
      <c r="K988" s="7">
        <f t="shared" si="108"/>
        <v>0.49863013698630138</v>
      </c>
      <c r="L988" s="11">
        <f t="shared" si="109"/>
        <v>0.39026447563864108</v>
      </c>
      <c r="M988" s="5">
        <f t="shared" si="110"/>
        <v>-32.644756386410734</v>
      </c>
      <c r="N988" s="11">
        <f>_xll.CALBlackFormula("Call",B988*(1+F988/100*K988)/2,D988*(1+G988/100*K988),0.2*SQRT(K988),1/(1+G988/100*K988))*2</f>
        <v>0.39064479640812105</v>
      </c>
      <c r="O988" s="11">
        <f t="shared" si="111"/>
        <v>-33.035401182818852</v>
      </c>
    </row>
    <row r="989" spans="1:15" x14ac:dyDescent="0.3">
      <c r="A989" s="2">
        <v>41827</v>
      </c>
      <c r="B989" s="3">
        <v>0.94399999999999995</v>
      </c>
      <c r="C989" s="3">
        <v>0.38400000000000001</v>
      </c>
      <c r="D989" s="3">
        <v>0.66700000000000004</v>
      </c>
      <c r="E989" s="3">
        <v>3</v>
      </c>
      <c r="F989" s="7">
        <f t="shared" si="105"/>
        <v>6</v>
      </c>
      <c r="G989" s="7">
        <v>4.7495000000000003</v>
      </c>
      <c r="H989">
        <f t="shared" si="106"/>
        <v>2014</v>
      </c>
      <c r="I989" s="4">
        <f>_xll.CALCalendarAdjust("China::IB",DATE(H989,12,31)+1,"Following")</f>
        <v>42006</v>
      </c>
      <c r="J989" s="7">
        <f t="shared" si="107"/>
        <v>179</v>
      </c>
      <c r="K989" s="7">
        <f t="shared" si="108"/>
        <v>0.49041095890410957</v>
      </c>
      <c r="L989" s="11">
        <f t="shared" si="109"/>
        <v>0.38434260830017086</v>
      </c>
      <c r="M989" s="5">
        <f t="shared" si="110"/>
        <v>-3.4260830017085464</v>
      </c>
      <c r="N989" s="11">
        <f>_xll.CALBlackFormula("Call",B989*(1+F989/100*K989)/2,D989*(1+G989/100*K989),0.2*SQRT(K989),1/(1+G989/100*K989))*2</f>
        <v>0.38473777255971858</v>
      </c>
      <c r="O989" s="11">
        <f t="shared" si="111"/>
        <v>-3.8108207742682652</v>
      </c>
    </row>
    <row r="990" spans="1:15" x14ac:dyDescent="0.3">
      <c r="A990" s="2">
        <v>41828</v>
      </c>
      <c r="B990" s="3">
        <v>0.94499999999999995</v>
      </c>
      <c r="C990" s="3">
        <v>0.38800000000000001</v>
      </c>
      <c r="D990" s="3">
        <v>0.67</v>
      </c>
      <c r="E990" s="3">
        <v>3</v>
      </c>
      <c r="F990" s="7">
        <f t="shared" si="105"/>
        <v>6</v>
      </c>
      <c r="G990" s="7">
        <v>4.75</v>
      </c>
      <c r="H990">
        <f t="shared" si="106"/>
        <v>2014</v>
      </c>
      <c r="I990" s="4">
        <f>_xll.CALCalendarAdjust("China::IB",DATE(H990,12,31)+1,"Following")</f>
        <v>42006</v>
      </c>
      <c r="J990" s="7">
        <f t="shared" si="107"/>
        <v>178</v>
      </c>
      <c r="K990" s="7">
        <f t="shared" si="108"/>
        <v>0.48767123287671232</v>
      </c>
      <c r="L990" s="11">
        <f t="shared" si="109"/>
        <v>0.38936980359079421</v>
      </c>
      <c r="M990" s="5">
        <f t="shared" si="110"/>
        <v>-13.698035907941941</v>
      </c>
      <c r="N990" s="11">
        <f>_xll.CALBlackFormula("Call",B990*(1+F990/100*K990)/2,D990*(1+G990/100*K990),0.2*SQRT(K990),1/(1+G990/100*K990))*2</f>
        <v>0.38972864766282833</v>
      </c>
      <c r="O990" s="11">
        <f t="shared" si="111"/>
        <v>-14.087764555604769</v>
      </c>
    </row>
    <row r="991" spans="1:15" x14ac:dyDescent="0.3">
      <c r="A991" s="2">
        <v>41829</v>
      </c>
      <c r="B991" s="3">
        <v>0.94799999999999995</v>
      </c>
      <c r="C991" s="3">
        <v>0.371</v>
      </c>
      <c r="D991" s="3">
        <v>0.65800000000000003</v>
      </c>
      <c r="E991" s="3">
        <v>3</v>
      </c>
      <c r="F991" s="7">
        <f t="shared" si="105"/>
        <v>6</v>
      </c>
      <c r="G991" s="7">
        <v>4.7489999999999997</v>
      </c>
      <c r="H991">
        <f t="shared" si="106"/>
        <v>2014</v>
      </c>
      <c r="I991" s="4">
        <f>_xll.CALCalendarAdjust("China::IB",DATE(H991,12,31)+1,"Following")</f>
        <v>42006</v>
      </c>
      <c r="J991" s="7">
        <f t="shared" si="107"/>
        <v>177</v>
      </c>
      <c r="K991" s="7">
        <f t="shared" si="108"/>
        <v>0.48493150684931507</v>
      </c>
      <c r="L991" s="11">
        <f t="shared" si="109"/>
        <v>0.36237842595505987</v>
      </c>
      <c r="M991" s="5">
        <f t="shared" si="110"/>
        <v>86.215740449401281</v>
      </c>
      <c r="N991" s="11">
        <f>_xll.CALBlackFormula("Call",B991*(1+F991/100*K991)/2,D991*(1+G991/100*K991),0.2*SQRT(K991),1/(1+G991/100*K991))*2</f>
        <v>0.36292789009203691</v>
      </c>
      <c r="O991" s="11">
        <f t="shared" si="111"/>
        <v>85.852812559309243</v>
      </c>
    </row>
    <row r="992" spans="1:15" x14ac:dyDescent="0.3">
      <c r="A992" s="2">
        <v>41830</v>
      </c>
      <c r="B992" s="3">
        <v>0.94699999999999995</v>
      </c>
      <c r="C992" s="3">
        <v>0.36699999999999999</v>
      </c>
      <c r="D992" s="3">
        <v>0.65400000000000003</v>
      </c>
      <c r="E992" s="3">
        <v>3</v>
      </c>
      <c r="F992" s="7">
        <f t="shared" si="105"/>
        <v>6</v>
      </c>
      <c r="G992" s="7">
        <v>4.7438000000000002</v>
      </c>
      <c r="H992">
        <f t="shared" si="106"/>
        <v>2014</v>
      </c>
      <c r="I992" s="4">
        <f>_xll.CALCalendarAdjust("China::IB",DATE(H992,12,31)+1,"Following")</f>
        <v>42006</v>
      </c>
      <c r="J992" s="7">
        <f t="shared" si="107"/>
        <v>176</v>
      </c>
      <c r="K992" s="7">
        <f t="shared" si="108"/>
        <v>0.48219178082191783</v>
      </c>
      <c r="L992" s="11">
        <f t="shared" si="109"/>
        <v>0.35539202148526494</v>
      </c>
      <c r="M992" s="5">
        <f t="shared" si="110"/>
        <v>116.07978514735051</v>
      </c>
      <c r="N992" s="11">
        <f>_xll.CALBlackFormula("Call",B992*(1+F992/100*K992)/2,D992*(1+G992/100*K992),0.2*SQRT(K992),1/(1+G992/100*K992))*2</f>
        <v>0.35598754486023632</v>
      </c>
      <c r="O992" s="11">
        <f t="shared" si="111"/>
        <v>115.72379760249027</v>
      </c>
    </row>
    <row r="993" spans="1:15" x14ac:dyDescent="0.3">
      <c r="A993" s="2">
        <v>41831</v>
      </c>
      <c r="B993" s="3">
        <v>0.94699999999999995</v>
      </c>
      <c r="C993" s="3">
        <v>0.373</v>
      </c>
      <c r="D993" s="3">
        <v>0.65800000000000003</v>
      </c>
      <c r="E993" s="3">
        <v>3</v>
      </c>
      <c r="F993" s="7">
        <f t="shared" si="105"/>
        <v>6</v>
      </c>
      <c r="G993" s="7">
        <v>4.7423000000000002</v>
      </c>
      <c r="H993">
        <f t="shared" si="106"/>
        <v>2014</v>
      </c>
      <c r="I993" s="4">
        <f>_xll.CALCalendarAdjust("China::IB",DATE(H993,12,31)+1,"Following")</f>
        <v>42006</v>
      </c>
      <c r="J993" s="7">
        <f t="shared" si="107"/>
        <v>175</v>
      </c>
      <c r="K993" s="7">
        <f t="shared" si="108"/>
        <v>0.47945205479452052</v>
      </c>
      <c r="L993" s="11">
        <f t="shared" si="109"/>
        <v>0.36341647798303256</v>
      </c>
      <c r="M993" s="5">
        <f t="shared" si="110"/>
        <v>95.835220169674386</v>
      </c>
      <c r="N993" s="11">
        <f>_xll.CALBlackFormula("Call",B993*(1+F993/100*K993)/2,D993*(1+G993/100*K993),0.2*SQRT(K993),1/(1+G993/100*K993))*2</f>
        <v>0.3639296941989455</v>
      </c>
      <c r="O993" s="11">
        <f t="shared" si="111"/>
        <v>95.471290475475442</v>
      </c>
    </row>
    <row r="994" spans="1:15" x14ac:dyDescent="0.3">
      <c r="A994" s="2">
        <v>41834</v>
      </c>
      <c r="B994" s="3">
        <v>0.94299999999999995</v>
      </c>
      <c r="C994" s="3">
        <v>0.38400000000000001</v>
      </c>
      <c r="D994" s="3">
        <v>0.66500000000000004</v>
      </c>
      <c r="E994" s="3">
        <v>3</v>
      </c>
      <c r="F994" s="7">
        <f t="shared" si="105"/>
        <v>6</v>
      </c>
      <c r="G994" s="7">
        <v>4.7461000000000002</v>
      </c>
      <c r="H994">
        <f t="shared" si="106"/>
        <v>2014</v>
      </c>
      <c r="I994" s="4">
        <f>_xll.CALCalendarAdjust("China::IB",DATE(H994,12,31)+1,"Following")</f>
        <v>42006</v>
      </c>
      <c r="J994" s="7">
        <f t="shared" si="107"/>
        <v>172</v>
      </c>
      <c r="K994" s="7">
        <f t="shared" si="108"/>
        <v>0.47123287671232877</v>
      </c>
      <c r="L994" s="11">
        <f t="shared" si="109"/>
        <v>0.38154990432445879</v>
      </c>
      <c r="M994" s="5">
        <f t="shared" si="110"/>
        <v>24.500956755412197</v>
      </c>
      <c r="N994" s="11">
        <f>_xll.CALBlackFormula("Call",B994*(1+F994/100*K994)/2,D994*(1+G994/100*K994),0.2*SQRT(K994),1/(1+G994/100*K994))*2</f>
        <v>0.38189596461507352</v>
      </c>
      <c r="O994" s="11">
        <f t="shared" si="111"/>
        <v>24.119060790797125</v>
      </c>
    </row>
    <row r="995" spans="1:15" x14ac:dyDescent="0.3">
      <c r="A995" s="2">
        <v>41835</v>
      </c>
      <c r="B995" s="3">
        <v>0.94299999999999995</v>
      </c>
      <c r="C995" s="3">
        <v>0.38200000000000001</v>
      </c>
      <c r="D995" s="3">
        <v>0.66600000000000004</v>
      </c>
      <c r="E995" s="3">
        <v>3</v>
      </c>
      <c r="F995" s="7">
        <f t="shared" si="105"/>
        <v>6</v>
      </c>
      <c r="G995" s="7">
        <v>4.7484999999999999</v>
      </c>
      <c r="H995">
        <f t="shared" si="106"/>
        <v>2014</v>
      </c>
      <c r="I995" s="4">
        <f>_xll.CALCalendarAdjust("China::IB",DATE(H995,12,31)+1,"Following")</f>
        <v>42006</v>
      </c>
      <c r="J995" s="7">
        <f t="shared" si="107"/>
        <v>171</v>
      </c>
      <c r="K995" s="7">
        <f t="shared" si="108"/>
        <v>0.46849315068493153</v>
      </c>
      <c r="L995" s="11">
        <f t="shared" si="109"/>
        <v>0.38359133349441665</v>
      </c>
      <c r="M995" s="5">
        <f t="shared" si="110"/>
        <v>-15.913334944166468</v>
      </c>
      <c r="N995" s="11">
        <f>_xll.CALBlackFormula("Call",B995*(1+F995/100*K995)/2,D995*(1+G995/100*K995),0.2*SQRT(K995),1/(1+G995/100*K995))*2</f>
        <v>0.38391756286025325</v>
      </c>
      <c r="O995" s="11">
        <f t="shared" si="111"/>
        <v>-16.297252507026723</v>
      </c>
    </row>
    <row r="996" spans="1:15" x14ac:dyDescent="0.3">
      <c r="A996" s="2">
        <v>41836</v>
      </c>
      <c r="B996" s="3">
        <v>0.94499999999999995</v>
      </c>
      <c r="C996" s="3">
        <v>0.378</v>
      </c>
      <c r="D996" s="3">
        <v>0.66100000000000003</v>
      </c>
      <c r="E996" s="3">
        <v>3</v>
      </c>
      <c r="F996" s="7">
        <f t="shared" si="105"/>
        <v>6</v>
      </c>
      <c r="G996" s="7">
        <v>4.7487000000000004</v>
      </c>
      <c r="H996">
        <f t="shared" si="106"/>
        <v>2014</v>
      </c>
      <c r="I996" s="4">
        <f>_xll.CALCalendarAdjust("China::IB",DATE(H996,12,31)+1,"Following")</f>
        <v>42006</v>
      </c>
      <c r="J996" s="7">
        <f t="shared" si="107"/>
        <v>170</v>
      </c>
      <c r="K996" s="7">
        <f t="shared" si="108"/>
        <v>0.46575342465753422</v>
      </c>
      <c r="L996" s="11">
        <f t="shared" si="109"/>
        <v>0.37161173930695957</v>
      </c>
      <c r="M996" s="5">
        <f t="shared" si="110"/>
        <v>63.882606930404371</v>
      </c>
      <c r="N996" s="11">
        <f>_xll.CALBlackFormula("Call",B996*(1+F996/100*K996)/2,D996*(1+G996/100*K996),0.2*SQRT(K996),1/(1+G996/100*K996))*2</f>
        <v>0.37200523445202194</v>
      </c>
      <c r="O996" s="11">
        <f t="shared" si="111"/>
        <v>63.510601695952346</v>
      </c>
    </row>
    <row r="997" spans="1:15" x14ac:dyDescent="0.3">
      <c r="A997" s="2">
        <v>41837</v>
      </c>
      <c r="B997" s="3">
        <v>0.94799999999999995</v>
      </c>
      <c r="C997" s="3">
        <v>0.37</v>
      </c>
      <c r="D997" s="3">
        <v>0.65700000000000003</v>
      </c>
      <c r="E997" s="3">
        <v>3</v>
      </c>
      <c r="F997" s="7">
        <f t="shared" si="105"/>
        <v>6</v>
      </c>
      <c r="G997" s="7">
        <v>4.7447999999999997</v>
      </c>
      <c r="H997">
        <f t="shared" si="106"/>
        <v>2014</v>
      </c>
      <c r="I997" s="4">
        <f>_xll.CALCalendarAdjust("China::IB",DATE(H997,12,31)+1,"Following")</f>
        <v>42006</v>
      </c>
      <c r="J997" s="7">
        <f t="shared" si="107"/>
        <v>169</v>
      </c>
      <c r="K997" s="7">
        <f t="shared" si="108"/>
        <v>0.46301369863013697</v>
      </c>
      <c r="L997" s="11">
        <f t="shared" si="109"/>
        <v>0.36060890041355376</v>
      </c>
      <c r="M997" s="5">
        <f t="shared" si="110"/>
        <v>93.910995864462393</v>
      </c>
      <c r="N997" s="11">
        <f>_xll.CALBlackFormula("Call",B997*(1+F997/100*K997)/2,D997*(1+G997/100*K997),0.2*SQRT(K997),1/(1+G997/100*K997))*2</f>
        <v>0.36107891865284092</v>
      </c>
      <c r="O997" s="11">
        <f t="shared" si="111"/>
        <v>93.549916945809557</v>
      </c>
    </row>
    <row r="998" spans="1:15" x14ac:dyDescent="0.3">
      <c r="A998" s="2">
        <v>41838</v>
      </c>
      <c r="B998" s="3">
        <v>0.94699999999999995</v>
      </c>
      <c r="C998" s="3">
        <v>0.374</v>
      </c>
      <c r="D998" s="3">
        <v>0.66</v>
      </c>
      <c r="E998" s="3">
        <v>3</v>
      </c>
      <c r="F998" s="7">
        <f t="shared" si="105"/>
        <v>6</v>
      </c>
      <c r="G998" s="7">
        <v>4.7466999999999997</v>
      </c>
      <c r="H998">
        <f t="shared" si="106"/>
        <v>2014</v>
      </c>
      <c r="I998" s="4">
        <f>_xll.CALCalendarAdjust("China::IB",DATE(H998,12,31)+1,"Following")</f>
        <v>42006</v>
      </c>
      <c r="J998" s="7">
        <f t="shared" si="107"/>
        <v>168</v>
      </c>
      <c r="K998" s="7">
        <f t="shared" si="108"/>
        <v>0.46027397260273972</v>
      </c>
      <c r="L998" s="11">
        <f t="shared" si="109"/>
        <v>0.3676539229807203</v>
      </c>
      <c r="M998" s="5">
        <f t="shared" si="110"/>
        <v>63.460770192796943</v>
      </c>
      <c r="N998" s="11">
        <f>_xll.CALBlackFormula("Call",B998*(1+F998/100*K998)/2,D998*(1+G998/100*K998),0.2*SQRT(K998),1/(1+G998/100*K998))*2</f>
        <v>0.36805963885830179</v>
      </c>
      <c r="O998" s="11">
        <f t="shared" si="111"/>
        <v>63.092710553938645</v>
      </c>
    </row>
    <row r="999" spans="1:15" x14ac:dyDescent="0.3">
      <c r="A999" s="2">
        <v>41841</v>
      </c>
      <c r="B999" s="3">
        <v>0.94699999999999995</v>
      </c>
      <c r="C999" s="3">
        <v>0.372</v>
      </c>
      <c r="D999" s="3">
        <v>0.66100000000000003</v>
      </c>
      <c r="E999" s="3">
        <v>3</v>
      </c>
      <c r="F999" s="7">
        <f t="shared" si="105"/>
        <v>6</v>
      </c>
      <c r="G999" s="7">
        <v>4.7466999999999997</v>
      </c>
      <c r="H999">
        <f t="shared" si="106"/>
        <v>2014</v>
      </c>
      <c r="I999" s="4">
        <f>_xll.CALCalendarAdjust("China::IB",DATE(H999,12,31)+1,"Following")</f>
        <v>42006</v>
      </c>
      <c r="J999" s="7">
        <f t="shared" si="107"/>
        <v>165</v>
      </c>
      <c r="K999" s="7">
        <f t="shared" si="108"/>
        <v>0.45205479452054792</v>
      </c>
      <c r="L999" s="11">
        <f t="shared" si="109"/>
        <v>0.36974738320180134</v>
      </c>
      <c r="M999" s="5">
        <f t="shared" si="110"/>
        <v>22.526167981986589</v>
      </c>
      <c r="N999" s="11">
        <f>_xll.CALBlackFormula("Call",B999*(1+F999/100*K999)/2,D999*(1+G999/100*K999),0.2*SQRT(K999),1/(1+G999/100*K999))*2</f>
        <v>0.37011059524862427</v>
      </c>
      <c r="O999" s="11">
        <f t="shared" si="111"/>
        <v>22.156057386737963</v>
      </c>
    </row>
    <row r="1000" spans="1:15" x14ac:dyDescent="0.3">
      <c r="A1000" s="2">
        <v>41842</v>
      </c>
      <c r="B1000" s="3">
        <v>0.94499999999999995</v>
      </c>
      <c r="C1000" s="3">
        <v>0.38600000000000001</v>
      </c>
      <c r="D1000" s="3">
        <v>0.67</v>
      </c>
      <c r="E1000" s="3">
        <v>3</v>
      </c>
      <c r="F1000" s="7">
        <f t="shared" si="105"/>
        <v>6</v>
      </c>
      <c r="G1000" s="7">
        <v>4.7465000000000002</v>
      </c>
      <c r="H1000">
        <f t="shared" si="106"/>
        <v>2014</v>
      </c>
      <c r="I1000" s="4">
        <f>_xll.CALCalendarAdjust("China::IB",DATE(H1000,12,31)+1,"Following")</f>
        <v>42006</v>
      </c>
      <c r="J1000" s="7">
        <f t="shared" si="107"/>
        <v>164</v>
      </c>
      <c r="K1000" s="7">
        <f t="shared" si="108"/>
        <v>0.44931506849315067</v>
      </c>
      <c r="L1000" s="11">
        <f t="shared" si="109"/>
        <v>0.38978874376294781</v>
      </c>
      <c r="M1000" s="5">
        <f t="shared" si="110"/>
        <v>-37.887437629477994</v>
      </c>
      <c r="N1000" s="11">
        <f>_xll.CALBlackFormula("Call",B1000*(1+F1000/100*K1000)/2,D1000*(1+G1000/100*K1000),0.2*SQRT(K1000),1/(1+G1000/100*K1000))*2</f>
        <v>0.39003645120776304</v>
      </c>
      <c r="O1000" s="11">
        <f t="shared" si="111"/>
        <v>-38.277474080685757</v>
      </c>
    </row>
    <row r="1001" spans="1:15" x14ac:dyDescent="0.3">
      <c r="A1001" s="2">
        <v>41843</v>
      </c>
      <c r="B1001" s="3">
        <v>0.94299999999999995</v>
      </c>
      <c r="C1001" s="3">
        <v>0.38500000000000001</v>
      </c>
      <c r="D1001" s="3">
        <v>0.66900000000000004</v>
      </c>
      <c r="E1001" s="3">
        <v>3</v>
      </c>
      <c r="F1001" s="7">
        <f t="shared" si="105"/>
        <v>6</v>
      </c>
      <c r="G1001" s="7">
        <v>4.7525000000000004</v>
      </c>
      <c r="H1001">
        <f t="shared" si="106"/>
        <v>2014</v>
      </c>
      <c r="I1001" s="4">
        <f>_xll.CALCalendarAdjust("China::IB",DATE(H1001,12,31)+1,"Following")</f>
        <v>42006</v>
      </c>
      <c r="J1001" s="7">
        <f t="shared" si="107"/>
        <v>163</v>
      </c>
      <c r="K1001" s="7">
        <f t="shared" si="108"/>
        <v>0.44657534246575342</v>
      </c>
      <c r="L1001" s="11">
        <f t="shared" si="109"/>
        <v>0.38985570115567147</v>
      </c>
      <c r="M1001" s="5">
        <f t="shared" si="110"/>
        <v>-48.557011556714656</v>
      </c>
      <c r="N1001" s="11">
        <f>_xll.CALBlackFormula("Call",B1001*(1+F1001/100*K1001)/2,D1001*(1+G1001/100*K1001),0.2*SQRT(K1001),1/(1+G1001/100*K1001))*2</f>
        <v>0.39009230610608087</v>
      </c>
      <c r="O1001" s="11">
        <f t="shared" si="111"/>
        <v>-48.94710386282074</v>
      </c>
    </row>
    <row r="1002" spans="1:15" x14ac:dyDescent="0.3">
      <c r="A1002" s="2">
        <v>41844</v>
      </c>
      <c r="B1002" s="3">
        <v>0.93799999999999994</v>
      </c>
      <c r="C1002" s="3">
        <v>0.40600000000000003</v>
      </c>
      <c r="D1002" s="3">
        <v>0.67700000000000005</v>
      </c>
      <c r="E1002" s="3">
        <v>3</v>
      </c>
      <c r="F1002" s="7">
        <f t="shared" si="105"/>
        <v>6</v>
      </c>
      <c r="G1002" s="7">
        <v>4.7465000000000002</v>
      </c>
      <c r="H1002">
        <f t="shared" si="106"/>
        <v>2014</v>
      </c>
      <c r="I1002" s="4">
        <f>_xll.CALCalendarAdjust("China::IB",DATE(H1002,12,31)+1,"Following")</f>
        <v>42006</v>
      </c>
      <c r="J1002" s="7">
        <f t="shared" si="107"/>
        <v>162</v>
      </c>
      <c r="K1002" s="7">
        <f t="shared" si="108"/>
        <v>0.44383561643835617</v>
      </c>
      <c r="L1002" s="11">
        <f t="shared" si="109"/>
        <v>0.41088912532054533</v>
      </c>
      <c r="M1002" s="5">
        <f t="shared" si="110"/>
        <v>-48.891253205453069</v>
      </c>
      <c r="N1002" s="11">
        <f>_xll.CALBlackFormula("Call",B1002*(1+F1002/100*K1002)/2,D1002*(1+G1002/100*K1002),0.2*SQRT(K1002),1/(1+G1002/100*K1002))*2</f>
        <v>0.41104124058562924</v>
      </c>
      <c r="O1002" s="11">
        <f t="shared" si="111"/>
        <v>-49.302294446038701</v>
      </c>
    </row>
    <row r="1003" spans="1:15" x14ac:dyDescent="0.3">
      <c r="A1003" s="2">
        <v>41845</v>
      </c>
      <c r="B1003" s="3">
        <v>0.93899999999999995</v>
      </c>
      <c r="C1003" s="3">
        <v>0.42099999999999999</v>
      </c>
      <c r="D1003" s="3">
        <v>0.68500000000000005</v>
      </c>
      <c r="E1003" s="3">
        <v>3</v>
      </c>
      <c r="F1003" s="7">
        <f t="shared" si="105"/>
        <v>6</v>
      </c>
      <c r="G1003" s="7">
        <v>4.7465000000000002</v>
      </c>
      <c r="H1003">
        <f t="shared" si="106"/>
        <v>2014</v>
      </c>
      <c r="I1003" s="4">
        <f>_xll.CALCalendarAdjust("China::IB",DATE(H1003,12,31)+1,"Following")</f>
        <v>42006</v>
      </c>
      <c r="J1003" s="7">
        <f t="shared" si="107"/>
        <v>161</v>
      </c>
      <c r="K1003" s="7">
        <f t="shared" si="108"/>
        <v>0.44109589041095892</v>
      </c>
      <c r="L1003" s="11">
        <f t="shared" si="109"/>
        <v>0.42591461120451424</v>
      </c>
      <c r="M1003" s="5">
        <f t="shared" si="110"/>
        <v>-49.146112045142523</v>
      </c>
      <c r="N1003" s="11">
        <f>_xll.CALBlackFormula("Call",B1003*(1+F1003/100*K1003)/2,D1003*(1+G1003/100*K1003),0.2*SQRT(K1003),1/(1+G1003/100*K1003))*2</f>
        <v>0.4260281412024432</v>
      </c>
      <c r="O1003" s="11">
        <f t="shared" si="111"/>
        <v>-49.572140186344967</v>
      </c>
    </row>
    <row r="1004" spans="1:15" x14ac:dyDescent="0.3">
      <c r="A1004" s="2">
        <v>41848</v>
      </c>
      <c r="B1004" s="3">
        <v>0.93799999999999994</v>
      </c>
      <c r="C1004" s="3">
        <v>0.46</v>
      </c>
      <c r="D1004" s="3">
        <v>0.70099999999999996</v>
      </c>
      <c r="E1004" s="3">
        <v>3</v>
      </c>
      <c r="F1004" s="7">
        <f t="shared" si="105"/>
        <v>6</v>
      </c>
      <c r="G1004" s="7">
        <v>4.7465000000000002</v>
      </c>
      <c r="H1004">
        <f t="shared" si="106"/>
        <v>2014</v>
      </c>
      <c r="I1004" s="4">
        <f>_xll.CALCalendarAdjust("China::IB",DATE(H1004,12,31)+1,"Following")</f>
        <v>42006</v>
      </c>
      <c r="J1004" s="7">
        <f t="shared" si="107"/>
        <v>158</v>
      </c>
      <c r="K1004" s="7">
        <f t="shared" si="108"/>
        <v>0.43287671232876712</v>
      </c>
      <c r="L1004" s="11">
        <f t="shared" si="109"/>
        <v>0.4590127791054307</v>
      </c>
      <c r="M1004" s="5">
        <f t="shared" si="110"/>
        <v>9.8722089456931847</v>
      </c>
      <c r="N1004" s="11">
        <f>_xll.CALBlackFormula("Call",B1004*(1+F1004/100*K1004)/2,D1004*(1+G1004/100*K1004),0.2*SQRT(K1004),1/(1+G1004/100*K1004))*2</f>
        <v>0.45906770153307797</v>
      </c>
      <c r="O1004" s="11">
        <f t="shared" si="111"/>
        <v>9.4131412441601068</v>
      </c>
    </row>
    <row r="1005" spans="1:15" x14ac:dyDescent="0.3">
      <c r="A1005" s="2">
        <v>41849</v>
      </c>
      <c r="B1005" s="3">
        <v>0.93700000000000006</v>
      </c>
      <c r="C1005" s="3">
        <v>0.46800000000000003</v>
      </c>
      <c r="D1005" s="3">
        <v>0.70699999999999996</v>
      </c>
      <c r="E1005" s="3">
        <v>3</v>
      </c>
      <c r="F1005" s="7">
        <f t="shared" si="105"/>
        <v>6</v>
      </c>
      <c r="G1005" s="7">
        <v>4.7389999999999999</v>
      </c>
      <c r="H1005">
        <f t="shared" si="106"/>
        <v>2014</v>
      </c>
      <c r="I1005" s="4">
        <f>_xll.CALCalendarAdjust("China::IB",DATE(H1005,12,31)+1,"Following")</f>
        <v>42006</v>
      </c>
      <c r="J1005" s="7">
        <f t="shared" si="107"/>
        <v>157</v>
      </c>
      <c r="K1005" s="7">
        <f t="shared" si="108"/>
        <v>0.43013698630136987</v>
      </c>
      <c r="L1005" s="11">
        <f t="shared" si="109"/>
        <v>0.47201921559333138</v>
      </c>
      <c r="M1005" s="5">
        <f t="shared" si="110"/>
        <v>-40.192155933313487</v>
      </c>
      <c r="N1005" s="11">
        <f>_xll.CALBlackFormula("Call",B1005*(1+F1005/100*K1005)/2,D1005*(1+G1005/100*K1005),0.2*SQRT(K1005),1/(1+G1005/100*K1005))*2</f>
        <v>0.47206008232702934</v>
      </c>
      <c r="O1005" s="11">
        <f t="shared" si="111"/>
        <v>-40.664216015640513</v>
      </c>
    </row>
    <row r="1006" spans="1:15" x14ac:dyDescent="0.3">
      <c r="A1006" s="2">
        <v>41850</v>
      </c>
      <c r="B1006" s="3">
        <v>0.93700000000000006</v>
      </c>
      <c r="C1006" s="3">
        <v>0.46700000000000003</v>
      </c>
      <c r="D1006" s="3">
        <v>0.70599999999999996</v>
      </c>
      <c r="E1006" s="3">
        <v>3</v>
      </c>
      <c r="F1006" s="7">
        <f t="shared" si="105"/>
        <v>6</v>
      </c>
      <c r="G1006" s="7">
        <v>4.7316000000000003</v>
      </c>
      <c r="H1006">
        <f t="shared" si="106"/>
        <v>2014</v>
      </c>
      <c r="I1006" s="4">
        <f>_xll.CALCalendarAdjust("China::IB",DATE(H1006,12,31)+1,"Following")</f>
        <v>42006</v>
      </c>
      <c r="J1006" s="7">
        <f t="shared" si="107"/>
        <v>156</v>
      </c>
      <c r="K1006" s="7">
        <f t="shared" si="108"/>
        <v>0.42739726027397262</v>
      </c>
      <c r="L1006" s="11">
        <f t="shared" si="109"/>
        <v>0.47002110963167154</v>
      </c>
      <c r="M1006" s="5">
        <f t="shared" si="110"/>
        <v>-30.211096316715146</v>
      </c>
      <c r="N1006" s="11">
        <f>_xll.CALBlackFormula("Call",B1006*(1+F1006/100*K1006)/2,D1006*(1+G1006/100*K1006),0.2*SQRT(K1006),1/(1+G1006/100*K1006))*2</f>
        <v>0.47006195045702115</v>
      </c>
      <c r="O1006" s="11">
        <f t="shared" si="111"/>
        <v>-30.681158267172169</v>
      </c>
    </row>
    <row r="1007" spans="1:15" x14ac:dyDescent="0.3">
      <c r="A1007" s="2">
        <v>41851</v>
      </c>
      <c r="B1007" s="3">
        <v>0.93200000000000005</v>
      </c>
      <c r="C1007" s="3">
        <v>0.505</v>
      </c>
      <c r="D1007" s="3">
        <v>0.71299999999999997</v>
      </c>
      <c r="E1007" s="3">
        <v>3</v>
      </c>
      <c r="F1007" s="7">
        <f t="shared" si="105"/>
        <v>6</v>
      </c>
      <c r="G1007" s="7">
        <v>4.7214999999999998</v>
      </c>
      <c r="H1007">
        <f t="shared" si="106"/>
        <v>2014</v>
      </c>
      <c r="I1007" s="4">
        <f>_xll.CALCalendarAdjust("China::IB",DATE(H1007,12,31)+1,"Following")</f>
        <v>42006</v>
      </c>
      <c r="J1007" s="7">
        <f t="shared" si="107"/>
        <v>155</v>
      </c>
      <c r="K1007" s="7">
        <f t="shared" si="108"/>
        <v>0.42465753424657532</v>
      </c>
      <c r="L1007" s="11">
        <f t="shared" si="109"/>
        <v>0.48903940317737493</v>
      </c>
      <c r="M1007" s="5">
        <f t="shared" si="110"/>
        <v>159.60596822625072</v>
      </c>
      <c r="N1007" s="11">
        <f>_xll.CALBlackFormula("Call",B1007*(1+F1007/100*K1007)/2,D1007*(1+G1007/100*K1007),0.2*SQRT(K1007),1/(1+G1007/100*K1007))*2</f>
        <v>0.48906502681376829</v>
      </c>
      <c r="O1007" s="11">
        <f t="shared" si="111"/>
        <v>159.11690319943696</v>
      </c>
    </row>
    <row r="1008" spans="1:15" x14ac:dyDescent="0.3">
      <c r="A1008" s="2">
        <v>41852</v>
      </c>
      <c r="B1008" s="3">
        <v>0.93</v>
      </c>
      <c r="C1008" s="3">
        <v>0.503</v>
      </c>
      <c r="D1008" s="3">
        <v>0.70599999999999996</v>
      </c>
      <c r="E1008" s="3">
        <v>3</v>
      </c>
      <c r="F1008" s="7">
        <f t="shared" si="105"/>
        <v>6</v>
      </c>
      <c r="G1008" s="7">
        <v>4.7149000000000001</v>
      </c>
      <c r="H1008">
        <f t="shared" si="106"/>
        <v>2014</v>
      </c>
      <c r="I1008" s="4">
        <f>_xll.CALCalendarAdjust("China::IB",DATE(H1008,12,31)+1,"Following")</f>
        <v>42006</v>
      </c>
      <c r="J1008" s="7">
        <f t="shared" si="107"/>
        <v>154</v>
      </c>
      <c r="K1008" s="7">
        <f t="shared" si="108"/>
        <v>0.42191780821917807</v>
      </c>
      <c r="L1008" s="11">
        <f t="shared" si="109"/>
        <v>0.47705583317353939</v>
      </c>
      <c r="M1008" s="5">
        <f t="shared" si="110"/>
        <v>259.44166826460611</v>
      </c>
      <c r="N1008" s="11">
        <f>_xll.CALBlackFormula("Call",B1008*(1+F1008/100*K1008)/2,D1008*(1+G1008/100*K1008),0.2*SQRT(K1008),1/(1+G1008/100*K1008))*2</f>
        <v>0.47708626977837154</v>
      </c>
      <c r="O1008" s="11">
        <f t="shared" si="111"/>
        <v>258.96458199482771</v>
      </c>
    </row>
    <row r="1009" spans="1:15" x14ac:dyDescent="0.3">
      <c r="A1009" s="2">
        <v>41855</v>
      </c>
      <c r="B1009" s="3">
        <v>0.92500000000000004</v>
      </c>
      <c r="C1009" s="3">
        <v>0.55300000000000005</v>
      </c>
      <c r="D1009" s="3">
        <v>0.71699999999999997</v>
      </c>
      <c r="E1009" s="3">
        <v>3</v>
      </c>
      <c r="F1009" s="7">
        <f t="shared" si="105"/>
        <v>6</v>
      </c>
      <c r="G1009" s="7">
        <v>4.7081</v>
      </c>
      <c r="H1009">
        <f t="shared" si="106"/>
        <v>2014</v>
      </c>
      <c r="I1009" s="4">
        <f>_xll.CALCalendarAdjust("China::IB",DATE(H1009,12,31)+1,"Following")</f>
        <v>42006</v>
      </c>
      <c r="J1009" s="7">
        <f t="shared" si="107"/>
        <v>151</v>
      </c>
      <c r="K1009" s="7">
        <f t="shared" si="108"/>
        <v>0.41369863013698632</v>
      </c>
      <c r="L1009" s="11">
        <f t="shared" si="109"/>
        <v>0.50415072141545447</v>
      </c>
      <c r="M1009" s="5">
        <f t="shared" si="110"/>
        <v>488.49278584545573</v>
      </c>
      <c r="N1009" s="11">
        <f>_xll.CALBlackFormula("Call",B1009*(1+F1009/100*K1009)/2,D1009*(1+G1009/100*K1009),0.2*SQRT(K1009),1/(1+G1009/100*K1009))*2</f>
        <v>0.50416529025901302</v>
      </c>
      <c r="O1009" s="11">
        <f t="shared" si="111"/>
        <v>487.98862055519669</v>
      </c>
    </row>
    <row r="1010" spans="1:15" x14ac:dyDescent="0.3">
      <c r="A1010" s="2">
        <v>41856</v>
      </c>
      <c r="B1010" s="3">
        <v>0.92700000000000005</v>
      </c>
      <c r="C1010" s="3">
        <v>0.55500000000000005</v>
      </c>
      <c r="D1010" s="3">
        <v>0.71899999999999997</v>
      </c>
      <c r="E1010" s="3">
        <v>3</v>
      </c>
      <c r="F1010" s="7">
        <f t="shared" si="105"/>
        <v>6</v>
      </c>
      <c r="G1010" s="7">
        <v>4.7049000000000003</v>
      </c>
      <c r="H1010">
        <f t="shared" si="106"/>
        <v>2014</v>
      </c>
      <c r="I1010" s="4">
        <f>_xll.CALCalendarAdjust("China::IB",DATE(H1010,12,31)+1,"Following")</f>
        <v>42006</v>
      </c>
      <c r="J1010" s="7">
        <f t="shared" si="107"/>
        <v>150</v>
      </c>
      <c r="K1010" s="7">
        <f t="shared" si="108"/>
        <v>0.41095890410958902</v>
      </c>
      <c r="L1010" s="11">
        <f t="shared" si="109"/>
        <v>0.50615978773164927</v>
      </c>
      <c r="M1010" s="5">
        <f t="shared" si="110"/>
        <v>488.4021226835078</v>
      </c>
      <c r="N1010" s="11">
        <f>_xll.CALBlackFormula("Call",B1010*(1+F1010/100*K1010)/2,D1010*(1+G1010/100*K1010),0.2*SQRT(K1010),1/(1+G1010/100*K1010))*2</f>
        <v>0.5061734578069087</v>
      </c>
      <c r="O1010" s="11">
        <f t="shared" si="111"/>
        <v>487.89594922570092</v>
      </c>
    </row>
    <row r="1011" spans="1:15" x14ac:dyDescent="0.3">
      <c r="A1011" s="2">
        <v>41857</v>
      </c>
      <c r="B1011" s="3">
        <v>0.92500000000000004</v>
      </c>
      <c r="C1011" s="3">
        <v>0.53800000000000003</v>
      </c>
      <c r="D1011" s="3">
        <v>0.71899999999999997</v>
      </c>
      <c r="E1011" s="3">
        <v>3</v>
      </c>
      <c r="F1011" s="7">
        <f t="shared" si="105"/>
        <v>6</v>
      </c>
      <c r="G1011" s="7">
        <v>4.6981999999999999</v>
      </c>
      <c r="H1011">
        <f t="shared" si="106"/>
        <v>2014</v>
      </c>
      <c r="I1011" s="4">
        <f>_xll.CALCalendarAdjust("China::IB",DATE(H1011,12,31)+1,"Following")</f>
        <v>42006</v>
      </c>
      <c r="J1011" s="7">
        <f t="shared" si="107"/>
        <v>149</v>
      </c>
      <c r="K1011" s="7">
        <f t="shared" si="108"/>
        <v>0.40821917808219177</v>
      </c>
      <c r="L1011" s="11">
        <f t="shared" si="109"/>
        <v>0.50817687011762169</v>
      </c>
      <c r="M1011" s="5">
        <f t="shared" si="110"/>
        <v>298.23129882378339</v>
      </c>
      <c r="N1011" s="11">
        <f>_xll.CALBlackFormula("Call",B1011*(1+F1011/100*K1011)/2,D1011*(1+G1011/100*K1011),0.2*SQRT(K1011),1/(1+G1011/100*K1011))*2</f>
        <v>0.50818906279486731</v>
      </c>
      <c r="O1011" s="11">
        <f t="shared" si="111"/>
        <v>297.72310976098851</v>
      </c>
    </row>
    <row r="1012" spans="1:15" x14ac:dyDescent="0.3">
      <c r="A1012" s="2">
        <v>41858</v>
      </c>
      <c r="B1012" s="3">
        <v>0.92900000000000005</v>
      </c>
      <c r="C1012" s="3">
        <v>0.50900000000000001</v>
      </c>
      <c r="D1012" s="3">
        <v>0.71</v>
      </c>
      <c r="E1012" s="3">
        <v>3</v>
      </c>
      <c r="F1012" s="7">
        <f t="shared" si="105"/>
        <v>6</v>
      </c>
      <c r="G1012" s="7">
        <v>4.6940999999999997</v>
      </c>
      <c r="H1012">
        <f t="shared" si="106"/>
        <v>2014</v>
      </c>
      <c r="I1012" s="4">
        <f>_xll.CALCalendarAdjust("China::IB",DATE(H1012,12,31)+1,"Following")</f>
        <v>42006</v>
      </c>
      <c r="J1012" s="7">
        <f t="shared" si="107"/>
        <v>148</v>
      </c>
      <c r="K1012" s="7">
        <f t="shared" si="108"/>
        <v>0.40547945205479452</v>
      </c>
      <c r="L1012" s="11">
        <f t="shared" si="109"/>
        <v>0.48617268123071677</v>
      </c>
      <c r="M1012" s="5">
        <f t="shared" si="110"/>
        <v>228.27318769283232</v>
      </c>
      <c r="N1012" s="11">
        <f>_xll.CALBlackFormula("Call",B1012*(1+F1012/100*K1012)/2,D1012*(1+G1012/100*K1012),0.2*SQRT(K1012),1/(1+G1012/100*K1012))*2</f>
        <v>0.48619196143257665</v>
      </c>
      <c r="O1012" s="11">
        <f t="shared" si="111"/>
        <v>227.78699573139974</v>
      </c>
    </row>
    <row r="1013" spans="1:15" x14ac:dyDescent="0.3">
      <c r="A1013" s="2">
        <v>41859</v>
      </c>
      <c r="B1013" s="3">
        <v>0.92400000000000004</v>
      </c>
      <c r="C1013" s="3">
        <v>0.51400000000000001</v>
      </c>
      <c r="D1013" s="3">
        <v>0.71199999999999997</v>
      </c>
      <c r="E1013" s="3">
        <v>3</v>
      </c>
      <c r="F1013" s="7">
        <f t="shared" si="105"/>
        <v>6</v>
      </c>
      <c r="G1013" s="7">
        <v>4.6920999999999999</v>
      </c>
      <c r="H1013">
        <f t="shared" si="106"/>
        <v>2014</v>
      </c>
      <c r="I1013" s="4">
        <f>_xll.CALCalendarAdjust("China::IB",DATE(H1013,12,31)+1,"Following")</f>
        <v>42006</v>
      </c>
      <c r="J1013" s="7">
        <f t="shared" si="107"/>
        <v>147</v>
      </c>
      <c r="K1013" s="7">
        <f t="shared" si="108"/>
        <v>0.40273972602739727</v>
      </c>
      <c r="L1013" s="11">
        <f t="shared" si="109"/>
        <v>0.49522315973680109</v>
      </c>
      <c r="M1013" s="5">
        <f t="shared" si="110"/>
        <v>187.76840263198923</v>
      </c>
      <c r="N1013" s="11">
        <f>_xll.CALBlackFormula("Call",B1013*(1+F1013/100*K1013)/2,D1013*(1+G1013/100*K1013),0.2*SQRT(K1013),1/(1+G1013/100*K1013))*2</f>
        <v>0.49523750601991112</v>
      </c>
      <c r="O1013" s="11">
        <f t="shared" si="111"/>
        <v>187.27316512596931</v>
      </c>
    </row>
    <row r="1014" spans="1:15" x14ac:dyDescent="0.3">
      <c r="A1014" s="2">
        <v>41862</v>
      </c>
      <c r="B1014" s="3">
        <v>0.92100000000000004</v>
      </c>
      <c r="C1014" s="3">
        <v>0.53300000000000003</v>
      </c>
      <c r="D1014" s="3">
        <v>0.72199999999999998</v>
      </c>
      <c r="E1014" s="3">
        <v>3</v>
      </c>
      <c r="F1014" s="7">
        <f t="shared" si="105"/>
        <v>6</v>
      </c>
      <c r="G1014" s="7">
        <v>4.6916000000000002</v>
      </c>
      <c r="H1014">
        <f t="shared" si="106"/>
        <v>2014</v>
      </c>
      <c r="I1014" s="4">
        <f>_xll.CALCalendarAdjust("China::IB",DATE(H1014,12,31)+1,"Following")</f>
        <v>42006</v>
      </c>
      <c r="J1014" s="7">
        <f t="shared" si="107"/>
        <v>144</v>
      </c>
      <c r="K1014" s="7">
        <f t="shared" si="108"/>
        <v>0.39452054794520547</v>
      </c>
      <c r="L1014" s="11">
        <f t="shared" si="109"/>
        <v>0.51833228014046528</v>
      </c>
      <c r="M1014" s="5">
        <f t="shared" si="110"/>
        <v>146.67719859534745</v>
      </c>
      <c r="N1014" s="11">
        <f>_xll.CALBlackFormula("Call",B1014*(1+F1014/100*K1014)/2,D1014*(1+G1014/100*K1014),0.2*SQRT(K1014),1/(1+G1014/100*K1014))*2</f>
        <v>0.51833951649932442</v>
      </c>
      <c r="O1014" s="11">
        <f t="shared" si="111"/>
        <v>146.15885907884811</v>
      </c>
    </row>
    <row r="1015" spans="1:15" x14ac:dyDescent="0.3">
      <c r="A1015" s="2">
        <v>41863</v>
      </c>
      <c r="B1015" s="3">
        <v>0.92200000000000004</v>
      </c>
      <c r="C1015" s="3">
        <v>0.52</v>
      </c>
      <c r="D1015" s="3">
        <v>0.72</v>
      </c>
      <c r="E1015" s="3">
        <v>3</v>
      </c>
      <c r="F1015" s="7">
        <f t="shared" si="105"/>
        <v>6</v>
      </c>
      <c r="G1015" s="7">
        <v>4.6905000000000001</v>
      </c>
      <c r="H1015">
        <f t="shared" si="106"/>
        <v>2014</v>
      </c>
      <c r="I1015" s="4">
        <f>_xll.CALCalendarAdjust("China::IB",DATE(H1015,12,31)+1,"Following")</f>
        <v>42006</v>
      </c>
      <c r="J1015" s="7">
        <f t="shared" si="107"/>
        <v>143</v>
      </c>
      <c r="K1015" s="7">
        <f t="shared" si="108"/>
        <v>0.39178082191780822</v>
      </c>
      <c r="L1015" s="11">
        <f t="shared" si="109"/>
        <v>0.51335515488707695</v>
      </c>
      <c r="M1015" s="5">
        <f t="shared" si="110"/>
        <v>66.448451129230705</v>
      </c>
      <c r="N1015" s="11">
        <f>_xll.CALBlackFormula("Call",B1015*(1+F1015/100*K1015)/2,D1015*(1+G1015/100*K1015),0.2*SQRT(K1015),1/(1+G1015/100*K1015))*2</f>
        <v>0.51336290581724453</v>
      </c>
      <c r="O1015" s="11">
        <f t="shared" si="111"/>
        <v>65.935088223413459</v>
      </c>
    </row>
    <row r="1016" spans="1:15" x14ac:dyDescent="0.3">
      <c r="A1016" s="2">
        <v>41864</v>
      </c>
      <c r="B1016" s="3">
        <v>0.92300000000000004</v>
      </c>
      <c r="C1016" s="3">
        <v>0.52500000000000002</v>
      </c>
      <c r="D1016" s="3">
        <v>0.71899999999999997</v>
      </c>
      <c r="E1016" s="3">
        <v>3</v>
      </c>
      <c r="F1016" s="7">
        <f t="shared" si="105"/>
        <v>6</v>
      </c>
      <c r="G1016" s="7">
        <v>4.6882000000000001</v>
      </c>
      <c r="H1016">
        <f t="shared" si="106"/>
        <v>2014</v>
      </c>
      <c r="I1016" s="4">
        <f>_xll.CALCalendarAdjust("China::IB",DATE(H1016,12,31)+1,"Following")</f>
        <v>42006</v>
      </c>
      <c r="J1016" s="7">
        <f t="shared" si="107"/>
        <v>142</v>
      </c>
      <c r="K1016" s="7">
        <f t="shared" si="108"/>
        <v>0.38904109589041097</v>
      </c>
      <c r="L1016" s="11">
        <f t="shared" si="109"/>
        <v>0.51037389943084221</v>
      </c>
      <c r="M1016" s="5">
        <f t="shared" si="110"/>
        <v>146.26100569157808</v>
      </c>
      <c r="N1016" s="11">
        <f>_xll.CALBlackFormula("Call",B1016*(1+F1016/100*K1016)/2,D1016*(1+G1016/100*K1016),0.2*SQRT(K1016),1/(1+G1016/100*K1016))*2</f>
        <v>0.51038184885198801</v>
      </c>
      <c r="O1016" s="11">
        <f t="shared" si="111"/>
        <v>145.7506238427261</v>
      </c>
    </row>
    <row r="1017" spans="1:15" x14ac:dyDescent="0.3">
      <c r="A1017" s="2">
        <v>41865</v>
      </c>
      <c r="B1017" s="3">
        <v>0.92600000000000005</v>
      </c>
      <c r="C1017" s="3">
        <v>0.504</v>
      </c>
      <c r="D1017" s="3">
        <v>0.71199999999999997</v>
      </c>
      <c r="E1017" s="3">
        <v>3</v>
      </c>
      <c r="F1017" s="7">
        <f t="shared" si="105"/>
        <v>6</v>
      </c>
      <c r="G1017" s="7">
        <v>4.6833999999999998</v>
      </c>
      <c r="H1017">
        <f t="shared" si="106"/>
        <v>2014</v>
      </c>
      <c r="I1017" s="4">
        <f>_xll.CALCalendarAdjust("China::IB",DATE(H1017,12,31)+1,"Following")</f>
        <v>42006</v>
      </c>
      <c r="J1017" s="7">
        <f t="shared" si="107"/>
        <v>141</v>
      </c>
      <c r="K1017" s="7">
        <f t="shared" si="108"/>
        <v>0.38630136986301372</v>
      </c>
      <c r="L1017" s="11">
        <f t="shared" si="109"/>
        <v>0.49337401687239868</v>
      </c>
      <c r="M1017" s="5">
        <f t="shared" si="110"/>
        <v>106.25983127601324</v>
      </c>
      <c r="N1017" s="11">
        <f>_xll.CALBlackFormula("Call",B1017*(1+F1017/100*K1017)/2,D1017*(1+G1017/100*K1017),0.2*SQRT(K1017),1/(1+G1017/100*K1017))*2</f>
        <v>0.4933853822207992</v>
      </c>
      <c r="O1017" s="11">
        <f t="shared" si="111"/>
        <v>105.76644589379245</v>
      </c>
    </row>
    <row r="1018" spans="1:15" x14ac:dyDescent="0.3">
      <c r="A1018" s="2">
        <v>41866</v>
      </c>
      <c r="B1018" s="3">
        <v>0.92500000000000004</v>
      </c>
      <c r="C1018" s="3">
        <v>0.51700000000000002</v>
      </c>
      <c r="D1018" s="3">
        <v>0.72</v>
      </c>
      <c r="E1018" s="3">
        <v>3</v>
      </c>
      <c r="F1018" s="7">
        <f t="shared" si="105"/>
        <v>6</v>
      </c>
      <c r="G1018" s="7">
        <v>4.6810999999999998</v>
      </c>
      <c r="H1018">
        <f t="shared" si="106"/>
        <v>2014</v>
      </c>
      <c r="I1018" s="4">
        <f>_xll.CALCalendarAdjust("China::IB",DATE(H1018,12,31)+1,"Following")</f>
        <v>42006</v>
      </c>
      <c r="J1018" s="7">
        <f t="shared" si="107"/>
        <v>140</v>
      </c>
      <c r="K1018" s="7">
        <f t="shared" si="108"/>
        <v>0.38356164383561642</v>
      </c>
      <c r="L1018" s="11">
        <f t="shared" si="109"/>
        <v>0.51040315105058598</v>
      </c>
      <c r="M1018" s="5">
        <f t="shared" si="110"/>
        <v>65.968489494140357</v>
      </c>
      <c r="N1018" s="11">
        <f>_xll.CALBlackFormula("Call",B1018*(1+F1018/100*K1018)/2,D1018*(1+G1018/100*K1018),0.2*SQRT(K1018),1/(1+G1018/100*K1018))*2</f>
        <v>0.51041047685485885</v>
      </c>
      <c r="O1018" s="11">
        <f t="shared" si="111"/>
        <v>65.458079017285499</v>
      </c>
    </row>
    <row r="1019" spans="1:15" x14ac:dyDescent="0.3">
      <c r="A1019" s="2">
        <v>41869</v>
      </c>
      <c r="B1019" s="3">
        <v>0.92600000000000005</v>
      </c>
      <c r="C1019" s="3">
        <v>0.51900000000000002</v>
      </c>
      <c r="D1019" s="3">
        <v>0.72599999999999998</v>
      </c>
      <c r="E1019" s="3">
        <v>3</v>
      </c>
      <c r="F1019" s="7">
        <f t="shared" si="105"/>
        <v>6</v>
      </c>
      <c r="G1019" s="7">
        <v>4.6805000000000003</v>
      </c>
      <c r="H1019">
        <f t="shared" si="106"/>
        <v>2014</v>
      </c>
      <c r="I1019" s="4">
        <f>_xll.CALCalendarAdjust("China::IB",DATE(H1019,12,31)+1,"Following")</f>
        <v>42006</v>
      </c>
      <c r="J1019" s="7">
        <f t="shared" si="107"/>
        <v>137</v>
      </c>
      <c r="K1019" s="7">
        <f t="shared" si="108"/>
        <v>0.37534246575342467</v>
      </c>
      <c r="L1019" s="11">
        <f t="shared" si="109"/>
        <v>0.52149302982802515</v>
      </c>
      <c r="M1019" s="5">
        <f t="shared" si="110"/>
        <v>-24.930298280251286</v>
      </c>
      <c r="N1019" s="11">
        <f>_xll.CALBlackFormula("Call",B1019*(1+F1019/100*K1019)/2,D1019*(1+G1019/100*K1019),0.2*SQRT(K1019),1/(1+G1019/100*K1019))*2</f>
        <v>0.5214979200581692</v>
      </c>
      <c r="O1019" s="11">
        <f t="shared" si="111"/>
        <v>-25.451796200309456</v>
      </c>
    </row>
    <row r="1020" spans="1:15" x14ac:dyDescent="0.3">
      <c r="A1020" s="2">
        <v>41870</v>
      </c>
      <c r="B1020" s="3">
        <v>0.93300000000000005</v>
      </c>
      <c r="C1020" s="3">
        <v>0.51200000000000001</v>
      </c>
      <c r="D1020" s="3">
        <v>0.72699999999999998</v>
      </c>
      <c r="E1020" s="3">
        <v>3</v>
      </c>
      <c r="F1020" s="7">
        <f t="shared" si="105"/>
        <v>6</v>
      </c>
      <c r="G1020" s="7">
        <v>4.6791</v>
      </c>
      <c r="H1020">
        <f t="shared" si="106"/>
        <v>2014</v>
      </c>
      <c r="I1020" s="4">
        <f>_xll.CALCalendarAdjust("China::IB",DATE(H1020,12,31)+1,"Following")</f>
        <v>42006</v>
      </c>
      <c r="J1020" s="7">
        <f t="shared" si="107"/>
        <v>136</v>
      </c>
      <c r="K1020" s="7">
        <f t="shared" si="108"/>
        <v>0.37260273972602742</v>
      </c>
      <c r="L1020" s="11">
        <f t="shared" si="109"/>
        <v>0.5164867313319923</v>
      </c>
      <c r="M1020" s="5">
        <f t="shared" si="110"/>
        <v>-44.867313319922886</v>
      </c>
      <c r="N1020" s="11">
        <f>_xll.CALBlackFormula("Call",B1020*(1+F1020/100*K1020)/2,D1020*(1+G1020/100*K1020),0.2*SQRT(K1020),1/(1+G1020/100*K1020))*2</f>
        <v>0.51649241928156997</v>
      </c>
      <c r="O1020" s="11">
        <f t="shared" si="111"/>
        <v>-45.383805739204455</v>
      </c>
    </row>
    <row r="1021" spans="1:15" x14ac:dyDescent="0.3">
      <c r="A1021" s="2">
        <v>41871</v>
      </c>
      <c r="B1021" s="3">
        <v>0.93600000000000005</v>
      </c>
      <c r="C1021" s="3">
        <v>0.50800000000000001</v>
      </c>
      <c r="D1021" s="3">
        <v>0.72699999999999998</v>
      </c>
      <c r="E1021" s="3">
        <v>3</v>
      </c>
      <c r="F1021" s="7">
        <f t="shared" ref="F1021:F1084" si="112">E1021+3</f>
        <v>6</v>
      </c>
      <c r="G1021" s="7">
        <v>4.6803999999999997</v>
      </c>
      <c r="H1021">
        <f t="shared" si="106"/>
        <v>2014</v>
      </c>
      <c r="I1021" s="4">
        <f>_xll.CALCalendarAdjust("China::IB",DATE(H1021,12,31)+1,"Following")</f>
        <v>42006</v>
      </c>
      <c r="J1021" s="7">
        <f t="shared" si="107"/>
        <v>135</v>
      </c>
      <c r="K1021" s="7">
        <f t="shared" si="108"/>
        <v>0.36986301369863012</v>
      </c>
      <c r="L1021" s="11">
        <f t="shared" si="109"/>
        <v>0.51350939050875288</v>
      </c>
      <c r="M1021" s="5">
        <f t="shared" si="110"/>
        <v>-55.093905087528761</v>
      </c>
      <c r="N1021" s="11">
        <f>_xll.CALBlackFormula("Call",B1021*(1+F1021/100*K1021)/2,D1021*(1+G1021/100*K1021),0.2*SQRT(K1021),1/(1+G1021/100*K1021))*2</f>
        <v>0.5135153686554339</v>
      </c>
      <c r="O1021" s="11">
        <f t="shared" si="111"/>
        <v>-55.607420456184194</v>
      </c>
    </row>
    <row r="1022" spans="1:15" x14ac:dyDescent="0.3">
      <c r="A1022" s="2">
        <v>41872</v>
      </c>
      <c r="B1022" s="3">
        <v>0.93799999999999994</v>
      </c>
      <c r="C1022" s="3">
        <v>0.505</v>
      </c>
      <c r="D1022" s="3">
        <v>0.72699999999999998</v>
      </c>
      <c r="E1022" s="3">
        <v>3</v>
      </c>
      <c r="F1022" s="7">
        <f t="shared" si="112"/>
        <v>6</v>
      </c>
      <c r="G1022" s="7">
        <v>4.6786000000000003</v>
      </c>
      <c r="H1022">
        <f t="shared" si="106"/>
        <v>2014</v>
      </c>
      <c r="I1022" s="4">
        <f>_xll.CALCalendarAdjust("China::IB",DATE(H1022,12,31)+1,"Following")</f>
        <v>42006</v>
      </c>
      <c r="J1022" s="7">
        <f t="shared" si="107"/>
        <v>134</v>
      </c>
      <c r="K1022" s="7">
        <f t="shared" si="108"/>
        <v>0.36712328767123287</v>
      </c>
      <c r="L1022" s="11">
        <f t="shared" si="109"/>
        <v>0.51152644406463266</v>
      </c>
      <c r="M1022" s="5">
        <f t="shared" si="110"/>
        <v>-65.264440646326534</v>
      </c>
      <c r="N1022" s="11">
        <f>_xll.CALBlackFormula("Call",B1022*(1+F1022/100*K1022)/2,D1022*(1+G1022/100*K1022),0.2*SQRT(K1022),1/(1+G1022/100*K1022))*2</f>
        <v>0.51153250474001</v>
      </c>
      <c r="O1022" s="11">
        <f t="shared" si="111"/>
        <v>-65.775973151066538</v>
      </c>
    </row>
    <row r="1023" spans="1:15" x14ac:dyDescent="0.3">
      <c r="A1023" s="2">
        <v>41873</v>
      </c>
      <c r="B1023" s="3">
        <v>0.94099999999999995</v>
      </c>
      <c r="C1023" s="3">
        <v>0.51200000000000001</v>
      </c>
      <c r="D1023" s="3">
        <v>0.73099999999999998</v>
      </c>
      <c r="E1023" s="3">
        <v>3</v>
      </c>
      <c r="F1023" s="7">
        <f t="shared" si="112"/>
        <v>6</v>
      </c>
      <c r="G1023" s="7">
        <v>4.6764000000000001</v>
      </c>
      <c r="H1023">
        <f t="shared" si="106"/>
        <v>2014</v>
      </c>
      <c r="I1023" s="4">
        <f>_xll.CALCalendarAdjust("China::IB",DATE(H1023,12,31)+1,"Following")</f>
        <v>42006</v>
      </c>
      <c r="J1023" s="7">
        <f t="shared" si="107"/>
        <v>133</v>
      </c>
      <c r="K1023" s="7">
        <f t="shared" si="108"/>
        <v>0.36438356164383562</v>
      </c>
      <c r="L1023" s="11">
        <f t="shared" si="109"/>
        <v>0.51653761424652322</v>
      </c>
      <c r="M1023" s="5">
        <f t="shared" si="110"/>
        <v>-45.376142465232135</v>
      </c>
      <c r="N1023" s="11">
        <f>_xll.CALBlackFormula("Call",B1023*(1+F1023/100*K1023)/2,D1023*(1+G1023/100*K1023),0.2*SQRT(K1023),1/(1+G1023/100*K1023))*2</f>
        <v>0.51654292518405587</v>
      </c>
      <c r="O1023" s="11">
        <f t="shared" si="111"/>
        <v>-45.89268539041619</v>
      </c>
    </row>
    <row r="1024" spans="1:15" x14ac:dyDescent="0.3">
      <c r="A1024" s="2">
        <v>41876</v>
      </c>
      <c r="B1024" s="3">
        <v>0.93700000000000006</v>
      </c>
      <c r="C1024" s="3">
        <v>0.5</v>
      </c>
      <c r="D1024" s="3">
        <v>0.72199999999999998</v>
      </c>
      <c r="E1024" s="3">
        <v>3</v>
      </c>
      <c r="F1024" s="7">
        <f t="shared" si="112"/>
        <v>6</v>
      </c>
      <c r="G1024" s="7">
        <v>4.6757999999999997</v>
      </c>
      <c r="H1024">
        <f t="shared" si="106"/>
        <v>2014</v>
      </c>
      <c r="I1024" s="4">
        <f>_xll.CALCalendarAdjust("China::IB",DATE(H1024,12,31)+1,"Following")</f>
        <v>42006</v>
      </c>
      <c r="J1024" s="7">
        <f t="shared" si="107"/>
        <v>130</v>
      </c>
      <c r="K1024" s="7">
        <f t="shared" si="108"/>
        <v>0.35616438356164382</v>
      </c>
      <c r="L1024" s="11">
        <f t="shared" si="109"/>
        <v>0.50265318969940942</v>
      </c>
      <c r="M1024" s="5">
        <f t="shared" si="110"/>
        <v>-26.531896994094197</v>
      </c>
      <c r="N1024" s="11">
        <f>_xll.CALBlackFormula("Call",B1024*(1+F1024/100*K1024)/2,D1024*(1+G1024/100*K1024),0.2*SQRT(K1024),1/(1+G1024/100*K1024))*2</f>
        <v>0.50265897317319197</v>
      </c>
      <c r="O1024" s="11">
        <f t="shared" si="111"/>
        <v>-27.034555967267387</v>
      </c>
    </row>
    <row r="1025" spans="1:15" x14ac:dyDescent="0.3">
      <c r="A1025" s="2">
        <v>41877</v>
      </c>
      <c r="B1025" s="3">
        <v>0.93300000000000005</v>
      </c>
      <c r="C1025" s="3">
        <v>0.48899999999999999</v>
      </c>
      <c r="D1025" s="3">
        <v>0.71299999999999997</v>
      </c>
      <c r="E1025" s="3">
        <v>3</v>
      </c>
      <c r="F1025" s="7">
        <f t="shared" si="112"/>
        <v>6</v>
      </c>
      <c r="G1025" s="7">
        <v>4.6695000000000002</v>
      </c>
      <c r="H1025">
        <f t="shared" si="106"/>
        <v>2014</v>
      </c>
      <c r="I1025" s="4">
        <f>_xll.CALCalendarAdjust("China::IB",DATE(H1025,12,31)+1,"Following")</f>
        <v>42006</v>
      </c>
      <c r="J1025" s="7">
        <f t="shared" si="107"/>
        <v>129</v>
      </c>
      <c r="K1025" s="7">
        <f t="shared" si="108"/>
        <v>0.35342465753424657</v>
      </c>
      <c r="L1025" s="11">
        <f t="shared" si="109"/>
        <v>0.4886839682229962</v>
      </c>
      <c r="M1025" s="5">
        <f t="shared" si="110"/>
        <v>3.1603177700378904</v>
      </c>
      <c r="N1025" s="11">
        <f>_xll.CALBlackFormula("Call",B1025*(1+F1025/100*K1025)/2,D1025*(1+G1025/100*K1025),0.2*SQRT(K1025),1/(1+G1025/100*K1025))*2</f>
        <v>0.48869111404310428</v>
      </c>
      <c r="O1025" s="11">
        <f t="shared" si="111"/>
        <v>2.6716266559947863</v>
      </c>
    </row>
    <row r="1026" spans="1:15" x14ac:dyDescent="0.3">
      <c r="A1026" s="2">
        <v>41878</v>
      </c>
      <c r="B1026" s="3">
        <v>0.93400000000000005</v>
      </c>
      <c r="C1026" s="3">
        <v>0.48699999999999999</v>
      </c>
      <c r="D1026" s="3">
        <v>0.71499999999999997</v>
      </c>
      <c r="E1026" s="3">
        <v>3</v>
      </c>
      <c r="F1026" s="7">
        <f t="shared" si="112"/>
        <v>6</v>
      </c>
      <c r="G1026" s="7">
        <v>4.6680000000000001</v>
      </c>
      <c r="H1026">
        <f t="shared" si="106"/>
        <v>2014</v>
      </c>
      <c r="I1026" s="4">
        <f>_xll.CALCalendarAdjust("China::IB",DATE(H1026,12,31)+1,"Following")</f>
        <v>42006</v>
      </c>
      <c r="J1026" s="7">
        <f t="shared" si="107"/>
        <v>128</v>
      </c>
      <c r="K1026" s="7">
        <f t="shared" si="108"/>
        <v>0.35068493150684932</v>
      </c>
      <c r="L1026" s="11">
        <f t="shared" si="109"/>
        <v>0.49170743993989452</v>
      </c>
      <c r="M1026" s="5">
        <f t="shared" si="110"/>
        <v>-47.07439939894531</v>
      </c>
      <c r="N1026" s="11">
        <f>_xll.CALBlackFormula("Call",B1026*(1+F1026/100*K1026)/2,D1026*(1+G1026/100*K1026),0.2*SQRT(K1026),1/(1+G1026/100*K1026))*2</f>
        <v>0.49171379728471276</v>
      </c>
      <c r="O1026" s="11">
        <f t="shared" si="111"/>
        <v>-47.56611319623002</v>
      </c>
    </row>
    <row r="1027" spans="1:15" x14ac:dyDescent="0.3">
      <c r="A1027" s="2">
        <v>41879</v>
      </c>
      <c r="B1027" s="3">
        <v>0.93100000000000005</v>
      </c>
      <c r="C1027" s="3">
        <v>0.48799999999999999</v>
      </c>
      <c r="D1027" s="3">
        <v>0.70699999999999996</v>
      </c>
      <c r="E1027" s="3">
        <v>3</v>
      </c>
      <c r="F1027" s="7">
        <f t="shared" si="112"/>
        <v>6</v>
      </c>
      <c r="G1027" s="7">
        <v>4.6688999999999998</v>
      </c>
      <c r="H1027">
        <f t="shared" ref="H1027:H1090" si="113">YEAR(A1027)</f>
        <v>2014</v>
      </c>
      <c r="I1027" s="4">
        <f>_xll.CALCalendarAdjust("China::IB",DATE(H1027,12,31)+1,"Following")</f>
        <v>42006</v>
      </c>
      <c r="J1027" s="7">
        <f t="shared" ref="J1027:J1090" si="114">I1027-A1027</f>
        <v>127</v>
      </c>
      <c r="K1027" s="7">
        <f t="shared" ref="K1027:K1090" si="115">J1027/365</f>
        <v>0.34794520547945207</v>
      </c>
      <c r="L1027" s="11">
        <f t="shared" ref="L1027:L1090" si="116">(D1027-B1027*(1+F1027/100*K1027)/(1+G1027/100*K1027)/2)*2</f>
        <v>0.47875700316563918</v>
      </c>
      <c r="M1027" s="5">
        <f t="shared" ref="M1027:M1090" si="117">(C1027-L1027)*10000</f>
        <v>92.429968343608067</v>
      </c>
      <c r="N1027" s="11">
        <f>_xll.CALBlackFormula("Call",B1027*(1+F1027/100*K1027)/2,D1027*(1+G1027/100*K1027),0.2*SQRT(K1027),1/(1+G1027/100*K1027))*2</f>
        <v>0.47876480193276943</v>
      </c>
      <c r="O1027" s="11">
        <f t="shared" ref="O1027:O1090" si="118">M1027-N1027</f>
        <v>91.951203541675298</v>
      </c>
    </row>
    <row r="1028" spans="1:15" x14ac:dyDescent="0.3">
      <c r="A1028" s="2">
        <v>41880</v>
      </c>
      <c r="B1028" s="3">
        <v>0.93100000000000005</v>
      </c>
      <c r="C1028" s="3">
        <v>0.501</v>
      </c>
      <c r="D1028" s="3">
        <v>0.71499999999999997</v>
      </c>
      <c r="E1028" s="3">
        <v>3</v>
      </c>
      <c r="F1028" s="7">
        <f t="shared" si="112"/>
        <v>6</v>
      </c>
      <c r="G1028" s="7">
        <v>4.6658999999999997</v>
      </c>
      <c r="H1028">
        <f t="shared" si="113"/>
        <v>2014</v>
      </c>
      <c r="I1028" s="4">
        <f>_xll.CALCalendarAdjust("China::IB",DATE(H1028,12,31)+1,"Following")</f>
        <v>42006</v>
      </c>
      <c r="J1028" s="7">
        <f t="shared" si="114"/>
        <v>126</v>
      </c>
      <c r="K1028" s="7">
        <f t="shared" si="115"/>
        <v>0.34520547945205482</v>
      </c>
      <c r="L1028" s="11">
        <f t="shared" si="116"/>
        <v>0.49478035099713924</v>
      </c>
      <c r="M1028" s="5">
        <f t="shared" si="117"/>
        <v>62.196490028607613</v>
      </c>
      <c r="N1028" s="11">
        <f>_xll.CALBlackFormula("Call",B1028*(1+F1028/100*K1028)/2,D1028*(1+G1028/100*K1028),0.2*SQRT(K1028),1/(1+G1028/100*K1028))*2</f>
        <v>0.49478536812239826</v>
      </c>
      <c r="O1028" s="11">
        <f t="shared" si="118"/>
        <v>61.701704660485213</v>
      </c>
    </row>
    <row r="1029" spans="1:15" x14ac:dyDescent="0.3">
      <c r="A1029" s="2">
        <v>41883</v>
      </c>
      <c r="B1029" s="3">
        <v>0.93200000000000005</v>
      </c>
      <c r="C1029" s="3">
        <v>0.50800000000000001</v>
      </c>
      <c r="D1029" s="3">
        <v>0.72299999999999998</v>
      </c>
      <c r="E1029" s="3">
        <v>3</v>
      </c>
      <c r="F1029" s="7">
        <f t="shared" si="112"/>
        <v>6</v>
      </c>
      <c r="G1029" s="7">
        <v>4.6665000000000001</v>
      </c>
      <c r="H1029">
        <f t="shared" si="113"/>
        <v>2014</v>
      </c>
      <c r="I1029" s="4">
        <f>_xll.CALCalendarAdjust("China::IB",DATE(H1029,12,31)+1,"Following")</f>
        <v>42006</v>
      </c>
      <c r="J1029" s="7">
        <f t="shared" si="114"/>
        <v>123</v>
      </c>
      <c r="K1029" s="7">
        <f t="shared" si="115"/>
        <v>0.33698630136986302</v>
      </c>
      <c r="L1029" s="11">
        <f t="shared" si="116"/>
        <v>0.50987670090824744</v>
      </c>
      <c r="M1029" s="5">
        <f t="shared" si="117"/>
        <v>-18.767009082474306</v>
      </c>
      <c r="N1029" s="11">
        <f>_xll.CALBlackFormula("Call",B1029*(1+F1029/100*K1029)/2,D1029*(1+G1029/100*K1029),0.2*SQRT(K1029),1/(1+G1029/100*K1029))*2</f>
        <v>0.5098795965131192</v>
      </c>
      <c r="O1029" s="11">
        <f t="shared" si="118"/>
        <v>-19.276888678987426</v>
      </c>
    </row>
    <row r="1030" spans="1:15" x14ac:dyDescent="0.3">
      <c r="A1030" s="2">
        <v>41884</v>
      </c>
      <c r="B1030" s="3">
        <v>0.92900000000000005</v>
      </c>
      <c r="C1030" s="3">
        <v>0.54300000000000004</v>
      </c>
      <c r="D1030" s="3">
        <v>0.73199999999999998</v>
      </c>
      <c r="E1030" s="3">
        <v>3</v>
      </c>
      <c r="F1030" s="7">
        <f t="shared" si="112"/>
        <v>6</v>
      </c>
      <c r="G1030" s="7">
        <v>4.6654</v>
      </c>
      <c r="H1030">
        <f t="shared" si="113"/>
        <v>2014</v>
      </c>
      <c r="I1030" s="4">
        <f>_xll.CALCalendarAdjust("China::IB",DATE(H1030,12,31)+1,"Following")</f>
        <v>42006</v>
      </c>
      <c r="J1030" s="7">
        <f t="shared" si="114"/>
        <v>122</v>
      </c>
      <c r="K1030" s="7">
        <f t="shared" si="115"/>
        <v>0.33424657534246577</v>
      </c>
      <c r="L1030" s="11">
        <f t="shared" si="116"/>
        <v>0.53091949701351338</v>
      </c>
      <c r="M1030" s="5">
        <f t="shared" si="117"/>
        <v>120.80502986486663</v>
      </c>
      <c r="N1030" s="11">
        <f>_xll.CALBlackFormula("Call",B1030*(1+F1030/100*K1030)/2,D1030*(1+G1030/100*K1030),0.2*SQRT(K1030),1/(1+G1030/100*K1030))*2</f>
        <v>0.53092102118123097</v>
      </c>
      <c r="O1030" s="11">
        <f t="shared" si="118"/>
        <v>120.2741088436854</v>
      </c>
    </row>
    <row r="1031" spans="1:15" x14ac:dyDescent="0.3">
      <c r="A1031" s="2">
        <v>41885</v>
      </c>
      <c r="B1031" s="3">
        <v>0.93</v>
      </c>
      <c r="C1031" s="3">
        <v>0.54200000000000004</v>
      </c>
      <c r="D1031" s="3">
        <v>0.73699999999999999</v>
      </c>
      <c r="E1031" s="3">
        <v>3</v>
      </c>
      <c r="F1031" s="7">
        <f t="shared" si="112"/>
        <v>6</v>
      </c>
      <c r="G1031" s="7">
        <v>4.6651999999999996</v>
      </c>
      <c r="H1031">
        <f t="shared" si="113"/>
        <v>2014</v>
      </c>
      <c r="I1031" s="4">
        <f>_xll.CALCalendarAdjust("China::IB",DATE(H1031,12,31)+1,"Following")</f>
        <v>42006</v>
      </c>
      <c r="J1031" s="7">
        <f t="shared" si="114"/>
        <v>121</v>
      </c>
      <c r="K1031" s="7">
        <f t="shared" si="115"/>
        <v>0.33150684931506852</v>
      </c>
      <c r="L1031" s="11">
        <f t="shared" si="116"/>
        <v>0.53994746758306844</v>
      </c>
      <c r="M1031" s="5">
        <f t="shared" si="117"/>
        <v>20.525324169315962</v>
      </c>
      <c r="N1031" s="11">
        <f>_xll.CALBlackFormula("Call",B1031*(1+F1031/100*K1031)/2,D1031*(1+G1031/100*K1031),0.2*SQRT(K1031),1/(1+G1031/100*K1031))*2</f>
        <v>0.53994860918562626</v>
      </c>
      <c r="O1031" s="11">
        <f t="shared" si="118"/>
        <v>19.985375560130336</v>
      </c>
    </row>
    <row r="1032" spans="1:15" x14ac:dyDescent="0.3">
      <c r="A1032" s="2">
        <v>41886</v>
      </c>
      <c r="B1032" s="3">
        <v>0.93200000000000005</v>
      </c>
      <c r="C1032" s="3">
        <v>0.54400000000000004</v>
      </c>
      <c r="D1032" s="3">
        <v>0.74099999999999999</v>
      </c>
      <c r="E1032" s="3">
        <v>3</v>
      </c>
      <c r="F1032" s="7">
        <f t="shared" si="112"/>
        <v>6</v>
      </c>
      <c r="G1032" s="7">
        <v>4.6631999999999998</v>
      </c>
      <c r="H1032">
        <f t="shared" si="113"/>
        <v>2014</v>
      </c>
      <c r="I1032" s="4">
        <f>_xll.CALCalendarAdjust("China::IB",DATE(H1032,12,31)+1,"Following")</f>
        <v>42006</v>
      </c>
      <c r="J1032" s="7">
        <f t="shared" si="114"/>
        <v>120</v>
      </c>
      <c r="K1032" s="7">
        <f t="shared" si="115"/>
        <v>0.32876712328767121</v>
      </c>
      <c r="L1032" s="11">
        <f t="shared" si="116"/>
        <v>0.54596574769970418</v>
      </c>
      <c r="M1032" s="5">
        <f t="shared" si="117"/>
        <v>-19.657476997041456</v>
      </c>
      <c r="N1032" s="11">
        <f>_xll.CALBlackFormula("Call",B1032*(1+F1032/100*K1032)/2,D1032*(1+G1032/100*K1032),0.2*SQRT(K1032),1/(1+G1032/100*K1032))*2</f>
        <v>0.54596668233403045</v>
      </c>
      <c r="O1032" s="11">
        <f t="shared" si="118"/>
        <v>-20.203443679375486</v>
      </c>
    </row>
    <row r="1033" spans="1:15" x14ac:dyDescent="0.3">
      <c r="A1033" s="2">
        <v>41887</v>
      </c>
      <c r="B1033" s="3">
        <v>0.93200000000000005</v>
      </c>
      <c r="C1033" s="3">
        <v>0.54700000000000004</v>
      </c>
      <c r="D1033" s="3">
        <v>0.745</v>
      </c>
      <c r="E1033" s="3">
        <v>3</v>
      </c>
      <c r="F1033" s="7">
        <f t="shared" si="112"/>
        <v>6</v>
      </c>
      <c r="G1033" s="7">
        <v>4.6539000000000001</v>
      </c>
      <c r="H1033">
        <f t="shared" si="113"/>
        <v>2014</v>
      </c>
      <c r="I1033" s="4">
        <f>_xll.CALCalendarAdjust("China::IB",DATE(H1033,12,31)+1,"Following")</f>
        <v>42006</v>
      </c>
      <c r="J1033" s="7">
        <f t="shared" si="114"/>
        <v>119</v>
      </c>
      <c r="K1033" s="7">
        <f t="shared" si="115"/>
        <v>0.32602739726027397</v>
      </c>
      <c r="L1033" s="11">
        <f t="shared" si="116"/>
        <v>0.55397090711371588</v>
      </c>
      <c r="M1033" s="5">
        <f t="shared" si="117"/>
        <v>-69.709071137158404</v>
      </c>
      <c r="N1033" s="11">
        <f>_xll.CALBlackFormula("Call",B1033*(1+F1033/100*K1033)/2,D1033*(1+G1033/100*K1033),0.2*SQRT(K1033),1/(1+G1033/100*K1033))*2</f>
        <v>0.55397160827973135</v>
      </c>
      <c r="O1033" s="11">
        <f t="shared" si="118"/>
        <v>-70.263042745438142</v>
      </c>
    </row>
    <row r="1034" spans="1:15" x14ac:dyDescent="0.3">
      <c r="A1034" s="2">
        <v>41891</v>
      </c>
      <c r="B1034" s="3">
        <v>0.94</v>
      </c>
      <c r="C1034" s="3">
        <v>0.53600000000000003</v>
      </c>
      <c r="D1034" s="3">
        <v>0.745</v>
      </c>
      <c r="E1034" s="3">
        <v>3</v>
      </c>
      <c r="F1034" s="7">
        <f t="shared" si="112"/>
        <v>6</v>
      </c>
      <c r="G1034" s="7">
        <v>4.6521999999999997</v>
      </c>
      <c r="H1034">
        <f t="shared" si="113"/>
        <v>2014</v>
      </c>
      <c r="I1034" s="4">
        <f>_xll.CALCalendarAdjust("China::IB",DATE(H1034,12,31)+1,"Following")</f>
        <v>42006</v>
      </c>
      <c r="J1034" s="7">
        <f t="shared" si="114"/>
        <v>115</v>
      </c>
      <c r="K1034" s="7">
        <f t="shared" si="115"/>
        <v>0.31506849315068491</v>
      </c>
      <c r="L1034" s="11">
        <f t="shared" si="116"/>
        <v>0.54606596008646202</v>
      </c>
      <c r="M1034" s="5">
        <f t="shared" si="117"/>
        <v>-100.65960086461989</v>
      </c>
      <c r="N1034" s="11">
        <f>_xll.CALBlackFormula("Call",B1034*(1+F1034/100*K1034)/2,D1034*(1+G1034/100*K1034),0.2*SQRT(K1034),1/(1+G1034/100*K1034))*2</f>
        <v>0.54606666714789553</v>
      </c>
      <c r="O1034" s="11">
        <f t="shared" si="118"/>
        <v>-101.20566753176779</v>
      </c>
    </row>
    <row r="1035" spans="1:15" x14ac:dyDescent="0.3">
      <c r="A1035" s="2">
        <v>41892</v>
      </c>
      <c r="B1035" s="3">
        <v>0.94099999999999995</v>
      </c>
      <c r="C1035" s="3">
        <v>0.53300000000000003</v>
      </c>
      <c r="D1035" s="3">
        <v>0.74299999999999999</v>
      </c>
      <c r="E1035" s="3">
        <v>3</v>
      </c>
      <c r="F1035" s="7">
        <f t="shared" si="112"/>
        <v>6</v>
      </c>
      <c r="G1035" s="7">
        <v>4.6494999999999997</v>
      </c>
      <c r="H1035">
        <f t="shared" si="113"/>
        <v>2014</v>
      </c>
      <c r="I1035" s="4">
        <f>_xll.CALCalendarAdjust("China::IB",DATE(H1035,12,31)+1,"Following")</f>
        <v>42006</v>
      </c>
      <c r="J1035" s="7">
        <f t="shared" si="114"/>
        <v>114</v>
      </c>
      <c r="K1035" s="7">
        <f t="shared" si="115"/>
        <v>0.31232876712328766</v>
      </c>
      <c r="L1035" s="11">
        <f t="shared" si="116"/>
        <v>0.541087675701592</v>
      </c>
      <c r="M1035" s="5">
        <f t="shared" si="117"/>
        <v>-80.876757015919679</v>
      </c>
      <c r="N1035" s="11">
        <f>_xll.CALBlackFormula("Call",B1035*(1+F1035/100*K1035)/2,D1035*(1+G1035/100*K1035),0.2*SQRT(K1035),1/(1+G1035/100*K1035))*2</f>
        <v>0.54108842983867766</v>
      </c>
      <c r="O1035" s="11">
        <f t="shared" si="118"/>
        <v>-81.41784544575836</v>
      </c>
    </row>
    <row r="1036" spans="1:15" x14ac:dyDescent="0.3">
      <c r="A1036" s="2">
        <v>41893</v>
      </c>
      <c r="B1036" s="3">
        <v>0.93799999999999994</v>
      </c>
      <c r="C1036" s="3">
        <v>0.53800000000000003</v>
      </c>
      <c r="D1036" s="3">
        <v>0.74</v>
      </c>
      <c r="E1036" s="3">
        <v>3</v>
      </c>
      <c r="F1036" s="7">
        <f t="shared" si="112"/>
        <v>6</v>
      </c>
      <c r="G1036" s="7">
        <v>4.6420000000000003</v>
      </c>
      <c r="H1036">
        <f t="shared" si="113"/>
        <v>2014</v>
      </c>
      <c r="I1036" s="4">
        <f>_xll.CALCalendarAdjust("China::IB",DATE(H1036,12,31)+1,"Following")</f>
        <v>42006</v>
      </c>
      <c r="J1036" s="7">
        <f t="shared" si="114"/>
        <v>113</v>
      </c>
      <c r="K1036" s="7">
        <f t="shared" si="115"/>
        <v>0.30958904109589042</v>
      </c>
      <c r="L1036" s="11">
        <f t="shared" si="116"/>
        <v>0.53811231284240479</v>
      </c>
      <c r="M1036" s="5">
        <f t="shared" si="117"/>
        <v>-1.1231284240476036</v>
      </c>
      <c r="N1036" s="11">
        <f>_xll.CALBlackFormula("Call",B1036*(1+F1036/100*K1036)/2,D1036*(1+G1036/100*K1036),0.2*SQRT(K1036),1/(1+G1036/100*K1036))*2</f>
        <v>0.53811302707209308</v>
      </c>
      <c r="O1036" s="11">
        <f t="shared" si="118"/>
        <v>-1.6612414511196967</v>
      </c>
    </row>
    <row r="1037" spans="1:15" x14ac:dyDescent="0.3">
      <c r="A1037" s="2">
        <v>41894</v>
      </c>
      <c r="B1037" s="3">
        <v>0.93700000000000006</v>
      </c>
      <c r="C1037" s="3">
        <v>0.54200000000000004</v>
      </c>
      <c r="D1037" s="3">
        <v>0.74399999999999999</v>
      </c>
      <c r="E1037" s="3">
        <v>3</v>
      </c>
      <c r="F1037" s="7">
        <f t="shared" si="112"/>
        <v>6</v>
      </c>
      <c r="G1037" s="7">
        <v>4.6421000000000001</v>
      </c>
      <c r="H1037">
        <f t="shared" si="113"/>
        <v>2014</v>
      </c>
      <c r="I1037" s="4">
        <f>_xll.CALCalendarAdjust("China::IB",DATE(H1037,12,31)+1,"Following")</f>
        <v>42006</v>
      </c>
      <c r="J1037" s="7">
        <f t="shared" si="114"/>
        <v>112</v>
      </c>
      <c r="K1037" s="7">
        <f t="shared" si="115"/>
        <v>0.30684931506849317</v>
      </c>
      <c r="L1037" s="11">
        <f t="shared" si="116"/>
        <v>0.54715062711975093</v>
      </c>
      <c r="M1037" s="5">
        <f t="shared" si="117"/>
        <v>-51.506271197508944</v>
      </c>
      <c r="N1037" s="11">
        <f>_xll.CALBlackFormula("Call",B1037*(1+F1037/100*K1037)/2,D1037*(1+G1037/100*K1037),0.2*SQRT(K1037),1/(1+G1037/100*K1037))*2</f>
        <v>0.54715113079208311</v>
      </c>
      <c r="O1037" s="11">
        <f t="shared" si="118"/>
        <v>-52.053422328301025</v>
      </c>
    </row>
    <row r="1038" spans="1:15" x14ac:dyDescent="0.3">
      <c r="A1038" s="2">
        <v>41897</v>
      </c>
      <c r="B1038" s="3">
        <v>0.94099999999999995</v>
      </c>
      <c r="C1038" s="3">
        <v>0.53500000000000003</v>
      </c>
      <c r="D1038" s="3">
        <v>0.74299999999999999</v>
      </c>
      <c r="E1038" s="3">
        <v>3</v>
      </c>
      <c r="F1038" s="7">
        <f t="shared" si="112"/>
        <v>6</v>
      </c>
      <c r="G1038" s="7">
        <v>4.6393000000000004</v>
      </c>
      <c r="H1038">
        <f t="shared" si="113"/>
        <v>2014</v>
      </c>
      <c r="I1038" s="4">
        <f>_xll.CALCalendarAdjust("China::IB",DATE(H1038,12,31)+1,"Following")</f>
        <v>42006</v>
      </c>
      <c r="J1038" s="7">
        <f t="shared" si="114"/>
        <v>109</v>
      </c>
      <c r="K1038" s="7">
        <f t="shared" si="115"/>
        <v>0.29863013698630136</v>
      </c>
      <c r="L1038" s="11">
        <f t="shared" si="116"/>
        <v>0.54122853506960089</v>
      </c>
      <c r="M1038" s="5">
        <f t="shared" si="117"/>
        <v>-62.285350696008599</v>
      </c>
      <c r="N1038" s="11">
        <f>_xll.CALBlackFormula("Call",B1038*(1+F1038/100*K1038)/2,D1038*(1+G1038/100*K1038),0.2*SQRT(K1038),1/(1+G1038/100*K1038))*2</f>
        <v>0.54122901882446794</v>
      </c>
      <c r="O1038" s="11">
        <f t="shared" si="118"/>
        <v>-62.826579714833066</v>
      </c>
    </row>
    <row r="1039" spans="1:15" x14ac:dyDescent="0.3">
      <c r="A1039" s="2">
        <v>41898</v>
      </c>
      <c r="B1039" s="3">
        <v>0.93899999999999995</v>
      </c>
      <c r="C1039" s="3">
        <v>0.505</v>
      </c>
      <c r="D1039" s="3">
        <v>0.72399999999999998</v>
      </c>
      <c r="E1039" s="3">
        <v>3</v>
      </c>
      <c r="F1039" s="7">
        <f t="shared" si="112"/>
        <v>6</v>
      </c>
      <c r="G1039" s="7">
        <v>4.6349</v>
      </c>
      <c r="H1039">
        <f t="shared" si="113"/>
        <v>2014</v>
      </c>
      <c r="I1039" s="4">
        <f>_xll.CALCalendarAdjust("China::IB",DATE(H1039,12,31)+1,"Following")</f>
        <v>42006</v>
      </c>
      <c r="J1039" s="7">
        <f t="shared" si="114"/>
        <v>108</v>
      </c>
      <c r="K1039" s="7">
        <f t="shared" si="115"/>
        <v>0.29589041095890412</v>
      </c>
      <c r="L1039" s="11">
        <f t="shared" si="116"/>
        <v>0.5052585029313551</v>
      </c>
      <c r="M1039" s="5">
        <f t="shared" si="117"/>
        <v>-2.5850293135509794</v>
      </c>
      <c r="N1039" s="11">
        <f>_xll.CALBlackFormula("Call",B1039*(1+F1039/100*K1039)/2,D1039*(1+G1039/100*K1039),0.2*SQRT(K1039),1/(1+G1039/100*K1039))*2</f>
        <v>0.50525966043366366</v>
      </c>
      <c r="O1039" s="11">
        <f t="shared" si="118"/>
        <v>-3.0902889739846433</v>
      </c>
    </row>
    <row r="1040" spans="1:15" x14ac:dyDescent="0.3">
      <c r="A1040" s="2">
        <v>41899</v>
      </c>
      <c r="B1040" s="3">
        <v>0.93899999999999995</v>
      </c>
      <c r="C1040" s="3">
        <v>0.50900000000000001</v>
      </c>
      <c r="D1040" s="3">
        <v>0.72799999999999998</v>
      </c>
      <c r="E1040" s="3">
        <v>3</v>
      </c>
      <c r="F1040" s="7">
        <f t="shared" si="112"/>
        <v>6</v>
      </c>
      <c r="G1040" s="7">
        <v>4.6295999999999999</v>
      </c>
      <c r="H1040">
        <f t="shared" si="113"/>
        <v>2014</v>
      </c>
      <c r="I1040" s="4">
        <f>_xll.CALCalendarAdjust("China::IB",DATE(H1040,12,31)+1,"Following")</f>
        <v>42006</v>
      </c>
      <c r="J1040" s="7">
        <f t="shared" si="114"/>
        <v>107</v>
      </c>
      <c r="K1040" s="7">
        <f t="shared" si="115"/>
        <v>0.29315068493150687</v>
      </c>
      <c r="L1040" s="11">
        <f t="shared" si="116"/>
        <v>0.51327823131324413</v>
      </c>
      <c r="M1040" s="5">
        <f t="shared" si="117"/>
        <v>-42.782313132441189</v>
      </c>
      <c r="N1040" s="11">
        <f>_xll.CALBlackFormula("Call",B1040*(1+F1040/100*K1040)/2,D1040*(1+G1040/100*K1040),0.2*SQRT(K1040),1/(1+G1040/100*K1040))*2</f>
        <v>0.51327908156893209</v>
      </c>
      <c r="O1040" s="11">
        <f t="shared" si="118"/>
        <v>-43.295592214010121</v>
      </c>
    </row>
    <row r="1041" spans="1:15" x14ac:dyDescent="0.3">
      <c r="A1041" s="2">
        <v>41900</v>
      </c>
      <c r="B1041" s="3">
        <v>0.93799999999999994</v>
      </c>
      <c r="C1041" s="3">
        <v>0.51400000000000001</v>
      </c>
      <c r="D1041" s="3">
        <v>0.73099999999999998</v>
      </c>
      <c r="E1041" s="3">
        <v>3</v>
      </c>
      <c r="F1041" s="7">
        <f t="shared" si="112"/>
        <v>6</v>
      </c>
      <c r="G1041" s="7">
        <v>4.6205999999999996</v>
      </c>
      <c r="H1041">
        <f t="shared" si="113"/>
        <v>2014</v>
      </c>
      <c r="I1041" s="4">
        <f>_xll.CALCalendarAdjust("China::IB",DATE(H1041,12,31)+1,"Following")</f>
        <v>42006</v>
      </c>
      <c r="J1041" s="7">
        <f t="shared" si="114"/>
        <v>106</v>
      </c>
      <c r="K1041" s="7">
        <f t="shared" si="115"/>
        <v>0.29041095890410956</v>
      </c>
      <c r="L1041" s="11">
        <f t="shared" si="116"/>
        <v>0.52029219287457529</v>
      </c>
      <c r="M1041" s="5">
        <f t="shared" si="117"/>
        <v>-62.921928745752751</v>
      </c>
      <c r="N1041" s="11">
        <f>_xll.CALBlackFormula("Call",B1041*(1+F1041/100*K1041)/2,D1041*(1+G1041/100*K1041),0.2*SQRT(K1041),1/(1+G1041/100*K1041))*2</f>
        <v>0.52029282074057726</v>
      </c>
      <c r="O1041" s="11">
        <f t="shared" si="118"/>
        <v>-63.44222156649333</v>
      </c>
    </row>
    <row r="1042" spans="1:15" x14ac:dyDescent="0.3">
      <c r="A1042" s="2">
        <v>41901</v>
      </c>
      <c r="B1042" s="3">
        <v>0.93899999999999995</v>
      </c>
      <c r="C1042" s="3">
        <v>0.52300000000000002</v>
      </c>
      <c r="D1042" s="3">
        <v>0.73399999999999999</v>
      </c>
      <c r="E1042" s="3">
        <v>3</v>
      </c>
      <c r="F1042" s="7">
        <f t="shared" si="112"/>
        <v>6</v>
      </c>
      <c r="G1042" s="7">
        <v>4.6070000000000002</v>
      </c>
      <c r="H1042">
        <f t="shared" si="113"/>
        <v>2014</v>
      </c>
      <c r="I1042" s="4">
        <f>_xll.CALCalendarAdjust("China::IB",DATE(H1042,12,31)+1,"Following")</f>
        <v>42006</v>
      </c>
      <c r="J1042" s="7">
        <f t="shared" si="114"/>
        <v>105</v>
      </c>
      <c r="K1042" s="7">
        <f t="shared" si="115"/>
        <v>0.28767123287671231</v>
      </c>
      <c r="L1042" s="11">
        <f t="shared" si="116"/>
        <v>0.52528639900756391</v>
      </c>
      <c r="M1042" s="5">
        <f t="shared" si="117"/>
        <v>-22.863990075638885</v>
      </c>
      <c r="N1042" s="11">
        <f>_xll.CALBlackFormula("Call",B1042*(1+F1042/100*K1042)/2,D1042*(1+G1042/100*K1042),0.2*SQRT(K1042),1/(1+G1042/100*K1042))*2</f>
        <v>0.52528690399238842</v>
      </c>
      <c r="O1042" s="11">
        <f t="shared" si="118"/>
        <v>-23.389276979631273</v>
      </c>
    </row>
    <row r="1043" spans="1:15" x14ac:dyDescent="0.3">
      <c r="A1043" s="2">
        <v>41904</v>
      </c>
      <c r="B1043" s="3">
        <v>0.93600000000000005</v>
      </c>
      <c r="C1043" s="3">
        <v>0.503</v>
      </c>
      <c r="D1043" s="3">
        <v>0.72099999999999997</v>
      </c>
      <c r="E1043" s="3">
        <v>3</v>
      </c>
      <c r="F1043" s="7">
        <f t="shared" si="112"/>
        <v>6</v>
      </c>
      <c r="G1043" s="7">
        <v>4.5986000000000002</v>
      </c>
      <c r="H1043">
        <f t="shared" si="113"/>
        <v>2014</v>
      </c>
      <c r="I1043" s="4">
        <f>_xll.CALCalendarAdjust("China::IB",DATE(H1043,12,31)+1,"Following")</f>
        <v>42006</v>
      </c>
      <c r="J1043" s="7">
        <f t="shared" si="114"/>
        <v>102</v>
      </c>
      <c r="K1043" s="7">
        <f t="shared" si="115"/>
        <v>0.27945205479452057</v>
      </c>
      <c r="L1043" s="11">
        <f t="shared" si="116"/>
        <v>0.50238090687365422</v>
      </c>
      <c r="M1043" s="5">
        <f t="shared" si="117"/>
        <v>6.1909312634578217</v>
      </c>
      <c r="N1043" s="11">
        <f>_xll.CALBlackFormula("Call",B1043*(1+F1043/100*K1043)/2,D1043*(1+G1043/100*K1043),0.2*SQRT(K1043),1/(1+G1043/100*K1043))*2</f>
        <v>0.50238160616455652</v>
      </c>
      <c r="O1043" s="11">
        <f t="shared" si="118"/>
        <v>5.6885496572932652</v>
      </c>
    </row>
    <row r="1044" spans="1:15" x14ac:dyDescent="0.3">
      <c r="A1044" s="2">
        <v>41905</v>
      </c>
      <c r="B1044" s="3">
        <v>0.93799999999999994</v>
      </c>
      <c r="C1044" s="3">
        <v>0.51100000000000001</v>
      </c>
      <c r="D1044" s="3">
        <v>0.72799999999999998</v>
      </c>
      <c r="E1044" s="3">
        <v>3</v>
      </c>
      <c r="F1044" s="7">
        <f t="shared" si="112"/>
        <v>6</v>
      </c>
      <c r="G1044" s="7">
        <v>4.5869999999999997</v>
      </c>
      <c r="H1044">
        <f t="shared" si="113"/>
        <v>2014</v>
      </c>
      <c r="I1044" s="4">
        <f>_xll.CALCalendarAdjust("China::IB",DATE(H1044,12,31)+1,"Following")</f>
        <v>42006</v>
      </c>
      <c r="J1044" s="7">
        <f t="shared" si="114"/>
        <v>101</v>
      </c>
      <c r="K1044" s="7">
        <f t="shared" si="115"/>
        <v>0.27671232876712326</v>
      </c>
      <c r="L1044" s="11">
        <f t="shared" si="116"/>
        <v>0.5143784391252868</v>
      </c>
      <c r="M1044" s="5">
        <f t="shared" si="117"/>
        <v>-33.78439125286792</v>
      </c>
      <c r="N1044" s="11">
        <f>_xll.CALBlackFormula("Call",B1044*(1+F1044/100*K1044)/2,D1044*(1+G1044/100*K1044),0.2*SQRT(K1044),1/(1+G1044/100*K1044))*2</f>
        <v>0.51437890171422862</v>
      </c>
      <c r="O1044" s="11">
        <f t="shared" si="118"/>
        <v>-34.298770154582151</v>
      </c>
    </row>
    <row r="1045" spans="1:15" x14ac:dyDescent="0.3">
      <c r="A1045" s="2">
        <v>41906</v>
      </c>
      <c r="B1045" s="3">
        <v>0.94</v>
      </c>
      <c r="C1045" s="3">
        <v>0.53400000000000003</v>
      </c>
      <c r="D1045" s="3">
        <v>0.73899999999999999</v>
      </c>
      <c r="E1045" s="3">
        <v>3</v>
      </c>
      <c r="F1045" s="7">
        <f t="shared" si="112"/>
        <v>6</v>
      </c>
      <c r="G1045" s="7">
        <v>4.5740999999999996</v>
      </c>
      <c r="H1045">
        <f t="shared" si="113"/>
        <v>2014</v>
      </c>
      <c r="I1045" s="4">
        <f>_xll.CALCalendarAdjust("China::IB",DATE(H1045,12,31)+1,"Following")</f>
        <v>42006</v>
      </c>
      <c r="J1045" s="7">
        <f t="shared" si="114"/>
        <v>100</v>
      </c>
      <c r="K1045" s="7">
        <f t="shared" si="115"/>
        <v>0.27397260273972601</v>
      </c>
      <c r="L1045" s="11">
        <f t="shared" si="116"/>
        <v>0.53437326858132117</v>
      </c>
      <c r="M1045" s="5">
        <f t="shared" si="117"/>
        <v>-3.7326858132114005</v>
      </c>
      <c r="N1045" s="11">
        <f>_xll.CALBlackFormula("Call",B1045*(1+F1045/100*K1045)/2,D1045*(1+G1045/100*K1045),0.2*SQRT(K1045),1/(1+G1045/100*K1045))*2</f>
        <v>0.53437350737171263</v>
      </c>
      <c r="O1045" s="11">
        <f t="shared" si="118"/>
        <v>-4.2670593205831135</v>
      </c>
    </row>
    <row r="1046" spans="1:15" x14ac:dyDescent="0.3">
      <c r="A1046" s="2">
        <v>41907</v>
      </c>
      <c r="B1046" s="3">
        <v>0.93899999999999995</v>
      </c>
      <c r="C1046" s="3">
        <v>0.52700000000000002</v>
      </c>
      <c r="D1046" s="3">
        <v>0.73699999999999999</v>
      </c>
      <c r="E1046" s="3">
        <v>3</v>
      </c>
      <c r="F1046" s="7">
        <f t="shared" si="112"/>
        <v>6</v>
      </c>
      <c r="G1046" s="7">
        <v>4.5620000000000003</v>
      </c>
      <c r="H1046">
        <f t="shared" si="113"/>
        <v>2014</v>
      </c>
      <c r="I1046" s="4">
        <f>_xll.CALCalendarAdjust("China::IB",DATE(H1046,12,31)+1,"Following")</f>
        <v>42006</v>
      </c>
      <c r="J1046" s="7">
        <f t="shared" si="114"/>
        <v>99</v>
      </c>
      <c r="K1046" s="7">
        <f t="shared" si="115"/>
        <v>0.27123287671232876</v>
      </c>
      <c r="L1046" s="11">
        <f t="shared" si="116"/>
        <v>0.53138235474162199</v>
      </c>
      <c r="M1046" s="5">
        <f t="shared" si="117"/>
        <v>-43.823547416219633</v>
      </c>
      <c r="N1046" s="11">
        <f>_xll.CALBlackFormula("Call",B1046*(1+F1046/100*K1046)/2,D1046*(1+G1046/100*K1046),0.2*SQRT(K1046),1/(1+G1046/100*K1046))*2</f>
        <v>0.53138258546155404</v>
      </c>
      <c r="O1046" s="11">
        <f t="shared" si="118"/>
        <v>-44.35493000168119</v>
      </c>
    </row>
    <row r="1047" spans="1:15" x14ac:dyDescent="0.3">
      <c r="A1047" s="2">
        <v>41908</v>
      </c>
      <c r="B1047" s="3">
        <v>0.93899999999999995</v>
      </c>
      <c r="C1047" s="3">
        <v>0.52800000000000002</v>
      </c>
      <c r="D1047" s="3">
        <v>0.73899999999999999</v>
      </c>
      <c r="E1047" s="3">
        <v>3</v>
      </c>
      <c r="F1047" s="7">
        <f t="shared" si="112"/>
        <v>6</v>
      </c>
      <c r="G1047" s="7">
        <v>4.5564999999999998</v>
      </c>
      <c r="H1047">
        <f t="shared" si="113"/>
        <v>2014</v>
      </c>
      <c r="I1047" s="4">
        <f>_xll.CALCalendarAdjust("China::IB",DATE(H1047,12,31)+1,"Following")</f>
        <v>42006</v>
      </c>
      <c r="J1047" s="7">
        <f t="shared" si="114"/>
        <v>98</v>
      </c>
      <c r="K1047" s="7">
        <f t="shared" si="115"/>
        <v>0.26849315068493151</v>
      </c>
      <c r="L1047" s="11">
        <f t="shared" si="116"/>
        <v>0.53540470345028557</v>
      </c>
      <c r="M1047" s="5">
        <f t="shared" si="117"/>
        <v>-74.047034502855439</v>
      </c>
      <c r="N1047" s="11">
        <f>_xll.CALBlackFormula("Call",B1047*(1+F1047/100*K1047)/2,D1047*(1+G1047/100*K1047),0.2*SQRT(K1047),1/(1+G1047/100*K1047))*2</f>
        <v>0.53540488648665674</v>
      </c>
      <c r="O1047" s="11">
        <f t="shared" si="118"/>
        <v>-74.582439389342099</v>
      </c>
    </row>
    <row r="1048" spans="1:15" x14ac:dyDescent="0.3">
      <c r="A1048" s="2">
        <v>41911</v>
      </c>
      <c r="B1048" s="3">
        <v>0.93899999999999995</v>
      </c>
      <c r="C1048" s="3">
        <v>0.53600000000000003</v>
      </c>
      <c r="D1048" s="3">
        <v>0.74099999999999999</v>
      </c>
      <c r="E1048" s="3">
        <v>3</v>
      </c>
      <c r="F1048" s="7">
        <f t="shared" si="112"/>
        <v>6</v>
      </c>
      <c r="G1048" s="7">
        <v>4.55</v>
      </c>
      <c r="H1048">
        <f t="shared" si="113"/>
        <v>2014</v>
      </c>
      <c r="I1048" s="4">
        <f>_xll.CALCalendarAdjust("China::IB",DATE(H1048,12,31)+1,"Following")</f>
        <v>42006</v>
      </c>
      <c r="J1048" s="7">
        <f t="shared" si="114"/>
        <v>95</v>
      </c>
      <c r="K1048" s="7">
        <f t="shared" si="115"/>
        <v>0.26027397260273971</v>
      </c>
      <c r="L1048" s="11">
        <f t="shared" si="116"/>
        <v>0.53949771541132752</v>
      </c>
      <c r="M1048" s="5">
        <f t="shared" si="117"/>
        <v>-34.977154113274842</v>
      </c>
      <c r="N1048" s="11">
        <f>_xll.CALBlackFormula("Call",B1048*(1+F1048/100*K1048)/2,D1048*(1+G1048/100*K1048),0.2*SQRT(K1048),1/(1+G1048/100*K1048))*2</f>
        <v>0.53949782964003234</v>
      </c>
      <c r="O1048" s="11">
        <f t="shared" si="118"/>
        <v>-35.516651942914876</v>
      </c>
    </row>
    <row r="1049" spans="1:15" x14ac:dyDescent="0.3">
      <c r="A1049" s="2">
        <v>41912</v>
      </c>
      <c r="B1049" s="3">
        <v>0.94</v>
      </c>
      <c r="C1049" s="3">
        <v>0.53600000000000003</v>
      </c>
      <c r="D1049" s="3">
        <v>0.74199999999999999</v>
      </c>
      <c r="E1049" s="3">
        <v>3</v>
      </c>
      <c r="F1049" s="7">
        <f t="shared" si="112"/>
        <v>6</v>
      </c>
      <c r="G1049" s="7">
        <v>4.5445000000000002</v>
      </c>
      <c r="H1049">
        <f t="shared" si="113"/>
        <v>2014</v>
      </c>
      <c r="I1049" s="4">
        <f>_xll.CALCalendarAdjust("China::IB",DATE(H1049,12,31)+1,"Following")</f>
        <v>42006</v>
      </c>
      <c r="J1049" s="7">
        <f t="shared" si="114"/>
        <v>94</v>
      </c>
      <c r="K1049" s="7">
        <f t="shared" si="115"/>
        <v>0.25753424657534246</v>
      </c>
      <c r="L1049" s="11">
        <f t="shared" si="116"/>
        <v>0.54051725451139887</v>
      </c>
      <c r="M1049" s="5">
        <f t="shared" si="117"/>
        <v>-45.172545113988384</v>
      </c>
      <c r="N1049" s="11">
        <f>_xll.CALBlackFormula("Call",B1049*(1+F1049/100*K1049)/2,D1049*(1+G1049/100*K1049),0.2*SQRT(K1049),1/(1+G1049/100*K1049))*2</f>
        <v>0.54051735452466543</v>
      </c>
      <c r="O1049" s="11">
        <f t="shared" si="118"/>
        <v>-45.713062468513051</v>
      </c>
    </row>
    <row r="1050" spans="1:15" x14ac:dyDescent="0.3">
      <c r="A1050" s="2">
        <v>41920</v>
      </c>
      <c r="B1050" s="3">
        <v>0.94099999999999995</v>
      </c>
      <c r="C1050" s="3">
        <v>0.55200000000000005</v>
      </c>
      <c r="D1050" s="3">
        <v>0.752</v>
      </c>
      <c r="E1050" s="3">
        <v>3</v>
      </c>
      <c r="F1050" s="7">
        <f t="shared" si="112"/>
        <v>6</v>
      </c>
      <c r="G1050" s="7">
        <v>4.5439999999999996</v>
      </c>
      <c r="H1050">
        <f t="shared" si="113"/>
        <v>2014</v>
      </c>
      <c r="I1050" s="4">
        <f>_xll.CALCalendarAdjust("China::IB",DATE(H1050,12,31)+1,"Following")</f>
        <v>42006</v>
      </c>
      <c r="J1050" s="7">
        <f t="shared" si="114"/>
        <v>86</v>
      </c>
      <c r="K1050" s="7">
        <f t="shared" si="115"/>
        <v>0.23561643835616439</v>
      </c>
      <c r="L1050" s="11">
        <f t="shared" si="116"/>
        <v>0.55980602461579576</v>
      </c>
      <c r="M1050" s="5">
        <f t="shared" si="117"/>
        <v>-78.060246157957152</v>
      </c>
      <c r="N1050" s="11">
        <f>_xll.CALBlackFormula("Call",B1050*(1+F1050/100*K1050)/2,D1050*(1+G1050/100*K1050),0.2*SQRT(K1050),1/(1+G1050/100*K1050))*2</f>
        <v>0.55980604274980494</v>
      </c>
      <c r="O1050" s="11">
        <f t="shared" si="118"/>
        <v>-78.620052200706951</v>
      </c>
    </row>
    <row r="1051" spans="1:15" x14ac:dyDescent="0.3">
      <c r="A1051" s="2">
        <v>41921</v>
      </c>
      <c r="B1051" s="3">
        <v>0.94699999999999995</v>
      </c>
      <c r="C1051" s="3">
        <v>0.55000000000000004</v>
      </c>
      <c r="D1051" s="3">
        <v>0.754</v>
      </c>
      <c r="E1051" s="3">
        <v>3</v>
      </c>
      <c r="F1051" s="7">
        <f t="shared" si="112"/>
        <v>6</v>
      </c>
      <c r="G1051" s="7">
        <v>4.5393999999999997</v>
      </c>
      <c r="H1051">
        <f t="shared" si="113"/>
        <v>2014</v>
      </c>
      <c r="I1051" s="4">
        <f>_xll.CALCalendarAdjust("China::IB",DATE(H1051,12,31)+1,"Following")</f>
        <v>42006</v>
      </c>
      <c r="J1051" s="7">
        <f t="shared" si="114"/>
        <v>85</v>
      </c>
      <c r="K1051" s="7">
        <f t="shared" si="115"/>
        <v>0.23287671232876711</v>
      </c>
      <c r="L1051" s="11">
        <f t="shared" si="116"/>
        <v>0.55781257175346577</v>
      </c>
      <c r="M1051" s="5">
        <f t="shared" si="117"/>
        <v>-78.125717534657241</v>
      </c>
      <c r="N1051" s="11">
        <f>_xll.CALBlackFormula("Call",B1051*(1+F1051/100*K1051)/2,D1051*(1+G1051/100*K1051),0.2*SQRT(K1051),1/(1+G1051/100*K1051))*2</f>
        <v>0.55781259081480661</v>
      </c>
      <c r="O1051" s="11">
        <f t="shared" si="118"/>
        <v>-78.683530125472046</v>
      </c>
    </row>
    <row r="1052" spans="1:15" x14ac:dyDescent="0.3">
      <c r="A1052" s="2">
        <v>41922</v>
      </c>
      <c r="B1052" s="3">
        <v>0.95</v>
      </c>
      <c r="C1052" s="3">
        <v>0.54200000000000004</v>
      </c>
      <c r="D1052" s="3">
        <v>0.752</v>
      </c>
      <c r="E1052" s="3">
        <v>3</v>
      </c>
      <c r="F1052" s="7">
        <f t="shared" si="112"/>
        <v>6</v>
      </c>
      <c r="G1052" s="7">
        <v>4.5350000000000001</v>
      </c>
      <c r="H1052">
        <f t="shared" si="113"/>
        <v>2014</v>
      </c>
      <c r="I1052" s="4">
        <f>_xll.CALCalendarAdjust("China::IB",DATE(H1052,12,31)+1,"Following")</f>
        <v>42006</v>
      </c>
      <c r="J1052" s="7">
        <f t="shared" si="114"/>
        <v>84</v>
      </c>
      <c r="K1052" s="7">
        <f t="shared" si="115"/>
        <v>0.23013698630136986</v>
      </c>
      <c r="L1052" s="11">
        <f t="shared" si="116"/>
        <v>0.55083015129223944</v>
      </c>
      <c r="M1052" s="5">
        <f t="shared" si="117"/>
        <v>-88.301512922394082</v>
      </c>
      <c r="N1052" s="11">
        <f>_xll.CALBlackFormula("Call",B1052*(1+F1052/100*K1052)/2,D1052*(1+G1052/100*K1052),0.2*SQRT(K1052),1/(1+G1052/100*K1052))*2</f>
        <v>0.550830173632188</v>
      </c>
      <c r="O1052" s="11">
        <f t="shared" si="118"/>
        <v>-88.852343096026274</v>
      </c>
    </row>
    <row r="1053" spans="1:15" x14ac:dyDescent="0.3">
      <c r="A1053" s="2">
        <v>41925</v>
      </c>
      <c r="B1053" s="3">
        <v>0.95099999999999996</v>
      </c>
      <c r="C1053" s="3">
        <v>0.53600000000000003</v>
      </c>
      <c r="D1053" s="3">
        <v>0.749</v>
      </c>
      <c r="E1053" s="3">
        <v>3</v>
      </c>
      <c r="F1053" s="7">
        <f t="shared" si="112"/>
        <v>6</v>
      </c>
      <c r="G1053" s="7">
        <v>4.5351999999999997</v>
      </c>
      <c r="H1053">
        <f t="shared" si="113"/>
        <v>2014</v>
      </c>
      <c r="I1053" s="4">
        <f>_xll.CALCalendarAdjust("China::IB",DATE(H1053,12,31)+1,"Following")</f>
        <v>42006</v>
      </c>
      <c r="J1053" s="7">
        <f t="shared" si="114"/>
        <v>81</v>
      </c>
      <c r="K1053" s="7">
        <f t="shared" si="115"/>
        <v>0.22191780821917809</v>
      </c>
      <c r="L1053" s="11">
        <f t="shared" si="116"/>
        <v>0.54393943271953848</v>
      </c>
      <c r="M1053" s="5">
        <f t="shared" si="117"/>
        <v>-79.394327195384534</v>
      </c>
      <c r="N1053" s="11">
        <f>_xll.CALBlackFormula("Call",B1053*(1+F1053/100*K1053)/2,D1053*(1+G1053/100*K1053),0.2*SQRT(K1053),1/(1+G1053/100*K1053))*2</f>
        <v>0.54393945102351504</v>
      </c>
      <c r="O1053" s="11">
        <f t="shared" si="118"/>
        <v>-79.938266646408053</v>
      </c>
    </row>
    <row r="1054" spans="1:15" x14ac:dyDescent="0.3">
      <c r="A1054" s="2">
        <v>41926</v>
      </c>
      <c r="B1054" s="3">
        <v>0.95299999999999996</v>
      </c>
      <c r="C1054" s="3">
        <v>0.53100000000000003</v>
      </c>
      <c r="D1054" s="3">
        <v>0.747</v>
      </c>
      <c r="E1054" s="3">
        <v>3</v>
      </c>
      <c r="F1054" s="7">
        <f t="shared" si="112"/>
        <v>6</v>
      </c>
      <c r="G1054" s="7">
        <v>4.5346000000000002</v>
      </c>
      <c r="H1054">
        <f t="shared" si="113"/>
        <v>2014</v>
      </c>
      <c r="I1054" s="4">
        <f>_xll.CALCalendarAdjust("China::IB",DATE(H1054,12,31)+1,"Following")</f>
        <v>42006</v>
      </c>
      <c r="J1054" s="7">
        <f t="shared" si="114"/>
        <v>80</v>
      </c>
      <c r="K1054" s="7">
        <f t="shared" si="115"/>
        <v>0.21917808219178081</v>
      </c>
      <c r="L1054" s="11">
        <f t="shared" si="116"/>
        <v>0.53796924289570447</v>
      </c>
      <c r="M1054" s="5">
        <f t="shared" si="117"/>
        <v>-69.692428957044413</v>
      </c>
      <c r="N1054" s="11">
        <f>_xll.CALBlackFormula("Call",B1054*(1+F1054/100*K1054)/2,D1054*(1+G1054/100*K1054),0.2*SQRT(K1054),1/(1+G1054/100*K1054))*2</f>
        <v>0.53796926313386462</v>
      </c>
      <c r="O1054" s="11">
        <f t="shared" si="118"/>
        <v>-70.230398220178273</v>
      </c>
    </row>
    <row r="1055" spans="1:15" x14ac:dyDescent="0.3">
      <c r="A1055" s="2">
        <v>41927</v>
      </c>
      <c r="B1055" s="3">
        <v>0.95699999999999996</v>
      </c>
      <c r="C1055" s="3">
        <v>0.53500000000000003</v>
      </c>
      <c r="D1055" s="3">
        <v>0.752</v>
      </c>
      <c r="E1055" s="3">
        <v>3</v>
      </c>
      <c r="F1055" s="7">
        <f t="shared" si="112"/>
        <v>6</v>
      </c>
      <c r="G1055" s="7">
        <v>4.5255000000000001</v>
      </c>
      <c r="H1055">
        <f t="shared" si="113"/>
        <v>2014</v>
      </c>
      <c r="I1055" s="4">
        <f>_xll.CALCalendarAdjust("China::IB",DATE(H1055,12,31)+1,"Following")</f>
        <v>42006</v>
      </c>
      <c r="J1055" s="7">
        <f t="shared" si="114"/>
        <v>79</v>
      </c>
      <c r="K1055" s="7">
        <f t="shared" si="115"/>
        <v>0.21643835616438356</v>
      </c>
      <c r="L1055" s="11">
        <f t="shared" si="116"/>
        <v>0.5439754709450092</v>
      </c>
      <c r="M1055" s="5">
        <f t="shared" si="117"/>
        <v>-89.754709450091667</v>
      </c>
      <c r="N1055" s="11">
        <f>_xll.CALBlackFormula("Call",B1055*(1+F1055/100*K1055)/2,D1055*(1+G1055/100*K1055),0.2*SQRT(K1055),1/(1+G1055/100*K1055))*2</f>
        <v>0.54397548600602352</v>
      </c>
      <c r="O1055" s="11">
        <f t="shared" si="118"/>
        <v>-90.298684936097686</v>
      </c>
    </row>
    <row r="1056" spans="1:15" x14ac:dyDescent="0.3">
      <c r="A1056" s="2">
        <v>41928</v>
      </c>
      <c r="B1056" s="3">
        <v>0.95499999999999996</v>
      </c>
      <c r="C1056" s="3">
        <v>0.52400000000000002</v>
      </c>
      <c r="D1056" s="3">
        <v>0.74199999999999999</v>
      </c>
      <c r="E1056" s="3">
        <v>3</v>
      </c>
      <c r="F1056" s="7">
        <f t="shared" si="112"/>
        <v>6</v>
      </c>
      <c r="G1056" s="7">
        <v>4.5208000000000004</v>
      </c>
      <c r="H1056">
        <f t="shared" si="113"/>
        <v>2014</v>
      </c>
      <c r="I1056" s="4">
        <f>_xll.CALCalendarAdjust("China::IB",DATE(H1056,12,31)+1,"Following")</f>
        <v>42006</v>
      </c>
      <c r="J1056" s="7">
        <f t="shared" si="114"/>
        <v>78</v>
      </c>
      <c r="K1056" s="7">
        <f t="shared" si="115"/>
        <v>0.21369863013698631</v>
      </c>
      <c r="L1056" s="11">
        <f t="shared" si="116"/>
        <v>0.52601010129471826</v>
      </c>
      <c r="M1056" s="5">
        <f t="shared" si="117"/>
        <v>-20.101012947182362</v>
      </c>
      <c r="N1056" s="11">
        <f>_xll.CALBlackFormula("Call",B1056*(1+F1056/100*K1056)/2,D1056*(1+G1056/100*K1056),0.2*SQRT(K1056),1/(1+G1056/100*K1056))*2</f>
        <v>0.52601012503521882</v>
      </c>
      <c r="O1056" s="11">
        <f t="shared" si="118"/>
        <v>-20.627023072217579</v>
      </c>
    </row>
    <row r="1057" spans="1:15" x14ac:dyDescent="0.3">
      <c r="A1057" s="2">
        <v>41929</v>
      </c>
      <c r="B1057" s="3">
        <v>0.95699999999999996</v>
      </c>
      <c r="C1057" s="3">
        <v>0.51900000000000002</v>
      </c>
      <c r="D1057" s="3">
        <v>0.74299999999999999</v>
      </c>
      <c r="E1057" s="3">
        <v>3</v>
      </c>
      <c r="F1057" s="7">
        <f t="shared" si="112"/>
        <v>6</v>
      </c>
      <c r="G1057" s="7">
        <v>4.5148000000000001</v>
      </c>
      <c r="H1057">
        <f t="shared" si="113"/>
        <v>2014</v>
      </c>
      <c r="I1057" s="4">
        <f>_xll.CALCalendarAdjust("China::IB",DATE(H1057,12,31)+1,"Following")</f>
        <v>42006</v>
      </c>
      <c r="J1057" s="7">
        <f t="shared" si="114"/>
        <v>77</v>
      </c>
      <c r="K1057" s="7">
        <f t="shared" si="115"/>
        <v>0.21095890410958903</v>
      </c>
      <c r="L1057" s="11">
        <f t="shared" si="116"/>
        <v>0.52602985309267947</v>
      </c>
      <c r="M1057" s="5">
        <f t="shared" si="117"/>
        <v>-70.298530926794498</v>
      </c>
      <c r="N1057" s="11">
        <f>_xll.CALBlackFormula("Call",B1057*(1+F1057/100*K1057)/2,D1057*(1+G1057/100*K1057),0.2*SQRT(K1057),1/(1+G1057/100*K1057))*2</f>
        <v>0.52602987411398039</v>
      </c>
      <c r="O1057" s="11">
        <f t="shared" si="118"/>
        <v>-70.824560800908472</v>
      </c>
    </row>
    <row r="1058" spans="1:15" x14ac:dyDescent="0.3">
      <c r="A1058" s="2">
        <v>41932</v>
      </c>
      <c r="B1058" s="3">
        <v>0.96099999999999997</v>
      </c>
      <c r="C1058" s="3">
        <v>0.52500000000000002</v>
      </c>
      <c r="D1058" s="3">
        <v>0.748</v>
      </c>
      <c r="E1058" s="3">
        <v>3</v>
      </c>
      <c r="F1058" s="7">
        <f t="shared" si="112"/>
        <v>6</v>
      </c>
      <c r="G1058" s="7">
        <v>4.5052000000000003</v>
      </c>
      <c r="H1058">
        <f t="shared" si="113"/>
        <v>2014</v>
      </c>
      <c r="I1058" s="4">
        <f>_xll.CALCalendarAdjust("China::IB",DATE(H1058,12,31)+1,"Following")</f>
        <v>42006</v>
      </c>
      <c r="J1058" s="7">
        <f t="shared" si="114"/>
        <v>74</v>
      </c>
      <c r="K1058" s="7">
        <f t="shared" si="115"/>
        <v>0.20273972602739726</v>
      </c>
      <c r="L1058" s="11">
        <f t="shared" si="116"/>
        <v>0.53211399840722762</v>
      </c>
      <c r="M1058" s="5">
        <f t="shared" si="117"/>
        <v>-71.139984072275951</v>
      </c>
      <c r="N1058" s="11">
        <f>_xll.CALBlackFormula("Call",B1058*(1+F1058/100*K1058)/2,D1058*(1+G1058/100*K1058),0.2*SQRT(K1058),1/(1+G1058/100*K1058))*2</f>
        <v>0.53211400924992047</v>
      </c>
      <c r="O1058" s="11">
        <f t="shared" si="118"/>
        <v>-71.672098081525874</v>
      </c>
    </row>
    <row r="1059" spans="1:15" x14ac:dyDescent="0.3">
      <c r="A1059" s="2">
        <v>41933</v>
      </c>
      <c r="B1059" s="3">
        <v>0.96</v>
      </c>
      <c r="C1059" s="3">
        <v>0.51300000000000001</v>
      </c>
      <c r="D1059" s="3">
        <v>0.74</v>
      </c>
      <c r="E1059" s="3">
        <v>3</v>
      </c>
      <c r="F1059" s="7">
        <f t="shared" si="112"/>
        <v>6</v>
      </c>
      <c r="G1059" s="7">
        <v>4.4977999999999998</v>
      </c>
      <c r="H1059">
        <f t="shared" si="113"/>
        <v>2014</v>
      </c>
      <c r="I1059" s="4">
        <f>_xll.CALCalendarAdjust("China::IB",DATE(H1059,12,31)+1,"Following")</f>
        <v>42006</v>
      </c>
      <c r="J1059" s="7">
        <f t="shared" si="114"/>
        <v>73</v>
      </c>
      <c r="K1059" s="7">
        <f t="shared" si="115"/>
        <v>0.2</v>
      </c>
      <c r="L1059" s="11">
        <f t="shared" si="116"/>
        <v>0.51714149001244414</v>
      </c>
      <c r="M1059" s="5">
        <f t="shared" si="117"/>
        <v>-41.414900124441267</v>
      </c>
      <c r="N1059" s="11">
        <f>_xll.CALBlackFormula("Call",B1059*(1+F1059/100*K1059)/2,D1059*(1+G1059/100*K1059),0.2*SQRT(K1059),1/(1+G1059/100*K1059))*2</f>
        <v>0.51714150584088669</v>
      </c>
      <c r="O1059" s="11">
        <f t="shared" si="118"/>
        <v>-41.932041630282157</v>
      </c>
    </row>
    <row r="1060" spans="1:15" x14ac:dyDescent="0.3">
      <c r="A1060" s="2">
        <v>41934</v>
      </c>
      <c r="B1060" s="3">
        <v>0.95899999999999996</v>
      </c>
      <c r="C1060" s="3">
        <v>0.50900000000000001</v>
      </c>
      <c r="D1060" s="3">
        <v>0.73499999999999999</v>
      </c>
      <c r="E1060" s="3">
        <v>3</v>
      </c>
      <c r="F1060" s="7">
        <f t="shared" si="112"/>
        <v>6</v>
      </c>
      <c r="G1060" s="7">
        <v>4.4909999999999997</v>
      </c>
      <c r="H1060">
        <f t="shared" si="113"/>
        <v>2014</v>
      </c>
      <c r="I1060" s="4">
        <f>_xll.CALCalendarAdjust("China::IB",DATE(H1060,12,31)+1,"Following")</f>
        <v>42006</v>
      </c>
      <c r="J1060" s="7">
        <f t="shared" si="114"/>
        <v>72</v>
      </c>
      <c r="K1060" s="7">
        <f t="shared" si="115"/>
        <v>0.19726027397260273</v>
      </c>
      <c r="L1060" s="11">
        <f t="shared" si="116"/>
        <v>0.50817045227169966</v>
      </c>
      <c r="M1060" s="5">
        <f t="shared" si="117"/>
        <v>8.2954772830035051</v>
      </c>
      <c r="N1060" s="11">
        <f>_xll.CALBlackFormula("Call",B1060*(1+F1060/100*K1060)/2,D1060*(1+G1060/100*K1060),0.2*SQRT(K1060),1/(1+G1060/100*K1060))*2</f>
        <v>0.50817047065166598</v>
      </c>
      <c r="O1060" s="11">
        <f t="shared" si="118"/>
        <v>7.7873068123518392</v>
      </c>
    </row>
    <row r="1061" spans="1:15" x14ac:dyDescent="0.3">
      <c r="A1061" s="2">
        <v>41935</v>
      </c>
      <c r="B1061" s="3">
        <v>0.95199999999999996</v>
      </c>
      <c r="C1061" s="3">
        <v>0.505</v>
      </c>
      <c r="D1061" s="3">
        <v>0.72599999999999998</v>
      </c>
      <c r="E1061" s="3">
        <v>3</v>
      </c>
      <c r="F1061" s="7">
        <f t="shared" si="112"/>
        <v>6</v>
      </c>
      <c r="G1061" s="7">
        <v>4.4824999999999999</v>
      </c>
      <c r="H1061">
        <f t="shared" si="113"/>
        <v>2014</v>
      </c>
      <c r="I1061" s="4">
        <f>_xll.CALCalendarAdjust("China::IB",DATE(H1061,12,31)+1,"Following")</f>
        <v>42006</v>
      </c>
      <c r="J1061" s="7">
        <f t="shared" si="114"/>
        <v>71</v>
      </c>
      <c r="K1061" s="7">
        <f t="shared" si="115"/>
        <v>0.19452054794520549</v>
      </c>
      <c r="L1061" s="11">
        <f t="shared" si="116"/>
        <v>0.4972141305166331</v>
      </c>
      <c r="M1061" s="5">
        <f t="shared" si="117"/>
        <v>77.858694833669034</v>
      </c>
      <c r="N1061" s="11">
        <f>_xll.CALBlackFormula("Call",B1061*(1+F1061/100*K1061)/2,D1061*(1+G1061/100*K1061),0.2*SQRT(K1061),1/(1+G1061/100*K1061))*2</f>
        <v>0.49721415084122977</v>
      </c>
      <c r="O1061" s="11">
        <f t="shared" si="118"/>
        <v>77.361480682827803</v>
      </c>
    </row>
    <row r="1062" spans="1:15" x14ac:dyDescent="0.3">
      <c r="A1062" s="2">
        <v>41936</v>
      </c>
      <c r="B1062" s="3">
        <v>0.95</v>
      </c>
      <c r="C1062" s="3">
        <v>0.504</v>
      </c>
      <c r="D1062" s="3">
        <v>0.72299999999999998</v>
      </c>
      <c r="E1062" s="3">
        <v>3</v>
      </c>
      <c r="F1062" s="7">
        <f t="shared" si="112"/>
        <v>6</v>
      </c>
      <c r="G1062" s="7">
        <v>4.4684999999999997</v>
      </c>
      <c r="H1062">
        <f t="shared" si="113"/>
        <v>2014</v>
      </c>
      <c r="I1062" s="4">
        <f>_xll.CALCalendarAdjust("China::IB",DATE(H1062,12,31)+1,"Following")</f>
        <v>42006</v>
      </c>
      <c r="J1062" s="7">
        <f t="shared" si="114"/>
        <v>70</v>
      </c>
      <c r="K1062" s="7">
        <f t="shared" si="115"/>
        <v>0.19178082191780821</v>
      </c>
      <c r="L1062" s="11">
        <f t="shared" si="116"/>
        <v>0.49323344152488291</v>
      </c>
      <c r="M1062" s="5">
        <f t="shared" si="117"/>
        <v>107.66558475117094</v>
      </c>
      <c r="N1062" s="11">
        <f>_xll.CALBlackFormula("Call",B1062*(1+F1062/100*K1062)/2,D1062*(1+G1062/100*K1062),0.2*SQRT(K1062),1/(1+G1062/100*K1062))*2</f>
        <v>0.49323346056544909</v>
      </c>
      <c r="O1062" s="11">
        <f t="shared" si="118"/>
        <v>107.17235129060549</v>
      </c>
    </row>
    <row r="1063" spans="1:15" x14ac:dyDescent="0.3">
      <c r="A1063" s="2">
        <v>41939</v>
      </c>
      <c r="B1063" s="3">
        <v>0.95</v>
      </c>
      <c r="C1063" s="3">
        <v>0.498</v>
      </c>
      <c r="D1063" s="3">
        <v>0.71899999999999997</v>
      </c>
      <c r="E1063" s="3">
        <v>3</v>
      </c>
      <c r="F1063" s="7">
        <f t="shared" si="112"/>
        <v>6</v>
      </c>
      <c r="G1063" s="7">
        <v>4.4660000000000002</v>
      </c>
      <c r="H1063">
        <f t="shared" si="113"/>
        <v>2014</v>
      </c>
      <c r="I1063" s="4">
        <f>_xll.CALCalendarAdjust("China::IB",DATE(H1063,12,31)+1,"Following")</f>
        <v>42006</v>
      </c>
      <c r="J1063" s="7">
        <f t="shared" si="114"/>
        <v>67</v>
      </c>
      <c r="K1063" s="7">
        <f t="shared" si="115"/>
        <v>0.18356164383561643</v>
      </c>
      <c r="L1063" s="11">
        <f t="shared" si="116"/>
        <v>0.48534670749289222</v>
      </c>
      <c r="M1063" s="5">
        <f t="shared" si="117"/>
        <v>126.53292507107783</v>
      </c>
      <c r="N1063" s="11">
        <f>_xll.CALBlackFormula("Call",B1063*(1+F1063/100*K1063)/2,D1063*(1+G1063/100*K1063),0.2*SQRT(K1063),1/(1+G1063/100*K1063))*2</f>
        <v>0.48534672244111238</v>
      </c>
      <c r="O1063" s="11">
        <f t="shared" si="118"/>
        <v>126.04757834863672</v>
      </c>
    </row>
    <row r="1064" spans="1:15" x14ac:dyDescent="0.3">
      <c r="A1064" s="2">
        <v>41940</v>
      </c>
      <c r="B1064" s="3">
        <v>0.95199999999999996</v>
      </c>
      <c r="C1064" s="3">
        <v>0.51600000000000001</v>
      </c>
      <c r="D1064" s="3">
        <v>0.73299999999999998</v>
      </c>
      <c r="E1064" s="3">
        <v>3</v>
      </c>
      <c r="F1064" s="7">
        <f t="shared" si="112"/>
        <v>6</v>
      </c>
      <c r="G1064" s="7">
        <v>4.4501999999999997</v>
      </c>
      <c r="H1064">
        <f t="shared" si="113"/>
        <v>2014</v>
      </c>
      <c r="I1064" s="4">
        <f>_xll.CALCalendarAdjust("China::IB",DATE(H1064,12,31)+1,"Following")</f>
        <v>42006</v>
      </c>
      <c r="J1064" s="7">
        <f t="shared" si="114"/>
        <v>66</v>
      </c>
      <c r="K1064" s="7">
        <f t="shared" si="115"/>
        <v>0.18082191780821918</v>
      </c>
      <c r="L1064" s="11">
        <f t="shared" si="116"/>
        <v>0.51135343282504031</v>
      </c>
      <c r="M1064" s="5">
        <f t="shared" si="117"/>
        <v>46.465671749597036</v>
      </c>
      <c r="N1064" s="11">
        <f>_xll.CALBlackFormula("Call",B1064*(1+F1064/100*K1064)/2,D1064*(1+G1064/100*K1064),0.2*SQRT(K1064),1/(1+G1064/100*K1064))*2</f>
        <v>0.51135343707191783</v>
      </c>
      <c r="O1064" s="11">
        <f t="shared" si="118"/>
        <v>45.954318312525118</v>
      </c>
    </row>
    <row r="1065" spans="1:15" x14ac:dyDescent="0.3">
      <c r="A1065" s="2">
        <v>41941</v>
      </c>
      <c r="B1065" s="3">
        <v>0.95499999999999996</v>
      </c>
      <c r="C1065" s="3">
        <v>0.52900000000000003</v>
      </c>
      <c r="D1065" s="3">
        <v>0.74099999999999999</v>
      </c>
      <c r="E1065" s="3">
        <v>3</v>
      </c>
      <c r="F1065" s="7">
        <f t="shared" si="112"/>
        <v>6</v>
      </c>
      <c r="G1065" s="7">
        <v>4.4503000000000004</v>
      </c>
      <c r="H1065">
        <f t="shared" si="113"/>
        <v>2014</v>
      </c>
      <c r="I1065" s="4">
        <f>_xll.CALCalendarAdjust("China::IB",DATE(H1065,12,31)+1,"Following")</f>
        <v>42006</v>
      </c>
      <c r="J1065" s="7">
        <f t="shared" si="114"/>
        <v>65</v>
      </c>
      <c r="K1065" s="7">
        <f t="shared" si="115"/>
        <v>0.17808219178082191</v>
      </c>
      <c r="L1065" s="11">
        <f t="shared" si="116"/>
        <v>0.52438517157835918</v>
      </c>
      <c r="M1065" s="5">
        <f t="shared" si="117"/>
        <v>46.148284216408484</v>
      </c>
      <c r="N1065" s="11">
        <f>_xll.CALBlackFormula("Call",B1065*(1+F1065/100*K1065)/2,D1065*(1+G1065/100*K1065),0.2*SQRT(K1065),1/(1+G1065/100*K1065))*2</f>
        <v>0.52438517365872761</v>
      </c>
      <c r="O1065" s="11">
        <f t="shared" si="118"/>
        <v>45.623899042749755</v>
      </c>
    </row>
    <row r="1066" spans="1:15" x14ac:dyDescent="0.3">
      <c r="A1066" s="2">
        <v>41942</v>
      </c>
      <c r="B1066" s="3">
        <v>0.95299999999999996</v>
      </c>
      <c r="C1066" s="3">
        <v>0.52600000000000002</v>
      </c>
      <c r="D1066" s="3">
        <v>0.74099999999999999</v>
      </c>
      <c r="E1066" s="3">
        <v>3</v>
      </c>
      <c r="F1066" s="7">
        <f t="shared" si="112"/>
        <v>6</v>
      </c>
      <c r="G1066" s="7">
        <v>4.4494999999999996</v>
      </c>
      <c r="H1066">
        <f t="shared" si="113"/>
        <v>2014</v>
      </c>
      <c r="I1066" s="4">
        <f>_xll.CALCalendarAdjust("China::IB",DATE(H1066,12,31)+1,"Following")</f>
        <v>42006</v>
      </c>
      <c r="J1066" s="7">
        <f t="shared" si="114"/>
        <v>64</v>
      </c>
      <c r="K1066" s="7">
        <f t="shared" si="115"/>
        <v>0.17534246575342466</v>
      </c>
      <c r="L1066" s="11">
        <f t="shared" si="116"/>
        <v>0.5264291506745401</v>
      </c>
      <c r="M1066" s="5">
        <f t="shared" si="117"/>
        <v>-4.2915067454007971</v>
      </c>
      <c r="N1066" s="11">
        <f>_xll.CALBlackFormula("Call",B1066*(1+F1066/100*K1066)/2,D1066*(1+G1066/100*K1066),0.2*SQRT(K1066),1/(1+G1066/100*K1066))*2</f>
        <v>0.52642915210529206</v>
      </c>
      <c r="O1066" s="11">
        <f t="shared" si="118"/>
        <v>-4.8179358975060893</v>
      </c>
    </row>
    <row r="1067" spans="1:15" x14ac:dyDescent="0.3">
      <c r="A1067" s="2">
        <v>41943</v>
      </c>
      <c r="B1067" s="3">
        <v>0.95299999999999996</v>
      </c>
      <c r="C1067" s="3">
        <v>0.54</v>
      </c>
      <c r="D1067" s="3">
        <v>0.75</v>
      </c>
      <c r="E1067" s="3">
        <v>3</v>
      </c>
      <c r="F1067" s="7">
        <f t="shared" si="112"/>
        <v>6</v>
      </c>
      <c r="G1067" s="7">
        <v>4.4471999999999996</v>
      </c>
      <c r="H1067">
        <f t="shared" si="113"/>
        <v>2014</v>
      </c>
      <c r="I1067" s="4">
        <f>_xll.CALCalendarAdjust("China::IB",DATE(H1067,12,31)+1,"Following")</f>
        <v>42006</v>
      </c>
      <c r="J1067" s="7">
        <f t="shared" si="114"/>
        <v>63</v>
      </c>
      <c r="K1067" s="7">
        <f t="shared" si="115"/>
        <v>0.17260273972602741</v>
      </c>
      <c r="L1067" s="11">
        <f t="shared" si="116"/>
        <v>0.54446524961480869</v>
      </c>
      <c r="M1067" s="5">
        <f t="shared" si="117"/>
        <v>-44.652496148086527</v>
      </c>
      <c r="N1067" s="11">
        <f>_xll.CALBlackFormula("Call",B1067*(1+F1067/100*K1067)/2,D1067*(1+G1067/100*K1067),0.2*SQRT(K1067),1/(1+G1067/100*K1067))*2</f>
        <v>0.54446525010837099</v>
      </c>
      <c r="O1067" s="11">
        <f t="shared" si="118"/>
        <v>-45.196961398194901</v>
      </c>
    </row>
    <row r="1068" spans="1:15" x14ac:dyDescent="0.3">
      <c r="A1068" s="2">
        <v>41946</v>
      </c>
      <c r="B1068" s="3">
        <v>0.95899999999999996</v>
      </c>
      <c r="C1068" s="3">
        <v>0.53400000000000003</v>
      </c>
      <c r="D1068" s="3">
        <v>0.753</v>
      </c>
      <c r="E1068" s="3">
        <v>3</v>
      </c>
      <c r="F1068" s="7">
        <f t="shared" si="112"/>
        <v>6</v>
      </c>
      <c r="G1068" s="7">
        <v>4.4406999999999996</v>
      </c>
      <c r="H1068">
        <f t="shared" si="113"/>
        <v>2014</v>
      </c>
      <c r="I1068" s="4">
        <f>_xll.CALCalendarAdjust("China::IB",DATE(H1068,12,31)+1,"Following")</f>
        <v>42006</v>
      </c>
      <c r="J1068" s="7">
        <f t="shared" si="114"/>
        <v>60</v>
      </c>
      <c r="K1068" s="7">
        <f t="shared" si="115"/>
        <v>0.16438356164383561</v>
      </c>
      <c r="L1068" s="11">
        <f t="shared" si="116"/>
        <v>0.54455967351967316</v>
      </c>
      <c r="M1068" s="5">
        <f t="shared" si="117"/>
        <v>-105.59673519673129</v>
      </c>
      <c r="N1068" s="11">
        <f>_xll.CALBlackFormula("Call",B1068*(1+F1068/100*K1068)/2,D1068*(1+G1068/100*K1068),0.2*SQRT(K1068),1/(1+G1068/100*K1068))*2</f>
        <v>0.54455967377910675</v>
      </c>
      <c r="O1068" s="11">
        <f t="shared" si="118"/>
        <v>-106.14129487051039</v>
      </c>
    </row>
    <row r="1069" spans="1:15" x14ac:dyDescent="0.3">
      <c r="A1069" s="2">
        <v>41947</v>
      </c>
      <c r="B1069" s="3">
        <v>0.96499999999999997</v>
      </c>
      <c r="C1069" s="3">
        <v>0.52600000000000002</v>
      </c>
      <c r="D1069" s="3">
        <v>0.751</v>
      </c>
      <c r="E1069" s="3">
        <v>3</v>
      </c>
      <c r="F1069" s="7">
        <f t="shared" si="112"/>
        <v>6</v>
      </c>
      <c r="G1069" s="7">
        <v>4.4358000000000004</v>
      </c>
      <c r="H1069">
        <f t="shared" si="113"/>
        <v>2014</v>
      </c>
      <c r="I1069" s="4">
        <f>_xll.CALCalendarAdjust("China::IB",DATE(H1069,12,31)+1,"Following")</f>
        <v>42006</v>
      </c>
      <c r="J1069" s="7">
        <f t="shared" si="114"/>
        <v>59</v>
      </c>
      <c r="K1069" s="7">
        <f t="shared" si="115"/>
        <v>0.16164383561643836</v>
      </c>
      <c r="L1069" s="11">
        <f t="shared" si="116"/>
        <v>0.53457743256039103</v>
      </c>
      <c r="M1069" s="5">
        <f t="shared" si="117"/>
        <v>-85.774325603910071</v>
      </c>
      <c r="N1069" s="11">
        <f>_xll.CALBlackFormula("Call",B1069*(1+F1069/100*K1069)/2,D1069*(1+G1069/100*K1069),0.2*SQRT(K1069),1/(1+G1069/100*K1069))*2</f>
        <v>0.53457743293375959</v>
      </c>
      <c r="O1069" s="11">
        <f t="shared" si="118"/>
        <v>-86.30890303684383</v>
      </c>
    </row>
    <row r="1070" spans="1:15" x14ac:dyDescent="0.3">
      <c r="A1070" s="2">
        <v>41948</v>
      </c>
      <c r="B1070" s="3">
        <v>0.96899999999999997</v>
      </c>
      <c r="C1070" s="3">
        <v>0.52200000000000002</v>
      </c>
      <c r="D1070" s="3">
        <v>0.75</v>
      </c>
      <c r="E1070" s="3">
        <v>3</v>
      </c>
      <c r="F1070" s="7">
        <f t="shared" si="112"/>
        <v>6</v>
      </c>
      <c r="G1070" s="7">
        <v>4.4234</v>
      </c>
      <c r="H1070">
        <f t="shared" si="113"/>
        <v>2014</v>
      </c>
      <c r="I1070" s="4">
        <f>_xll.CALCalendarAdjust("China::IB",DATE(H1070,12,31)+1,"Following")</f>
        <v>42006</v>
      </c>
      <c r="J1070" s="7">
        <f t="shared" si="114"/>
        <v>58</v>
      </c>
      <c r="K1070" s="7">
        <f t="shared" si="115"/>
        <v>0.15890410958904111</v>
      </c>
      <c r="L1070" s="11">
        <f t="shared" si="116"/>
        <v>0.5285893260971678</v>
      </c>
      <c r="M1070" s="5">
        <f t="shared" si="117"/>
        <v>-65.893260971677805</v>
      </c>
      <c r="N1070" s="11">
        <f>_xll.CALBlackFormula("Call",B1070*(1+F1070/100*K1070)/2,D1070*(1+G1070/100*K1070),0.2*SQRT(K1070),1/(1+G1070/100*K1070))*2</f>
        <v>0.52858932651671953</v>
      </c>
      <c r="O1070" s="11">
        <f t="shared" si="118"/>
        <v>-66.421850298194528</v>
      </c>
    </row>
    <row r="1071" spans="1:15" x14ac:dyDescent="0.3">
      <c r="A1071" s="2">
        <v>41949</v>
      </c>
      <c r="B1071" s="3">
        <v>0.97099999999999997</v>
      </c>
      <c r="C1071" s="3">
        <v>0.52300000000000002</v>
      </c>
      <c r="D1071" s="3">
        <v>0.753</v>
      </c>
      <c r="E1071" s="3">
        <v>3</v>
      </c>
      <c r="F1071" s="7">
        <f t="shared" si="112"/>
        <v>6</v>
      </c>
      <c r="G1071" s="7">
        <v>4.4029999999999996</v>
      </c>
      <c r="H1071">
        <f t="shared" si="113"/>
        <v>2014</v>
      </c>
      <c r="I1071" s="4">
        <f>_xll.CALCalendarAdjust("China::IB",DATE(H1071,12,31)+1,"Following")</f>
        <v>42006</v>
      </c>
      <c r="J1071" s="7">
        <f t="shared" si="114"/>
        <v>57</v>
      </c>
      <c r="K1071" s="7">
        <f t="shared" si="115"/>
        <v>0.15616438356164383</v>
      </c>
      <c r="L1071" s="11">
        <f t="shared" si="116"/>
        <v>0.53259491636289003</v>
      </c>
      <c r="M1071" s="5">
        <f t="shared" si="117"/>
        <v>-95.949163628900052</v>
      </c>
      <c r="N1071" s="11">
        <f>_xll.CALBlackFormula("Call",B1071*(1+F1071/100*K1071)/2,D1071*(1+G1071/100*K1071),0.2*SQRT(K1071),1/(1+G1071/100*K1071))*2</f>
        <v>0.53259491663700842</v>
      </c>
      <c r="O1071" s="11">
        <f t="shared" si="118"/>
        <v>-96.481758545537062</v>
      </c>
    </row>
    <row r="1072" spans="1:15" x14ac:dyDescent="0.3">
      <c r="A1072" s="2">
        <v>41950</v>
      </c>
      <c r="B1072" s="3">
        <v>0.97</v>
      </c>
      <c r="C1072" s="3">
        <v>0.52200000000000002</v>
      </c>
      <c r="D1072" s="3">
        <v>0.75</v>
      </c>
      <c r="E1072" s="3">
        <v>3</v>
      </c>
      <c r="F1072" s="7">
        <f t="shared" si="112"/>
        <v>6</v>
      </c>
      <c r="G1072" s="7">
        <v>4.3813000000000004</v>
      </c>
      <c r="H1072">
        <f t="shared" si="113"/>
        <v>2014</v>
      </c>
      <c r="I1072" s="4">
        <f>_xll.CALCalendarAdjust("China::IB",DATE(H1072,12,31)+1,"Following")</f>
        <v>42006</v>
      </c>
      <c r="J1072" s="7">
        <f t="shared" si="114"/>
        <v>56</v>
      </c>
      <c r="K1072" s="7">
        <f t="shared" si="115"/>
        <v>0.15342465753424658</v>
      </c>
      <c r="L1072" s="11">
        <f t="shared" si="116"/>
        <v>0.52760710464589677</v>
      </c>
      <c r="M1072" s="5">
        <f t="shared" si="117"/>
        <v>-56.071046458967544</v>
      </c>
      <c r="N1072" s="11">
        <f>_xll.CALBlackFormula("Call",B1072*(1+F1072/100*K1072)/2,D1072*(1+G1072/100*K1072),0.2*SQRT(K1072),1/(1+G1072/100*K1072))*2</f>
        <v>0.52760710489939866</v>
      </c>
      <c r="O1072" s="11">
        <f t="shared" si="118"/>
        <v>-56.598653563866939</v>
      </c>
    </row>
    <row r="1073" spans="1:15" x14ac:dyDescent="0.3">
      <c r="A1073" s="2">
        <v>41953</v>
      </c>
      <c r="B1073" s="3">
        <v>0.97299999999999998</v>
      </c>
      <c r="C1073" s="3">
        <v>0.53900000000000003</v>
      </c>
      <c r="D1073" s="3">
        <v>0.76300000000000001</v>
      </c>
      <c r="E1073" s="3">
        <v>3</v>
      </c>
      <c r="F1073" s="7">
        <f t="shared" si="112"/>
        <v>6</v>
      </c>
      <c r="G1073" s="7">
        <v>4.3658999999999999</v>
      </c>
      <c r="H1073">
        <f t="shared" si="113"/>
        <v>2014</v>
      </c>
      <c r="I1073" s="4">
        <f>_xll.CALCalendarAdjust("China::IB",DATE(H1073,12,31)+1,"Following")</f>
        <v>42006</v>
      </c>
      <c r="J1073" s="7">
        <f t="shared" si="114"/>
        <v>53</v>
      </c>
      <c r="K1073" s="7">
        <f t="shared" si="115"/>
        <v>0.14520547945205478</v>
      </c>
      <c r="L1073" s="11">
        <f t="shared" si="116"/>
        <v>0.55070580703028993</v>
      </c>
      <c r="M1073" s="5">
        <f t="shared" si="117"/>
        <v>-117.05807030289894</v>
      </c>
      <c r="N1073" s="11">
        <f>_xll.CALBlackFormula("Call",B1073*(1+F1073/100*K1073)/2,D1073*(1+G1073/100*K1073),0.2*SQRT(K1073),1/(1+G1073/100*K1073))*2</f>
        <v>0.55070580706222161</v>
      </c>
      <c r="O1073" s="11">
        <f t="shared" si="118"/>
        <v>-117.60877610996116</v>
      </c>
    </row>
    <row r="1074" spans="1:15" x14ac:dyDescent="0.3">
      <c r="A1074" s="2">
        <v>41954</v>
      </c>
      <c r="B1074" s="3">
        <v>0.97</v>
      </c>
      <c r="C1074" s="3">
        <v>0.52400000000000002</v>
      </c>
      <c r="D1074" s="3">
        <v>0.75</v>
      </c>
      <c r="E1074" s="3">
        <v>3</v>
      </c>
      <c r="F1074" s="7">
        <f t="shared" si="112"/>
        <v>6</v>
      </c>
      <c r="G1074" s="7">
        <v>4.351</v>
      </c>
      <c r="H1074">
        <f t="shared" si="113"/>
        <v>2014</v>
      </c>
      <c r="I1074" s="4">
        <f>_xll.CALCalendarAdjust("China::IB",DATE(H1074,12,31)+1,"Following")</f>
        <v>42006</v>
      </c>
      <c r="J1074" s="7">
        <f t="shared" si="114"/>
        <v>52</v>
      </c>
      <c r="K1074" s="7">
        <f t="shared" si="115"/>
        <v>0.14246575342465753</v>
      </c>
      <c r="L1074" s="11">
        <f t="shared" si="116"/>
        <v>0.52773525596894544</v>
      </c>
      <c r="M1074" s="5">
        <f t="shared" si="117"/>
        <v>-37.352559689454168</v>
      </c>
      <c r="N1074" s="11">
        <f>_xll.CALBlackFormula("Call",B1074*(1+F1074/100*K1074)/2,D1074*(1+G1074/100*K1074),0.2*SQRT(K1074),1/(1+G1074/100*K1074))*2</f>
        <v>0.52773525603848459</v>
      </c>
      <c r="O1074" s="11">
        <f t="shared" si="118"/>
        <v>-37.880294945492651</v>
      </c>
    </row>
    <row r="1075" spans="1:15" x14ac:dyDescent="0.3">
      <c r="A1075" s="2">
        <v>41955</v>
      </c>
      <c r="B1075" s="3">
        <v>0.97899999999999998</v>
      </c>
      <c r="C1075" s="3">
        <v>0.53</v>
      </c>
      <c r="D1075" s="3">
        <v>0.76</v>
      </c>
      <c r="E1075" s="3">
        <v>3</v>
      </c>
      <c r="F1075" s="7">
        <f t="shared" si="112"/>
        <v>6</v>
      </c>
      <c r="G1075" s="7">
        <v>4.2880000000000003</v>
      </c>
      <c r="H1075">
        <f t="shared" si="113"/>
        <v>2014</v>
      </c>
      <c r="I1075" s="4">
        <f>_xll.CALCalendarAdjust("China::IB",DATE(H1075,12,31)+1,"Following")</f>
        <v>42006</v>
      </c>
      <c r="J1075" s="7">
        <f t="shared" si="114"/>
        <v>51</v>
      </c>
      <c r="K1075" s="7">
        <f t="shared" si="115"/>
        <v>0.13972602739726028</v>
      </c>
      <c r="L1075" s="11">
        <f t="shared" si="116"/>
        <v>0.53867207237905668</v>
      </c>
      <c r="M1075" s="5">
        <f t="shared" si="117"/>
        <v>-86.720723790566495</v>
      </c>
      <c r="N1075" s="11">
        <f>_xll.CALBlackFormula("Call",B1075*(1+F1075/100*K1075)/2,D1075*(1+G1075/100*K1075),0.2*SQRT(K1075),1/(1+G1075/100*K1075))*2</f>
        <v>0.53867207241478876</v>
      </c>
      <c r="O1075" s="11">
        <f t="shared" si="118"/>
        <v>-87.259395862981279</v>
      </c>
    </row>
    <row r="1076" spans="1:15" x14ac:dyDescent="0.3">
      <c r="A1076" s="2">
        <v>41956</v>
      </c>
      <c r="B1076" s="3">
        <v>0.97399999999999998</v>
      </c>
      <c r="C1076" s="3">
        <v>0.51800000000000002</v>
      </c>
      <c r="D1076" s="3">
        <v>0.751</v>
      </c>
      <c r="E1076" s="3">
        <v>3</v>
      </c>
      <c r="F1076" s="7">
        <f t="shared" si="112"/>
        <v>6</v>
      </c>
      <c r="G1076" s="7">
        <v>4.25</v>
      </c>
      <c r="H1076">
        <f t="shared" si="113"/>
        <v>2014</v>
      </c>
      <c r="I1076" s="4">
        <f>_xll.CALCalendarAdjust("China::IB",DATE(H1076,12,31)+1,"Following")</f>
        <v>42006</v>
      </c>
      <c r="J1076" s="7">
        <f t="shared" si="114"/>
        <v>50</v>
      </c>
      <c r="K1076" s="7">
        <f t="shared" si="115"/>
        <v>0.13698630136986301</v>
      </c>
      <c r="L1076" s="11">
        <f t="shared" si="116"/>
        <v>0.52567858358869601</v>
      </c>
      <c r="M1076" s="5">
        <f t="shared" si="117"/>
        <v>-76.785835886959973</v>
      </c>
      <c r="N1076" s="11">
        <f>_xll.CALBlackFormula("Call",B1076*(1+F1076/100*K1076)/2,D1076*(1+G1076/100*K1076),0.2*SQRT(K1076),1/(1+G1076/100*K1076))*2</f>
        <v>0.52567858363183328</v>
      </c>
      <c r="O1076" s="11">
        <f t="shared" si="118"/>
        <v>-77.311514470591803</v>
      </c>
    </row>
    <row r="1077" spans="1:15" x14ac:dyDescent="0.3">
      <c r="A1077" s="2">
        <v>41957</v>
      </c>
      <c r="B1077" s="3">
        <v>0.97699999999999998</v>
      </c>
      <c r="C1077" s="3">
        <v>0.51500000000000001</v>
      </c>
      <c r="D1077" s="3">
        <v>0.752</v>
      </c>
      <c r="E1077" s="3">
        <v>3</v>
      </c>
      <c r="F1077" s="7">
        <f t="shared" si="112"/>
        <v>6</v>
      </c>
      <c r="G1077" s="7">
        <v>4.2329999999999997</v>
      </c>
      <c r="H1077">
        <f t="shared" si="113"/>
        <v>2014</v>
      </c>
      <c r="I1077" s="4">
        <f>_xll.CALCalendarAdjust("China::IB",DATE(H1077,12,31)+1,"Following")</f>
        <v>42006</v>
      </c>
      <c r="J1077" s="7">
        <f t="shared" si="114"/>
        <v>49</v>
      </c>
      <c r="K1077" s="7">
        <f t="shared" si="115"/>
        <v>0.13424657534246576</v>
      </c>
      <c r="L1077" s="11">
        <f t="shared" si="116"/>
        <v>0.52469551774781642</v>
      </c>
      <c r="M1077" s="5">
        <f t="shared" si="117"/>
        <v>-96.955177478164075</v>
      </c>
      <c r="N1077" s="11">
        <f>_xll.CALBlackFormula("Call",B1077*(1+F1077/100*K1077)/2,D1077*(1+G1077/100*K1077),0.2*SQRT(K1077),1/(1+G1077/100*K1077))*2</f>
        <v>0.52469551778219192</v>
      </c>
      <c r="O1077" s="11">
        <f t="shared" si="118"/>
        <v>-97.479872995946266</v>
      </c>
    </row>
    <row r="1078" spans="1:15" x14ac:dyDescent="0.3">
      <c r="A1078" s="2">
        <v>41960</v>
      </c>
      <c r="B1078" s="3">
        <v>0.97899999999999998</v>
      </c>
      <c r="C1078" s="3">
        <v>0.51400000000000001</v>
      </c>
      <c r="D1078" s="3">
        <v>0.751</v>
      </c>
      <c r="E1078" s="3">
        <v>3</v>
      </c>
      <c r="F1078" s="7">
        <f t="shared" si="112"/>
        <v>6</v>
      </c>
      <c r="G1078" s="7">
        <v>4.2089999999999996</v>
      </c>
      <c r="H1078">
        <f t="shared" si="113"/>
        <v>2014</v>
      </c>
      <c r="I1078" s="4">
        <f>_xll.CALCalendarAdjust("China::IB",DATE(H1078,12,31)+1,"Following")</f>
        <v>42006</v>
      </c>
      <c r="J1078" s="7">
        <f t="shared" si="114"/>
        <v>46</v>
      </c>
      <c r="K1078" s="7">
        <f t="shared" si="115"/>
        <v>0.12602739726027398</v>
      </c>
      <c r="L1078" s="11">
        <f t="shared" si="116"/>
        <v>0.52080190923684966</v>
      </c>
      <c r="M1078" s="5">
        <f t="shared" si="117"/>
        <v>-68.019092368496459</v>
      </c>
      <c r="N1078" s="11">
        <f>_xll.CALBlackFormula("Call",B1078*(1+F1078/100*K1078)/2,D1078*(1+G1078/100*K1078),0.2*SQRT(K1078),1/(1+G1078/100*K1078))*2</f>
        <v>0.52080190925059111</v>
      </c>
      <c r="O1078" s="11">
        <f t="shared" si="118"/>
        <v>-68.539894277747052</v>
      </c>
    </row>
    <row r="1079" spans="1:15" x14ac:dyDescent="0.3">
      <c r="A1079" s="2">
        <v>41961</v>
      </c>
      <c r="B1079" s="3">
        <v>0.97499999999999998</v>
      </c>
      <c r="C1079" s="3">
        <v>0.51</v>
      </c>
      <c r="D1079" s="3">
        <v>0.747</v>
      </c>
      <c r="E1079" s="3">
        <v>3</v>
      </c>
      <c r="F1079" s="7">
        <f t="shared" si="112"/>
        <v>6</v>
      </c>
      <c r="G1079" s="7">
        <v>4.1929999999999996</v>
      </c>
      <c r="H1079">
        <f t="shared" si="113"/>
        <v>2014</v>
      </c>
      <c r="I1079" s="4">
        <f>_xll.CALCalendarAdjust("China::IB",DATE(H1079,12,31)+1,"Following")</f>
        <v>42006</v>
      </c>
      <c r="J1079" s="7">
        <f t="shared" si="114"/>
        <v>45</v>
      </c>
      <c r="K1079" s="7">
        <f t="shared" si="115"/>
        <v>0.12328767123287671</v>
      </c>
      <c r="L1079" s="11">
        <f t="shared" si="116"/>
        <v>0.51683905787301987</v>
      </c>
      <c r="M1079" s="5">
        <f t="shared" si="117"/>
        <v>-68.390578730198598</v>
      </c>
      <c r="N1079" s="11">
        <f>_xll.CALBlackFormula("Call",B1079*(1+F1079/100*K1079)/2,D1079*(1+G1079/100*K1079),0.2*SQRT(K1079),1/(1+G1079/100*K1079))*2</f>
        <v>0.51683905788294415</v>
      </c>
      <c r="O1079" s="11">
        <f t="shared" si="118"/>
        <v>-68.907417788081545</v>
      </c>
    </row>
    <row r="1080" spans="1:15" x14ac:dyDescent="0.3">
      <c r="A1080" s="2">
        <v>41962</v>
      </c>
      <c r="B1080" s="3">
        <v>0.97399999999999998</v>
      </c>
      <c r="C1080" s="3">
        <v>0.51400000000000001</v>
      </c>
      <c r="D1080" s="3">
        <v>0.748</v>
      </c>
      <c r="E1080" s="3">
        <v>3</v>
      </c>
      <c r="F1080" s="7">
        <f t="shared" si="112"/>
        <v>6</v>
      </c>
      <c r="G1080" s="7">
        <v>4.1802000000000001</v>
      </c>
      <c r="H1080">
        <f t="shared" si="113"/>
        <v>2014</v>
      </c>
      <c r="I1080" s="4">
        <f>_xll.CALCalendarAdjust("China::IB",DATE(H1080,12,31)+1,"Following")</f>
        <v>42006</v>
      </c>
      <c r="J1080" s="7">
        <f t="shared" si="114"/>
        <v>44</v>
      </c>
      <c r="K1080" s="7">
        <f t="shared" si="115"/>
        <v>0.12054794520547946</v>
      </c>
      <c r="L1080" s="11">
        <f t="shared" si="116"/>
        <v>0.51987401864110028</v>
      </c>
      <c r="M1080" s="5">
        <f t="shared" si="117"/>
        <v>-58.740186411002647</v>
      </c>
      <c r="N1080" s="11">
        <f>_xll.CALBlackFormula("Call",B1080*(1+F1080/100*K1080)/2,D1080*(1+G1080/100*K1080),0.2*SQRT(K1080),1/(1+G1080/100*K1080))*2</f>
        <v>0.51987401864618088</v>
      </c>
      <c r="O1080" s="11">
        <f t="shared" si="118"/>
        <v>-59.260060429648824</v>
      </c>
    </row>
    <row r="1081" spans="1:15" x14ac:dyDescent="0.3">
      <c r="A1081" s="2">
        <v>41963</v>
      </c>
      <c r="B1081" s="3">
        <v>0.97299999999999998</v>
      </c>
      <c r="C1081" s="3">
        <v>0.51200000000000001</v>
      </c>
      <c r="D1081" s="3">
        <v>0.746</v>
      </c>
      <c r="E1081" s="3">
        <v>3</v>
      </c>
      <c r="F1081" s="7">
        <f t="shared" si="112"/>
        <v>6</v>
      </c>
      <c r="G1081" s="7">
        <v>4.1771000000000003</v>
      </c>
      <c r="H1081">
        <f t="shared" si="113"/>
        <v>2014</v>
      </c>
      <c r="I1081" s="4">
        <f>_xll.CALCalendarAdjust("China::IB",DATE(H1081,12,31)+1,"Following")</f>
        <v>42006</v>
      </c>
      <c r="J1081" s="7">
        <f t="shared" si="114"/>
        <v>43</v>
      </c>
      <c r="K1081" s="7">
        <f t="shared" si="115"/>
        <v>0.11780821917808219</v>
      </c>
      <c r="L1081" s="11">
        <f t="shared" si="116"/>
        <v>0.51692068939447133</v>
      </c>
      <c r="M1081" s="5">
        <f t="shared" si="117"/>
        <v>-49.206893944713229</v>
      </c>
      <c r="N1081" s="11">
        <f>_xll.CALBlackFormula("Call",B1081*(1+F1081/100*K1081)/2,D1081*(1+G1081/100*K1081),0.2*SQRT(K1081),1/(1+G1081/100*K1081))*2</f>
        <v>0.51692068939815228</v>
      </c>
      <c r="O1081" s="11">
        <f t="shared" si="118"/>
        <v>-49.723814634111385</v>
      </c>
    </row>
    <row r="1082" spans="1:15" x14ac:dyDescent="0.3">
      <c r="A1082" s="2">
        <v>41964</v>
      </c>
      <c r="B1082" s="3">
        <v>0.97499999999999998</v>
      </c>
      <c r="C1082" s="3">
        <v>0.53200000000000003</v>
      </c>
      <c r="D1082" s="3">
        <v>0.75700000000000001</v>
      </c>
      <c r="E1082" s="3">
        <v>3</v>
      </c>
      <c r="F1082" s="7">
        <f t="shared" si="112"/>
        <v>6</v>
      </c>
      <c r="G1082" s="7">
        <v>4.1757999999999997</v>
      </c>
      <c r="H1082">
        <f t="shared" si="113"/>
        <v>2014</v>
      </c>
      <c r="I1082" s="4">
        <f>_xll.CALCalendarAdjust("China::IB",DATE(H1082,12,31)+1,"Following")</f>
        <v>42006</v>
      </c>
      <c r="J1082" s="7">
        <f t="shared" si="114"/>
        <v>42</v>
      </c>
      <c r="K1082" s="7">
        <f t="shared" si="115"/>
        <v>0.11506849315068493</v>
      </c>
      <c r="L1082" s="11">
        <f t="shared" si="116"/>
        <v>0.53696318449413583</v>
      </c>
      <c r="M1082" s="5">
        <f t="shared" si="117"/>
        <v>-49.631844941357969</v>
      </c>
      <c r="N1082" s="11">
        <f>_xll.CALBlackFormula("Call",B1082*(1+F1082/100*K1082)/2,D1082*(1+G1082/100*K1082),0.2*SQRT(K1082),1/(1+G1082/100*K1082))*2</f>
        <v>0.53696318449479352</v>
      </c>
      <c r="O1082" s="11">
        <f t="shared" si="118"/>
        <v>-50.168808125852763</v>
      </c>
    </row>
    <row r="1083" spans="1:15" x14ac:dyDescent="0.3">
      <c r="A1083" s="2">
        <v>41967</v>
      </c>
      <c r="B1083" s="3">
        <v>0.96599999999999997</v>
      </c>
      <c r="C1083" s="3">
        <v>0.57899999999999996</v>
      </c>
      <c r="D1083" s="3">
        <v>0.77500000000000002</v>
      </c>
      <c r="E1083" s="3">
        <v>3</v>
      </c>
      <c r="F1083" s="7">
        <f t="shared" si="112"/>
        <v>6</v>
      </c>
      <c r="G1083" s="7">
        <v>4.1449999999999996</v>
      </c>
      <c r="H1083">
        <f t="shared" si="113"/>
        <v>2014</v>
      </c>
      <c r="I1083" s="4">
        <f>_xll.CALCalendarAdjust("China::IB",DATE(H1083,12,31)+1,"Following")</f>
        <v>42006</v>
      </c>
      <c r="J1083" s="7">
        <f t="shared" si="114"/>
        <v>39</v>
      </c>
      <c r="K1083" s="7">
        <f t="shared" si="115"/>
        <v>0.10684931506849316</v>
      </c>
      <c r="L1083" s="11">
        <f t="shared" si="116"/>
        <v>0.58209377754495806</v>
      </c>
      <c r="M1083" s="5">
        <f t="shared" si="117"/>
        <v>-30.937775449580982</v>
      </c>
      <c r="N1083" s="11">
        <f>_xll.CALBlackFormula("Call",B1083*(1+F1083/100*K1083)/2,D1083*(1+G1083/100*K1083),0.2*SQRT(K1083),1/(1+G1083/100*K1083))*2</f>
        <v>0.58209377754496139</v>
      </c>
      <c r="O1083" s="11">
        <f t="shared" si="118"/>
        <v>-31.519869227125945</v>
      </c>
    </row>
    <row r="1084" spans="1:15" x14ac:dyDescent="0.3">
      <c r="A1084" s="2">
        <v>41968</v>
      </c>
      <c r="B1084" s="3">
        <v>0.96899999999999997</v>
      </c>
      <c r="C1084" s="3">
        <v>0.59499999999999997</v>
      </c>
      <c r="D1084" s="3">
        <v>0.78700000000000003</v>
      </c>
      <c r="E1084" s="3">
        <v>3</v>
      </c>
      <c r="F1084" s="7">
        <f t="shared" si="112"/>
        <v>6</v>
      </c>
      <c r="G1084" s="7">
        <v>4.1562000000000001</v>
      </c>
      <c r="H1084">
        <f t="shared" si="113"/>
        <v>2014</v>
      </c>
      <c r="I1084" s="4">
        <f>_xll.CALCalendarAdjust("China::IB",DATE(H1084,12,31)+1,"Following")</f>
        <v>42006</v>
      </c>
      <c r="J1084" s="7">
        <f t="shared" si="114"/>
        <v>38</v>
      </c>
      <c r="K1084" s="7">
        <f t="shared" si="115"/>
        <v>0.10410958904109589</v>
      </c>
      <c r="L1084" s="11">
        <f t="shared" si="116"/>
        <v>0.60314794798210092</v>
      </c>
      <c r="M1084" s="5">
        <f t="shared" si="117"/>
        <v>-81.479479821009448</v>
      </c>
      <c r="N1084" s="11">
        <f>_xll.CALBlackFormula("Call",B1084*(1+F1084/100*K1084)/2,D1084*(1+G1084/100*K1084),0.2*SQRT(K1084),1/(1+G1084/100*K1084))*2</f>
        <v>0.60314794798210158</v>
      </c>
      <c r="O1084" s="11">
        <f t="shared" si="118"/>
        <v>-82.082627768991557</v>
      </c>
    </row>
    <row r="1085" spans="1:15" x14ac:dyDescent="0.3">
      <c r="A1085" s="2">
        <v>41969</v>
      </c>
      <c r="B1085" s="3">
        <v>0.96299999999999997</v>
      </c>
      <c r="C1085" s="3">
        <v>0.61099999999999999</v>
      </c>
      <c r="D1085" s="3">
        <v>0.79200000000000004</v>
      </c>
      <c r="E1085" s="3">
        <v>3</v>
      </c>
      <c r="F1085" s="7">
        <f t="shared" ref="F1085:F1092" si="119">E1085+3</f>
        <v>6</v>
      </c>
      <c r="G1085" s="7">
        <v>4.1630000000000003</v>
      </c>
      <c r="H1085">
        <f t="shared" si="113"/>
        <v>2014</v>
      </c>
      <c r="I1085" s="4">
        <f>_xll.CALCalendarAdjust("China::IB",DATE(H1085,12,31)+1,"Following")</f>
        <v>42006</v>
      </c>
      <c r="J1085" s="7">
        <f t="shared" si="114"/>
        <v>37</v>
      </c>
      <c r="K1085" s="7">
        <f t="shared" si="115"/>
        <v>0.10136986301369863</v>
      </c>
      <c r="L1085" s="11">
        <f t="shared" si="116"/>
        <v>0.61921427152173281</v>
      </c>
      <c r="M1085" s="5">
        <f t="shared" si="117"/>
        <v>-82.142715217328188</v>
      </c>
      <c r="N1085" s="11">
        <f>_xll.CALBlackFormula("Call",B1085*(1+F1085/100*K1085)/2,D1085*(1+G1085/100*K1085),0.2*SQRT(K1085),1/(1+G1085/100*K1085))*2</f>
        <v>0.61921427152173281</v>
      </c>
      <c r="O1085" s="11">
        <f t="shared" si="118"/>
        <v>-82.761929488849916</v>
      </c>
    </row>
    <row r="1086" spans="1:15" x14ac:dyDescent="0.3">
      <c r="A1086" s="2">
        <v>41970</v>
      </c>
      <c r="B1086" s="3">
        <v>0.96799999999999997</v>
      </c>
      <c r="C1086" s="3">
        <v>0.61399999999999999</v>
      </c>
      <c r="D1086" s="3">
        <v>0.8</v>
      </c>
      <c r="E1086" s="3">
        <v>3</v>
      </c>
      <c r="F1086" s="7">
        <f t="shared" si="119"/>
        <v>6</v>
      </c>
      <c r="G1086" s="7">
        <v>4.1695000000000002</v>
      </c>
      <c r="H1086">
        <f t="shared" si="113"/>
        <v>2014</v>
      </c>
      <c r="I1086" s="4">
        <f>_xll.CALCalendarAdjust("China::IB",DATE(H1086,12,31)+1,"Following")</f>
        <v>42006</v>
      </c>
      <c r="J1086" s="7">
        <f t="shared" si="114"/>
        <v>36</v>
      </c>
      <c r="K1086" s="7">
        <f t="shared" si="115"/>
        <v>9.8630136986301367E-2</v>
      </c>
      <c r="L1086" s="11">
        <f t="shared" si="116"/>
        <v>0.6302595065083314</v>
      </c>
      <c r="M1086" s="5">
        <f t="shared" si="117"/>
        <v>-162.59506508331413</v>
      </c>
      <c r="N1086" s="11">
        <f>_xll.CALBlackFormula("Call",B1086*(1+F1086/100*K1086)/2,D1086*(1+G1086/100*K1086),0.2*SQRT(K1086),1/(1+G1086/100*K1086))*2</f>
        <v>0.63025950650833118</v>
      </c>
      <c r="O1086" s="11">
        <f t="shared" si="118"/>
        <v>-163.22532458982246</v>
      </c>
    </row>
    <row r="1087" spans="1:15" x14ac:dyDescent="0.3">
      <c r="A1087" s="2">
        <v>41971</v>
      </c>
      <c r="B1087" s="3">
        <v>0.96099999999999997</v>
      </c>
      <c r="C1087" s="3">
        <v>0.64400000000000002</v>
      </c>
      <c r="D1087" s="3">
        <v>0.80700000000000005</v>
      </c>
      <c r="E1087" s="3">
        <v>3</v>
      </c>
      <c r="F1087" s="7">
        <f t="shared" si="119"/>
        <v>6</v>
      </c>
      <c r="G1087" s="7">
        <v>4.1695000000000002</v>
      </c>
      <c r="H1087">
        <f t="shared" si="113"/>
        <v>2014</v>
      </c>
      <c r="I1087" s="4">
        <f>_xll.CALCalendarAdjust("China::IB",DATE(H1087,12,31)+1,"Following")</f>
        <v>42006</v>
      </c>
      <c r="J1087" s="7">
        <f t="shared" si="114"/>
        <v>35</v>
      </c>
      <c r="K1087" s="7">
        <f t="shared" si="115"/>
        <v>9.5890410958904104E-2</v>
      </c>
      <c r="L1087" s="11">
        <f t="shared" si="116"/>
        <v>0.65131989900925591</v>
      </c>
      <c r="M1087" s="5">
        <f t="shared" si="117"/>
        <v>-73.19899009255893</v>
      </c>
      <c r="N1087" s="11">
        <f>_xll.CALBlackFormula("Call",B1087*(1+F1087/100*K1087)/2,D1087*(1+G1087/100*K1087),0.2*SQRT(K1087),1/(1+G1087/100*K1087))*2</f>
        <v>0.65131989900925591</v>
      </c>
      <c r="O1087" s="11">
        <f t="shared" si="118"/>
        <v>-73.850309991568182</v>
      </c>
    </row>
    <row r="1088" spans="1:15" x14ac:dyDescent="0.3">
      <c r="A1088" s="2">
        <v>41974</v>
      </c>
      <c r="B1088" s="3">
        <v>0.97399999999999998</v>
      </c>
      <c r="C1088" s="3">
        <v>0.623</v>
      </c>
      <c r="D1088" s="3">
        <v>0.81</v>
      </c>
      <c r="E1088" s="3">
        <v>3</v>
      </c>
      <c r="F1088" s="7">
        <f t="shared" si="119"/>
        <v>6</v>
      </c>
      <c r="G1088" s="7">
        <v>4.1750999999999996</v>
      </c>
      <c r="H1088">
        <f t="shared" si="113"/>
        <v>2014</v>
      </c>
      <c r="I1088" s="4">
        <f>_xll.CALCalendarAdjust("China::IB",DATE(H1088,12,31)+1,"Following")</f>
        <v>42006</v>
      </c>
      <c r="J1088" s="7">
        <f t="shared" si="114"/>
        <v>32</v>
      </c>
      <c r="K1088" s="7">
        <f t="shared" si="115"/>
        <v>8.7671232876712329E-2</v>
      </c>
      <c r="L1088" s="11">
        <f t="shared" si="116"/>
        <v>0.64444736858426221</v>
      </c>
      <c r="M1088" s="5">
        <f t="shared" si="117"/>
        <v>-214.47368584262216</v>
      </c>
      <c r="N1088" s="11">
        <f>_xll.CALBlackFormula("Call",B1088*(1+F1088/100*K1088)/2,D1088*(1+G1088/100*K1088),0.2*SQRT(K1088),1/(1+G1088/100*K1088))*2</f>
        <v>0.6444473685842621</v>
      </c>
      <c r="O1088" s="11">
        <f t="shared" si="118"/>
        <v>-215.11813321120641</v>
      </c>
    </row>
    <row r="1089" spans="1:15" x14ac:dyDescent="0.3">
      <c r="A1089" s="2">
        <v>41975</v>
      </c>
      <c r="B1089" s="3">
        <v>0.97199999999999998</v>
      </c>
      <c r="C1089" s="3">
        <v>0.67600000000000005</v>
      </c>
      <c r="D1089" s="3">
        <v>0.83099999999999996</v>
      </c>
      <c r="E1089" s="3">
        <v>3</v>
      </c>
      <c r="F1089" s="7">
        <f t="shared" si="119"/>
        <v>6</v>
      </c>
      <c r="G1089" s="7">
        <v>4.1829999999999998</v>
      </c>
      <c r="H1089">
        <f t="shared" si="113"/>
        <v>2014</v>
      </c>
      <c r="I1089" s="4">
        <f>_xll.CALCalendarAdjust("China::IB",DATE(H1089,12,31)+1,"Following")</f>
        <v>42006</v>
      </c>
      <c r="J1089" s="7">
        <f t="shared" si="114"/>
        <v>31</v>
      </c>
      <c r="K1089" s="7">
        <f t="shared" si="115"/>
        <v>8.4931506849315067E-2</v>
      </c>
      <c r="L1089" s="11">
        <f t="shared" si="116"/>
        <v>0.68850531442090679</v>
      </c>
      <c r="M1089" s="5">
        <f t="shared" si="117"/>
        <v>-125.05314420906744</v>
      </c>
      <c r="N1089" s="11">
        <f>_xll.CALBlackFormula("Call",B1089*(1+F1089/100*K1089)/2,D1089*(1+G1089/100*K1089),0.2*SQRT(K1089),1/(1+G1089/100*K1089))*2</f>
        <v>0.68850531442090679</v>
      </c>
      <c r="O1089" s="11">
        <f t="shared" si="118"/>
        <v>-125.74164952348835</v>
      </c>
    </row>
    <row r="1090" spans="1:15" x14ac:dyDescent="0.3">
      <c r="A1090" s="2">
        <v>41976</v>
      </c>
      <c r="B1090" s="3">
        <v>0.96799999999999997</v>
      </c>
      <c r="C1090" s="3">
        <v>0.72</v>
      </c>
      <c r="D1090" s="3">
        <v>0.85299999999999998</v>
      </c>
      <c r="E1090" s="3">
        <v>3</v>
      </c>
      <c r="F1090" s="7">
        <f t="shared" si="119"/>
        <v>6</v>
      </c>
      <c r="G1090" s="7">
        <v>4.1929999999999996</v>
      </c>
      <c r="H1090">
        <f t="shared" si="113"/>
        <v>2014</v>
      </c>
      <c r="I1090" s="4">
        <f>_xll.CALCalendarAdjust("China::IB",DATE(H1090,12,31)+1,"Following")</f>
        <v>42006</v>
      </c>
      <c r="J1090" s="7">
        <f t="shared" si="114"/>
        <v>30</v>
      </c>
      <c r="K1090" s="7">
        <f t="shared" si="115"/>
        <v>8.2191780821917804E-2</v>
      </c>
      <c r="L1090" s="11">
        <f t="shared" si="116"/>
        <v>0.73656725875400908</v>
      </c>
      <c r="M1090" s="5">
        <f t="shared" si="117"/>
        <v>-165.67258754009106</v>
      </c>
      <c r="N1090" s="11">
        <f>_xll.CALBlackFormula("Call",B1090*(1+F1090/100*K1090)/2,D1090*(1+G1090/100*K1090),0.2*SQRT(K1090),1/(1+G1090/100*K1090))*2</f>
        <v>0.73656725875400897</v>
      </c>
      <c r="O1090" s="11">
        <f t="shared" si="118"/>
        <v>-166.40915479884507</v>
      </c>
    </row>
    <row r="1091" spans="1:15" x14ac:dyDescent="0.3">
      <c r="A1091" s="2">
        <v>41977</v>
      </c>
      <c r="B1091" s="3">
        <v>0.95599999999999996</v>
      </c>
      <c r="C1091" s="3">
        <v>0.79200000000000004</v>
      </c>
      <c r="D1091" s="3">
        <v>0.88200000000000001</v>
      </c>
      <c r="E1091" s="3">
        <v>3</v>
      </c>
      <c r="F1091" s="7">
        <f t="shared" si="119"/>
        <v>6</v>
      </c>
      <c r="G1091" s="7">
        <v>4.1951999999999998</v>
      </c>
      <c r="H1091">
        <f t="shared" ref="H1091:H1092" si="120">YEAR(A1091)</f>
        <v>2014</v>
      </c>
      <c r="I1091" s="4">
        <f>_xll.CALCalendarAdjust("China::IB",DATE(H1091,12,31)+1,"Following")</f>
        <v>42006</v>
      </c>
      <c r="J1091" s="7">
        <f t="shared" ref="J1091:J1092" si="121">I1091-A1091</f>
        <v>29</v>
      </c>
      <c r="K1091" s="7">
        <f t="shared" ref="K1091:K1092" si="122">J1091/365</f>
        <v>7.9452054794520555E-2</v>
      </c>
      <c r="L1091" s="11">
        <f t="shared" ref="L1091:L1092" si="123">(D1091-B1091*(1+F1091/100*K1091)/(1+G1091/100*K1091)/2)*2</f>
        <v>0.8066336972680388</v>
      </c>
      <c r="M1091" s="5">
        <f t="shared" ref="M1091:M1092" si="124">(C1091-L1091)*10000</f>
        <v>-146.33697268038759</v>
      </c>
      <c r="N1091" s="11">
        <f>_xll.CALBlackFormula("Call",B1091*(1+F1091/100*K1091)/2,D1091*(1+G1091/100*K1091),0.2*SQRT(K1091),1/(1+G1091/100*K1091))*2</f>
        <v>0.80663369726803869</v>
      </c>
      <c r="O1091" s="11">
        <f t="shared" ref="O1091:O1092" si="125">M1091-N1091</f>
        <v>-147.14360637765563</v>
      </c>
    </row>
    <row r="1092" spans="1:15" x14ac:dyDescent="0.3">
      <c r="A1092" s="2">
        <v>41978</v>
      </c>
      <c r="B1092" s="3">
        <v>0.94899999999999995</v>
      </c>
      <c r="C1092" s="3">
        <v>0.81799999999999995</v>
      </c>
      <c r="D1092" s="3">
        <v>0.88</v>
      </c>
      <c r="E1092" s="3">
        <v>3</v>
      </c>
      <c r="F1092" s="7">
        <f t="shared" si="119"/>
        <v>6</v>
      </c>
      <c r="G1092" s="7">
        <v>4.2176999999999998</v>
      </c>
      <c r="H1092">
        <f t="shared" si="120"/>
        <v>2014</v>
      </c>
      <c r="I1092" s="4">
        <f>_xll.CALCalendarAdjust("China::IB",DATE(H1092,12,31)+1,"Following")</f>
        <v>42006</v>
      </c>
      <c r="J1092" s="7">
        <f t="shared" si="121"/>
        <v>28</v>
      </c>
      <c r="K1092" s="7">
        <f t="shared" si="122"/>
        <v>7.6712328767123292E-2</v>
      </c>
      <c r="L1092" s="11">
        <f t="shared" si="123"/>
        <v>0.80970667016337161</v>
      </c>
      <c r="M1092" s="5">
        <f t="shared" si="124"/>
        <v>82.933298366283381</v>
      </c>
      <c r="N1092" s="11">
        <f>_xll.CALBlackFormula("Call",B1092*(1+F1092/100*K1092)/2,D1092*(1+G1092/100*K1092),0.2*SQRT(K1092),1/(1+G1092/100*K1092))*2</f>
        <v>0.8097066701633715</v>
      </c>
      <c r="O1092" s="11">
        <f t="shared" si="125"/>
        <v>82.123591696120016</v>
      </c>
    </row>
    <row r="1093" spans="1:15" x14ac:dyDescent="0.3">
      <c r="D1093" s="8"/>
      <c r="L1093" s="11"/>
    </row>
  </sheetData>
  <autoFilter ref="A1:I1092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5"/>
  <sheetViews>
    <sheetView topLeftCell="A2018" workbookViewId="0">
      <selection sqref="A1:B2045"/>
    </sheetView>
  </sheetViews>
  <sheetFormatPr defaultRowHeight="16.5" x14ac:dyDescent="0.3"/>
  <sheetData>
    <row r="1" spans="1:2" x14ac:dyDescent="0.3">
      <c r="A1" s="9">
        <v>38998</v>
      </c>
      <c r="B1" s="10">
        <v>2.6110000000000002</v>
      </c>
    </row>
    <row r="2" spans="1:2" x14ac:dyDescent="0.3">
      <c r="A2" s="9">
        <v>38999</v>
      </c>
      <c r="B2" s="10">
        <v>2.6248</v>
      </c>
    </row>
    <row r="3" spans="1:2" x14ac:dyDescent="0.3">
      <c r="A3" s="9">
        <v>39000</v>
      </c>
      <c r="B3" s="10">
        <v>2.6324999999999998</v>
      </c>
    </row>
    <row r="4" spans="1:2" x14ac:dyDescent="0.3">
      <c r="A4" s="9">
        <v>39001</v>
      </c>
      <c r="B4" s="10">
        <v>2.6337999999999999</v>
      </c>
    </row>
    <row r="5" spans="1:2" x14ac:dyDescent="0.3">
      <c r="A5" s="9">
        <v>39002</v>
      </c>
      <c r="B5" s="10">
        <v>2.6379999999999999</v>
      </c>
    </row>
    <row r="6" spans="1:2" x14ac:dyDescent="0.3">
      <c r="A6" s="9">
        <v>39003</v>
      </c>
      <c r="B6" s="10">
        <v>2.6419999999999999</v>
      </c>
    </row>
    <row r="7" spans="1:2" x14ac:dyDescent="0.3">
      <c r="A7" s="9">
        <v>39006</v>
      </c>
      <c r="B7" s="10">
        <v>2.6459000000000001</v>
      </c>
    </row>
    <row r="8" spans="1:2" x14ac:dyDescent="0.3">
      <c r="A8" s="9">
        <v>39007</v>
      </c>
      <c r="B8" s="10">
        <v>2.6484000000000001</v>
      </c>
    </row>
    <row r="9" spans="1:2" x14ac:dyDescent="0.3">
      <c r="A9" s="9">
        <v>39008</v>
      </c>
      <c r="B9" s="10">
        <v>2.6482999999999999</v>
      </c>
    </row>
    <row r="10" spans="1:2" x14ac:dyDescent="0.3">
      <c r="A10" s="9">
        <v>39009</v>
      </c>
      <c r="B10" s="10">
        <v>2.6482999999999999</v>
      </c>
    </row>
    <row r="11" spans="1:2" x14ac:dyDescent="0.3">
      <c r="A11" s="9">
        <v>39010</v>
      </c>
      <c r="B11" s="10">
        <v>2.6482000000000001</v>
      </c>
    </row>
    <row r="12" spans="1:2" x14ac:dyDescent="0.3">
      <c r="A12" s="9">
        <v>39013</v>
      </c>
      <c r="B12" s="10">
        <v>2.6480000000000001</v>
      </c>
    </row>
    <row r="13" spans="1:2" x14ac:dyDescent="0.3">
      <c r="A13" s="9">
        <v>39014</v>
      </c>
      <c r="B13" s="10">
        <v>2.6480999999999999</v>
      </c>
    </row>
    <row r="14" spans="1:2" x14ac:dyDescent="0.3">
      <c r="A14" s="9">
        <v>39015</v>
      </c>
      <c r="B14" s="10">
        <v>2.6480000000000001</v>
      </c>
    </row>
    <row r="15" spans="1:2" x14ac:dyDescent="0.3">
      <c r="A15" s="9">
        <v>39016</v>
      </c>
      <c r="B15" s="10">
        <v>2.6478999999999999</v>
      </c>
    </row>
    <row r="16" spans="1:2" x14ac:dyDescent="0.3">
      <c r="A16" s="9">
        <v>39017</v>
      </c>
      <c r="B16" s="10">
        <v>2.6478999999999999</v>
      </c>
    </row>
    <row r="17" spans="1:2" x14ac:dyDescent="0.3">
      <c r="A17" s="9">
        <v>39020</v>
      </c>
      <c r="B17" s="10">
        <v>2.6478999999999999</v>
      </c>
    </row>
    <row r="18" spans="1:2" x14ac:dyDescent="0.3">
      <c r="A18" s="9">
        <v>39021</v>
      </c>
      <c r="B18" s="10">
        <v>2.6478999999999999</v>
      </c>
    </row>
    <row r="19" spans="1:2" x14ac:dyDescent="0.3">
      <c r="A19" s="9">
        <v>39022</v>
      </c>
      <c r="B19" s="10">
        <v>2.6478999999999999</v>
      </c>
    </row>
    <row r="20" spans="1:2" x14ac:dyDescent="0.3">
      <c r="A20" s="9">
        <v>39023</v>
      </c>
      <c r="B20" s="10">
        <v>2.6478999999999999</v>
      </c>
    </row>
    <row r="21" spans="1:2" x14ac:dyDescent="0.3">
      <c r="A21" s="9">
        <v>39024</v>
      </c>
      <c r="B21" s="10">
        <v>2.6478999999999999</v>
      </c>
    </row>
    <row r="22" spans="1:2" x14ac:dyDescent="0.3">
      <c r="A22" s="9">
        <v>39027</v>
      </c>
      <c r="B22" s="10">
        <v>2.6556999999999999</v>
      </c>
    </row>
    <row r="23" spans="1:2" x14ac:dyDescent="0.3">
      <c r="A23" s="9">
        <v>39028</v>
      </c>
      <c r="B23" s="10">
        <v>2.6829999999999998</v>
      </c>
    </row>
    <row r="24" spans="1:2" x14ac:dyDescent="0.3">
      <c r="A24" s="9">
        <v>39029</v>
      </c>
      <c r="B24" s="10">
        <v>2.7082000000000002</v>
      </c>
    </row>
    <row r="25" spans="1:2" x14ac:dyDescent="0.3">
      <c r="A25" s="9">
        <v>39030</v>
      </c>
      <c r="B25" s="10">
        <v>2.7235999999999998</v>
      </c>
    </row>
    <row r="26" spans="1:2" x14ac:dyDescent="0.3">
      <c r="A26" s="9">
        <v>39031</v>
      </c>
      <c r="B26" s="10">
        <v>2.7401</v>
      </c>
    </row>
    <row r="27" spans="1:2" x14ac:dyDescent="0.3">
      <c r="A27" s="9">
        <v>39034</v>
      </c>
      <c r="B27" s="10">
        <v>2.7551000000000001</v>
      </c>
    </row>
    <row r="28" spans="1:2" x14ac:dyDescent="0.3">
      <c r="A28" s="9">
        <v>39035</v>
      </c>
      <c r="B28" s="10">
        <v>2.7707000000000002</v>
      </c>
    </row>
    <row r="29" spans="1:2" x14ac:dyDescent="0.3">
      <c r="A29" s="9">
        <v>39036</v>
      </c>
      <c r="B29" s="10">
        <v>2.7749999999999999</v>
      </c>
    </row>
    <row r="30" spans="1:2" x14ac:dyDescent="0.3">
      <c r="A30" s="9">
        <v>39037</v>
      </c>
      <c r="B30" s="10">
        <v>2.7764000000000002</v>
      </c>
    </row>
    <row r="31" spans="1:2" x14ac:dyDescent="0.3">
      <c r="A31" s="9">
        <v>39038</v>
      </c>
      <c r="B31" s="10">
        <v>2.7774000000000001</v>
      </c>
    </row>
    <row r="32" spans="1:2" x14ac:dyDescent="0.3">
      <c r="A32" s="9">
        <v>39041</v>
      </c>
      <c r="B32" s="10">
        <v>2.7825000000000002</v>
      </c>
    </row>
    <row r="33" spans="1:2" x14ac:dyDescent="0.3">
      <c r="A33" s="9">
        <v>39042</v>
      </c>
      <c r="B33" s="10">
        <v>2.7894999999999999</v>
      </c>
    </row>
    <row r="34" spans="1:2" x14ac:dyDescent="0.3">
      <c r="A34" s="9">
        <v>39043</v>
      </c>
      <c r="B34" s="10">
        <v>2.7915999999999999</v>
      </c>
    </row>
    <row r="35" spans="1:2" x14ac:dyDescent="0.3">
      <c r="A35" s="9">
        <v>39044</v>
      </c>
      <c r="B35" s="10">
        <v>2.7951999999999999</v>
      </c>
    </row>
    <row r="36" spans="1:2" x14ac:dyDescent="0.3">
      <c r="A36" s="9">
        <v>39045</v>
      </c>
      <c r="B36" s="10">
        <v>2.8028</v>
      </c>
    </row>
    <row r="37" spans="1:2" x14ac:dyDescent="0.3">
      <c r="A37" s="9">
        <v>39048</v>
      </c>
      <c r="B37" s="10">
        <v>2.8018000000000001</v>
      </c>
    </row>
    <row r="38" spans="1:2" x14ac:dyDescent="0.3">
      <c r="A38" s="9">
        <v>39049</v>
      </c>
      <c r="B38" s="10">
        <v>2.8022999999999998</v>
      </c>
    </row>
    <row r="39" spans="1:2" x14ac:dyDescent="0.3">
      <c r="A39" s="9">
        <v>39050</v>
      </c>
      <c r="B39" s="10">
        <v>2.8037999999999998</v>
      </c>
    </row>
    <row r="40" spans="1:2" x14ac:dyDescent="0.3">
      <c r="A40" s="9">
        <v>39051</v>
      </c>
      <c r="B40" s="10">
        <v>2.8054000000000001</v>
      </c>
    </row>
    <row r="41" spans="1:2" x14ac:dyDescent="0.3">
      <c r="A41" s="9">
        <v>39052</v>
      </c>
      <c r="B41" s="10">
        <v>2.8086000000000002</v>
      </c>
    </row>
    <row r="42" spans="1:2" x14ac:dyDescent="0.3">
      <c r="A42" s="9">
        <v>39055</v>
      </c>
      <c r="B42" s="10">
        <v>2.8090000000000002</v>
      </c>
    </row>
    <row r="43" spans="1:2" x14ac:dyDescent="0.3">
      <c r="A43" s="9">
        <v>39056</v>
      </c>
      <c r="B43" s="10">
        <v>2.8096000000000001</v>
      </c>
    </row>
    <row r="44" spans="1:2" x14ac:dyDescent="0.3">
      <c r="A44" s="9">
        <v>39057</v>
      </c>
      <c r="B44" s="10">
        <v>2.8092999999999999</v>
      </c>
    </row>
    <row r="45" spans="1:2" x14ac:dyDescent="0.3">
      <c r="A45" s="9">
        <v>39058</v>
      </c>
      <c r="B45" s="10">
        <v>2.8094000000000001</v>
      </c>
    </row>
    <row r="46" spans="1:2" x14ac:dyDescent="0.3">
      <c r="A46" s="9">
        <v>39059</v>
      </c>
      <c r="B46" s="10">
        <v>2.8096000000000001</v>
      </c>
    </row>
    <row r="47" spans="1:2" x14ac:dyDescent="0.3">
      <c r="A47" s="9">
        <v>39062</v>
      </c>
      <c r="B47" s="10">
        <v>2.8089</v>
      </c>
    </row>
    <row r="48" spans="1:2" x14ac:dyDescent="0.3">
      <c r="A48" s="9">
        <v>39063</v>
      </c>
      <c r="B48" s="10">
        <v>2.8079999999999998</v>
      </c>
    </row>
    <row r="49" spans="1:2" x14ac:dyDescent="0.3">
      <c r="A49" s="9">
        <v>39064</v>
      </c>
      <c r="B49" s="10">
        <v>2.8079999999999998</v>
      </c>
    </row>
    <row r="50" spans="1:2" x14ac:dyDescent="0.3">
      <c r="A50" s="9">
        <v>39065</v>
      </c>
      <c r="B50" s="10">
        <v>2.8079000000000001</v>
      </c>
    </row>
    <row r="51" spans="1:2" x14ac:dyDescent="0.3">
      <c r="A51" s="9">
        <v>39066</v>
      </c>
      <c r="B51" s="10">
        <v>2.8073000000000001</v>
      </c>
    </row>
    <row r="52" spans="1:2" x14ac:dyDescent="0.3">
      <c r="A52" s="9">
        <v>39069</v>
      </c>
      <c r="B52" s="10">
        <v>2.8075999999999999</v>
      </c>
    </row>
    <row r="53" spans="1:2" x14ac:dyDescent="0.3">
      <c r="A53" s="9">
        <v>39070</v>
      </c>
      <c r="B53" s="10">
        <v>2.8071999999999999</v>
      </c>
    </row>
    <row r="54" spans="1:2" x14ac:dyDescent="0.3">
      <c r="A54" s="9">
        <v>39071</v>
      </c>
      <c r="B54" s="10">
        <v>2.8066</v>
      </c>
    </row>
    <row r="55" spans="1:2" x14ac:dyDescent="0.3">
      <c r="A55" s="9">
        <v>39072</v>
      </c>
      <c r="B55" s="10">
        <v>2.8069000000000002</v>
      </c>
    </row>
    <row r="56" spans="1:2" x14ac:dyDescent="0.3">
      <c r="A56" s="9">
        <v>39073</v>
      </c>
      <c r="B56" s="10">
        <v>2.8069999999999999</v>
      </c>
    </row>
    <row r="57" spans="1:2" x14ac:dyDescent="0.3">
      <c r="A57" s="9">
        <v>39076</v>
      </c>
      <c r="B57" s="10">
        <v>2.8071999999999999</v>
      </c>
    </row>
    <row r="58" spans="1:2" x14ac:dyDescent="0.3">
      <c r="A58" s="9">
        <v>39077</v>
      </c>
      <c r="B58" s="10">
        <v>2.8073000000000001</v>
      </c>
    </row>
    <row r="59" spans="1:2" x14ac:dyDescent="0.3">
      <c r="A59" s="9">
        <v>39078</v>
      </c>
      <c r="B59" s="10">
        <v>2.8075999999999999</v>
      </c>
    </row>
    <row r="60" spans="1:2" x14ac:dyDescent="0.3">
      <c r="A60" s="9">
        <v>39079</v>
      </c>
      <c r="B60" s="10">
        <v>2.8079000000000001</v>
      </c>
    </row>
    <row r="61" spans="1:2" x14ac:dyDescent="0.3">
      <c r="A61" s="9">
        <v>39080</v>
      </c>
      <c r="B61" s="10">
        <v>2.8079999999999998</v>
      </c>
    </row>
    <row r="62" spans="1:2" x14ac:dyDescent="0.3">
      <c r="A62" s="9">
        <v>39081</v>
      </c>
      <c r="B62" s="10">
        <v>2.8081</v>
      </c>
    </row>
    <row r="63" spans="1:2" x14ac:dyDescent="0.3">
      <c r="A63" s="9">
        <v>39082</v>
      </c>
      <c r="B63" s="10">
        <v>2.8081999999999998</v>
      </c>
    </row>
    <row r="64" spans="1:2" x14ac:dyDescent="0.3">
      <c r="A64" s="9">
        <v>39086</v>
      </c>
      <c r="B64" s="10">
        <v>2.8077000000000001</v>
      </c>
    </row>
    <row r="65" spans="1:2" x14ac:dyDescent="0.3">
      <c r="A65" s="9">
        <v>39087</v>
      </c>
      <c r="B65" s="10">
        <v>2.8079000000000001</v>
      </c>
    </row>
    <row r="66" spans="1:2" x14ac:dyDescent="0.3">
      <c r="A66" s="9">
        <v>39090</v>
      </c>
      <c r="B66" s="10">
        <v>2.8079999999999998</v>
      </c>
    </row>
    <row r="67" spans="1:2" x14ac:dyDescent="0.3">
      <c r="A67" s="9">
        <v>39091</v>
      </c>
      <c r="B67" s="10">
        <v>2.8083</v>
      </c>
    </row>
    <row r="68" spans="1:2" x14ac:dyDescent="0.3">
      <c r="A68" s="9">
        <v>39092</v>
      </c>
      <c r="B68" s="10">
        <v>2.8081999999999998</v>
      </c>
    </row>
    <row r="69" spans="1:2" x14ac:dyDescent="0.3">
      <c r="A69" s="9">
        <v>39093</v>
      </c>
      <c r="B69" s="10">
        <v>2.8081</v>
      </c>
    </row>
    <row r="70" spans="1:2" x14ac:dyDescent="0.3">
      <c r="A70" s="9">
        <v>39094</v>
      </c>
      <c r="B70" s="10">
        <v>2.8079000000000001</v>
      </c>
    </row>
    <row r="71" spans="1:2" x14ac:dyDescent="0.3">
      <c r="A71" s="9">
        <v>39097</v>
      </c>
      <c r="B71" s="10">
        <v>2.8077999999999999</v>
      </c>
    </row>
    <row r="72" spans="1:2" x14ac:dyDescent="0.3">
      <c r="A72" s="9">
        <v>39098</v>
      </c>
      <c r="B72" s="10">
        <v>2.8079000000000001</v>
      </c>
    </row>
    <row r="73" spans="1:2" x14ac:dyDescent="0.3">
      <c r="A73" s="9">
        <v>39099</v>
      </c>
      <c r="B73" s="10">
        <v>2.8079000000000001</v>
      </c>
    </row>
    <row r="74" spans="1:2" x14ac:dyDescent="0.3">
      <c r="A74" s="9">
        <v>39100</v>
      </c>
      <c r="B74" s="10">
        <v>2.8079999999999998</v>
      </c>
    </row>
    <row r="75" spans="1:2" x14ac:dyDescent="0.3">
      <c r="A75" s="9">
        <v>39101</v>
      </c>
      <c r="B75" s="10">
        <v>2.8079999999999998</v>
      </c>
    </row>
    <row r="76" spans="1:2" x14ac:dyDescent="0.3">
      <c r="A76" s="9">
        <v>39104</v>
      </c>
      <c r="B76" s="10">
        <v>2.8081</v>
      </c>
    </row>
    <row r="77" spans="1:2" x14ac:dyDescent="0.3">
      <c r="A77" s="9">
        <v>39105</v>
      </c>
      <c r="B77" s="10">
        <v>2.8081</v>
      </c>
    </row>
    <row r="78" spans="1:2" x14ac:dyDescent="0.3">
      <c r="A78" s="9">
        <v>39106</v>
      </c>
      <c r="B78" s="10">
        <v>2.8081999999999998</v>
      </c>
    </row>
    <row r="79" spans="1:2" x14ac:dyDescent="0.3">
      <c r="A79" s="9">
        <v>39107</v>
      </c>
      <c r="B79" s="10">
        <v>2.8081999999999998</v>
      </c>
    </row>
    <row r="80" spans="1:2" x14ac:dyDescent="0.3">
      <c r="A80" s="9">
        <v>39108</v>
      </c>
      <c r="B80" s="10">
        <v>2.8081999999999998</v>
      </c>
    </row>
    <row r="81" spans="1:2" x14ac:dyDescent="0.3">
      <c r="A81" s="9">
        <v>39111</v>
      </c>
      <c r="B81" s="10">
        <v>2.8081999999999998</v>
      </c>
    </row>
    <row r="82" spans="1:2" x14ac:dyDescent="0.3">
      <c r="A82" s="9">
        <v>39112</v>
      </c>
      <c r="B82" s="10">
        <v>2.8083</v>
      </c>
    </row>
    <row r="83" spans="1:2" x14ac:dyDescent="0.3">
      <c r="A83" s="9">
        <v>39113</v>
      </c>
      <c r="B83" s="10">
        <v>2.8083</v>
      </c>
    </row>
    <row r="84" spans="1:2" x14ac:dyDescent="0.3">
      <c r="A84" s="9">
        <v>39114</v>
      </c>
      <c r="B84" s="10">
        <v>2.8083</v>
      </c>
    </row>
    <row r="85" spans="1:2" x14ac:dyDescent="0.3">
      <c r="A85" s="9">
        <v>39115</v>
      </c>
      <c r="B85" s="10">
        <v>2.8083</v>
      </c>
    </row>
    <row r="86" spans="1:2" x14ac:dyDescent="0.3">
      <c r="A86" s="9">
        <v>39118</v>
      </c>
      <c r="B86" s="10">
        <v>2.8083999999999998</v>
      </c>
    </row>
    <row r="87" spans="1:2" x14ac:dyDescent="0.3">
      <c r="A87" s="9">
        <v>39119</v>
      </c>
      <c r="B87" s="10">
        <v>2.8085</v>
      </c>
    </row>
    <row r="88" spans="1:2" x14ac:dyDescent="0.3">
      <c r="A88" s="9">
        <v>39120</v>
      </c>
      <c r="B88" s="10">
        <v>2.8153000000000001</v>
      </c>
    </row>
    <row r="89" spans="1:2" x14ac:dyDescent="0.3">
      <c r="A89" s="9">
        <v>39121</v>
      </c>
      <c r="B89" s="10">
        <v>2.8203999999999998</v>
      </c>
    </row>
    <row r="90" spans="1:2" x14ac:dyDescent="0.3">
      <c r="A90" s="9">
        <v>39122</v>
      </c>
      <c r="B90" s="10">
        <v>2.8433000000000002</v>
      </c>
    </row>
    <row r="91" spans="1:2" x14ac:dyDescent="0.3">
      <c r="A91" s="9">
        <v>39125</v>
      </c>
      <c r="B91" s="10">
        <v>2.8757000000000001</v>
      </c>
    </row>
    <row r="92" spans="1:2" x14ac:dyDescent="0.3">
      <c r="A92" s="9">
        <v>39126</v>
      </c>
      <c r="B92" s="10">
        <v>2.8744999999999998</v>
      </c>
    </row>
    <row r="93" spans="1:2" x14ac:dyDescent="0.3">
      <c r="A93" s="9">
        <v>39127</v>
      </c>
      <c r="B93" s="10">
        <v>2.8772000000000002</v>
      </c>
    </row>
    <row r="94" spans="1:2" x14ac:dyDescent="0.3">
      <c r="A94" s="9">
        <v>39128</v>
      </c>
      <c r="B94" s="10">
        <v>2.8792</v>
      </c>
    </row>
    <row r="95" spans="1:2" x14ac:dyDescent="0.3">
      <c r="A95" s="9">
        <v>39129</v>
      </c>
      <c r="B95" s="10">
        <v>2.8727</v>
      </c>
    </row>
    <row r="96" spans="1:2" x14ac:dyDescent="0.3">
      <c r="A96" s="9">
        <v>39130</v>
      </c>
      <c r="B96" s="10">
        <v>2.8650000000000002</v>
      </c>
    </row>
    <row r="97" spans="1:2" x14ac:dyDescent="0.3">
      <c r="A97" s="9">
        <v>39138</v>
      </c>
      <c r="B97" s="10">
        <v>2.8654000000000002</v>
      </c>
    </row>
    <row r="98" spans="1:2" x14ac:dyDescent="0.3">
      <c r="A98" s="9">
        <v>39139</v>
      </c>
      <c r="B98" s="10">
        <v>2.8637000000000001</v>
      </c>
    </row>
    <row r="99" spans="1:2" x14ac:dyDescent="0.3">
      <c r="A99" s="9">
        <v>39140</v>
      </c>
      <c r="B99" s="10">
        <v>2.8616000000000001</v>
      </c>
    </row>
    <row r="100" spans="1:2" x14ac:dyDescent="0.3">
      <c r="A100" s="9">
        <v>39141</v>
      </c>
      <c r="B100" s="10">
        <v>2.8538999999999999</v>
      </c>
    </row>
    <row r="101" spans="1:2" x14ac:dyDescent="0.3">
      <c r="A101" s="9">
        <v>39142</v>
      </c>
      <c r="B101" s="10">
        <v>2.8468</v>
      </c>
    </row>
    <row r="102" spans="1:2" x14ac:dyDescent="0.3">
      <c r="A102" s="9">
        <v>39143</v>
      </c>
      <c r="B102" s="10">
        <v>2.8393999999999999</v>
      </c>
    </row>
    <row r="103" spans="1:2" x14ac:dyDescent="0.3">
      <c r="A103" s="9">
        <v>39146</v>
      </c>
      <c r="B103" s="10">
        <v>2.8332000000000002</v>
      </c>
    </row>
    <row r="104" spans="1:2" x14ac:dyDescent="0.3">
      <c r="A104" s="9">
        <v>39147</v>
      </c>
      <c r="B104" s="10">
        <v>2.8292000000000002</v>
      </c>
    </row>
    <row r="105" spans="1:2" x14ac:dyDescent="0.3">
      <c r="A105" s="9">
        <v>39148</v>
      </c>
      <c r="B105" s="10">
        <v>2.8247</v>
      </c>
    </row>
    <row r="106" spans="1:2" x14ac:dyDescent="0.3">
      <c r="A106" s="9">
        <v>39149</v>
      </c>
      <c r="B106" s="10">
        <v>2.8231000000000002</v>
      </c>
    </row>
    <row r="107" spans="1:2" x14ac:dyDescent="0.3">
      <c r="A107" s="9">
        <v>39150</v>
      </c>
      <c r="B107" s="10">
        <v>2.8216999999999999</v>
      </c>
    </row>
    <row r="108" spans="1:2" x14ac:dyDescent="0.3">
      <c r="A108" s="9">
        <v>39153</v>
      </c>
      <c r="B108" s="10">
        <v>2.8214999999999999</v>
      </c>
    </row>
    <row r="109" spans="1:2" x14ac:dyDescent="0.3">
      <c r="A109" s="9">
        <v>39154</v>
      </c>
      <c r="B109" s="10">
        <v>2.8210999999999999</v>
      </c>
    </row>
    <row r="110" spans="1:2" x14ac:dyDescent="0.3">
      <c r="A110" s="9">
        <v>39155</v>
      </c>
      <c r="B110" s="10">
        <v>2.8203</v>
      </c>
    </row>
    <row r="111" spans="1:2" x14ac:dyDescent="0.3">
      <c r="A111" s="9">
        <v>39156</v>
      </c>
      <c r="B111" s="10">
        <v>2.8210000000000002</v>
      </c>
    </row>
    <row r="112" spans="1:2" x14ac:dyDescent="0.3">
      <c r="A112" s="9">
        <v>39157</v>
      </c>
      <c r="B112" s="10">
        <v>2.8214000000000001</v>
      </c>
    </row>
    <row r="113" spans="1:2" x14ac:dyDescent="0.3">
      <c r="A113" s="9">
        <v>39160</v>
      </c>
      <c r="B113" s="10">
        <v>2.8334999999999999</v>
      </c>
    </row>
    <row r="114" spans="1:2" x14ac:dyDescent="0.3">
      <c r="A114" s="9">
        <v>39161</v>
      </c>
      <c r="B114" s="10">
        <v>2.8357000000000001</v>
      </c>
    </row>
    <row r="115" spans="1:2" x14ac:dyDescent="0.3">
      <c r="A115" s="9">
        <v>39162</v>
      </c>
      <c r="B115" s="10">
        <v>2.8401000000000001</v>
      </c>
    </row>
    <row r="116" spans="1:2" x14ac:dyDescent="0.3">
      <c r="A116" s="9">
        <v>39163</v>
      </c>
      <c r="B116" s="10">
        <v>2.8447</v>
      </c>
    </row>
    <row r="117" spans="1:2" x14ac:dyDescent="0.3">
      <c r="A117" s="9">
        <v>39164</v>
      </c>
      <c r="B117" s="10">
        <v>2.8479999999999999</v>
      </c>
    </row>
    <row r="118" spans="1:2" x14ac:dyDescent="0.3">
      <c r="A118" s="9">
        <v>39167</v>
      </c>
      <c r="B118" s="10">
        <v>2.8498999999999999</v>
      </c>
    </row>
    <row r="119" spans="1:2" x14ac:dyDescent="0.3">
      <c r="A119" s="9">
        <v>39168</v>
      </c>
      <c r="B119" s="10">
        <v>2.8540000000000001</v>
      </c>
    </row>
    <row r="120" spans="1:2" x14ac:dyDescent="0.3">
      <c r="A120" s="9">
        <v>39169</v>
      </c>
      <c r="B120" s="10">
        <v>2.8574000000000002</v>
      </c>
    </row>
    <row r="121" spans="1:2" x14ac:dyDescent="0.3">
      <c r="A121" s="9">
        <v>39170</v>
      </c>
      <c r="B121" s="10">
        <v>2.8592</v>
      </c>
    </row>
    <row r="122" spans="1:2" x14ac:dyDescent="0.3">
      <c r="A122" s="9">
        <v>39171</v>
      </c>
      <c r="B122" s="10">
        <v>2.8610000000000002</v>
      </c>
    </row>
    <row r="123" spans="1:2" x14ac:dyDescent="0.3">
      <c r="A123" s="9">
        <v>39174</v>
      </c>
      <c r="B123" s="10">
        <v>2.8643000000000001</v>
      </c>
    </row>
    <row r="124" spans="1:2" x14ac:dyDescent="0.3">
      <c r="A124" s="9">
        <v>39175</v>
      </c>
      <c r="B124" s="10">
        <v>2.8643000000000001</v>
      </c>
    </row>
    <row r="125" spans="1:2" x14ac:dyDescent="0.3">
      <c r="A125" s="9">
        <v>39176</v>
      </c>
      <c r="B125" s="10">
        <v>2.8652000000000002</v>
      </c>
    </row>
    <row r="126" spans="1:2" x14ac:dyDescent="0.3">
      <c r="A126" s="9">
        <v>39177</v>
      </c>
      <c r="B126" s="10">
        <v>2.8656000000000001</v>
      </c>
    </row>
    <row r="127" spans="1:2" x14ac:dyDescent="0.3">
      <c r="A127" s="9">
        <v>39178</v>
      </c>
      <c r="B127" s="10">
        <v>2.8694999999999999</v>
      </c>
    </row>
    <row r="128" spans="1:2" x14ac:dyDescent="0.3">
      <c r="A128" s="9">
        <v>39181</v>
      </c>
      <c r="B128" s="10">
        <v>2.8778999999999999</v>
      </c>
    </row>
    <row r="129" spans="1:2" x14ac:dyDescent="0.3">
      <c r="A129" s="9">
        <v>39182</v>
      </c>
      <c r="B129" s="10">
        <v>2.8822000000000001</v>
      </c>
    </row>
    <row r="130" spans="1:2" x14ac:dyDescent="0.3">
      <c r="A130" s="9">
        <v>39183</v>
      </c>
      <c r="B130" s="10">
        <v>2.8873000000000002</v>
      </c>
    </row>
    <row r="131" spans="1:2" x14ac:dyDescent="0.3">
      <c r="A131" s="9">
        <v>39184</v>
      </c>
      <c r="B131" s="10">
        <v>2.8894000000000002</v>
      </c>
    </row>
    <row r="132" spans="1:2" x14ac:dyDescent="0.3">
      <c r="A132" s="9">
        <v>39185</v>
      </c>
      <c r="B132" s="10">
        <v>2.8904000000000001</v>
      </c>
    </row>
    <row r="133" spans="1:2" x14ac:dyDescent="0.3">
      <c r="A133" s="9">
        <v>39188</v>
      </c>
      <c r="B133" s="10">
        <v>2.8932000000000002</v>
      </c>
    </row>
    <row r="134" spans="1:2" x14ac:dyDescent="0.3">
      <c r="A134" s="9">
        <v>39189</v>
      </c>
      <c r="B134" s="10">
        <v>2.9016000000000002</v>
      </c>
    </row>
    <row r="135" spans="1:2" x14ac:dyDescent="0.3">
      <c r="A135" s="9">
        <v>39190</v>
      </c>
      <c r="B135" s="10">
        <v>2.9049</v>
      </c>
    </row>
    <row r="136" spans="1:2" x14ac:dyDescent="0.3">
      <c r="A136" s="9">
        <v>39191</v>
      </c>
      <c r="B136" s="10">
        <v>2.9379</v>
      </c>
    </row>
    <row r="137" spans="1:2" x14ac:dyDescent="0.3">
      <c r="A137" s="9">
        <v>39192</v>
      </c>
      <c r="B137" s="10">
        <v>2.9531999999999998</v>
      </c>
    </row>
    <row r="138" spans="1:2" x14ac:dyDescent="0.3">
      <c r="A138" s="9">
        <v>39195</v>
      </c>
      <c r="B138" s="10">
        <v>2.9651000000000001</v>
      </c>
    </row>
    <row r="139" spans="1:2" x14ac:dyDescent="0.3">
      <c r="A139" s="9">
        <v>39196</v>
      </c>
      <c r="B139" s="10">
        <v>2.9721000000000002</v>
      </c>
    </row>
    <row r="140" spans="1:2" x14ac:dyDescent="0.3">
      <c r="A140" s="9">
        <v>39197</v>
      </c>
      <c r="B140" s="10">
        <v>2.976</v>
      </c>
    </row>
    <row r="141" spans="1:2" x14ac:dyDescent="0.3">
      <c r="A141" s="9">
        <v>39198</v>
      </c>
      <c r="B141" s="10">
        <v>2.9737</v>
      </c>
    </row>
    <row r="142" spans="1:2" x14ac:dyDescent="0.3">
      <c r="A142" s="9">
        <v>39199</v>
      </c>
      <c r="B142" s="10">
        <v>2.9744999999999999</v>
      </c>
    </row>
    <row r="143" spans="1:2" x14ac:dyDescent="0.3">
      <c r="A143" s="9">
        <v>39200</v>
      </c>
      <c r="B143" s="10">
        <v>2.9685000000000001</v>
      </c>
    </row>
    <row r="144" spans="1:2" x14ac:dyDescent="0.3">
      <c r="A144" s="9">
        <v>39201</v>
      </c>
      <c r="B144" s="10">
        <v>2.9601000000000002</v>
      </c>
    </row>
    <row r="145" spans="1:2" x14ac:dyDescent="0.3">
      <c r="A145" s="9">
        <v>39202</v>
      </c>
      <c r="B145" s="10">
        <v>2.9573999999999998</v>
      </c>
    </row>
    <row r="146" spans="1:2" x14ac:dyDescent="0.3">
      <c r="A146" s="9">
        <v>39210</v>
      </c>
      <c r="B146" s="10">
        <v>2.9550000000000001</v>
      </c>
    </row>
    <row r="147" spans="1:2" x14ac:dyDescent="0.3">
      <c r="A147" s="9">
        <v>39211</v>
      </c>
      <c r="B147" s="10">
        <v>2.9531999999999998</v>
      </c>
    </row>
    <row r="148" spans="1:2" x14ac:dyDescent="0.3">
      <c r="A148" s="9">
        <v>39212</v>
      </c>
      <c r="B148" s="10">
        <v>2.9552999999999998</v>
      </c>
    </row>
    <row r="149" spans="1:2" x14ac:dyDescent="0.3">
      <c r="A149" s="9">
        <v>39213</v>
      </c>
      <c r="B149" s="10">
        <v>2.9590000000000001</v>
      </c>
    </row>
    <row r="150" spans="1:2" x14ac:dyDescent="0.3">
      <c r="A150" s="9">
        <v>39216</v>
      </c>
      <c r="B150" s="10">
        <v>2.9699</v>
      </c>
    </row>
    <row r="151" spans="1:2" x14ac:dyDescent="0.3">
      <c r="A151" s="9">
        <v>39217</v>
      </c>
      <c r="B151" s="10">
        <v>2.9695</v>
      </c>
    </row>
    <row r="152" spans="1:2" x14ac:dyDescent="0.3">
      <c r="A152" s="9">
        <v>39218</v>
      </c>
      <c r="B152" s="10">
        <v>2.9668999999999999</v>
      </c>
    </row>
    <row r="153" spans="1:2" x14ac:dyDescent="0.3">
      <c r="A153" s="9">
        <v>39219</v>
      </c>
      <c r="B153" s="10">
        <v>2.9634</v>
      </c>
    </row>
    <row r="154" spans="1:2" x14ac:dyDescent="0.3">
      <c r="A154" s="9">
        <v>39220</v>
      </c>
      <c r="B154" s="10">
        <v>2.9628999999999999</v>
      </c>
    </row>
    <row r="155" spans="1:2" x14ac:dyDescent="0.3">
      <c r="A155" s="9">
        <v>39223</v>
      </c>
      <c r="B155" s="10">
        <v>2.9826000000000001</v>
      </c>
    </row>
    <row r="156" spans="1:2" x14ac:dyDescent="0.3">
      <c r="A156" s="9">
        <v>39224</v>
      </c>
      <c r="B156" s="10">
        <v>3.0017</v>
      </c>
    </row>
    <row r="157" spans="1:2" x14ac:dyDescent="0.3">
      <c r="A157" s="9">
        <v>39225</v>
      </c>
      <c r="B157" s="10">
        <v>3.0196000000000001</v>
      </c>
    </row>
    <row r="158" spans="1:2" x14ac:dyDescent="0.3">
      <c r="A158" s="9">
        <v>39226</v>
      </c>
      <c r="B158" s="10">
        <v>3.0327000000000002</v>
      </c>
    </row>
    <row r="159" spans="1:2" x14ac:dyDescent="0.3">
      <c r="A159" s="9">
        <v>39227</v>
      </c>
      <c r="B159" s="10">
        <v>3.0379999999999998</v>
      </c>
    </row>
    <row r="160" spans="1:2" x14ac:dyDescent="0.3">
      <c r="A160" s="9">
        <v>39230</v>
      </c>
      <c r="B160" s="10">
        <v>3.0424000000000002</v>
      </c>
    </row>
    <row r="161" spans="1:2" x14ac:dyDescent="0.3">
      <c r="A161" s="9">
        <v>39231</v>
      </c>
      <c r="B161" s="10">
        <v>3.0445000000000002</v>
      </c>
    </row>
    <row r="162" spans="1:2" x14ac:dyDescent="0.3">
      <c r="A162" s="9">
        <v>39232</v>
      </c>
      <c r="B162" s="10">
        <v>3.0459000000000001</v>
      </c>
    </row>
    <row r="163" spans="1:2" x14ac:dyDescent="0.3">
      <c r="A163" s="9">
        <v>39233</v>
      </c>
      <c r="B163" s="10">
        <v>3.0472000000000001</v>
      </c>
    </row>
    <row r="164" spans="1:2" x14ac:dyDescent="0.3">
      <c r="A164" s="9">
        <v>39234</v>
      </c>
      <c r="B164" s="10">
        <v>3.0472000000000001</v>
      </c>
    </row>
    <row r="165" spans="1:2" x14ac:dyDescent="0.3">
      <c r="A165" s="9">
        <v>39237</v>
      </c>
      <c r="B165" s="10">
        <v>3.0501999999999998</v>
      </c>
    </row>
    <row r="166" spans="1:2" x14ac:dyDescent="0.3">
      <c r="A166" s="9">
        <v>39238</v>
      </c>
      <c r="B166" s="10">
        <v>3.0518999999999998</v>
      </c>
    </row>
    <row r="167" spans="1:2" x14ac:dyDescent="0.3">
      <c r="A167" s="9">
        <v>39239</v>
      </c>
      <c r="B167" s="10">
        <v>3.0543999999999998</v>
      </c>
    </row>
    <row r="168" spans="1:2" x14ac:dyDescent="0.3">
      <c r="A168" s="9">
        <v>39240</v>
      </c>
      <c r="B168" s="10">
        <v>3.0501</v>
      </c>
    </row>
    <row r="169" spans="1:2" x14ac:dyDescent="0.3">
      <c r="A169" s="9">
        <v>39241</v>
      </c>
      <c r="B169" s="10">
        <v>3.0486</v>
      </c>
    </row>
    <row r="170" spans="1:2" x14ac:dyDescent="0.3">
      <c r="A170" s="9">
        <v>39244</v>
      </c>
      <c r="B170" s="10">
        <v>3.0495000000000001</v>
      </c>
    </row>
    <row r="171" spans="1:2" x14ac:dyDescent="0.3">
      <c r="A171" s="9">
        <v>39245</v>
      </c>
      <c r="B171" s="10">
        <v>3.0503</v>
      </c>
    </row>
    <row r="172" spans="1:2" x14ac:dyDescent="0.3">
      <c r="A172" s="9">
        <v>39246</v>
      </c>
      <c r="B172" s="10">
        <v>3.0522</v>
      </c>
    </row>
    <row r="173" spans="1:2" x14ac:dyDescent="0.3">
      <c r="A173" s="9">
        <v>39247</v>
      </c>
      <c r="B173" s="10">
        <v>3.0552999999999999</v>
      </c>
    </row>
    <row r="174" spans="1:2" x14ac:dyDescent="0.3">
      <c r="A174" s="9">
        <v>39248</v>
      </c>
      <c r="B174" s="10">
        <v>3.0573000000000001</v>
      </c>
    </row>
    <row r="175" spans="1:2" x14ac:dyDescent="0.3">
      <c r="A175" s="9">
        <v>39251</v>
      </c>
      <c r="B175" s="10">
        <v>3.0585</v>
      </c>
    </row>
    <row r="176" spans="1:2" x14ac:dyDescent="0.3">
      <c r="A176" s="9">
        <v>39252</v>
      </c>
      <c r="B176" s="10">
        <v>3.0609999999999999</v>
      </c>
    </row>
    <row r="177" spans="1:2" x14ac:dyDescent="0.3">
      <c r="A177" s="9">
        <v>39253</v>
      </c>
      <c r="B177" s="10">
        <v>3.0632999999999999</v>
      </c>
    </row>
    <row r="178" spans="1:2" x14ac:dyDescent="0.3">
      <c r="A178" s="9">
        <v>39254</v>
      </c>
      <c r="B178" s="10">
        <v>3.0663999999999998</v>
      </c>
    </row>
    <row r="179" spans="1:2" x14ac:dyDescent="0.3">
      <c r="A179" s="9">
        <v>39255</v>
      </c>
      <c r="B179" s="10">
        <v>3.0708000000000002</v>
      </c>
    </row>
    <row r="180" spans="1:2" x14ac:dyDescent="0.3">
      <c r="A180" s="9">
        <v>39258</v>
      </c>
      <c r="B180" s="10">
        <v>3.0766</v>
      </c>
    </row>
    <row r="181" spans="1:2" x14ac:dyDescent="0.3">
      <c r="A181" s="9">
        <v>39259</v>
      </c>
      <c r="B181" s="10">
        <v>3.0781000000000001</v>
      </c>
    </row>
    <row r="182" spans="1:2" x14ac:dyDescent="0.3">
      <c r="A182" s="9">
        <v>39260</v>
      </c>
      <c r="B182" s="10">
        <v>3.0779999999999998</v>
      </c>
    </row>
    <row r="183" spans="1:2" x14ac:dyDescent="0.3">
      <c r="A183" s="9">
        <v>39261</v>
      </c>
      <c r="B183" s="10">
        <v>3.0827</v>
      </c>
    </row>
    <row r="184" spans="1:2" x14ac:dyDescent="0.3">
      <c r="A184" s="9">
        <v>39262</v>
      </c>
      <c r="B184" s="10">
        <v>3.0868000000000002</v>
      </c>
    </row>
    <row r="185" spans="1:2" x14ac:dyDescent="0.3">
      <c r="A185" s="9">
        <v>39265</v>
      </c>
      <c r="B185" s="10">
        <v>3.1032000000000002</v>
      </c>
    </row>
    <row r="186" spans="1:2" x14ac:dyDescent="0.3">
      <c r="A186" s="9">
        <v>39266</v>
      </c>
      <c r="B186" s="10">
        <v>3.1051000000000002</v>
      </c>
    </row>
    <row r="187" spans="1:2" x14ac:dyDescent="0.3">
      <c r="A187" s="9">
        <v>39267</v>
      </c>
      <c r="B187" s="10">
        <v>3.1073</v>
      </c>
    </row>
    <row r="188" spans="1:2" x14ac:dyDescent="0.3">
      <c r="A188" s="9">
        <v>39268</v>
      </c>
      <c r="B188" s="10">
        <v>3.1093999999999999</v>
      </c>
    </row>
    <row r="189" spans="1:2" x14ac:dyDescent="0.3">
      <c r="A189" s="9">
        <v>39269</v>
      </c>
      <c r="B189" s="10">
        <v>3.1135000000000002</v>
      </c>
    </row>
    <row r="190" spans="1:2" x14ac:dyDescent="0.3">
      <c r="A190" s="9">
        <v>39272</v>
      </c>
      <c r="B190" s="10">
        <v>3.1236000000000002</v>
      </c>
    </row>
    <row r="191" spans="1:2" x14ac:dyDescent="0.3">
      <c r="A191" s="9">
        <v>39273</v>
      </c>
      <c r="B191" s="10">
        <v>3.1240999999999999</v>
      </c>
    </row>
    <row r="192" spans="1:2" x14ac:dyDescent="0.3">
      <c r="A192" s="9">
        <v>39274</v>
      </c>
      <c r="B192" s="10">
        <v>3.1326000000000001</v>
      </c>
    </row>
    <row r="193" spans="1:2" x14ac:dyDescent="0.3">
      <c r="A193" s="9">
        <v>39275</v>
      </c>
      <c r="B193" s="10">
        <v>3.1339000000000001</v>
      </c>
    </row>
    <row r="194" spans="1:2" x14ac:dyDescent="0.3">
      <c r="A194" s="9">
        <v>39276</v>
      </c>
      <c r="B194" s="10">
        <v>3.1375999999999999</v>
      </c>
    </row>
    <row r="195" spans="1:2" x14ac:dyDescent="0.3">
      <c r="A195" s="9">
        <v>39279</v>
      </c>
      <c r="B195" s="10">
        <v>3.1394000000000002</v>
      </c>
    </row>
    <row r="196" spans="1:2" x14ac:dyDescent="0.3">
      <c r="A196" s="9">
        <v>39280</v>
      </c>
      <c r="B196" s="10">
        <v>3.1408</v>
      </c>
    </row>
    <row r="197" spans="1:2" x14ac:dyDescent="0.3">
      <c r="A197" s="9">
        <v>39281</v>
      </c>
      <c r="B197" s="10">
        <v>3.1421000000000001</v>
      </c>
    </row>
    <row r="198" spans="1:2" x14ac:dyDescent="0.3">
      <c r="A198" s="9">
        <v>39282</v>
      </c>
      <c r="B198" s="10">
        <v>3.1421999999999999</v>
      </c>
    </row>
    <row r="199" spans="1:2" x14ac:dyDescent="0.3">
      <c r="A199" s="9">
        <v>39283</v>
      </c>
      <c r="B199" s="10">
        <v>3.1421000000000001</v>
      </c>
    </row>
    <row r="200" spans="1:2" x14ac:dyDescent="0.3">
      <c r="A200" s="9">
        <v>39286</v>
      </c>
      <c r="B200" s="10">
        <v>3.1669999999999998</v>
      </c>
    </row>
    <row r="201" spans="1:2" x14ac:dyDescent="0.3">
      <c r="A201" s="9">
        <v>39287</v>
      </c>
      <c r="B201" s="10">
        <v>3.1821999999999999</v>
      </c>
    </row>
    <row r="202" spans="1:2" x14ac:dyDescent="0.3">
      <c r="A202" s="9">
        <v>39288</v>
      </c>
      <c r="B202" s="10">
        <v>3.1882999999999999</v>
      </c>
    </row>
    <row r="203" spans="1:2" x14ac:dyDescent="0.3">
      <c r="A203" s="9">
        <v>39289</v>
      </c>
      <c r="B203" s="10">
        <v>3.1903999999999999</v>
      </c>
    </row>
    <row r="204" spans="1:2" x14ac:dyDescent="0.3">
      <c r="A204" s="9">
        <v>39290</v>
      </c>
      <c r="B204" s="10">
        <v>3.1934</v>
      </c>
    </row>
    <row r="205" spans="1:2" x14ac:dyDescent="0.3">
      <c r="A205" s="9">
        <v>39293</v>
      </c>
      <c r="B205" s="10">
        <v>3.1938</v>
      </c>
    </row>
    <row r="206" spans="1:2" x14ac:dyDescent="0.3">
      <c r="A206" s="9">
        <v>39294</v>
      </c>
      <c r="B206" s="10">
        <v>3.1924000000000001</v>
      </c>
    </row>
    <row r="207" spans="1:2" x14ac:dyDescent="0.3">
      <c r="A207" s="9">
        <v>39295</v>
      </c>
      <c r="B207" s="10">
        <v>3.1947999999999999</v>
      </c>
    </row>
    <row r="208" spans="1:2" x14ac:dyDescent="0.3">
      <c r="A208" s="9">
        <v>39296</v>
      </c>
      <c r="B208" s="10">
        <v>3.1930000000000001</v>
      </c>
    </row>
    <row r="209" spans="1:2" x14ac:dyDescent="0.3">
      <c r="A209" s="9">
        <v>39297</v>
      </c>
      <c r="B209" s="10">
        <v>3.1941000000000002</v>
      </c>
    </row>
    <row r="210" spans="1:2" x14ac:dyDescent="0.3">
      <c r="A210" s="9">
        <v>39300</v>
      </c>
      <c r="B210" s="10">
        <v>3.1943999999999999</v>
      </c>
    </row>
    <row r="211" spans="1:2" x14ac:dyDescent="0.3">
      <c r="A211" s="9">
        <v>39301</v>
      </c>
      <c r="B211" s="10">
        <v>3.1934</v>
      </c>
    </row>
    <row r="212" spans="1:2" x14ac:dyDescent="0.3">
      <c r="A212" s="9">
        <v>39302</v>
      </c>
      <c r="B212" s="10">
        <v>3.1947000000000001</v>
      </c>
    </row>
    <row r="213" spans="1:2" x14ac:dyDescent="0.3">
      <c r="A213" s="9">
        <v>39303</v>
      </c>
      <c r="B213" s="10">
        <v>3.1957</v>
      </c>
    </row>
    <row r="214" spans="1:2" x14ac:dyDescent="0.3">
      <c r="A214" s="9">
        <v>39304</v>
      </c>
      <c r="B214" s="10">
        <v>3.1968999999999999</v>
      </c>
    </row>
    <row r="215" spans="1:2" x14ac:dyDescent="0.3">
      <c r="A215" s="9">
        <v>39307</v>
      </c>
      <c r="B215" s="10">
        <v>3.1976</v>
      </c>
    </row>
    <row r="216" spans="1:2" x14ac:dyDescent="0.3">
      <c r="A216" s="9">
        <v>39308</v>
      </c>
      <c r="B216" s="10">
        <v>3.1978</v>
      </c>
    </row>
    <row r="217" spans="1:2" x14ac:dyDescent="0.3">
      <c r="A217" s="9">
        <v>39309</v>
      </c>
      <c r="B217" s="10">
        <v>3.1985999999999999</v>
      </c>
    </row>
    <row r="218" spans="1:2" x14ac:dyDescent="0.3">
      <c r="A218" s="9">
        <v>39310</v>
      </c>
      <c r="B218" s="10">
        <v>3.1998000000000002</v>
      </c>
    </row>
    <row r="219" spans="1:2" x14ac:dyDescent="0.3">
      <c r="A219" s="9">
        <v>39311</v>
      </c>
      <c r="B219" s="10">
        <v>3.2004000000000001</v>
      </c>
    </row>
    <row r="220" spans="1:2" x14ac:dyDescent="0.3">
      <c r="A220" s="9">
        <v>39314</v>
      </c>
      <c r="B220" s="10">
        <v>3.2010000000000001</v>
      </c>
    </row>
    <row r="221" spans="1:2" x14ac:dyDescent="0.3">
      <c r="A221" s="9">
        <v>39315</v>
      </c>
      <c r="B221" s="10">
        <v>3.2012999999999998</v>
      </c>
    </row>
    <row r="222" spans="1:2" x14ac:dyDescent="0.3">
      <c r="A222" s="9">
        <v>39316</v>
      </c>
      <c r="B222" s="10">
        <v>3.2480000000000002</v>
      </c>
    </row>
    <row r="223" spans="1:2" x14ac:dyDescent="0.3">
      <c r="A223" s="9">
        <v>39317</v>
      </c>
      <c r="B223" s="10">
        <v>3.2536999999999998</v>
      </c>
    </row>
    <row r="224" spans="1:2" x14ac:dyDescent="0.3">
      <c r="A224" s="9">
        <v>39318</v>
      </c>
      <c r="B224" s="10">
        <v>3.2591000000000001</v>
      </c>
    </row>
    <row r="225" spans="1:2" x14ac:dyDescent="0.3">
      <c r="A225" s="9">
        <v>39321</v>
      </c>
      <c r="B225" s="10">
        <v>3.2606999999999999</v>
      </c>
    </row>
    <row r="226" spans="1:2" x14ac:dyDescent="0.3">
      <c r="A226" s="9">
        <v>39322</v>
      </c>
      <c r="B226" s="10">
        <v>3.2637</v>
      </c>
    </row>
    <row r="227" spans="1:2" x14ac:dyDescent="0.3">
      <c r="A227" s="9">
        <v>39323</v>
      </c>
      <c r="B227" s="10">
        <v>3.2690999999999999</v>
      </c>
    </row>
    <row r="228" spans="1:2" x14ac:dyDescent="0.3">
      <c r="A228" s="9">
        <v>39324</v>
      </c>
      <c r="B228" s="10">
        <v>3.2743000000000002</v>
      </c>
    </row>
    <row r="229" spans="1:2" x14ac:dyDescent="0.3">
      <c r="A229" s="9">
        <v>39325</v>
      </c>
      <c r="B229" s="10">
        <v>3.2793000000000001</v>
      </c>
    </row>
    <row r="230" spans="1:2" x14ac:dyDescent="0.3">
      <c r="A230" s="9">
        <v>39328</v>
      </c>
      <c r="B230" s="10">
        <v>3.2831999999999999</v>
      </c>
    </row>
    <row r="231" spans="1:2" x14ac:dyDescent="0.3">
      <c r="A231" s="9">
        <v>39329</v>
      </c>
      <c r="B231" s="10">
        <v>3.2864</v>
      </c>
    </row>
    <row r="232" spans="1:2" x14ac:dyDescent="0.3">
      <c r="A232" s="9">
        <v>39330</v>
      </c>
      <c r="B232" s="10">
        <v>3.2915000000000001</v>
      </c>
    </row>
    <row r="233" spans="1:2" x14ac:dyDescent="0.3">
      <c r="A233" s="9">
        <v>39331</v>
      </c>
      <c r="B233" s="10">
        <v>3.3</v>
      </c>
    </row>
    <row r="234" spans="1:2" x14ac:dyDescent="0.3">
      <c r="A234" s="9">
        <v>39332</v>
      </c>
      <c r="B234" s="10">
        <v>3.3279999999999998</v>
      </c>
    </row>
    <row r="235" spans="1:2" x14ac:dyDescent="0.3">
      <c r="A235" s="9">
        <v>39335</v>
      </c>
      <c r="B235" s="10">
        <v>3.3473000000000002</v>
      </c>
    </row>
    <row r="236" spans="1:2" x14ac:dyDescent="0.3">
      <c r="A236" s="9">
        <v>39336</v>
      </c>
      <c r="B236" s="10">
        <v>3.3555999999999999</v>
      </c>
    </row>
    <row r="237" spans="1:2" x14ac:dyDescent="0.3">
      <c r="A237" s="9">
        <v>39337</v>
      </c>
      <c r="B237" s="10">
        <v>3.3628999999999998</v>
      </c>
    </row>
    <row r="238" spans="1:2" x14ac:dyDescent="0.3">
      <c r="A238" s="9">
        <v>39338</v>
      </c>
      <c r="B238" s="10">
        <v>3.3723000000000001</v>
      </c>
    </row>
    <row r="239" spans="1:2" x14ac:dyDescent="0.3">
      <c r="A239" s="9">
        <v>39339</v>
      </c>
      <c r="B239" s="10">
        <v>3.3917999999999999</v>
      </c>
    </row>
    <row r="240" spans="1:2" x14ac:dyDescent="0.3">
      <c r="A240" s="9">
        <v>39342</v>
      </c>
      <c r="B240" s="10">
        <v>3.4666000000000001</v>
      </c>
    </row>
    <row r="241" spans="1:2" x14ac:dyDescent="0.3">
      <c r="A241" s="9">
        <v>39343</v>
      </c>
      <c r="B241" s="10">
        <v>3.5072999999999999</v>
      </c>
    </row>
    <row r="242" spans="1:2" x14ac:dyDescent="0.3">
      <c r="A242" s="9">
        <v>39344</v>
      </c>
      <c r="B242" s="10">
        <v>3.5266000000000002</v>
      </c>
    </row>
    <row r="243" spans="1:2" x14ac:dyDescent="0.3">
      <c r="A243" s="9">
        <v>39345</v>
      </c>
      <c r="B243" s="10">
        <v>3.6236000000000002</v>
      </c>
    </row>
    <row r="244" spans="1:2" x14ac:dyDescent="0.3">
      <c r="A244" s="9">
        <v>39346</v>
      </c>
      <c r="B244" s="10">
        <v>3.7448000000000001</v>
      </c>
    </row>
    <row r="245" spans="1:2" x14ac:dyDescent="0.3">
      <c r="A245" s="9">
        <v>39349</v>
      </c>
      <c r="B245" s="10">
        <v>3.8113000000000001</v>
      </c>
    </row>
    <row r="246" spans="1:2" x14ac:dyDescent="0.3">
      <c r="A246" s="9">
        <v>39350</v>
      </c>
      <c r="B246" s="10">
        <v>3.8395000000000001</v>
      </c>
    </row>
    <row r="247" spans="1:2" x14ac:dyDescent="0.3">
      <c r="A247" s="9">
        <v>39351</v>
      </c>
      <c r="B247" s="10">
        <v>3.8553000000000002</v>
      </c>
    </row>
    <row r="248" spans="1:2" x14ac:dyDescent="0.3">
      <c r="A248" s="9">
        <v>39352</v>
      </c>
      <c r="B248" s="10">
        <v>3.8641999999999999</v>
      </c>
    </row>
    <row r="249" spans="1:2" x14ac:dyDescent="0.3">
      <c r="A249" s="9">
        <v>39353</v>
      </c>
      <c r="B249" s="10">
        <v>3.8557000000000001</v>
      </c>
    </row>
    <row r="250" spans="1:2" x14ac:dyDescent="0.3">
      <c r="A250" s="9">
        <v>39354</v>
      </c>
      <c r="B250" s="10">
        <v>3.8588</v>
      </c>
    </row>
    <row r="251" spans="1:2" x14ac:dyDescent="0.3">
      <c r="A251" s="9">
        <v>39355</v>
      </c>
      <c r="B251" s="10">
        <v>3.8534000000000002</v>
      </c>
    </row>
    <row r="252" spans="1:2" x14ac:dyDescent="0.3">
      <c r="A252" s="9">
        <v>39363</v>
      </c>
      <c r="B252" s="10">
        <v>3.8481999999999998</v>
      </c>
    </row>
    <row r="253" spans="1:2" x14ac:dyDescent="0.3">
      <c r="A253" s="9">
        <v>39364</v>
      </c>
      <c r="B253" s="10">
        <v>3.8508</v>
      </c>
    </row>
    <row r="254" spans="1:2" x14ac:dyDescent="0.3">
      <c r="A254" s="9">
        <v>39365</v>
      </c>
      <c r="B254" s="10">
        <v>3.8567</v>
      </c>
    </row>
    <row r="255" spans="1:2" x14ac:dyDescent="0.3">
      <c r="A255" s="9">
        <v>39366</v>
      </c>
      <c r="B255" s="10">
        <v>3.8639999999999999</v>
      </c>
    </row>
    <row r="256" spans="1:2" x14ac:dyDescent="0.3">
      <c r="A256" s="9">
        <v>39367</v>
      </c>
      <c r="B256" s="10">
        <v>3.8691</v>
      </c>
    </row>
    <row r="257" spans="1:2" x14ac:dyDescent="0.3">
      <c r="A257" s="9">
        <v>39370</v>
      </c>
      <c r="B257" s="10">
        <v>3.8706999999999998</v>
      </c>
    </row>
    <row r="258" spans="1:2" x14ac:dyDescent="0.3">
      <c r="A258" s="9">
        <v>39371</v>
      </c>
      <c r="B258" s="10">
        <v>3.8721000000000001</v>
      </c>
    </row>
    <row r="259" spans="1:2" x14ac:dyDescent="0.3">
      <c r="A259" s="9">
        <v>39372</v>
      </c>
      <c r="B259" s="10">
        <v>3.8746</v>
      </c>
    </row>
    <row r="260" spans="1:2" x14ac:dyDescent="0.3">
      <c r="A260" s="9">
        <v>39373</v>
      </c>
      <c r="B260" s="10">
        <v>3.8757000000000001</v>
      </c>
    </row>
    <row r="261" spans="1:2" x14ac:dyDescent="0.3">
      <c r="A261" s="9">
        <v>39374</v>
      </c>
      <c r="B261" s="10">
        <v>3.8803999999999998</v>
      </c>
    </row>
    <row r="262" spans="1:2" x14ac:dyDescent="0.3">
      <c r="A262" s="9">
        <v>39377</v>
      </c>
      <c r="B262" s="10">
        <v>3.8847999999999998</v>
      </c>
    </row>
    <row r="263" spans="1:2" x14ac:dyDescent="0.3">
      <c r="A263" s="9">
        <v>39378</v>
      </c>
      <c r="B263" s="10">
        <v>3.9020000000000001</v>
      </c>
    </row>
    <row r="264" spans="1:2" x14ac:dyDescent="0.3">
      <c r="A264" s="9">
        <v>39379</v>
      </c>
      <c r="B264" s="10">
        <v>3.9230999999999998</v>
      </c>
    </row>
    <row r="265" spans="1:2" x14ac:dyDescent="0.3">
      <c r="A265" s="9">
        <v>39380</v>
      </c>
      <c r="B265" s="10">
        <v>3.9504000000000001</v>
      </c>
    </row>
    <row r="266" spans="1:2" x14ac:dyDescent="0.3">
      <c r="A266" s="9">
        <v>39381</v>
      </c>
      <c r="B266" s="10">
        <v>4.0045000000000002</v>
      </c>
    </row>
    <row r="267" spans="1:2" x14ac:dyDescent="0.3">
      <c r="A267" s="9">
        <v>39384</v>
      </c>
      <c r="B267" s="10">
        <v>4.0080999999999998</v>
      </c>
    </row>
    <row r="268" spans="1:2" x14ac:dyDescent="0.3">
      <c r="A268" s="9">
        <v>39385</v>
      </c>
      <c r="B268" s="10">
        <v>4.0279999999999996</v>
      </c>
    </row>
    <row r="269" spans="1:2" x14ac:dyDescent="0.3">
      <c r="A269" s="9">
        <v>39386</v>
      </c>
      <c r="B269" s="10">
        <v>4.0515999999999996</v>
      </c>
    </row>
    <row r="270" spans="1:2" x14ac:dyDescent="0.3">
      <c r="A270" s="9">
        <v>39387</v>
      </c>
      <c r="B270" s="10">
        <v>4.0759999999999996</v>
      </c>
    </row>
    <row r="271" spans="1:2" x14ac:dyDescent="0.3">
      <c r="A271" s="9">
        <v>39388</v>
      </c>
      <c r="B271" s="10">
        <v>4.0907</v>
      </c>
    </row>
    <row r="272" spans="1:2" x14ac:dyDescent="0.3">
      <c r="A272" s="9">
        <v>39391</v>
      </c>
      <c r="B272" s="10">
        <v>4.1192000000000002</v>
      </c>
    </row>
    <row r="273" spans="1:2" x14ac:dyDescent="0.3">
      <c r="A273" s="9">
        <v>39392</v>
      </c>
      <c r="B273" s="10">
        <v>4.1374000000000004</v>
      </c>
    </row>
    <row r="274" spans="1:2" x14ac:dyDescent="0.3">
      <c r="A274" s="9">
        <v>39393</v>
      </c>
      <c r="B274" s="10">
        <v>4.1691000000000003</v>
      </c>
    </row>
    <row r="275" spans="1:2" x14ac:dyDescent="0.3">
      <c r="A275" s="9">
        <v>39394</v>
      </c>
      <c r="B275" s="10">
        <v>4.1988000000000003</v>
      </c>
    </row>
    <row r="276" spans="1:2" x14ac:dyDescent="0.3">
      <c r="A276" s="9">
        <v>39395</v>
      </c>
      <c r="B276" s="10">
        <v>4.2164999999999999</v>
      </c>
    </row>
    <row r="277" spans="1:2" x14ac:dyDescent="0.3">
      <c r="A277" s="9">
        <v>39398</v>
      </c>
      <c r="B277" s="10">
        <v>4.2275</v>
      </c>
    </row>
    <row r="278" spans="1:2" x14ac:dyDescent="0.3">
      <c r="A278" s="9">
        <v>39399</v>
      </c>
      <c r="B278" s="10">
        <v>4.2553999999999998</v>
      </c>
    </row>
    <row r="279" spans="1:2" x14ac:dyDescent="0.3">
      <c r="A279" s="9">
        <v>39400</v>
      </c>
      <c r="B279" s="10">
        <v>4.2796000000000003</v>
      </c>
    </row>
    <row r="280" spans="1:2" x14ac:dyDescent="0.3">
      <c r="A280" s="9">
        <v>39401</v>
      </c>
      <c r="B280" s="10">
        <v>4.2942999999999998</v>
      </c>
    </row>
    <row r="281" spans="1:2" x14ac:dyDescent="0.3">
      <c r="A281" s="9">
        <v>39402</v>
      </c>
      <c r="B281" s="10">
        <v>4.2992999999999997</v>
      </c>
    </row>
    <row r="282" spans="1:2" x14ac:dyDescent="0.3">
      <c r="A282" s="9">
        <v>39405</v>
      </c>
      <c r="B282" s="10">
        <v>4.3013000000000003</v>
      </c>
    </row>
    <row r="283" spans="1:2" x14ac:dyDescent="0.3">
      <c r="A283" s="9">
        <v>39406</v>
      </c>
      <c r="B283" s="10">
        <v>4.3158000000000003</v>
      </c>
    </row>
    <row r="284" spans="1:2" x14ac:dyDescent="0.3">
      <c r="A284" s="9">
        <v>39407</v>
      </c>
      <c r="B284" s="10">
        <v>4.3227000000000002</v>
      </c>
    </row>
    <row r="285" spans="1:2" x14ac:dyDescent="0.3">
      <c r="A285" s="9">
        <v>39408</v>
      </c>
      <c r="B285" s="10">
        <v>4.3235999999999999</v>
      </c>
    </row>
    <row r="286" spans="1:2" x14ac:dyDescent="0.3">
      <c r="A286" s="9">
        <v>39409</v>
      </c>
      <c r="B286" s="10">
        <v>4.3403</v>
      </c>
    </row>
    <row r="287" spans="1:2" x14ac:dyDescent="0.3">
      <c r="A287" s="9">
        <v>39412</v>
      </c>
      <c r="B287" s="10">
        <v>4.3464</v>
      </c>
    </row>
    <row r="288" spans="1:2" x14ac:dyDescent="0.3">
      <c r="A288" s="9">
        <v>39413</v>
      </c>
      <c r="B288" s="10">
        <v>4.3440000000000003</v>
      </c>
    </row>
    <row r="289" spans="1:2" x14ac:dyDescent="0.3">
      <c r="A289" s="9">
        <v>39414</v>
      </c>
      <c r="B289" s="10">
        <v>4.3554000000000004</v>
      </c>
    </row>
    <row r="290" spans="1:2" x14ac:dyDescent="0.3">
      <c r="A290" s="9">
        <v>39415</v>
      </c>
      <c r="B290" s="10">
        <v>4.3578999999999999</v>
      </c>
    </row>
    <row r="291" spans="1:2" x14ac:dyDescent="0.3">
      <c r="A291" s="9">
        <v>39416</v>
      </c>
      <c r="B291" s="10">
        <v>4.3535000000000004</v>
      </c>
    </row>
    <row r="292" spans="1:2" x14ac:dyDescent="0.3">
      <c r="A292" s="9">
        <v>39419</v>
      </c>
      <c r="B292" s="10">
        <v>4.3526999999999996</v>
      </c>
    </row>
    <row r="293" spans="1:2" x14ac:dyDescent="0.3">
      <c r="A293" s="9">
        <v>39420</v>
      </c>
      <c r="B293" s="10">
        <v>4.3514999999999997</v>
      </c>
    </row>
    <row r="294" spans="1:2" x14ac:dyDescent="0.3">
      <c r="A294" s="9">
        <v>39421</v>
      </c>
      <c r="B294" s="10">
        <v>4.3521999999999998</v>
      </c>
    </row>
    <row r="295" spans="1:2" x14ac:dyDescent="0.3">
      <c r="A295" s="9">
        <v>39422</v>
      </c>
      <c r="B295" s="10">
        <v>4.3532999999999999</v>
      </c>
    </row>
    <row r="296" spans="1:2" x14ac:dyDescent="0.3">
      <c r="A296" s="9">
        <v>39423</v>
      </c>
      <c r="B296" s="10">
        <v>4.3472</v>
      </c>
    </row>
    <row r="297" spans="1:2" x14ac:dyDescent="0.3">
      <c r="A297" s="9">
        <v>39426</v>
      </c>
      <c r="B297" s="10">
        <v>4.3467000000000002</v>
      </c>
    </row>
    <row r="298" spans="1:2" x14ac:dyDescent="0.3">
      <c r="A298" s="9">
        <v>39427</v>
      </c>
      <c r="B298" s="10">
        <v>4.3464999999999998</v>
      </c>
    </row>
    <row r="299" spans="1:2" x14ac:dyDescent="0.3">
      <c r="A299" s="9">
        <v>39428</v>
      </c>
      <c r="B299" s="10">
        <v>4.3484999999999996</v>
      </c>
    </row>
    <row r="300" spans="1:2" x14ac:dyDescent="0.3">
      <c r="A300" s="9">
        <v>39429</v>
      </c>
      <c r="B300" s="10">
        <v>4.3483999999999998</v>
      </c>
    </row>
    <row r="301" spans="1:2" x14ac:dyDescent="0.3">
      <c r="A301" s="9">
        <v>39430</v>
      </c>
      <c r="B301" s="10">
        <v>4.3457999999999997</v>
      </c>
    </row>
    <row r="302" spans="1:2" x14ac:dyDescent="0.3">
      <c r="A302" s="9">
        <v>39433</v>
      </c>
      <c r="B302" s="10">
        <v>4.3472999999999997</v>
      </c>
    </row>
    <row r="303" spans="1:2" x14ac:dyDescent="0.3">
      <c r="A303" s="9">
        <v>39434</v>
      </c>
      <c r="B303" s="10">
        <v>4.3548</v>
      </c>
    </row>
    <row r="304" spans="1:2" x14ac:dyDescent="0.3">
      <c r="A304" s="9">
        <v>39435</v>
      </c>
      <c r="B304" s="10">
        <v>4.3520000000000003</v>
      </c>
    </row>
    <row r="305" spans="1:2" x14ac:dyDescent="0.3">
      <c r="A305" s="9">
        <v>39436</v>
      </c>
      <c r="B305" s="10">
        <v>4.3574000000000002</v>
      </c>
    </row>
    <row r="306" spans="1:2" x14ac:dyDescent="0.3">
      <c r="A306" s="9">
        <v>39437</v>
      </c>
      <c r="B306" s="10">
        <v>4.3890000000000002</v>
      </c>
    </row>
    <row r="307" spans="1:2" x14ac:dyDescent="0.3">
      <c r="A307" s="9">
        <v>39440</v>
      </c>
      <c r="B307" s="10">
        <v>4.3993000000000002</v>
      </c>
    </row>
    <row r="308" spans="1:2" x14ac:dyDescent="0.3">
      <c r="A308" s="9">
        <v>39441</v>
      </c>
      <c r="B308" s="10">
        <v>4.4086999999999996</v>
      </c>
    </row>
    <row r="309" spans="1:2" x14ac:dyDescent="0.3">
      <c r="A309" s="9">
        <v>39442</v>
      </c>
      <c r="B309" s="10">
        <v>4.4135</v>
      </c>
    </row>
    <row r="310" spans="1:2" x14ac:dyDescent="0.3">
      <c r="A310" s="9">
        <v>39443</v>
      </c>
      <c r="B310" s="10">
        <v>4.4195000000000002</v>
      </c>
    </row>
    <row r="311" spans="1:2" x14ac:dyDescent="0.3">
      <c r="A311" s="9">
        <v>39444</v>
      </c>
      <c r="B311" s="10">
        <v>4.4253999999999998</v>
      </c>
    </row>
    <row r="312" spans="1:2" x14ac:dyDescent="0.3">
      <c r="A312" s="9">
        <v>39445</v>
      </c>
      <c r="B312" s="10">
        <v>4.4348000000000001</v>
      </c>
    </row>
    <row r="313" spans="1:2" x14ac:dyDescent="0.3">
      <c r="A313" s="9">
        <v>39449</v>
      </c>
      <c r="B313" s="10">
        <v>4.4404000000000003</v>
      </c>
    </row>
    <row r="314" spans="1:2" x14ac:dyDescent="0.3">
      <c r="A314" s="9">
        <v>39450</v>
      </c>
      <c r="B314" s="10">
        <v>4.4427000000000003</v>
      </c>
    </row>
    <row r="315" spans="1:2" x14ac:dyDescent="0.3">
      <c r="A315" s="9">
        <v>39451</v>
      </c>
      <c r="B315" s="10">
        <v>4.4446000000000003</v>
      </c>
    </row>
    <row r="316" spans="1:2" x14ac:dyDescent="0.3">
      <c r="A316" s="9">
        <v>39454</v>
      </c>
      <c r="B316" s="10">
        <v>4.4471999999999996</v>
      </c>
    </row>
    <row r="317" spans="1:2" x14ac:dyDescent="0.3">
      <c r="A317" s="9">
        <v>39455</v>
      </c>
      <c r="B317" s="10">
        <v>4.4565000000000001</v>
      </c>
    </row>
    <row r="318" spans="1:2" x14ac:dyDescent="0.3">
      <c r="A318" s="9">
        <v>39456</v>
      </c>
      <c r="B318" s="10">
        <v>4.4618000000000002</v>
      </c>
    </row>
    <row r="319" spans="1:2" x14ac:dyDescent="0.3">
      <c r="A319" s="9">
        <v>39457</v>
      </c>
      <c r="B319" s="10">
        <v>4.4612999999999996</v>
      </c>
    </row>
    <row r="320" spans="1:2" x14ac:dyDescent="0.3">
      <c r="A320" s="9">
        <v>39458</v>
      </c>
      <c r="B320" s="10">
        <v>4.4671000000000003</v>
      </c>
    </row>
    <row r="321" spans="1:2" x14ac:dyDescent="0.3">
      <c r="A321" s="9">
        <v>39461</v>
      </c>
      <c r="B321" s="10">
        <v>4.4691999999999998</v>
      </c>
    </row>
    <row r="322" spans="1:2" x14ac:dyDescent="0.3">
      <c r="A322" s="9">
        <v>39462</v>
      </c>
      <c r="B322" s="10">
        <v>4.4763999999999999</v>
      </c>
    </row>
    <row r="323" spans="1:2" x14ac:dyDescent="0.3">
      <c r="A323" s="9">
        <v>39463</v>
      </c>
      <c r="B323" s="10">
        <v>4.4820000000000002</v>
      </c>
    </row>
    <row r="324" spans="1:2" x14ac:dyDescent="0.3">
      <c r="A324" s="9">
        <v>39464</v>
      </c>
      <c r="B324" s="10">
        <v>4.4888000000000003</v>
      </c>
    </row>
    <row r="325" spans="1:2" x14ac:dyDescent="0.3">
      <c r="A325" s="9">
        <v>39465</v>
      </c>
      <c r="B325" s="10">
        <v>4.4907000000000004</v>
      </c>
    </row>
    <row r="326" spans="1:2" x14ac:dyDescent="0.3">
      <c r="A326" s="9">
        <v>39468</v>
      </c>
      <c r="B326" s="10">
        <v>4.4951999999999996</v>
      </c>
    </row>
    <row r="327" spans="1:2" x14ac:dyDescent="0.3">
      <c r="A327" s="9">
        <v>39469</v>
      </c>
      <c r="B327" s="10">
        <v>4.4981</v>
      </c>
    </row>
    <row r="328" spans="1:2" x14ac:dyDescent="0.3">
      <c r="A328" s="9">
        <v>39470</v>
      </c>
      <c r="B328" s="10">
        <v>4.5003000000000002</v>
      </c>
    </row>
    <row r="329" spans="1:2" x14ac:dyDescent="0.3">
      <c r="A329" s="9">
        <v>39471</v>
      </c>
      <c r="B329" s="10">
        <v>4.5033000000000003</v>
      </c>
    </row>
    <row r="330" spans="1:2" x14ac:dyDescent="0.3">
      <c r="A330" s="9">
        <v>39472</v>
      </c>
      <c r="B330" s="10">
        <v>4.5057</v>
      </c>
    </row>
    <row r="331" spans="1:2" x14ac:dyDescent="0.3">
      <c r="A331" s="9">
        <v>39475</v>
      </c>
      <c r="B331" s="10">
        <v>4.5050999999999997</v>
      </c>
    </row>
    <row r="332" spans="1:2" x14ac:dyDescent="0.3">
      <c r="A332" s="9">
        <v>39476</v>
      </c>
      <c r="B332" s="10">
        <v>4.5044000000000004</v>
      </c>
    </row>
    <row r="333" spans="1:2" x14ac:dyDescent="0.3">
      <c r="A333" s="9">
        <v>39477</v>
      </c>
      <c r="B333" s="10">
        <v>4.5026999999999999</v>
      </c>
    </row>
    <row r="334" spans="1:2" x14ac:dyDescent="0.3">
      <c r="A334" s="9">
        <v>39478</v>
      </c>
      <c r="B334" s="10">
        <v>4.5052000000000003</v>
      </c>
    </row>
    <row r="335" spans="1:2" x14ac:dyDescent="0.3">
      <c r="A335" s="9">
        <v>39479</v>
      </c>
      <c r="B335" s="10">
        <v>4.5061999999999998</v>
      </c>
    </row>
    <row r="336" spans="1:2" x14ac:dyDescent="0.3">
      <c r="A336" s="9">
        <v>39480</v>
      </c>
      <c r="B336" s="10">
        <v>4.5031999999999996</v>
      </c>
    </row>
    <row r="337" spans="1:2" x14ac:dyDescent="0.3">
      <c r="A337" s="9">
        <v>39481</v>
      </c>
      <c r="B337" s="10">
        <v>4.5041000000000002</v>
      </c>
    </row>
    <row r="338" spans="1:2" x14ac:dyDescent="0.3">
      <c r="A338" s="9">
        <v>39482</v>
      </c>
      <c r="B338" s="10">
        <v>4.5046999999999997</v>
      </c>
    </row>
    <row r="339" spans="1:2" x14ac:dyDescent="0.3">
      <c r="A339" s="9">
        <v>39483</v>
      </c>
      <c r="B339" s="10">
        <v>4.5029000000000003</v>
      </c>
    </row>
    <row r="340" spans="1:2" x14ac:dyDescent="0.3">
      <c r="A340" s="9">
        <v>39491</v>
      </c>
      <c r="B340" s="10">
        <v>4.5048000000000004</v>
      </c>
    </row>
    <row r="341" spans="1:2" x14ac:dyDescent="0.3">
      <c r="A341" s="9">
        <v>39492</v>
      </c>
      <c r="B341" s="10">
        <v>4.5033000000000003</v>
      </c>
    </row>
    <row r="342" spans="1:2" x14ac:dyDescent="0.3">
      <c r="A342" s="9">
        <v>39493</v>
      </c>
      <c r="B342" s="10">
        <v>4.5041000000000002</v>
      </c>
    </row>
    <row r="343" spans="1:2" x14ac:dyDescent="0.3">
      <c r="A343" s="9">
        <v>39496</v>
      </c>
      <c r="B343" s="10">
        <v>4.5042999999999997</v>
      </c>
    </row>
    <row r="344" spans="1:2" x14ac:dyDescent="0.3">
      <c r="A344" s="9">
        <v>39497</v>
      </c>
      <c r="B344" s="10">
        <v>4.5042</v>
      </c>
    </row>
    <row r="345" spans="1:2" x14ac:dyDescent="0.3">
      <c r="A345" s="9">
        <v>39498</v>
      </c>
      <c r="B345" s="10">
        <v>4.5046999999999997</v>
      </c>
    </row>
    <row r="346" spans="1:2" x14ac:dyDescent="0.3">
      <c r="A346" s="9">
        <v>39499</v>
      </c>
      <c r="B346" s="10">
        <v>4.5037000000000003</v>
      </c>
    </row>
    <row r="347" spans="1:2" x14ac:dyDescent="0.3">
      <c r="A347" s="9">
        <v>39500</v>
      </c>
      <c r="B347" s="10">
        <v>4.5068000000000001</v>
      </c>
    </row>
    <row r="348" spans="1:2" x14ac:dyDescent="0.3">
      <c r="A348" s="9">
        <v>39503</v>
      </c>
      <c r="B348" s="10">
        <v>4.5058999999999996</v>
      </c>
    </row>
    <row r="349" spans="1:2" x14ac:dyDescent="0.3">
      <c r="A349" s="9">
        <v>39504</v>
      </c>
      <c r="B349" s="10">
        <v>4.5053999999999998</v>
      </c>
    </row>
    <row r="350" spans="1:2" x14ac:dyDescent="0.3">
      <c r="A350" s="9">
        <v>39505</v>
      </c>
      <c r="B350" s="10">
        <v>4.5015000000000001</v>
      </c>
    </row>
    <row r="351" spans="1:2" x14ac:dyDescent="0.3">
      <c r="A351" s="9">
        <v>39506</v>
      </c>
      <c r="B351" s="10">
        <v>4.5012999999999996</v>
      </c>
    </row>
    <row r="352" spans="1:2" x14ac:dyDescent="0.3">
      <c r="A352" s="9">
        <v>39507</v>
      </c>
      <c r="B352" s="10">
        <v>4.5018000000000002</v>
      </c>
    </row>
    <row r="353" spans="1:2" x14ac:dyDescent="0.3">
      <c r="A353" s="9">
        <v>39510</v>
      </c>
      <c r="B353" s="10">
        <v>4.5015999999999998</v>
      </c>
    </row>
    <row r="354" spans="1:2" x14ac:dyDescent="0.3">
      <c r="A354" s="9">
        <v>39511</v>
      </c>
      <c r="B354" s="10">
        <v>4.5018000000000002</v>
      </c>
    </row>
    <row r="355" spans="1:2" x14ac:dyDescent="0.3">
      <c r="A355" s="9">
        <v>39512</v>
      </c>
      <c r="B355" s="10">
        <v>4.5019999999999998</v>
      </c>
    </row>
    <row r="356" spans="1:2" x14ac:dyDescent="0.3">
      <c r="A356" s="9">
        <v>39513</v>
      </c>
      <c r="B356" s="10">
        <v>4.4993999999999996</v>
      </c>
    </row>
    <row r="357" spans="1:2" x14ac:dyDescent="0.3">
      <c r="A357" s="9">
        <v>39514</v>
      </c>
      <c r="B357" s="10">
        <v>4.5000999999999998</v>
      </c>
    </row>
    <row r="358" spans="1:2" x14ac:dyDescent="0.3">
      <c r="A358" s="9">
        <v>39517</v>
      </c>
      <c r="B358" s="10">
        <v>4.5011999999999999</v>
      </c>
    </row>
    <row r="359" spans="1:2" x14ac:dyDescent="0.3">
      <c r="A359" s="9">
        <v>39518</v>
      </c>
      <c r="B359" s="10">
        <v>4.5030000000000001</v>
      </c>
    </row>
    <row r="360" spans="1:2" x14ac:dyDescent="0.3">
      <c r="A360" s="9">
        <v>39519</v>
      </c>
      <c r="B360" s="10">
        <v>4.5022000000000002</v>
      </c>
    </row>
    <row r="361" spans="1:2" x14ac:dyDescent="0.3">
      <c r="A361" s="9">
        <v>39520</v>
      </c>
      <c r="B361" s="10">
        <v>4.5011999999999999</v>
      </c>
    </row>
    <row r="362" spans="1:2" x14ac:dyDescent="0.3">
      <c r="A362" s="9">
        <v>39521</v>
      </c>
      <c r="B362" s="10">
        <v>4.5011000000000001</v>
      </c>
    </row>
    <row r="363" spans="1:2" x14ac:dyDescent="0.3">
      <c r="A363" s="9">
        <v>39524</v>
      </c>
      <c r="B363" s="10">
        <v>4.5011000000000001</v>
      </c>
    </row>
    <row r="364" spans="1:2" x14ac:dyDescent="0.3">
      <c r="A364" s="9">
        <v>39525</v>
      </c>
      <c r="B364" s="10">
        <v>4.5003000000000002</v>
      </c>
    </row>
    <row r="365" spans="1:2" x14ac:dyDescent="0.3">
      <c r="A365" s="9">
        <v>39526</v>
      </c>
      <c r="B365" s="10">
        <v>4.5011999999999999</v>
      </c>
    </row>
    <row r="366" spans="1:2" x14ac:dyDescent="0.3">
      <c r="A366" s="9">
        <v>39527</v>
      </c>
      <c r="B366" s="10">
        <v>4.5014000000000003</v>
      </c>
    </row>
    <row r="367" spans="1:2" x14ac:dyDescent="0.3">
      <c r="A367" s="9">
        <v>39528</v>
      </c>
      <c r="B367" s="10">
        <v>4.5015999999999998</v>
      </c>
    </row>
    <row r="368" spans="1:2" x14ac:dyDescent="0.3">
      <c r="A368" s="9">
        <v>39531</v>
      </c>
      <c r="B368" s="10">
        <v>4.5018000000000002</v>
      </c>
    </row>
    <row r="369" spans="1:2" x14ac:dyDescent="0.3">
      <c r="A369" s="9">
        <v>39532</v>
      </c>
      <c r="B369" s="10">
        <v>4.4997999999999996</v>
      </c>
    </row>
    <row r="370" spans="1:2" x14ac:dyDescent="0.3">
      <c r="A370" s="9">
        <v>39533</v>
      </c>
      <c r="B370" s="10">
        <v>4.4993999999999996</v>
      </c>
    </row>
    <row r="371" spans="1:2" x14ac:dyDescent="0.3">
      <c r="A371" s="9">
        <v>39534</v>
      </c>
      <c r="B371" s="10">
        <v>4.4985999999999997</v>
      </c>
    </row>
    <row r="372" spans="1:2" x14ac:dyDescent="0.3">
      <c r="A372" s="9">
        <v>39535</v>
      </c>
      <c r="B372" s="10">
        <v>4.4985999999999997</v>
      </c>
    </row>
    <row r="373" spans="1:2" x14ac:dyDescent="0.3">
      <c r="A373" s="9">
        <v>39538</v>
      </c>
      <c r="B373" s="10">
        <v>4.4981999999999998</v>
      </c>
    </row>
    <row r="374" spans="1:2" x14ac:dyDescent="0.3">
      <c r="A374" s="9">
        <v>39539</v>
      </c>
      <c r="B374" s="10">
        <v>4.4985999999999997</v>
      </c>
    </row>
    <row r="375" spans="1:2" x14ac:dyDescent="0.3">
      <c r="A375" s="9">
        <v>39540</v>
      </c>
      <c r="B375" s="10">
        <v>4.4978999999999996</v>
      </c>
    </row>
    <row r="376" spans="1:2" x14ac:dyDescent="0.3">
      <c r="A376" s="9">
        <v>39541</v>
      </c>
      <c r="B376" s="10">
        <v>4.4962999999999997</v>
      </c>
    </row>
    <row r="377" spans="1:2" x14ac:dyDescent="0.3">
      <c r="A377" s="9">
        <v>39545</v>
      </c>
      <c r="B377" s="10">
        <v>4.4943</v>
      </c>
    </row>
    <row r="378" spans="1:2" x14ac:dyDescent="0.3">
      <c r="A378" s="9">
        <v>39546</v>
      </c>
      <c r="B378" s="10">
        <v>4.4957000000000003</v>
      </c>
    </row>
    <row r="379" spans="1:2" x14ac:dyDescent="0.3">
      <c r="A379" s="9">
        <v>39547</v>
      </c>
      <c r="B379" s="10">
        <v>4.4950999999999999</v>
      </c>
    </row>
    <row r="380" spans="1:2" x14ac:dyDescent="0.3">
      <c r="A380" s="9">
        <v>39548</v>
      </c>
      <c r="B380" s="10">
        <v>4.4945000000000004</v>
      </c>
    </row>
    <row r="381" spans="1:2" x14ac:dyDescent="0.3">
      <c r="A381" s="9">
        <v>39549</v>
      </c>
      <c r="B381" s="10">
        <v>4.4955999999999996</v>
      </c>
    </row>
    <row r="382" spans="1:2" x14ac:dyDescent="0.3">
      <c r="A382" s="9">
        <v>39552</v>
      </c>
      <c r="B382" s="10">
        <v>4.4962999999999997</v>
      </c>
    </row>
    <row r="383" spans="1:2" x14ac:dyDescent="0.3">
      <c r="A383" s="9">
        <v>39553</v>
      </c>
      <c r="B383" s="10">
        <v>4.4973000000000001</v>
      </c>
    </row>
    <row r="384" spans="1:2" x14ac:dyDescent="0.3">
      <c r="A384" s="9">
        <v>39554</v>
      </c>
      <c r="B384" s="10">
        <v>4.4980000000000002</v>
      </c>
    </row>
    <row r="385" spans="1:2" x14ac:dyDescent="0.3">
      <c r="A385" s="9">
        <v>39555</v>
      </c>
      <c r="B385" s="10">
        <v>4.4958</v>
      </c>
    </row>
    <row r="386" spans="1:2" x14ac:dyDescent="0.3">
      <c r="A386" s="9">
        <v>39556</v>
      </c>
      <c r="B386" s="10">
        <v>4.4945000000000004</v>
      </c>
    </row>
    <row r="387" spans="1:2" x14ac:dyDescent="0.3">
      <c r="A387" s="9">
        <v>39559</v>
      </c>
      <c r="B387" s="10">
        <v>4.4917999999999996</v>
      </c>
    </row>
    <row r="388" spans="1:2" x14ac:dyDescent="0.3">
      <c r="A388" s="9">
        <v>39560</v>
      </c>
      <c r="B388" s="10">
        <v>4.4916</v>
      </c>
    </row>
    <row r="389" spans="1:2" x14ac:dyDescent="0.3">
      <c r="A389" s="9">
        <v>39561</v>
      </c>
      <c r="B389" s="10">
        <v>4.4927000000000001</v>
      </c>
    </row>
    <row r="390" spans="1:2" x14ac:dyDescent="0.3">
      <c r="A390" s="9">
        <v>39562</v>
      </c>
      <c r="B390" s="10">
        <v>4.4912999999999998</v>
      </c>
    </row>
    <row r="391" spans="1:2" x14ac:dyDescent="0.3">
      <c r="A391" s="9">
        <v>39563</v>
      </c>
      <c r="B391" s="10">
        <v>4.4904000000000002</v>
      </c>
    </row>
    <row r="392" spans="1:2" x14ac:dyDescent="0.3">
      <c r="A392" s="9">
        <v>39566</v>
      </c>
      <c r="B392" s="10">
        <v>4.4894999999999996</v>
      </c>
    </row>
    <row r="393" spans="1:2" x14ac:dyDescent="0.3">
      <c r="A393" s="9">
        <v>39567</v>
      </c>
      <c r="B393" s="10">
        <v>4.4897</v>
      </c>
    </row>
    <row r="394" spans="1:2" x14ac:dyDescent="0.3">
      <c r="A394" s="9">
        <v>39568</v>
      </c>
      <c r="B394" s="10">
        <v>4.4904000000000002</v>
      </c>
    </row>
    <row r="395" spans="1:2" x14ac:dyDescent="0.3">
      <c r="A395" s="9">
        <v>39572</v>
      </c>
      <c r="B395" s="10">
        <v>4.4905999999999997</v>
      </c>
    </row>
    <row r="396" spans="1:2" x14ac:dyDescent="0.3">
      <c r="A396" s="9">
        <v>39573</v>
      </c>
      <c r="B396" s="10">
        <v>4.4912000000000001</v>
      </c>
    </row>
    <row r="397" spans="1:2" x14ac:dyDescent="0.3">
      <c r="A397" s="9">
        <v>39574</v>
      </c>
      <c r="B397" s="10">
        <v>4.492</v>
      </c>
    </row>
    <row r="398" spans="1:2" x14ac:dyDescent="0.3">
      <c r="A398" s="9">
        <v>39575</v>
      </c>
      <c r="B398" s="10">
        <v>4.4920999999999998</v>
      </c>
    </row>
    <row r="399" spans="1:2" x14ac:dyDescent="0.3">
      <c r="A399" s="9">
        <v>39576</v>
      </c>
      <c r="B399" s="10">
        <v>4.4930000000000003</v>
      </c>
    </row>
    <row r="400" spans="1:2" x14ac:dyDescent="0.3">
      <c r="A400" s="9">
        <v>39577</v>
      </c>
      <c r="B400" s="10">
        <v>4.4932999999999996</v>
      </c>
    </row>
    <row r="401" spans="1:2" x14ac:dyDescent="0.3">
      <c r="A401" s="9">
        <v>39580</v>
      </c>
      <c r="B401" s="10">
        <v>4.4946999999999999</v>
      </c>
    </row>
    <row r="402" spans="1:2" x14ac:dyDescent="0.3">
      <c r="A402" s="9">
        <v>39581</v>
      </c>
      <c r="B402" s="10">
        <v>4.4946999999999999</v>
      </c>
    </row>
    <row r="403" spans="1:2" x14ac:dyDescent="0.3">
      <c r="A403" s="9">
        <v>39582</v>
      </c>
      <c r="B403" s="10">
        <v>4.4939</v>
      </c>
    </row>
    <row r="404" spans="1:2" x14ac:dyDescent="0.3">
      <c r="A404" s="9">
        <v>39583</v>
      </c>
      <c r="B404" s="10">
        <v>4.4941000000000004</v>
      </c>
    </row>
    <row r="405" spans="1:2" x14ac:dyDescent="0.3">
      <c r="A405" s="9">
        <v>39584</v>
      </c>
      <c r="B405" s="10">
        <v>4.4938000000000002</v>
      </c>
    </row>
    <row r="406" spans="1:2" x14ac:dyDescent="0.3">
      <c r="A406" s="9">
        <v>39587</v>
      </c>
      <c r="B406" s="10">
        <v>4.4931999999999999</v>
      </c>
    </row>
    <row r="407" spans="1:2" x14ac:dyDescent="0.3">
      <c r="A407" s="9">
        <v>39588</v>
      </c>
      <c r="B407" s="10">
        <v>4.4927000000000001</v>
      </c>
    </row>
    <row r="408" spans="1:2" x14ac:dyDescent="0.3">
      <c r="A408" s="9">
        <v>39589</v>
      </c>
      <c r="B408" s="10">
        <v>4.4930000000000003</v>
      </c>
    </row>
    <row r="409" spans="1:2" x14ac:dyDescent="0.3">
      <c r="A409" s="9">
        <v>39590</v>
      </c>
      <c r="B409" s="10">
        <v>4.4927999999999999</v>
      </c>
    </row>
    <row r="410" spans="1:2" x14ac:dyDescent="0.3">
      <c r="A410" s="9">
        <v>39591</v>
      </c>
      <c r="B410" s="10">
        <v>4.4942000000000002</v>
      </c>
    </row>
    <row r="411" spans="1:2" x14ac:dyDescent="0.3">
      <c r="A411" s="9">
        <v>39594</v>
      </c>
      <c r="B411" s="10">
        <v>4.4911000000000003</v>
      </c>
    </row>
    <row r="412" spans="1:2" x14ac:dyDescent="0.3">
      <c r="A412" s="9">
        <v>39595</v>
      </c>
      <c r="B412" s="10">
        <v>4.4915000000000003</v>
      </c>
    </row>
    <row r="413" spans="1:2" x14ac:dyDescent="0.3">
      <c r="A413" s="9">
        <v>39596</v>
      </c>
      <c r="B413" s="10">
        <v>4.4928999999999997</v>
      </c>
    </row>
    <row r="414" spans="1:2" x14ac:dyDescent="0.3">
      <c r="A414" s="9">
        <v>39597</v>
      </c>
      <c r="B414" s="10">
        <v>4.4851000000000001</v>
      </c>
    </row>
    <row r="415" spans="1:2" x14ac:dyDescent="0.3">
      <c r="A415" s="9">
        <v>39598</v>
      </c>
      <c r="B415" s="10">
        <v>4.4804000000000004</v>
      </c>
    </row>
    <row r="416" spans="1:2" x14ac:dyDescent="0.3">
      <c r="A416" s="9">
        <v>39601</v>
      </c>
      <c r="B416" s="10">
        <v>4.4843999999999999</v>
      </c>
    </row>
    <row r="417" spans="1:2" x14ac:dyDescent="0.3">
      <c r="A417" s="9">
        <v>39602</v>
      </c>
      <c r="B417" s="10">
        <v>4.4846000000000004</v>
      </c>
    </row>
    <row r="418" spans="1:2" x14ac:dyDescent="0.3">
      <c r="A418" s="9">
        <v>39603</v>
      </c>
      <c r="B418" s="10">
        <v>4.4851000000000001</v>
      </c>
    </row>
    <row r="419" spans="1:2" x14ac:dyDescent="0.3">
      <c r="A419" s="9">
        <v>39604</v>
      </c>
      <c r="B419" s="10">
        <v>4.4836</v>
      </c>
    </row>
    <row r="420" spans="1:2" x14ac:dyDescent="0.3">
      <c r="A420" s="9">
        <v>39605</v>
      </c>
      <c r="B420" s="10">
        <v>4.4856999999999996</v>
      </c>
    </row>
    <row r="421" spans="1:2" x14ac:dyDescent="0.3">
      <c r="A421" s="9">
        <v>39609</v>
      </c>
      <c r="B421" s="10">
        <v>4.4863999999999997</v>
      </c>
    </row>
    <row r="422" spans="1:2" x14ac:dyDescent="0.3">
      <c r="A422" s="9">
        <v>39610</v>
      </c>
      <c r="B422" s="10">
        <v>4.4836999999999998</v>
      </c>
    </row>
    <row r="423" spans="1:2" x14ac:dyDescent="0.3">
      <c r="A423" s="9">
        <v>39611</v>
      </c>
      <c r="B423" s="10">
        <v>4.4809000000000001</v>
      </c>
    </row>
    <row r="424" spans="1:2" x14ac:dyDescent="0.3">
      <c r="A424" s="9">
        <v>39612</v>
      </c>
      <c r="B424" s="10">
        <v>4.4607999999999999</v>
      </c>
    </row>
    <row r="425" spans="1:2" x14ac:dyDescent="0.3">
      <c r="A425" s="9">
        <v>39615</v>
      </c>
      <c r="B425" s="10">
        <v>4.4649999999999999</v>
      </c>
    </row>
    <row r="426" spans="1:2" x14ac:dyDescent="0.3">
      <c r="A426" s="9">
        <v>39616</v>
      </c>
      <c r="B426" s="10">
        <v>4.4654999999999996</v>
      </c>
    </row>
    <row r="427" spans="1:2" x14ac:dyDescent="0.3">
      <c r="A427" s="9">
        <v>39617</v>
      </c>
      <c r="B427" s="10">
        <v>4.4701000000000004</v>
      </c>
    </row>
    <row r="428" spans="1:2" x14ac:dyDescent="0.3">
      <c r="A428" s="9">
        <v>39618</v>
      </c>
      <c r="B428" s="10">
        <v>4.4729000000000001</v>
      </c>
    </row>
    <row r="429" spans="1:2" x14ac:dyDescent="0.3">
      <c r="A429" s="9">
        <v>39619</v>
      </c>
      <c r="B429" s="10">
        <v>4.4751000000000003</v>
      </c>
    </row>
    <row r="430" spans="1:2" x14ac:dyDescent="0.3">
      <c r="A430" s="9">
        <v>39622</v>
      </c>
      <c r="B430" s="10">
        <v>4.4786000000000001</v>
      </c>
    </row>
    <row r="431" spans="1:2" x14ac:dyDescent="0.3">
      <c r="A431" s="9">
        <v>39623</v>
      </c>
      <c r="B431" s="10">
        <v>4.4771000000000001</v>
      </c>
    </row>
    <row r="432" spans="1:2" x14ac:dyDescent="0.3">
      <c r="A432" s="9">
        <v>39624</v>
      </c>
      <c r="B432" s="10">
        <v>4.4794</v>
      </c>
    </row>
    <row r="433" spans="1:2" x14ac:dyDescent="0.3">
      <c r="A433" s="9">
        <v>39625</v>
      </c>
      <c r="B433" s="10">
        <v>4.4801000000000002</v>
      </c>
    </row>
    <row r="434" spans="1:2" x14ac:dyDescent="0.3">
      <c r="A434" s="9">
        <v>39626</v>
      </c>
      <c r="B434" s="10">
        <v>4.4813999999999998</v>
      </c>
    </row>
    <row r="435" spans="1:2" x14ac:dyDescent="0.3">
      <c r="A435" s="9">
        <v>39629</v>
      </c>
      <c r="B435" s="10">
        <v>4.4832999999999998</v>
      </c>
    </row>
    <row r="436" spans="1:2" x14ac:dyDescent="0.3">
      <c r="A436" s="9">
        <v>39630</v>
      </c>
      <c r="B436" s="10">
        <v>4.4893999999999998</v>
      </c>
    </row>
    <row r="437" spans="1:2" x14ac:dyDescent="0.3">
      <c r="A437" s="9">
        <v>39631</v>
      </c>
      <c r="B437" s="10">
        <v>4.4878999999999998</v>
      </c>
    </row>
    <row r="438" spans="1:2" x14ac:dyDescent="0.3">
      <c r="A438" s="9">
        <v>39632</v>
      </c>
      <c r="B438" s="10">
        <v>4.4866999999999999</v>
      </c>
    </row>
    <row r="439" spans="1:2" x14ac:dyDescent="0.3">
      <c r="A439" s="9">
        <v>39633</v>
      </c>
      <c r="B439" s="10">
        <v>4.4839000000000002</v>
      </c>
    </row>
    <row r="440" spans="1:2" x14ac:dyDescent="0.3">
      <c r="A440" s="9">
        <v>39636</v>
      </c>
      <c r="B440" s="10">
        <v>4.4660000000000002</v>
      </c>
    </row>
    <row r="441" spans="1:2" x14ac:dyDescent="0.3">
      <c r="A441" s="9">
        <v>39637</v>
      </c>
      <c r="B441" s="10">
        <v>4.4569000000000001</v>
      </c>
    </row>
    <row r="442" spans="1:2" x14ac:dyDescent="0.3">
      <c r="A442" s="9">
        <v>39638</v>
      </c>
      <c r="B442" s="10">
        <v>4.4518000000000004</v>
      </c>
    </row>
    <row r="443" spans="1:2" x14ac:dyDescent="0.3">
      <c r="A443" s="9">
        <v>39639</v>
      </c>
      <c r="B443" s="10">
        <v>4.4467999999999996</v>
      </c>
    </row>
    <row r="444" spans="1:2" x14ac:dyDescent="0.3">
      <c r="A444" s="9">
        <v>39640</v>
      </c>
      <c r="B444" s="10">
        <v>4.4306000000000001</v>
      </c>
    </row>
    <row r="445" spans="1:2" x14ac:dyDescent="0.3">
      <c r="A445" s="9">
        <v>39643</v>
      </c>
      <c r="B445" s="10">
        <v>4.4273999999999996</v>
      </c>
    </row>
    <row r="446" spans="1:2" x14ac:dyDescent="0.3">
      <c r="A446" s="9">
        <v>39644</v>
      </c>
      <c r="B446" s="10">
        <v>4.4237000000000002</v>
      </c>
    </row>
    <row r="447" spans="1:2" x14ac:dyDescent="0.3">
      <c r="A447" s="9">
        <v>39645</v>
      </c>
      <c r="B447" s="10">
        <v>4.4184999999999999</v>
      </c>
    </row>
    <row r="448" spans="1:2" x14ac:dyDescent="0.3">
      <c r="A448" s="9">
        <v>39646</v>
      </c>
      <c r="B448" s="10">
        <v>4.4169999999999998</v>
      </c>
    </row>
    <row r="449" spans="1:2" x14ac:dyDescent="0.3">
      <c r="A449" s="9">
        <v>39647</v>
      </c>
      <c r="B449" s="10">
        <v>4.4058000000000002</v>
      </c>
    </row>
    <row r="450" spans="1:2" x14ac:dyDescent="0.3">
      <c r="A450" s="9">
        <v>39650</v>
      </c>
      <c r="B450" s="10">
        <v>4.4027000000000003</v>
      </c>
    </row>
    <row r="451" spans="1:2" x14ac:dyDescent="0.3">
      <c r="A451" s="9">
        <v>39651</v>
      </c>
      <c r="B451" s="10">
        <v>4.3987999999999996</v>
      </c>
    </row>
    <row r="452" spans="1:2" x14ac:dyDescent="0.3">
      <c r="A452" s="9">
        <v>39652</v>
      </c>
      <c r="B452" s="10">
        <v>4.3867000000000003</v>
      </c>
    </row>
    <row r="453" spans="1:2" x14ac:dyDescent="0.3">
      <c r="A453" s="9">
        <v>39653</v>
      </c>
      <c r="B453" s="10">
        <v>4.3685999999999998</v>
      </c>
    </row>
    <row r="454" spans="1:2" x14ac:dyDescent="0.3">
      <c r="A454" s="9">
        <v>39654</v>
      </c>
      <c r="B454" s="10">
        <v>4.3620000000000001</v>
      </c>
    </row>
    <row r="455" spans="1:2" x14ac:dyDescent="0.3">
      <c r="A455" s="9">
        <v>39657</v>
      </c>
      <c r="B455" s="10">
        <v>4.3392999999999997</v>
      </c>
    </row>
    <row r="456" spans="1:2" x14ac:dyDescent="0.3">
      <c r="A456" s="9">
        <v>39658</v>
      </c>
      <c r="B456" s="10">
        <v>4.3498999999999999</v>
      </c>
    </row>
    <row r="457" spans="1:2" x14ac:dyDescent="0.3">
      <c r="A457" s="9">
        <v>39659</v>
      </c>
      <c r="B457" s="10">
        <v>4.3491</v>
      </c>
    </row>
    <row r="458" spans="1:2" x14ac:dyDescent="0.3">
      <c r="A458" s="9">
        <v>39660</v>
      </c>
      <c r="B458" s="10">
        <v>4.3472999999999997</v>
      </c>
    </row>
    <row r="459" spans="1:2" x14ac:dyDescent="0.3">
      <c r="A459" s="9">
        <v>39661</v>
      </c>
      <c r="B459" s="10">
        <v>4.3472999999999997</v>
      </c>
    </row>
    <row r="460" spans="1:2" x14ac:dyDescent="0.3">
      <c r="A460" s="9">
        <v>39664</v>
      </c>
      <c r="B460" s="10">
        <v>4.3487999999999998</v>
      </c>
    </row>
    <row r="461" spans="1:2" x14ac:dyDescent="0.3">
      <c r="A461" s="9">
        <v>39665</v>
      </c>
      <c r="B461" s="10">
        <v>4.3345000000000002</v>
      </c>
    </row>
    <row r="462" spans="1:2" x14ac:dyDescent="0.3">
      <c r="A462" s="9">
        <v>39666</v>
      </c>
      <c r="B462" s="10">
        <v>4.3342000000000001</v>
      </c>
    </row>
    <row r="463" spans="1:2" x14ac:dyDescent="0.3">
      <c r="A463" s="9">
        <v>39667</v>
      </c>
      <c r="B463" s="10">
        <v>4.3216999999999999</v>
      </c>
    </row>
    <row r="464" spans="1:2" x14ac:dyDescent="0.3">
      <c r="A464" s="9">
        <v>39668</v>
      </c>
      <c r="B464" s="10">
        <v>4.3151999999999999</v>
      </c>
    </row>
    <row r="465" spans="1:2" x14ac:dyDescent="0.3">
      <c r="A465" s="9">
        <v>39671</v>
      </c>
      <c r="B465" s="10">
        <v>4.3261000000000003</v>
      </c>
    </row>
    <row r="466" spans="1:2" x14ac:dyDescent="0.3">
      <c r="A466" s="9">
        <v>39672</v>
      </c>
      <c r="B466" s="10">
        <v>4.3228</v>
      </c>
    </row>
    <row r="467" spans="1:2" x14ac:dyDescent="0.3">
      <c r="A467" s="9">
        <v>39673</v>
      </c>
      <c r="B467" s="10">
        <v>4.3186999999999998</v>
      </c>
    </row>
    <row r="468" spans="1:2" x14ac:dyDescent="0.3">
      <c r="A468" s="9">
        <v>39674</v>
      </c>
      <c r="B468" s="10">
        <v>4.3268000000000004</v>
      </c>
    </row>
    <row r="469" spans="1:2" x14ac:dyDescent="0.3">
      <c r="A469" s="9">
        <v>39675</v>
      </c>
      <c r="B469" s="10">
        <v>4.3140999999999998</v>
      </c>
    </row>
    <row r="470" spans="1:2" x14ac:dyDescent="0.3">
      <c r="A470" s="9">
        <v>39678</v>
      </c>
      <c r="B470" s="10">
        <v>4.3152999999999997</v>
      </c>
    </row>
    <row r="471" spans="1:2" x14ac:dyDescent="0.3">
      <c r="A471" s="9">
        <v>39679</v>
      </c>
      <c r="B471" s="10">
        <v>4.3242000000000003</v>
      </c>
    </row>
    <row r="472" spans="1:2" x14ac:dyDescent="0.3">
      <c r="A472" s="9">
        <v>39680</v>
      </c>
      <c r="B472" s="10">
        <v>4.3239999999999998</v>
      </c>
    </row>
    <row r="473" spans="1:2" x14ac:dyDescent="0.3">
      <c r="A473" s="9">
        <v>39681</v>
      </c>
      <c r="B473" s="10">
        <v>4.3240999999999996</v>
      </c>
    </row>
    <row r="474" spans="1:2" x14ac:dyDescent="0.3">
      <c r="A474" s="9">
        <v>39682</v>
      </c>
      <c r="B474" s="10">
        <v>4.3249000000000004</v>
      </c>
    </row>
    <row r="475" spans="1:2" x14ac:dyDescent="0.3">
      <c r="A475" s="9">
        <v>39685</v>
      </c>
      <c r="B475" s="10">
        <v>4.3178000000000001</v>
      </c>
    </row>
    <row r="476" spans="1:2" x14ac:dyDescent="0.3">
      <c r="A476" s="9">
        <v>39686</v>
      </c>
      <c r="B476" s="10">
        <v>4.3208000000000002</v>
      </c>
    </row>
    <row r="477" spans="1:2" x14ac:dyDescent="0.3">
      <c r="A477" s="9">
        <v>39687</v>
      </c>
      <c r="B477" s="10">
        <v>4.3239000000000001</v>
      </c>
    </row>
    <row r="478" spans="1:2" x14ac:dyDescent="0.3">
      <c r="A478" s="9">
        <v>39688</v>
      </c>
      <c r="B478" s="10">
        <v>4.3223000000000003</v>
      </c>
    </row>
    <row r="479" spans="1:2" x14ac:dyDescent="0.3">
      <c r="A479" s="9">
        <v>39689</v>
      </c>
      <c r="B479" s="10">
        <v>4.3246000000000002</v>
      </c>
    </row>
    <row r="480" spans="1:2" x14ac:dyDescent="0.3">
      <c r="A480" s="9">
        <v>39692</v>
      </c>
      <c r="B480" s="10">
        <v>4.3213999999999997</v>
      </c>
    </row>
    <row r="481" spans="1:2" x14ac:dyDescent="0.3">
      <c r="A481" s="9">
        <v>39693</v>
      </c>
      <c r="B481" s="10">
        <v>4.3224</v>
      </c>
    </row>
    <row r="482" spans="1:2" x14ac:dyDescent="0.3">
      <c r="A482" s="9">
        <v>39694</v>
      </c>
      <c r="B482" s="10">
        <v>4.3125</v>
      </c>
    </row>
    <row r="483" spans="1:2" x14ac:dyDescent="0.3">
      <c r="A483" s="9">
        <v>39695</v>
      </c>
      <c r="B483" s="10">
        <v>4.3137999999999996</v>
      </c>
    </row>
    <row r="484" spans="1:2" x14ac:dyDescent="0.3">
      <c r="A484" s="9">
        <v>39696</v>
      </c>
      <c r="B484" s="10">
        <v>4.3106</v>
      </c>
    </row>
    <row r="485" spans="1:2" x14ac:dyDescent="0.3">
      <c r="A485" s="9">
        <v>39699</v>
      </c>
      <c r="B485" s="10">
        <v>4.3155999999999999</v>
      </c>
    </row>
    <row r="486" spans="1:2" x14ac:dyDescent="0.3">
      <c r="A486" s="9">
        <v>39700</v>
      </c>
      <c r="B486" s="10">
        <v>4.3144999999999998</v>
      </c>
    </row>
    <row r="487" spans="1:2" x14ac:dyDescent="0.3">
      <c r="A487" s="9">
        <v>39701</v>
      </c>
      <c r="B487" s="10">
        <v>4.3212999999999999</v>
      </c>
    </row>
    <row r="488" spans="1:2" x14ac:dyDescent="0.3">
      <c r="A488" s="9">
        <v>39702</v>
      </c>
      <c r="B488" s="10">
        <v>4.3179999999999996</v>
      </c>
    </row>
    <row r="489" spans="1:2" x14ac:dyDescent="0.3">
      <c r="A489" s="9">
        <v>39703</v>
      </c>
      <c r="B489" s="10">
        <v>4.3216000000000001</v>
      </c>
    </row>
    <row r="490" spans="1:2" x14ac:dyDescent="0.3">
      <c r="A490" s="9">
        <v>39707</v>
      </c>
      <c r="B490" s="10">
        <v>4.3038999999999996</v>
      </c>
    </row>
    <row r="491" spans="1:2" x14ac:dyDescent="0.3">
      <c r="A491" s="9">
        <v>39708</v>
      </c>
      <c r="B491" s="10">
        <v>4.2934999999999999</v>
      </c>
    </row>
    <row r="492" spans="1:2" x14ac:dyDescent="0.3">
      <c r="A492" s="9">
        <v>39709</v>
      </c>
      <c r="B492" s="10">
        <v>4.29</v>
      </c>
    </row>
    <row r="493" spans="1:2" x14ac:dyDescent="0.3">
      <c r="A493" s="9">
        <v>39710</v>
      </c>
      <c r="B493" s="10">
        <v>4.2964000000000002</v>
      </c>
    </row>
    <row r="494" spans="1:2" x14ac:dyDescent="0.3">
      <c r="A494" s="9">
        <v>39713</v>
      </c>
      <c r="B494" s="10">
        <v>4.3011999999999997</v>
      </c>
    </row>
    <row r="495" spans="1:2" x14ac:dyDescent="0.3">
      <c r="A495" s="9">
        <v>39714</v>
      </c>
      <c r="B495" s="10">
        <v>4.3059000000000003</v>
      </c>
    </row>
    <row r="496" spans="1:2" x14ac:dyDescent="0.3">
      <c r="A496" s="9">
        <v>39715</v>
      </c>
      <c r="B496" s="10">
        <v>4.3071999999999999</v>
      </c>
    </row>
    <row r="497" spans="1:2" x14ac:dyDescent="0.3">
      <c r="A497" s="9">
        <v>39716</v>
      </c>
      <c r="B497" s="10">
        <v>4.3086000000000002</v>
      </c>
    </row>
    <row r="498" spans="1:2" x14ac:dyDescent="0.3">
      <c r="A498" s="9">
        <v>39717</v>
      </c>
      <c r="B498" s="10">
        <v>4.3064999999999998</v>
      </c>
    </row>
    <row r="499" spans="1:2" x14ac:dyDescent="0.3">
      <c r="A499" s="9">
        <v>39718</v>
      </c>
      <c r="B499" s="10">
        <v>4.3033999999999999</v>
      </c>
    </row>
    <row r="500" spans="1:2" x14ac:dyDescent="0.3">
      <c r="A500" s="9">
        <v>39719</v>
      </c>
      <c r="B500" s="10">
        <v>4.3047000000000004</v>
      </c>
    </row>
    <row r="501" spans="1:2" x14ac:dyDescent="0.3">
      <c r="A501" s="9">
        <v>39727</v>
      </c>
      <c r="B501" s="10">
        <v>4.3041999999999998</v>
      </c>
    </row>
    <row r="502" spans="1:2" x14ac:dyDescent="0.3">
      <c r="A502" s="9">
        <v>39728</v>
      </c>
      <c r="B502" s="10">
        <v>4.3048999999999999</v>
      </c>
    </row>
    <row r="503" spans="1:2" x14ac:dyDescent="0.3">
      <c r="A503" s="9">
        <v>39729</v>
      </c>
      <c r="B503" s="10">
        <v>4.3017000000000003</v>
      </c>
    </row>
    <row r="504" spans="1:2" x14ac:dyDescent="0.3">
      <c r="A504" s="9">
        <v>39730</v>
      </c>
      <c r="B504" s="10">
        <v>4.2721</v>
      </c>
    </row>
    <row r="505" spans="1:2" x14ac:dyDescent="0.3">
      <c r="A505" s="9">
        <v>39731</v>
      </c>
      <c r="B505" s="10">
        <v>4.2660999999999998</v>
      </c>
    </row>
    <row r="506" spans="1:2" x14ac:dyDescent="0.3">
      <c r="A506" s="9">
        <v>39734</v>
      </c>
      <c r="B506" s="10">
        <v>4.2553999999999998</v>
      </c>
    </row>
    <row r="507" spans="1:2" x14ac:dyDescent="0.3">
      <c r="A507" s="9">
        <v>39735</v>
      </c>
      <c r="B507" s="10">
        <v>4.2453000000000003</v>
      </c>
    </row>
    <row r="508" spans="1:2" x14ac:dyDescent="0.3">
      <c r="A508" s="9">
        <v>39736</v>
      </c>
      <c r="B508" s="10">
        <v>4.2339000000000002</v>
      </c>
    </row>
    <row r="509" spans="1:2" x14ac:dyDescent="0.3">
      <c r="A509" s="9">
        <v>39737</v>
      </c>
      <c r="B509" s="10">
        <v>4.2206000000000001</v>
      </c>
    </row>
    <row r="510" spans="1:2" x14ac:dyDescent="0.3">
      <c r="A510" s="9">
        <v>39738</v>
      </c>
      <c r="B510" s="10">
        <v>4.2089999999999996</v>
      </c>
    </row>
    <row r="511" spans="1:2" x14ac:dyDescent="0.3">
      <c r="A511" s="9">
        <v>39741</v>
      </c>
      <c r="B511" s="10">
        <v>4.2077</v>
      </c>
    </row>
    <row r="512" spans="1:2" x14ac:dyDescent="0.3">
      <c r="A512" s="9">
        <v>39742</v>
      </c>
      <c r="B512" s="10">
        <v>4.2023999999999999</v>
      </c>
    </row>
    <row r="513" spans="1:2" x14ac:dyDescent="0.3">
      <c r="A513" s="9">
        <v>39743</v>
      </c>
      <c r="B513" s="10">
        <v>4.194</v>
      </c>
    </row>
    <row r="514" spans="1:2" x14ac:dyDescent="0.3">
      <c r="A514" s="9">
        <v>39744</v>
      </c>
      <c r="B514" s="10">
        <v>4.1841999999999997</v>
      </c>
    </row>
    <row r="515" spans="1:2" x14ac:dyDescent="0.3">
      <c r="A515" s="9">
        <v>39745</v>
      </c>
      <c r="B515" s="10">
        <v>4.1768000000000001</v>
      </c>
    </row>
    <row r="516" spans="1:2" x14ac:dyDescent="0.3">
      <c r="A516" s="9">
        <v>39748</v>
      </c>
      <c r="B516" s="10">
        <v>4.1665999999999999</v>
      </c>
    </row>
    <row r="517" spans="1:2" x14ac:dyDescent="0.3">
      <c r="A517" s="9">
        <v>39749</v>
      </c>
      <c r="B517" s="10">
        <v>4.1479999999999997</v>
      </c>
    </row>
    <row r="518" spans="1:2" x14ac:dyDescent="0.3">
      <c r="A518" s="9">
        <v>39750</v>
      </c>
      <c r="B518" s="10">
        <v>4.1334999999999997</v>
      </c>
    </row>
    <row r="519" spans="1:2" x14ac:dyDescent="0.3">
      <c r="A519" s="9">
        <v>39751</v>
      </c>
      <c r="B519" s="10">
        <v>4.0941000000000001</v>
      </c>
    </row>
    <row r="520" spans="1:2" x14ac:dyDescent="0.3">
      <c r="A520" s="9">
        <v>39752</v>
      </c>
      <c r="B520" s="10">
        <v>4.0655000000000001</v>
      </c>
    </row>
    <row r="521" spans="1:2" x14ac:dyDescent="0.3">
      <c r="A521" s="9">
        <v>39755</v>
      </c>
      <c r="B521" s="10">
        <v>4.0358999999999998</v>
      </c>
    </row>
    <row r="522" spans="1:2" x14ac:dyDescent="0.3">
      <c r="A522" s="9">
        <v>39756</v>
      </c>
      <c r="B522" s="10">
        <v>4.0121000000000002</v>
      </c>
    </row>
    <row r="523" spans="1:2" x14ac:dyDescent="0.3">
      <c r="A523" s="9">
        <v>39757</v>
      </c>
      <c r="B523" s="10">
        <v>3.9902000000000002</v>
      </c>
    </row>
    <row r="524" spans="1:2" x14ac:dyDescent="0.3">
      <c r="A524" s="9">
        <v>39758</v>
      </c>
      <c r="B524" s="10">
        <v>3.9739</v>
      </c>
    </row>
    <row r="525" spans="1:2" x14ac:dyDescent="0.3">
      <c r="A525" s="9">
        <v>39759</v>
      </c>
      <c r="B525" s="10">
        <v>3.9598</v>
      </c>
    </row>
    <row r="526" spans="1:2" x14ac:dyDescent="0.3">
      <c r="A526" s="9">
        <v>39762</v>
      </c>
      <c r="B526" s="10">
        <v>3.9405000000000001</v>
      </c>
    </row>
    <row r="527" spans="1:2" x14ac:dyDescent="0.3">
      <c r="A527" s="9">
        <v>39763</v>
      </c>
      <c r="B527" s="10">
        <v>3.9081000000000001</v>
      </c>
    </row>
    <row r="528" spans="1:2" x14ac:dyDescent="0.3">
      <c r="A528" s="9">
        <v>39764</v>
      </c>
      <c r="B528" s="10">
        <v>3.8723000000000001</v>
      </c>
    </row>
    <row r="529" spans="1:2" x14ac:dyDescent="0.3">
      <c r="A529" s="9">
        <v>39765</v>
      </c>
      <c r="B529" s="10">
        <v>3.8439000000000001</v>
      </c>
    </row>
    <row r="530" spans="1:2" x14ac:dyDescent="0.3">
      <c r="A530" s="9">
        <v>39766</v>
      </c>
      <c r="B530" s="10">
        <v>3.8100999999999998</v>
      </c>
    </row>
    <row r="531" spans="1:2" x14ac:dyDescent="0.3">
      <c r="A531" s="9">
        <v>39769</v>
      </c>
      <c r="B531" s="10">
        <v>3.7725</v>
      </c>
    </row>
    <row r="532" spans="1:2" x14ac:dyDescent="0.3">
      <c r="A532" s="9">
        <v>39770</v>
      </c>
      <c r="B532" s="10">
        <v>3.7275</v>
      </c>
    </row>
    <row r="533" spans="1:2" x14ac:dyDescent="0.3">
      <c r="A533" s="9">
        <v>39771</v>
      </c>
      <c r="B533" s="10">
        <v>3.6873</v>
      </c>
    </row>
    <row r="534" spans="1:2" x14ac:dyDescent="0.3">
      <c r="A534" s="9">
        <v>39772</v>
      </c>
      <c r="B534" s="10">
        <v>3.6431</v>
      </c>
    </row>
    <row r="535" spans="1:2" x14ac:dyDescent="0.3">
      <c r="A535" s="9">
        <v>39773</v>
      </c>
      <c r="B535" s="10">
        <v>3.5981999999999998</v>
      </c>
    </row>
    <row r="536" spans="1:2" x14ac:dyDescent="0.3">
      <c r="A536" s="9">
        <v>39776</v>
      </c>
      <c r="B536" s="10">
        <v>3.5518000000000001</v>
      </c>
    </row>
    <row r="537" spans="1:2" x14ac:dyDescent="0.3">
      <c r="A537" s="9">
        <v>39777</v>
      </c>
      <c r="B537" s="10">
        <v>3.5146000000000002</v>
      </c>
    </row>
    <row r="538" spans="1:2" x14ac:dyDescent="0.3">
      <c r="A538" s="9">
        <v>39778</v>
      </c>
      <c r="B538" s="10">
        <v>3.4735</v>
      </c>
    </row>
    <row r="539" spans="1:2" x14ac:dyDescent="0.3">
      <c r="A539" s="9">
        <v>39779</v>
      </c>
      <c r="B539" s="10">
        <v>2.8130000000000002</v>
      </c>
    </row>
    <row r="540" spans="1:2" x14ac:dyDescent="0.3">
      <c r="A540" s="9">
        <v>39780</v>
      </c>
      <c r="B540" s="10">
        <v>2.7534000000000001</v>
      </c>
    </row>
    <row r="541" spans="1:2" x14ac:dyDescent="0.3">
      <c r="A541" s="9">
        <v>39783</v>
      </c>
      <c r="B541" s="10">
        <v>2.7162000000000002</v>
      </c>
    </row>
    <row r="542" spans="1:2" x14ac:dyDescent="0.3">
      <c r="A542" s="9">
        <v>39784</v>
      </c>
      <c r="B542" s="10">
        <v>2.6861999999999999</v>
      </c>
    </row>
    <row r="543" spans="1:2" x14ac:dyDescent="0.3">
      <c r="A543" s="9">
        <v>39785</v>
      </c>
      <c r="B543" s="10">
        <v>2.6732999999999998</v>
      </c>
    </row>
    <row r="544" spans="1:2" x14ac:dyDescent="0.3">
      <c r="A544" s="9">
        <v>39786</v>
      </c>
      <c r="B544" s="10">
        <v>2.6516000000000002</v>
      </c>
    </row>
    <row r="545" spans="1:2" x14ac:dyDescent="0.3">
      <c r="A545" s="9">
        <v>39787</v>
      </c>
      <c r="B545" s="10">
        <v>2.6233</v>
      </c>
    </row>
    <row r="546" spans="1:2" x14ac:dyDescent="0.3">
      <c r="A546" s="9">
        <v>39790</v>
      </c>
      <c r="B546" s="10">
        <v>2.589</v>
      </c>
    </row>
    <row r="547" spans="1:2" x14ac:dyDescent="0.3">
      <c r="A547" s="9">
        <v>39791</v>
      </c>
      <c r="B547" s="10">
        <v>2.556</v>
      </c>
    </row>
    <row r="548" spans="1:2" x14ac:dyDescent="0.3">
      <c r="A548" s="9">
        <v>39792</v>
      </c>
      <c r="B548" s="10">
        <v>2.5198</v>
      </c>
    </row>
    <row r="549" spans="1:2" x14ac:dyDescent="0.3">
      <c r="A549" s="9">
        <v>39793</v>
      </c>
      <c r="B549" s="10">
        <v>2.4512999999999998</v>
      </c>
    </row>
    <row r="550" spans="1:2" x14ac:dyDescent="0.3">
      <c r="A550" s="9">
        <v>39794</v>
      </c>
      <c r="B550" s="10">
        <v>2.3860999999999999</v>
      </c>
    </row>
    <row r="551" spans="1:2" x14ac:dyDescent="0.3">
      <c r="A551" s="9">
        <v>39797</v>
      </c>
      <c r="B551" s="10">
        <v>2.3452000000000002</v>
      </c>
    </row>
    <row r="552" spans="1:2" x14ac:dyDescent="0.3">
      <c r="A552" s="9">
        <v>39798</v>
      </c>
      <c r="B552" s="10">
        <v>2.3159000000000001</v>
      </c>
    </row>
    <row r="553" spans="1:2" x14ac:dyDescent="0.3">
      <c r="A553" s="9">
        <v>39799</v>
      </c>
      <c r="B553" s="10">
        <v>2.2818000000000001</v>
      </c>
    </row>
    <row r="554" spans="1:2" x14ac:dyDescent="0.3">
      <c r="A554" s="9">
        <v>39800</v>
      </c>
      <c r="B554" s="10">
        <v>2.2469000000000001</v>
      </c>
    </row>
    <row r="555" spans="1:2" x14ac:dyDescent="0.3">
      <c r="A555" s="9">
        <v>39801</v>
      </c>
      <c r="B555" s="10">
        <v>2.2000000000000002</v>
      </c>
    </row>
    <row r="556" spans="1:2" x14ac:dyDescent="0.3">
      <c r="A556" s="9">
        <v>39804</v>
      </c>
      <c r="B556" s="10">
        <v>2.1682999999999999</v>
      </c>
    </row>
    <row r="557" spans="1:2" x14ac:dyDescent="0.3">
      <c r="A557" s="9">
        <v>39805</v>
      </c>
      <c r="B557" s="10">
        <v>2.0653000000000001</v>
      </c>
    </row>
    <row r="558" spans="1:2" x14ac:dyDescent="0.3">
      <c r="A558" s="9">
        <v>39806</v>
      </c>
      <c r="B558" s="10">
        <v>1.9965999999999999</v>
      </c>
    </row>
    <row r="559" spans="1:2" x14ac:dyDescent="0.3">
      <c r="A559" s="9">
        <v>39807</v>
      </c>
      <c r="B559" s="10">
        <v>1.9460999999999999</v>
      </c>
    </row>
    <row r="560" spans="1:2" x14ac:dyDescent="0.3">
      <c r="A560" s="9">
        <v>39808</v>
      </c>
      <c r="B560" s="10">
        <v>1.9051</v>
      </c>
    </row>
    <row r="561" spans="1:2" x14ac:dyDescent="0.3">
      <c r="A561" s="9">
        <v>39811</v>
      </c>
      <c r="B561" s="10">
        <v>1.8551</v>
      </c>
    </row>
    <row r="562" spans="1:2" x14ac:dyDescent="0.3">
      <c r="A562" s="9">
        <v>39812</v>
      </c>
      <c r="B562" s="10">
        <v>1.8051999999999999</v>
      </c>
    </row>
    <row r="563" spans="1:2" x14ac:dyDescent="0.3">
      <c r="A563" s="9">
        <v>39813</v>
      </c>
      <c r="B563" s="10">
        <v>1.7782</v>
      </c>
    </row>
    <row r="564" spans="1:2" x14ac:dyDescent="0.3">
      <c r="A564" s="9">
        <v>39817</v>
      </c>
      <c r="B564" s="10">
        <v>1.7445999999999999</v>
      </c>
    </row>
    <row r="565" spans="1:2" x14ac:dyDescent="0.3">
      <c r="A565" s="9">
        <v>39818</v>
      </c>
      <c r="B565" s="10">
        <v>1.698</v>
      </c>
    </row>
    <row r="566" spans="1:2" x14ac:dyDescent="0.3">
      <c r="A566" s="9">
        <v>39819</v>
      </c>
      <c r="B566" s="10">
        <v>1.6516</v>
      </c>
    </row>
    <row r="567" spans="1:2" x14ac:dyDescent="0.3">
      <c r="A567" s="9">
        <v>39820</v>
      </c>
      <c r="B567" s="10">
        <v>1.6206</v>
      </c>
    </row>
    <row r="568" spans="1:2" x14ac:dyDescent="0.3">
      <c r="A568" s="9">
        <v>39821</v>
      </c>
      <c r="B568" s="10">
        <v>1.5899000000000001</v>
      </c>
    </row>
    <row r="569" spans="1:2" x14ac:dyDescent="0.3">
      <c r="A569" s="9">
        <v>39822</v>
      </c>
      <c r="B569" s="10">
        <v>1.5535000000000001</v>
      </c>
    </row>
    <row r="570" spans="1:2" x14ac:dyDescent="0.3">
      <c r="A570" s="9">
        <v>39825</v>
      </c>
      <c r="B570" s="10">
        <v>1.5241</v>
      </c>
    </row>
    <row r="571" spans="1:2" x14ac:dyDescent="0.3">
      <c r="A571" s="9">
        <v>39826</v>
      </c>
      <c r="B571" s="10">
        <v>1.4984999999999999</v>
      </c>
    </row>
    <row r="572" spans="1:2" x14ac:dyDescent="0.3">
      <c r="A572" s="9">
        <v>39827</v>
      </c>
      <c r="B572" s="10">
        <v>1.482</v>
      </c>
    </row>
    <row r="573" spans="1:2" x14ac:dyDescent="0.3">
      <c r="A573" s="9">
        <v>39828</v>
      </c>
      <c r="B573" s="10">
        <v>1.4679</v>
      </c>
    </row>
    <row r="574" spans="1:2" x14ac:dyDescent="0.3">
      <c r="A574" s="9">
        <v>39829</v>
      </c>
      <c r="B574" s="10">
        <v>1.4490000000000001</v>
      </c>
    </row>
    <row r="575" spans="1:2" x14ac:dyDescent="0.3">
      <c r="A575" s="9">
        <v>39832</v>
      </c>
      <c r="B575" s="10">
        <v>1.4328000000000001</v>
      </c>
    </row>
    <row r="576" spans="1:2" x14ac:dyDescent="0.3">
      <c r="A576" s="9">
        <v>39833</v>
      </c>
      <c r="B576" s="10">
        <v>1.4231</v>
      </c>
    </row>
    <row r="577" spans="1:2" x14ac:dyDescent="0.3">
      <c r="A577" s="9">
        <v>39834</v>
      </c>
      <c r="B577" s="10">
        <v>1.4066000000000001</v>
      </c>
    </row>
    <row r="578" spans="1:2" x14ac:dyDescent="0.3">
      <c r="A578" s="9">
        <v>39835</v>
      </c>
      <c r="B578" s="10">
        <v>1.3996999999999999</v>
      </c>
    </row>
    <row r="579" spans="1:2" x14ac:dyDescent="0.3">
      <c r="A579" s="9">
        <v>39836</v>
      </c>
      <c r="B579" s="10">
        <v>1.3852</v>
      </c>
    </row>
    <row r="580" spans="1:2" x14ac:dyDescent="0.3">
      <c r="A580" s="9">
        <v>39837</v>
      </c>
      <c r="B580" s="10">
        <v>1.3809</v>
      </c>
    </row>
    <row r="581" spans="1:2" x14ac:dyDescent="0.3">
      <c r="A581" s="9">
        <v>39845</v>
      </c>
      <c r="B581" s="10">
        <v>1.3655999999999999</v>
      </c>
    </row>
    <row r="582" spans="1:2" x14ac:dyDescent="0.3">
      <c r="A582" s="9">
        <v>39846</v>
      </c>
      <c r="B582" s="10">
        <v>1.3472</v>
      </c>
    </row>
    <row r="583" spans="1:2" x14ac:dyDescent="0.3">
      <c r="A583" s="9">
        <v>39847</v>
      </c>
      <c r="B583" s="10">
        <v>1.3438000000000001</v>
      </c>
    </row>
    <row r="584" spans="1:2" x14ac:dyDescent="0.3">
      <c r="A584" s="9">
        <v>39848</v>
      </c>
      <c r="B584" s="10">
        <v>1.3399000000000001</v>
      </c>
    </row>
    <row r="585" spans="1:2" x14ac:dyDescent="0.3">
      <c r="A585" s="9">
        <v>39849</v>
      </c>
      <c r="B585" s="10">
        <v>1.3331</v>
      </c>
    </row>
    <row r="586" spans="1:2" x14ac:dyDescent="0.3">
      <c r="A586" s="9">
        <v>39850</v>
      </c>
      <c r="B586" s="10">
        <v>1.3278000000000001</v>
      </c>
    </row>
    <row r="587" spans="1:2" x14ac:dyDescent="0.3">
      <c r="A587" s="9">
        <v>39853</v>
      </c>
      <c r="B587" s="10">
        <v>1.3239000000000001</v>
      </c>
    </row>
    <row r="588" spans="1:2" x14ac:dyDescent="0.3">
      <c r="A588" s="9">
        <v>39854</v>
      </c>
      <c r="B588" s="10">
        <v>1.3149999999999999</v>
      </c>
    </row>
    <row r="589" spans="1:2" x14ac:dyDescent="0.3">
      <c r="A589" s="9">
        <v>39855</v>
      </c>
      <c r="B589" s="10">
        <v>1.3087</v>
      </c>
    </row>
    <row r="590" spans="1:2" x14ac:dyDescent="0.3">
      <c r="A590" s="9">
        <v>39856</v>
      </c>
      <c r="B590" s="10">
        <v>1.3038000000000001</v>
      </c>
    </row>
    <row r="591" spans="1:2" x14ac:dyDescent="0.3">
      <c r="A591" s="9">
        <v>39857</v>
      </c>
      <c r="B591" s="10">
        <v>1.2995000000000001</v>
      </c>
    </row>
    <row r="592" spans="1:2" x14ac:dyDescent="0.3">
      <c r="A592" s="9">
        <v>39860</v>
      </c>
      <c r="B592" s="10">
        <v>1.2948</v>
      </c>
    </row>
    <row r="593" spans="1:2" x14ac:dyDescent="0.3">
      <c r="A593" s="9">
        <v>39861</v>
      </c>
      <c r="B593" s="10">
        <v>1.2916000000000001</v>
      </c>
    </row>
    <row r="594" spans="1:2" x14ac:dyDescent="0.3">
      <c r="A594" s="9">
        <v>39862</v>
      </c>
      <c r="B594" s="10">
        <v>1.2867</v>
      </c>
    </row>
    <row r="595" spans="1:2" x14ac:dyDescent="0.3">
      <c r="A595" s="9">
        <v>39863</v>
      </c>
      <c r="B595" s="10">
        <v>1.2845</v>
      </c>
    </row>
    <row r="596" spans="1:2" x14ac:dyDescent="0.3">
      <c r="A596" s="9">
        <v>39864</v>
      </c>
      <c r="B596" s="10">
        <v>1.2828999999999999</v>
      </c>
    </row>
    <row r="597" spans="1:2" x14ac:dyDescent="0.3">
      <c r="A597" s="9">
        <v>39867</v>
      </c>
      <c r="B597" s="10">
        <v>1.2846</v>
      </c>
    </row>
    <row r="598" spans="1:2" x14ac:dyDescent="0.3">
      <c r="A598" s="9">
        <v>39868</v>
      </c>
      <c r="B598" s="10">
        <v>1.2806999999999999</v>
      </c>
    </row>
    <row r="599" spans="1:2" x14ac:dyDescent="0.3">
      <c r="A599" s="9">
        <v>39869</v>
      </c>
      <c r="B599" s="10">
        <v>1.2793000000000001</v>
      </c>
    </row>
    <row r="600" spans="1:2" x14ac:dyDescent="0.3">
      <c r="A600" s="9">
        <v>39870</v>
      </c>
      <c r="B600" s="10">
        <v>1.2779</v>
      </c>
    </row>
    <row r="601" spans="1:2" x14ac:dyDescent="0.3">
      <c r="A601" s="9">
        <v>39871</v>
      </c>
      <c r="B601" s="10">
        <v>1.2747999999999999</v>
      </c>
    </row>
    <row r="602" spans="1:2" x14ac:dyDescent="0.3">
      <c r="A602" s="9">
        <v>39874</v>
      </c>
      <c r="B602" s="10">
        <v>1.2716000000000001</v>
      </c>
    </row>
    <row r="603" spans="1:2" x14ac:dyDescent="0.3">
      <c r="A603" s="9">
        <v>39875</v>
      </c>
      <c r="B603" s="10">
        <v>1.2716000000000001</v>
      </c>
    </row>
    <row r="604" spans="1:2" x14ac:dyDescent="0.3">
      <c r="A604" s="9">
        <v>39876</v>
      </c>
      <c r="B604" s="10">
        <v>1.2714000000000001</v>
      </c>
    </row>
    <row r="605" spans="1:2" x14ac:dyDescent="0.3">
      <c r="A605" s="9">
        <v>39877</v>
      </c>
      <c r="B605" s="10">
        <v>1.2687999999999999</v>
      </c>
    </row>
    <row r="606" spans="1:2" x14ac:dyDescent="0.3">
      <c r="A606" s="9">
        <v>39878</v>
      </c>
      <c r="B606" s="10">
        <v>1.2659</v>
      </c>
    </row>
    <row r="607" spans="1:2" x14ac:dyDescent="0.3">
      <c r="A607" s="9">
        <v>39881</v>
      </c>
      <c r="B607" s="10">
        <v>1.2652000000000001</v>
      </c>
    </row>
    <row r="608" spans="1:2" x14ac:dyDescent="0.3">
      <c r="A608" s="9">
        <v>39882</v>
      </c>
      <c r="B608" s="10">
        <v>1.2613000000000001</v>
      </c>
    </row>
    <row r="609" spans="1:2" x14ac:dyDescent="0.3">
      <c r="A609" s="9">
        <v>39883</v>
      </c>
      <c r="B609" s="10">
        <v>1.2563</v>
      </c>
    </row>
    <row r="610" spans="1:2" x14ac:dyDescent="0.3">
      <c r="A610" s="9">
        <v>39884</v>
      </c>
      <c r="B610" s="10">
        <v>1.2538</v>
      </c>
    </row>
    <row r="611" spans="1:2" x14ac:dyDescent="0.3">
      <c r="A611" s="9">
        <v>39885</v>
      </c>
      <c r="B611" s="10">
        <v>1.2522</v>
      </c>
    </row>
    <row r="612" spans="1:2" x14ac:dyDescent="0.3">
      <c r="A612" s="9">
        <v>39888</v>
      </c>
      <c r="B612" s="10">
        <v>1.2487999999999999</v>
      </c>
    </row>
    <row r="613" spans="1:2" x14ac:dyDescent="0.3">
      <c r="A613" s="9">
        <v>39889</v>
      </c>
      <c r="B613" s="10">
        <v>1.2468999999999999</v>
      </c>
    </row>
    <row r="614" spans="1:2" x14ac:dyDescent="0.3">
      <c r="A614" s="9">
        <v>39890</v>
      </c>
      <c r="B614" s="10">
        <v>1.2444999999999999</v>
      </c>
    </row>
    <row r="615" spans="1:2" x14ac:dyDescent="0.3">
      <c r="A615" s="9">
        <v>39891</v>
      </c>
      <c r="B615" s="10">
        <v>1.2443</v>
      </c>
    </row>
    <row r="616" spans="1:2" x14ac:dyDescent="0.3">
      <c r="A616" s="9">
        <v>39892</v>
      </c>
      <c r="B616" s="10">
        <v>1.2415</v>
      </c>
    </row>
    <row r="617" spans="1:2" x14ac:dyDescent="0.3">
      <c r="A617" s="9">
        <v>39895</v>
      </c>
      <c r="B617" s="10">
        <v>1.2391000000000001</v>
      </c>
    </row>
    <row r="618" spans="1:2" x14ac:dyDescent="0.3">
      <c r="A618" s="9">
        <v>39896</v>
      </c>
      <c r="B618" s="10">
        <v>1.2363999999999999</v>
      </c>
    </row>
    <row r="619" spans="1:2" x14ac:dyDescent="0.3">
      <c r="A619" s="9">
        <v>39897</v>
      </c>
      <c r="B619" s="10">
        <v>1.2341</v>
      </c>
    </row>
    <row r="620" spans="1:2" x14ac:dyDescent="0.3">
      <c r="A620" s="9">
        <v>39898</v>
      </c>
      <c r="B620" s="10">
        <v>1.2318</v>
      </c>
    </row>
    <row r="621" spans="1:2" x14ac:dyDescent="0.3">
      <c r="A621" s="9">
        <v>39899</v>
      </c>
      <c r="B621" s="10">
        <v>1.2293000000000001</v>
      </c>
    </row>
    <row r="622" spans="1:2" x14ac:dyDescent="0.3">
      <c r="A622" s="9">
        <v>39902</v>
      </c>
      <c r="B622" s="10">
        <v>1.2275</v>
      </c>
    </row>
    <row r="623" spans="1:2" x14ac:dyDescent="0.3">
      <c r="A623" s="9">
        <v>39903</v>
      </c>
      <c r="B623" s="10">
        <v>1.2241</v>
      </c>
    </row>
    <row r="624" spans="1:2" x14ac:dyDescent="0.3">
      <c r="A624" s="9">
        <v>39904</v>
      </c>
      <c r="B624" s="10">
        <v>1.2232000000000001</v>
      </c>
    </row>
    <row r="625" spans="1:2" x14ac:dyDescent="0.3">
      <c r="A625" s="9">
        <v>39905</v>
      </c>
      <c r="B625" s="10">
        <v>1.2228000000000001</v>
      </c>
    </row>
    <row r="626" spans="1:2" x14ac:dyDescent="0.3">
      <c r="A626" s="9">
        <v>39906</v>
      </c>
      <c r="B626" s="10">
        <v>1.2214</v>
      </c>
    </row>
    <row r="627" spans="1:2" x14ac:dyDescent="0.3">
      <c r="A627" s="9">
        <v>39910</v>
      </c>
      <c r="B627" s="10">
        <v>1.2191000000000001</v>
      </c>
    </row>
    <row r="628" spans="1:2" x14ac:dyDescent="0.3">
      <c r="A628" s="9">
        <v>39911</v>
      </c>
      <c r="B628" s="10">
        <v>1.2177</v>
      </c>
    </row>
    <row r="629" spans="1:2" x14ac:dyDescent="0.3">
      <c r="A629" s="9">
        <v>39912</v>
      </c>
      <c r="B629" s="10">
        <v>1.2153</v>
      </c>
    </row>
    <row r="630" spans="1:2" x14ac:dyDescent="0.3">
      <c r="A630" s="9">
        <v>39913</v>
      </c>
      <c r="B630" s="10">
        <v>1.2143999999999999</v>
      </c>
    </row>
    <row r="631" spans="1:2" x14ac:dyDescent="0.3">
      <c r="A631" s="9">
        <v>39916</v>
      </c>
      <c r="B631" s="10">
        <v>1.2133</v>
      </c>
    </row>
    <row r="632" spans="1:2" x14ac:dyDescent="0.3">
      <c r="A632" s="9">
        <v>39917</v>
      </c>
      <c r="B632" s="10">
        <v>1.2129000000000001</v>
      </c>
    </row>
    <row r="633" spans="1:2" x14ac:dyDescent="0.3">
      <c r="A633" s="9">
        <v>39918</v>
      </c>
      <c r="B633" s="10">
        <v>1.2121</v>
      </c>
    </row>
    <row r="634" spans="1:2" x14ac:dyDescent="0.3">
      <c r="A634" s="9">
        <v>39919</v>
      </c>
      <c r="B634" s="10">
        <v>1.2113</v>
      </c>
    </row>
    <row r="635" spans="1:2" x14ac:dyDescent="0.3">
      <c r="A635" s="9">
        <v>39920</v>
      </c>
      <c r="B635" s="10">
        <v>1.2110000000000001</v>
      </c>
    </row>
    <row r="636" spans="1:2" x14ac:dyDescent="0.3">
      <c r="A636" s="9">
        <v>39923</v>
      </c>
      <c r="B636" s="10">
        <v>1.2101</v>
      </c>
    </row>
    <row r="637" spans="1:2" x14ac:dyDescent="0.3">
      <c r="A637" s="9">
        <v>39924</v>
      </c>
      <c r="B637" s="10">
        <v>1.2115</v>
      </c>
    </row>
    <row r="638" spans="1:2" x14ac:dyDescent="0.3">
      <c r="A638" s="9">
        <v>39925</v>
      </c>
      <c r="B638" s="10">
        <v>1.2133</v>
      </c>
    </row>
    <row r="639" spans="1:2" x14ac:dyDescent="0.3">
      <c r="A639" s="9">
        <v>39926</v>
      </c>
      <c r="B639" s="10">
        <v>1.2130000000000001</v>
      </c>
    </row>
    <row r="640" spans="1:2" x14ac:dyDescent="0.3">
      <c r="A640" s="9">
        <v>39927</v>
      </c>
      <c r="B640" s="10">
        <v>1.2137</v>
      </c>
    </row>
    <row r="641" spans="1:2" x14ac:dyDescent="0.3">
      <c r="A641" s="9">
        <v>39930</v>
      </c>
      <c r="B641" s="10">
        <v>1.214</v>
      </c>
    </row>
    <row r="642" spans="1:2" x14ac:dyDescent="0.3">
      <c r="A642" s="9">
        <v>39931</v>
      </c>
      <c r="B642" s="10">
        <v>1.2133</v>
      </c>
    </row>
    <row r="643" spans="1:2" x14ac:dyDescent="0.3">
      <c r="A643" s="9">
        <v>39932</v>
      </c>
      <c r="B643" s="10">
        <v>1.2141</v>
      </c>
    </row>
    <row r="644" spans="1:2" x14ac:dyDescent="0.3">
      <c r="A644" s="9">
        <v>39933</v>
      </c>
      <c r="B644" s="10">
        <v>1.2143999999999999</v>
      </c>
    </row>
    <row r="645" spans="1:2" x14ac:dyDescent="0.3">
      <c r="A645" s="9">
        <v>39937</v>
      </c>
      <c r="B645" s="10">
        <v>1.2152000000000001</v>
      </c>
    </row>
    <row r="646" spans="1:2" x14ac:dyDescent="0.3">
      <c r="A646" s="9">
        <v>39938</v>
      </c>
      <c r="B646" s="10">
        <v>1.2153</v>
      </c>
    </row>
    <row r="647" spans="1:2" x14ac:dyDescent="0.3">
      <c r="A647" s="9">
        <v>39939</v>
      </c>
      <c r="B647" s="10">
        <v>1.2141</v>
      </c>
    </row>
    <row r="648" spans="1:2" x14ac:dyDescent="0.3">
      <c r="A648" s="9">
        <v>39940</v>
      </c>
      <c r="B648" s="10">
        <v>1.2128000000000001</v>
      </c>
    </row>
    <row r="649" spans="1:2" x14ac:dyDescent="0.3">
      <c r="A649" s="9">
        <v>39941</v>
      </c>
      <c r="B649" s="10">
        <v>1.2117</v>
      </c>
    </row>
    <row r="650" spans="1:2" x14ac:dyDescent="0.3">
      <c r="A650" s="9">
        <v>39944</v>
      </c>
      <c r="B650" s="10">
        <v>1.2107000000000001</v>
      </c>
    </row>
    <row r="651" spans="1:2" x14ac:dyDescent="0.3">
      <c r="A651" s="9">
        <v>39945</v>
      </c>
      <c r="B651" s="10">
        <v>1.2096</v>
      </c>
    </row>
    <row r="652" spans="1:2" x14ac:dyDescent="0.3">
      <c r="A652" s="9">
        <v>39946</v>
      </c>
      <c r="B652" s="10">
        <v>1.2085999999999999</v>
      </c>
    </row>
    <row r="653" spans="1:2" x14ac:dyDescent="0.3">
      <c r="A653" s="9">
        <v>39947</v>
      </c>
      <c r="B653" s="10">
        <v>1.2068000000000001</v>
      </c>
    </row>
    <row r="654" spans="1:2" x14ac:dyDescent="0.3">
      <c r="A654" s="9">
        <v>39948</v>
      </c>
      <c r="B654" s="10">
        <v>1.2043999999999999</v>
      </c>
    </row>
    <row r="655" spans="1:2" x14ac:dyDescent="0.3">
      <c r="A655" s="9">
        <v>39951</v>
      </c>
      <c r="B655" s="10">
        <v>1.2043999999999999</v>
      </c>
    </row>
    <row r="656" spans="1:2" x14ac:dyDescent="0.3">
      <c r="A656" s="9">
        <v>39952</v>
      </c>
      <c r="B656" s="10">
        <v>1.2055</v>
      </c>
    </row>
    <row r="657" spans="1:2" x14ac:dyDescent="0.3">
      <c r="A657" s="9">
        <v>39953</v>
      </c>
      <c r="B657" s="10">
        <v>1.2061999999999999</v>
      </c>
    </row>
    <row r="658" spans="1:2" x14ac:dyDescent="0.3">
      <c r="A658" s="9">
        <v>39954</v>
      </c>
      <c r="B658" s="10">
        <v>1.2059</v>
      </c>
    </row>
    <row r="659" spans="1:2" x14ac:dyDescent="0.3">
      <c r="A659" s="9">
        <v>39955</v>
      </c>
      <c r="B659" s="10">
        <v>1.2064999999999999</v>
      </c>
    </row>
    <row r="660" spans="1:2" x14ac:dyDescent="0.3">
      <c r="A660" s="9">
        <v>39958</v>
      </c>
      <c r="B660" s="10">
        <v>1.2151000000000001</v>
      </c>
    </row>
    <row r="661" spans="1:2" x14ac:dyDescent="0.3">
      <c r="A661" s="9">
        <v>39959</v>
      </c>
      <c r="B661" s="10">
        <v>1.2181</v>
      </c>
    </row>
    <row r="662" spans="1:2" x14ac:dyDescent="0.3">
      <c r="A662" s="9">
        <v>39960</v>
      </c>
      <c r="B662" s="10">
        <v>1.2217</v>
      </c>
    </row>
    <row r="663" spans="1:2" x14ac:dyDescent="0.3">
      <c r="A663" s="9">
        <v>39964</v>
      </c>
      <c r="B663" s="10">
        <v>1.2225999999999999</v>
      </c>
    </row>
    <row r="664" spans="1:2" x14ac:dyDescent="0.3">
      <c r="A664" s="9">
        <v>39965</v>
      </c>
      <c r="B664" s="10">
        <v>1.2248000000000001</v>
      </c>
    </row>
    <row r="665" spans="1:2" x14ac:dyDescent="0.3">
      <c r="A665" s="9">
        <v>39966</v>
      </c>
      <c r="B665" s="10">
        <v>1.2250000000000001</v>
      </c>
    </row>
    <row r="666" spans="1:2" x14ac:dyDescent="0.3">
      <c r="A666" s="9">
        <v>39967</v>
      </c>
      <c r="B666" s="10">
        <v>1.2249000000000001</v>
      </c>
    </row>
    <row r="667" spans="1:2" x14ac:dyDescent="0.3">
      <c r="A667" s="9">
        <v>39968</v>
      </c>
      <c r="B667" s="10">
        <v>1.2258</v>
      </c>
    </row>
    <row r="668" spans="1:2" x14ac:dyDescent="0.3">
      <c r="A668" s="9">
        <v>39969</v>
      </c>
      <c r="B668" s="10">
        <v>1.2274</v>
      </c>
    </row>
    <row r="669" spans="1:2" x14ac:dyDescent="0.3">
      <c r="A669" s="9">
        <v>39972</v>
      </c>
      <c r="B669" s="10">
        <v>1.2269000000000001</v>
      </c>
    </row>
    <row r="670" spans="1:2" x14ac:dyDescent="0.3">
      <c r="A670" s="9">
        <v>39973</v>
      </c>
      <c r="B670" s="10">
        <v>1.2242999999999999</v>
      </c>
    </row>
    <row r="671" spans="1:2" x14ac:dyDescent="0.3">
      <c r="A671" s="9">
        <v>39974</v>
      </c>
      <c r="B671" s="10">
        <v>1.2261</v>
      </c>
    </row>
    <row r="672" spans="1:2" x14ac:dyDescent="0.3">
      <c r="A672" s="9">
        <v>39975</v>
      </c>
      <c r="B672" s="10">
        <v>1.2272000000000001</v>
      </c>
    </row>
    <row r="673" spans="1:2" x14ac:dyDescent="0.3">
      <c r="A673" s="9">
        <v>39976</v>
      </c>
      <c r="B673" s="10">
        <v>1.2302999999999999</v>
      </c>
    </row>
    <row r="674" spans="1:2" x14ac:dyDescent="0.3">
      <c r="A674" s="9">
        <v>39979</v>
      </c>
      <c r="B674" s="10">
        <v>1.2323</v>
      </c>
    </row>
    <row r="675" spans="1:2" x14ac:dyDescent="0.3">
      <c r="A675" s="9">
        <v>39980</v>
      </c>
      <c r="B675" s="10">
        <v>1.2341</v>
      </c>
    </row>
    <row r="676" spans="1:2" x14ac:dyDescent="0.3">
      <c r="A676" s="9">
        <v>39981</v>
      </c>
      <c r="B676" s="10">
        <v>1.2344999999999999</v>
      </c>
    </row>
    <row r="677" spans="1:2" x14ac:dyDescent="0.3">
      <c r="A677" s="9">
        <v>39982</v>
      </c>
      <c r="B677" s="10">
        <v>1.2371000000000001</v>
      </c>
    </row>
    <row r="678" spans="1:2" x14ac:dyDescent="0.3">
      <c r="A678" s="9">
        <v>39983</v>
      </c>
      <c r="B678" s="10">
        <v>1.258</v>
      </c>
    </row>
    <row r="679" spans="1:2" x14ac:dyDescent="0.3">
      <c r="A679" s="9">
        <v>39986</v>
      </c>
      <c r="B679" s="10">
        <v>1.2747999999999999</v>
      </c>
    </row>
    <row r="680" spans="1:2" x14ac:dyDescent="0.3">
      <c r="A680" s="9">
        <v>39987</v>
      </c>
      <c r="B680" s="10">
        <v>1.2825</v>
      </c>
    </row>
    <row r="681" spans="1:2" x14ac:dyDescent="0.3">
      <c r="A681" s="9">
        <v>39988</v>
      </c>
      <c r="B681" s="10">
        <v>1.2907999999999999</v>
      </c>
    </row>
    <row r="682" spans="1:2" x14ac:dyDescent="0.3">
      <c r="A682" s="9">
        <v>39989</v>
      </c>
      <c r="B682" s="10">
        <v>1.2925</v>
      </c>
    </row>
    <row r="683" spans="1:2" x14ac:dyDescent="0.3">
      <c r="A683" s="9">
        <v>39990</v>
      </c>
      <c r="B683" s="10">
        <v>1.2978000000000001</v>
      </c>
    </row>
    <row r="684" spans="1:2" x14ac:dyDescent="0.3">
      <c r="A684" s="9">
        <v>39993</v>
      </c>
      <c r="B684" s="10">
        <v>1.3068</v>
      </c>
    </row>
    <row r="685" spans="1:2" x14ac:dyDescent="0.3">
      <c r="A685" s="9">
        <v>39994</v>
      </c>
      <c r="B685" s="10">
        <v>1.3179000000000001</v>
      </c>
    </row>
    <row r="686" spans="1:2" x14ac:dyDescent="0.3">
      <c r="A686" s="9">
        <v>39995</v>
      </c>
      <c r="B686" s="10">
        <v>1.3214999999999999</v>
      </c>
    </row>
    <row r="687" spans="1:2" x14ac:dyDescent="0.3">
      <c r="A687" s="9">
        <v>39996</v>
      </c>
      <c r="B687" s="10">
        <v>1.323</v>
      </c>
    </row>
    <row r="688" spans="1:2" x14ac:dyDescent="0.3">
      <c r="A688" s="9">
        <v>39997</v>
      </c>
      <c r="B688" s="10">
        <v>1.3263</v>
      </c>
    </row>
    <row r="689" spans="1:2" x14ac:dyDescent="0.3">
      <c r="A689" s="9">
        <v>40000</v>
      </c>
      <c r="B689" s="10">
        <v>1.3298000000000001</v>
      </c>
    </row>
    <row r="690" spans="1:2" x14ac:dyDescent="0.3">
      <c r="A690" s="9">
        <v>40001</v>
      </c>
      <c r="B690" s="10">
        <v>1.3361000000000001</v>
      </c>
    </row>
    <row r="691" spans="1:2" x14ac:dyDescent="0.3">
      <c r="A691" s="9">
        <v>40002</v>
      </c>
      <c r="B691" s="10">
        <v>1.3428</v>
      </c>
    </row>
    <row r="692" spans="1:2" x14ac:dyDescent="0.3">
      <c r="A692" s="9">
        <v>40003</v>
      </c>
      <c r="B692" s="10">
        <v>1.3681000000000001</v>
      </c>
    </row>
    <row r="693" spans="1:2" x14ac:dyDescent="0.3">
      <c r="A693" s="9">
        <v>40004</v>
      </c>
      <c r="B693" s="10">
        <v>1.3835999999999999</v>
      </c>
    </row>
    <row r="694" spans="1:2" x14ac:dyDescent="0.3">
      <c r="A694" s="9">
        <v>40007</v>
      </c>
      <c r="B694" s="10">
        <v>1.4036999999999999</v>
      </c>
    </row>
    <row r="695" spans="1:2" x14ac:dyDescent="0.3">
      <c r="A695" s="9">
        <v>40008</v>
      </c>
      <c r="B695" s="10">
        <v>1.4112</v>
      </c>
    </row>
    <row r="696" spans="1:2" x14ac:dyDescent="0.3">
      <c r="A696" s="9">
        <v>40009</v>
      </c>
      <c r="B696" s="10">
        <v>1.4245000000000001</v>
      </c>
    </row>
    <row r="697" spans="1:2" x14ac:dyDescent="0.3">
      <c r="A697" s="9">
        <v>40010</v>
      </c>
      <c r="B697" s="10">
        <v>1.4429000000000001</v>
      </c>
    </row>
    <row r="698" spans="1:2" x14ac:dyDescent="0.3">
      <c r="A698" s="9">
        <v>40011</v>
      </c>
      <c r="B698" s="10">
        <v>1.4757</v>
      </c>
    </row>
    <row r="699" spans="1:2" x14ac:dyDescent="0.3">
      <c r="A699" s="9">
        <v>40014</v>
      </c>
      <c r="B699" s="10">
        <v>1.5106999999999999</v>
      </c>
    </row>
    <row r="700" spans="1:2" x14ac:dyDescent="0.3">
      <c r="A700" s="9">
        <v>40015</v>
      </c>
      <c r="B700" s="10">
        <v>1.5667</v>
      </c>
    </row>
    <row r="701" spans="1:2" x14ac:dyDescent="0.3">
      <c r="A701" s="9">
        <v>40016</v>
      </c>
      <c r="B701" s="10">
        <v>1.5898000000000001</v>
      </c>
    </row>
    <row r="702" spans="1:2" x14ac:dyDescent="0.3">
      <c r="A702" s="9">
        <v>40017</v>
      </c>
      <c r="B702" s="10">
        <v>1.6051</v>
      </c>
    </row>
    <row r="703" spans="1:2" x14ac:dyDescent="0.3">
      <c r="A703" s="9">
        <v>40018</v>
      </c>
      <c r="B703" s="10">
        <v>1.6136999999999999</v>
      </c>
    </row>
    <row r="704" spans="1:2" x14ac:dyDescent="0.3">
      <c r="A704" s="9">
        <v>40021</v>
      </c>
      <c r="B704" s="10">
        <v>1.6269</v>
      </c>
    </row>
    <row r="705" spans="1:2" x14ac:dyDescent="0.3">
      <c r="A705" s="9">
        <v>40022</v>
      </c>
      <c r="B705" s="10">
        <v>1.6414</v>
      </c>
    </row>
    <row r="706" spans="1:2" x14ac:dyDescent="0.3">
      <c r="A706" s="9">
        <v>40023</v>
      </c>
      <c r="B706" s="10">
        <v>1.6523000000000001</v>
      </c>
    </row>
    <row r="707" spans="1:2" x14ac:dyDescent="0.3">
      <c r="A707" s="9">
        <v>40024</v>
      </c>
      <c r="B707" s="10">
        <v>1.663</v>
      </c>
    </row>
    <row r="708" spans="1:2" x14ac:dyDescent="0.3">
      <c r="A708" s="9">
        <v>40025</v>
      </c>
      <c r="B708" s="10">
        <v>1.6713</v>
      </c>
    </row>
    <row r="709" spans="1:2" x14ac:dyDescent="0.3">
      <c r="A709" s="9">
        <v>40028</v>
      </c>
      <c r="B709" s="10">
        <v>1.6815</v>
      </c>
    </row>
    <row r="710" spans="1:2" x14ac:dyDescent="0.3">
      <c r="A710" s="9">
        <v>40029</v>
      </c>
      <c r="B710" s="10">
        <v>1.6894</v>
      </c>
    </row>
    <row r="711" spans="1:2" x14ac:dyDescent="0.3">
      <c r="A711" s="9">
        <v>40030</v>
      </c>
      <c r="B711" s="10">
        <v>1.6950000000000001</v>
      </c>
    </row>
    <row r="712" spans="1:2" x14ac:dyDescent="0.3">
      <c r="A712" s="9">
        <v>40031</v>
      </c>
      <c r="B712" s="10">
        <v>1.7054</v>
      </c>
    </row>
    <row r="713" spans="1:2" x14ac:dyDescent="0.3">
      <c r="A713" s="9">
        <v>40032</v>
      </c>
      <c r="B713" s="10">
        <v>1.7135</v>
      </c>
    </row>
    <row r="714" spans="1:2" x14ac:dyDescent="0.3">
      <c r="A714" s="9">
        <v>40035</v>
      </c>
      <c r="B714" s="10">
        <v>1.7205999999999999</v>
      </c>
    </row>
    <row r="715" spans="1:2" x14ac:dyDescent="0.3">
      <c r="A715" s="9">
        <v>40036</v>
      </c>
      <c r="B715" s="10">
        <v>1.7279</v>
      </c>
    </row>
    <row r="716" spans="1:2" x14ac:dyDescent="0.3">
      <c r="A716" s="9">
        <v>40037</v>
      </c>
      <c r="B716" s="10">
        <v>1.7284999999999999</v>
      </c>
    </row>
    <row r="717" spans="1:2" x14ac:dyDescent="0.3">
      <c r="A717" s="9">
        <v>40038</v>
      </c>
      <c r="B717" s="10">
        <v>1.7319</v>
      </c>
    </row>
    <row r="718" spans="1:2" x14ac:dyDescent="0.3">
      <c r="A718" s="9">
        <v>40039</v>
      </c>
      <c r="B718" s="10">
        <v>1.7336</v>
      </c>
    </row>
    <row r="719" spans="1:2" x14ac:dyDescent="0.3">
      <c r="A719" s="9">
        <v>40042</v>
      </c>
      <c r="B719" s="10">
        <v>1.7371000000000001</v>
      </c>
    </row>
    <row r="720" spans="1:2" x14ac:dyDescent="0.3">
      <c r="A720" s="9">
        <v>40043</v>
      </c>
      <c r="B720" s="10">
        <v>1.7391000000000001</v>
      </c>
    </row>
    <row r="721" spans="1:2" x14ac:dyDescent="0.3">
      <c r="A721" s="9">
        <v>40044</v>
      </c>
      <c r="B721" s="10">
        <v>1.7391000000000001</v>
      </c>
    </row>
    <row r="722" spans="1:2" x14ac:dyDescent="0.3">
      <c r="A722" s="9">
        <v>40045</v>
      </c>
      <c r="B722" s="10">
        <v>1.7365999999999999</v>
      </c>
    </row>
    <row r="723" spans="1:2" x14ac:dyDescent="0.3">
      <c r="A723" s="9">
        <v>40046</v>
      </c>
      <c r="B723" s="10">
        <v>1.7335</v>
      </c>
    </row>
    <row r="724" spans="1:2" x14ac:dyDescent="0.3">
      <c r="A724" s="9">
        <v>40049</v>
      </c>
      <c r="B724" s="10">
        <v>1.7323999999999999</v>
      </c>
    </row>
    <row r="725" spans="1:2" x14ac:dyDescent="0.3">
      <c r="A725" s="9">
        <v>40050</v>
      </c>
      <c r="B725" s="10">
        <v>1.7316</v>
      </c>
    </row>
    <row r="726" spans="1:2" x14ac:dyDescent="0.3">
      <c r="A726" s="9">
        <v>40051</v>
      </c>
      <c r="B726" s="10">
        <v>1.7334000000000001</v>
      </c>
    </row>
    <row r="727" spans="1:2" x14ac:dyDescent="0.3">
      <c r="A727" s="9">
        <v>40052</v>
      </c>
      <c r="B727" s="10">
        <v>1.7333000000000001</v>
      </c>
    </row>
    <row r="728" spans="1:2" x14ac:dyDescent="0.3">
      <c r="A728" s="9">
        <v>40053</v>
      </c>
      <c r="B728" s="10">
        <v>1.7326999999999999</v>
      </c>
    </row>
    <row r="729" spans="1:2" x14ac:dyDescent="0.3">
      <c r="A729" s="9">
        <v>40056</v>
      </c>
      <c r="B729" s="10">
        <v>1.7334000000000001</v>
      </c>
    </row>
    <row r="730" spans="1:2" x14ac:dyDescent="0.3">
      <c r="A730" s="9">
        <v>40057</v>
      </c>
      <c r="B730" s="10">
        <v>1.7358</v>
      </c>
    </row>
    <row r="731" spans="1:2" x14ac:dyDescent="0.3">
      <c r="A731" s="9">
        <v>40058</v>
      </c>
      <c r="B731" s="10">
        <v>1.7384999999999999</v>
      </c>
    </row>
    <row r="732" spans="1:2" x14ac:dyDescent="0.3">
      <c r="A732" s="9">
        <v>40059</v>
      </c>
      <c r="B732" s="10">
        <v>1.7403999999999999</v>
      </c>
    </row>
    <row r="733" spans="1:2" x14ac:dyDescent="0.3">
      <c r="A733" s="9">
        <v>40060</v>
      </c>
      <c r="B733" s="10">
        <v>1.742</v>
      </c>
    </row>
    <row r="734" spans="1:2" x14ac:dyDescent="0.3">
      <c r="A734" s="9">
        <v>40063</v>
      </c>
      <c r="B734" s="10">
        <v>1.7433000000000001</v>
      </c>
    </row>
    <row r="735" spans="1:2" x14ac:dyDescent="0.3">
      <c r="A735" s="9">
        <v>40064</v>
      </c>
      <c r="B735" s="10">
        <v>1.7439</v>
      </c>
    </row>
    <row r="736" spans="1:2" x14ac:dyDescent="0.3">
      <c r="A736" s="9">
        <v>40065</v>
      </c>
      <c r="B736" s="10">
        <v>1.7441</v>
      </c>
    </row>
    <row r="737" spans="1:2" x14ac:dyDescent="0.3">
      <c r="A737" s="9">
        <v>40066</v>
      </c>
      <c r="B737" s="10">
        <v>1.7450000000000001</v>
      </c>
    </row>
    <row r="738" spans="1:2" x14ac:dyDescent="0.3">
      <c r="A738" s="9">
        <v>40067</v>
      </c>
      <c r="B738" s="10">
        <v>1.7448999999999999</v>
      </c>
    </row>
    <row r="739" spans="1:2" x14ac:dyDescent="0.3">
      <c r="A739" s="9">
        <v>40070</v>
      </c>
      <c r="B739" s="10">
        <v>1.7458</v>
      </c>
    </row>
    <row r="740" spans="1:2" x14ac:dyDescent="0.3">
      <c r="A740" s="9">
        <v>40071</v>
      </c>
      <c r="B740" s="10">
        <v>1.7483</v>
      </c>
    </row>
    <row r="741" spans="1:2" x14ac:dyDescent="0.3">
      <c r="A741" s="9">
        <v>40072</v>
      </c>
      <c r="B741" s="10">
        <v>1.7501</v>
      </c>
    </row>
    <row r="742" spans="1:2" x14ac:dyDescent="0.3">
      <c r="A742" s="9">
        <v>40073</v>
      </c>
      <c r="B742" s="10">
        <v>1.7523</v>
      </c>
    </row>
    <row r="743" spans="1:2" x14ac:dyDescent="0.3">
      <c r="A743" s="9">
        <v>40074</v>
      </c>
      <c r="B743" s="10">
        <v>1.7539</v>
      </c>
    </row>
    <row r="744" spans="1:2" x14ac:dyDescent="0.3">
      <c r="A744" s="9">
        <v>40077</v>
      </c>
      <c r="B744" s="10">
        <v>1.756</v>
      </c>
    </row>
    <row r="745" spans="1:2" x14ac:dyDescent="0.3">
      <c r="A745" s="9">
        <v>40078</v>
      </c>
      <c r="B745" s="10">
        <v>1.7574000000000001</v>
      </c>
    </row>
    <row r="746" spans="1:2" x14ac:dyDescent="0.3">
      <c r="A746" s="9">
        <v>40079</v>
      </c>
      <c r="B746" s="10">
        <v>1.7597</v>
      </c>
    </row>
    <row r="747" spans="1:2" x14ac:dyDescent="0.3">
      <c r="A747" s="9">
        <v>40080</v>
      </c>
      <c r="B747" s="10">
        <v>1.7616000000000001</v>
      </c>
    </row>
    <row r="748" spans="1:2" x14ac:dyDescent="0.3">
      <c r="A748" s="9">
        <v>40081</v>
      </c>
      <c r="B748" s="10">
        <v>1.7635000000000001</v>
      </c>
    </row>
    <row r="749" spans="1:2" x14ac:dyDescent="0.3">
      <c r="A749" s="9">
        <v>40083</v>
      </c>
      <c r="B749" s="10">
        <v>1.7639</v>
      </c>
    </row>
    <row r="750" spans="1:2" x14ac:dyDescent="0.3">
      <c r="A750" s="9">
        <v>40084</v>
      </c>
      <c r="B750" s="10">
        <v>1.7639</v>
      </c>
    </row>
    <row r="751" spans="1:2" x14ac:dyDescent="0.3">
      <c r="A751" s="9">
        <v>40085</v>
      </c>
      <c r="B751" s="10">
        <v>1.7657</v>
      </c>
    </row>
    <row r="752" spans="1:2" x14ac:dyDescent="0.3">
      <c r="A752" s="9">
        <v>40086</v>
      </c>
      <c r="B752" s="10">
        <v>1.7686999999999999</v>
      </c>
    </row>
    <row r="753" spans="1:2" x14ac:dyDescent="0.3">
      <c r="A753" s="9">
        <v>40095</v>
      </c>
      <c r="B753" s="10">
        <v>1.7703</v>
      </c>
    </row>
    <row r="754" spans="1:2" x14ac:dyDescent="0.3">
      <c r="A754" s="9">
        <v>40096</v>
      </c>
      <c r="B754" s="10">
        <v>1.7712000000000001</v>
      </c>
    </row>
    <row r="755" spans="1:2" x14ac:dyDescent="0.3">
      <c r="A755" s="9">
        <v>40098</v>
      </c>
      <c r="B755" s="10">
        <v>1.7716000000000001</v>
      </c>
    </row>
    <row r="756" spans="1:2" x14ac:dyDescent="0.3">
      <c r="A756" s="9">
        <v>40099</v>
      </c>
      <c r="B756" s="10">
        <v>1.7725</v>
      </c>
    </row>
    <row r="757" spans="1:2" x14ac:dyDescent="0.3">
      <c r="A757" s="9">
        <v>40100</v>
      </c>
      <c r="B757" s="10">
        <v>1.7728999999999999</v>
      </c>
    </row>
    <row r="758" spans="1:2" x14ac:dyDescent="0.3">
      <c r="A758" s="9">
        <v>40101</v>
      </c>
      <c r="B758" s="10">
        <v>1.7743</v>
      </c>
    </row>
    <row r="759" spans="1:2" x14ac:dyDescent="0.3">
      <c r="A759" s="9">
        <v>40102</v>
      </c>
      <c r="B759" s="10">
        <v>1.7762</v>
      </c>
    </row>
    <row r="760" spans="1:2" x14ac:dyDescent="0.3">
      <c r="A760" s="9">
        <v>40105</v>
      </c>
      <c r="B760" s="10">
        <v>1.7794000000000001</v>
      </c>
    </row>
    <row r="761" spans="1:2" x14ac:dyDescent="0.3">
      <c r="A761" s="9">
        <v>40106</v>
      </c>
      <c r="B761" s="10">
        <v>1.7811999999999999</v>
      </c>
    </row>
    <row r="762" spans="1:2" x14ac:dyDescent="0.3">
      <c r="A762" s="9">
        <v>40107</v>
      </c>
      <c r="B762" s="10">
        <v>1.7818000000000001</v>
      </c>
    </row>
    <row r="763" spans="1:2" x14ac:dyDescent="0.3">
      <c r="A763" s="9">
        <v>40108</v>
      </c>
      <c r="B763" s="10">
        <v>1.7811999999999999</v>
      </c>
    </row>
    <row r="764" spans="1:2" x14ac:dyDescent="0.3">
      <c r="A764" s="9">
        <v>40109</v>
      </c>
      <c r="B764" s="10">
        <v>1.7821</v>
      </c>
    </row>
    <row r="765" spans="1:2" x14ac:dyDescent="0.3">
      <c r="A765" s="9">
        <v>40112</v>
      </c>
      <c r="B765" s="10">
        <v>1.784</v>
      </c>
    </row>
    <row r="766" spans="1:2" x14ac:dyDescent="0.3">
      <c r="A766" s="9">
        <v>40113</v>
      </c>
      <c r="B766" s="10">
        <v>1.7861</v>
      </c>
    </row>
    <row r="767" spans="1:2" x14ac:dyDescent="0.3">
      <c r="A767" s="9">
        <v>40114</v>
      </c>
      <c r="B767" s="10">
        <v>1.7883</v>
      </c>
    </row>
    <row r="768" spans="1:2" x14ac:dyDescent="0.3">
      <c r="A768" s="9">
        <v>40115</v>
      </c>
      <c r="B768" s="10">
        <v>1.7884</v>
      </c>
    </row>
    <row r="769" spans="1:2" x14ac:dyDescent="0.3">
      <c r="A769" s="9">
        <v>40116</v>
      </c>
      <c r="B769" s="10">
        <v>1.7894000000000001</v>
      </c>
    </row>
    <row r="770" spans="1:2" x14ac:dyDescent="0.3">
      <c r="A770" s="9">
        <v>40119</v>
      </c>
      <c r="B770" s="10">
        <v>1.7910999999999999</v>
      </c>
    </row>
    <row r="771" spans="1:2" x14ac:dyDescent="0.3">
      <c r="A771" s="9">
        <v>40120</v>
      </c>
      <c r="B771" s="10">
        <v>1.792</v>
      </c>
    </row>
    <row r="772" spans="1:2" x14ac:dyDescent="0.3">
      <c r="A772" s="9">
        <v>40121</v>
      </c>
      <c r="B772" s="10">
        <v>1.7927</v>
      </c>
    </row>
    <row r="773" spans="1:2" x14ac:dyDescent="0.3">
      <c r="A773" s="9">
        <v>40122</v>
      </c>
      <c r="B773" s="10">
        <v>1.7932999999999999</v>
      </c>
    </row>
    <row r="774" spans="1:2" x14ac:dyDescent="0.3">
      <c r="A774" s="9">
        <v>40123</v>
      </c>
      <c r="B774" s="10">
        <v>1.794</v>
      </c>
    </row>
    <row r="775" spans="1:2" x14ac:dyDescent="0.3">
      <c r="A775" s="9">
        <v>40126</v>
      </c>
      <c r="B775" s="10">
        <v>1.7955000000000001</v>
      </c>
    </row>
    <row r="776" spans="1:2" x14ac:dyDescent="0.3">
      <c r="A776" s="9">
        <v>40127</v>
      </c>
      <c r="B776" s="10">
        <v>1.7970999999999999</v>
      </c>
    </row>
    <row r="777" spans="1:2" x14ac:dyDescent="0.3">
      <c r="A777" s="9">
        <v>40128</v>
      </c>
      <c r="B777" s="10">
        <v>1.7968</v>
      </c>
    </row>
    <row r="778" spans="1:2" x14ac:dyDescent="0.3">
      <c r="A778" s="9">
        <v>40129</v>
      </c>
      <c r="B778" s="10">
        <v>1.7967</v>
      </c>
    </row>
    <row r="779" spans="1:2" x14ac:dyDescent="0.3">
      <c r="A779" s="9">
        <v>40130</v>
      </c>
      <c r="B779" s="10">
        <v>1.7957000000000001</v>
      </c>
    </row>
    <row r="780" spans="1:2" x14ac:dyDescent="0.3">
      <c r="A780" s="9">
        <v>40133</v>
      </c>
      <c r="B780" s="10">
        <v>1.7977000000000001</v>
      </c>
    </row>
    <row r="781" spans="1:2" x14ac:dyDescent="0.3">
      <c r="A781" s="9">
        <v>40134</v>
      </c>
      <c r="B781" s="10">
        <v>1.798</v>
      </c>
    </row>
    <row r="782" spans="1:2" x14ac:dyDescent="0.3">
      <c r="A782" s="9">
        <v>40135</v>
      </c>
      <c r="B782" s="10">
        <v>1.7985</v>
      </c>
    </row>
    <row r="783" spans="1:2" x14ac:dyDescent="0.3">
      <c r="A783" s="9">
        <v>40136</v>
      </c>
      <c r="B783" s="10">
        <v>1.8007</v>
      </c>
    </row>
    <row r="784" spans="1:2" x14ac:dyDescent="0.3">
      <c r="A784" s="9">
        <v>40137</v>
      </c>
      <c r="B784" s="10">
        <v>1.8021</v>
      </c>
    </row>
    <row r="785" spans="1:2" x14ac:dyDescent="0.3">
      <c r="A785" s="9">
        <v>40140</v>
      </c>
      <c r="B785" s="10">
        <v>1.8036000000000001</v>
      </c>
    </row>
    <row r="786" spans="1:2" x14ac:dyDescent="0.3">
      <c r="A786" s="9">
        <v>40141</v>
      </c>
      <c r="B786" s="10">
        <v>1.804</v>
      </c>
    </row>
    <row r="787" spans="1:2" x14ac:dyDescent="0.3">
      <c r="A787" s="9">
        <v>40142</v>
      </c>
      <c r="B787" s="10">
        <v>1.8044</v>
      </c>
    </row>
    <row r="788" spans="1:2" x14ac:dyDescent="0.3">
      <c r="A788" s="9">
        <v>40143</v>
      </c>
      <c r="B788" s="10">
        <v>1.8030999999999999</v>
      </c>
    </row>
    <row r="789" spans="1:2" x14ac:dyDescent="0.3">
      <c r="A789" s="9">
        <v>40144</v>
      </c>
      <c r="B789" s="10">
        <v>1.8047</v>
      </c>
    </row>
    <row r="790" spans="1:2" x14ac:dyDescent="0.3">
      <c r="A790" s="9">
        <v>40147</v>
      </c>
      <c r="B790" s="10">
        <v>1.8064</v>
      </c>
    </row>
    <row r="791" spans="1:2" x14ac:dyDescent="0.3">
      <c r="A791" s="9">
        <v>40148</v>
      </c>
      <c r="B791" s="10">
        <v>1.8082</v>
      </c>
    </row>
    <row r="792" spans="1:2" x14ac:dyDescent="0.3">
      <c r="A792" s="9">
        <v>40149</v>
      </c>
      <c r="B792" s="10">
        <v>1.8085</v>
      </c>
    </row>
    <row r="793" spans="1:2" x14ac:dyDescent="0.3">
      <c r="A793" s="9">
        <v>40150</v>
      </c>
      <c r="B793" s="10">
        <v>1.8091999999999999</v>
      </c>
    </row>
    <row r="794" spans="1:2" x14ac:dyDescent="0.3">
      <c r="A794" s="9">
        <v>40151</v>
      </c>
      <c r="B794" s="10">
        <v>1.8102</v>
      </c>
    </row>
    <row r="795" spans="1:2" x14ac:dyDescent="0.3">
      <c r="A795" s="9">
        <v>40154</v>
      </c>
      <c r="B795" s="10">
        <v>1.8102</v>
      </c>
    </row>
    <row r="796" spans="1:2" x14ac:dyDescent="0.3">
      <c r="A796" s="9">
        <v>40155</v>
      </c>
      <c r="B796" s="10">
        <v>1.8113999999999999</v>
      </c>
    </row>
    <row r="797" spans="1:2" x14ac:dyDescent="0.3">
      <c r="A797" s="9">
        <v>40156</v>
      </c>
      <c r="B797" s="10">
        <v>1.8120000000000001</v>
      </c>
    </row>
    <row r="798" spans="1:2" x14ac:dyDescent="0.3">
      <c r="A798" s="9">
        <v>40157</v>
      </c>
      <c r="B798" s="10">
        <v>1.8137000000000001</v>
      </c>
    </row>
    <row r="799" spans="1:2" x14ac:dyDescent="0.3">
      <c r="A799" s="9">
        <v>40158</v>
      </c>
      <c r="B799" s="10">
        <v>1.8151999999999999</v>
      </c>
    </row>
    <row r="800" spans="1:2" x14ac:dyDescent="0.3">
      <c r="A800" s="9">
        <v>40161</v>
      </c>
      <c r="B800" s="10">
        <v>1.8157000000000001</v>
      </c>
    </row>
    <row r="801" spans="1:2" x14ac:dyDescent="0.3">
      <c r="A801" s="9">
        <v>40162</v>
      </c>
      <c r="B801" s="10">
        <v>1.8170999999999999</v>
      </c>
    </row>
    <row r="802" spans="1:2" x14ac:dyDescent="0.3">
      <c r="A802" s="9">
        <v>40163</v>
      </c>
      <c r="B802" s="10">
        <v>1.8183</v>
      </c>
    </row>
    <row r="803" spans="1:2" x14ac:dyDescent="0.3">
      <c r="A803" s="9">
        <v>40164</v>
      </c>
      <c r="B803" s="10">
        <v>1.8189</v>
      </c>
    </row>
    <row r="804" spans="1:2" x14ac:dyDescent="0.3">
      <c r="A804" s="9">
        <v>40165</v>
      </c>
      <c r="B804" s="10">
        <v>1.8192999999999999</v>
      </c>
    </row>
    <row r="805" spans="1:2" x14ac:dyDescent="0.3">
      <c r="A805" s="9">
        <v>40168</v>
      </c>
      <c r="B805" s="10">
        <v>1.8193999999999999</v>
      </c>
    </row>
    <row r="806" spans="1:2" x14ac:dyDescent="0.3">
      <c r="A806" s="9">
        <v>40169</v>
      </c>
      <c r="B806" s="10">
        <v>1.8214999999999999</v>
      </c>
    </row>
    <row r="807" spans="1:2" x14ac:dyDescent="0.3">
      <c r="A807" s="9">
        <v>40170</v>
      </c>
      <c r="B807" s="10">
        <v>1.8264</v>
      </c>
    </row>
    <row r="808" spans="1:2" x14ac:dyDescent="0.3">
      <c r="A808" s="9">
        <v>40171</v>
      </c>
      <c r="B808" s="10">
        <v>1.8291999999999999</v>
      </c>
    </row>
    <row r="809" spans="1:2" x14ac:dyDescent="0.3">
      <c r="A809" s="9">
        <v>40172</v>
      </c>
      <c r="B809" s="10">
        <v>1.8284</v>
      </c>
    </row>
    <row r="810" spans="1:2" x14ac:dyDescent="0.3">
      <c r="A810" s="9">
        <v>40175</v>
      </c>
      <c r="B810" s="10">
        <v>1.8305</v>
      </c>
    </row>
    <row r="811" spans="1:2" x14ac:dyDescent="0.3">
      <c r="A811" s="9">
        <v>40176</v>
      </c>
      <c r="B811" s="10">
        <v>1.8318000000000001</v>
      </c>
    </row>
    <row r="812" spans="1:2" x14ac:dyDescent="0.3">
      <c r="A812" s="9">
        <v>40177</v>
      </c>
      <c r="B812" s="10">
        <v>1.8324</v>
      </c>
    </row>
    <row r="813" spans="1:2" x14ac:dyDescent="0.3">
      <c r="A813" s="9">
        <v>40178</v>
      </c>
      <c r="B813" s="10">
        <v>1.8319000000000001</v>
      </c>
    </row>
    <row r="814" spans="1:2" x14ac:dyDescent="0.3">
      <c r="A814" s="9">
        <v>40182</v>
      </c>
      <c r="B814" s="10">
        <v>1.8311999999999999</v>
      </c>
    </row>
    <row r="815" spans="1:2" x14ac:dyDescent="0.3">
      <c r="A815" s="9">
        <v>40183</v>
      </c>
      <c r="B815" s="10">
        <v>1.8298000000000001</v>
      </c>
    </row>
    <row r="816" spans="1:2" x14ac:dyDescent="0.3">
      <c r="A816" s="9">
        <v>40184</v>
      </c>
      <c r="B816" s="10">
        <v>1.8288</v>
      </c>
    </row>
    <row r="817" spans="1:2" x14ac:dyDescent="0.3">
      <c r="A817" s="9">
        <v>40185</v>
      </c>
      <c r="B817" s="10">
        <v>1.8321000000000001</v>
      </c>
    </row>
    <row r="818" spans="1:2" x14ac:dyDescent="0.3">
      <c r="A818" s="9">
        <v>40186</v>
      </c>
      <c r="B818" s="10">
        <v>1.8369</v>
      </c>
    </row>
    <row r="819" spans="1:2" x14ac:dyDescent="0.3">
      <c r="A819" s="9">
        <v>40189</v>
      </c>
      <c r="B819" s="10">
        <v>1.8403</v>
      </c>
    </row>
    <row r="820" spans="1:2" x14ac:dyDescent="0.3">
      <c r="A820" s="9">
        <v>40190</v>
      </c>
      <c r="B820" s="10">
        <v>1.8439000000000001</v>
      </c>
    </row>
    <row r="821" spans="1:2" x14ac:dyDescent="0.3">
      <c r="A821" s="9">
        <v>40191</v>
      </c>
      <c r="B821" s="10">
        <v>1.8522000000000001</v>
      </c>
    </row>
    <row r="822" spans="1:2" x14ac:dyDescent="0.3">
      <c r="A822" s="9">
        <v>40192</v>
      </c>
      <c r="B822" s="10">
        <v>1.8584000000000001</v>
      </c>
    </row>
    <row r="823" spans="1:2" x14ac:dyDescent="0.3">
      <c r="A823" s="9">
        <v>40193</v>
      </c>
      <c r="B823" s="10">
        <v>1.8649</v>
      </c>
    </row>
    <row r="824" spans="1:2" x14ac:dyDescent="0.3">
      <c r="A824" s="9">
        <v>40196</v>
      </c>
      <c r="B824" s="10">
        <v>1.8673999999999999</v>
      </c>
    </row>
    <row r="825" spans="1:2" x14ac:dyDescent="0.3">
      <c r="A825" s="9">
        <v>40197</v>
      </c>
      <c r="B825" s="10">
        <v>1.8723000000000001</v>
      </c>
    </row>
    <row r="826" spans="1:2" x14ac:dyDescent="0.3">
      <c r="A826" s="9">
        <v>40198</v>
      </c>
      <c r="B826" s="10">
        <v>1.875</v>
      </c>
    </row>
    <row r="827" spans="1:2" x14ac:dyDescent="0.3">
      <c r="A827" s="9">
        <v>40199</v>
      </c>
      <c r="B827" s="10">
        <v>1.8818999999999999</v>
      </c>
    </row>
    <row r="828" spans="1:2" x14ac:dyDescent="0.3">
      <c r="A828" s="9">
        <v>40200</v>
      </c>
      <c r="B828" s="10">
        <v>1.8866000000000001</v>
      </c>
    </row>
    <row r="829" spans="1:2" x14ac:dyDescent="0.3">
      <c r="A829" s="9">
        <v>40203</v>
      </c>
      <c r="B829" s="10">
        <v>1.889</v>
      </c>
    </row>
    <row r="830" spans="1:2" x14ac:dyDescent="0.3">
      <c r="A830" s="9">
        <v>40204</v>
      </c>
      <c r="B830" s="10">
        <v>1.893</v>
      </c>
    </row>
    <row r="831" spans="1:2" x14ac:dyDescent="0.3">
      <c r="A831" s="9">
        <v>40205</v>
      </c>
      <c r="B831" s="10">
        <v>1.8963000000000001</v>
      </c>
    </row>
    <row r="832" spans="1:2" x14ac:dyDescent="0.3">
      <c r="A832" s="9">
        <v>40206</v>
      </c>
      <c r="B832" s="10">
        <v>1.9016999999999999</v>
      </c>
    </row>
    <row r="833" spans="1:2" x14ac:dyDescent="0.3">
      <c r="A833" s="9">
        <v>40207</v>
      </c>
      <c r="B833" s="10">
        <v>1.9048</v>
      </c>
    </row>
    <row r="834" spans="1:2" x14ac:dyDescent="0.3">
      <c r="A834" s="9">
        <v>40210</v>
      </c>
      <c r="B834" s="10">
        <v>1.9074</v>
      </c>
    </row>
    <row r="835" spans="1:2" x14ac:dyDescent="0.3">
      <c r="A835" s="9">
        <v>40211</v>
      </c>
      <c r="B835" s="10">
        <v>1.9074</v>
      </c>
    </row>
    <row r="836" spans="1:2" x14ac:dyDescent="0.3">
      <c r="A836" s="9">
        <v>40212</v>
      </c>
      <c r="B836" s="10">
        <v>1.9080999999999999</v>
      </c>
    </row>
    <row r="837" spans="1:2" x14ac:dyDescent="0.3">
      <c r="A837" s="9">
        <v>40213</v>
      </c>
      <c r="B837" s="10">
        <v>1.9060999999999999</v>
      </c>
    </row>
    <row r="838" spans="1:2" x14ac:dyDescent="0.3">
      <c r="A838" s="9">
        <v>40214</v>
      </c>
      <c r="B838" s="10">
        <v>1.9051</v>
      </c>
    </row>
    <row r="839" spans="1:2" x14ac:dyDescent="0.3">
      <c r="A839" s="9">
        <v>40217</v>
      </c>
      <c r="B839" s="10">
        <v>1.9055</v>
      </c>
    </row>
    <row r="840" spans="1:2" x14ac:dyDescent="0.3">
      <c r="A840" s="9">
        <v>40218</v>
      </c>
      <c r="B840" s="10">
        <v>1.9128000000000001</v>
      </c>
    </row>
    <row r="841" spans="1:2" x14ac:dyDescent="0.3">
      <c r="A841" s="9">
        <v>40219</v>
      </c>
      <c r="B841" s="10">
        <v>1.9202999999999999</v>
      </c>
    </row>
    <row r="842" spans="1:2" x14ac:dyDescent="0.3">
      <c r="A842" s="9">
        <v>40220</v>
      </c>
      <c r="B842" s="10">
        <v>1.9305000000000001</v>
      </c>
    </row>
    <row r="843" spans="1:2" x14ac:dyDescent="0.3">
      <c r="A843" s="9">
        <v>40221</v>
      </c>
      <c r="B843" s="10">
        <v>1.9279999999999999</v>
      </c>
    </row>
    <row r="844" spans="1:2" x14ac:dyDescent="0.3">
      <c r="A844" s="9">
        <v>40229</v>
      </c>
      <c r="B844" s="10">
        <v>1.9327000000000001</v>
      </c>
    </row>
    <row r="845" spans="1:2" x14ac:dyDescent="0.3">
      <c r="A845" s="9">
        <v>40230</v>
      </c>
      <c r="B845" s="10">
        <v>1.9375</v>
      </c>
    </row>
    <row r="846" spans="1:2" x14ac:dyDescent="0.3">
      <c r="A846" s="9">
        <v>40231</v>
      </c>
      <c r="B846" s="10">
        <v>1.9365000000000001</v>
      </c>
    </row>
    <row r="847" spans="1:2" x14ac:dyDescent="0.3">
      <c r="A847" s="9">
        <v>40232</v>
      </c>
      <c r="B847" s="10">
        <v>1.9351</v>
      </c>
    </row>
    <row r="848" spans="1:2" x14ac:dyDescent="0.3">
      <c r="A848" s="9">
        <v>40233</v>
      </c>
      <c r="B848" s="10">
        <v>1.9394</v>
      </c>
    </row>
    <row r="849" spans="1:2" x14ac:dyDescent="0.3">
      <c r="A849" s="9">
        <v>40234</v>
      </c>
      <c r="B849" s="10">
        <v>1.9420999999999999</v>
      </c>
    </row>
    <row r="850" spans="1:2" x14ac:dyDescent="0.3">
      <c r="A850" s="9">
        <v>40235</v>
      </c>
      <c r="B850" s="10">
        <v>1.9442999999999999</v>
      </c>
    </row>
    <row r="851" spans="1:2" x14ac:dyDescent="0.3">
      <c r="A851" s="9">
        <v>40238</v>
      </c>
      <c r="B851" s="10">
        <v>1.9436</v>
      </c>
    </row>
    <row r="852" spans="1:2" x14ac:dyDescent="0.3">
      <c r="A852" s="9">
        <v>40239</v>
      </c>
      <c r="B852" s="10">
        <v>1.9467000000000001</v>
      </c>
    </row>
    <row r="853" spans="1:2" x14ac:dyDescent="0.3">
      <c r="A853" s="9">
        <v>40240</v>
      </c>
      <c r="B853" s="10">
        <v>1.9455</v>
      </c>
    </row>
    <row r="854" spans="1:2" x14ac:dyDescent="0.3">
      <c r="A854" s="9">
        <v>40241</v>
      </c>
      <c r="B854" s="10">
        <v>1.9464999999999999</v>
      </c>
    </row>
    <row r="855" spans="1:2" x14ac:dyDescent="0.3">
      <c r="A855" s="9">
        <v>40242</v>
      </c>
      <c r="B855" s="10">
        <v>1.9460999999999999</v>
      </c>
    </row>
    <row r="856" spans="1:2" x14ac:dyDescent="0.3">
      <c r="A856" s="9">
        <v>40245</v>
      </c>
      <c r="B856" s="10">
        <v>1.9433</v>
      </c>
    </row>
    <row r="857" spans="1:2" x14ac:dyDescent="0.3">
      <c r="A857" s="9">
        <v>40246</v>
      </c>
      <c r="B857" s="10">
        <v>1.9453</v>
      </c>
    </row>
    <row r="858" spans="1:2" x14ac:dyDescent="0.3">
      <c r="A858" s="9">
        <v>40247</v>
      </c>
      <c r="B858" s="10">
        <v>1.9436</v>
      </c>
    </row>
    <row r="859" spans="1:2" x14ac:dyDescent="0.3">
      <c r="A859" s="9">
        <v>40248</v>
      </c>
      <c r="B859" s="10">
        <v>1.9419</v>
      </c>
    </row>
    <row r="860" spans="1:2" x14ac:dyDescent="0.3">
      <c r="A860" s="9">
        <v>40249</v>
      </c>
      <c r="B860" s="10">
        <v>1.9416</v>
      </c>
    </row>
    <row r="861" spans="1:2" x14ac:dyDescent="0.3">
      <c r="A861" s="9">
        <v>40252</v>
      </c>
      <c r="B861" s="10">
        <v>1.9407000000000001</v>
      </c>
    </row>
    <row r="862" spans="1:2" x14ac:dyDescent="0.3">
      <c r="A862" s="9">
        <v>40253</v>
      </c>
      <c r="B862" s="10">
        <v>1.9404999999999999</v>
      </c>
    </row>
    <row r="863" spans="1:2" x14ac:dyDescent="0.3">
      <c r="A863" s="9">
        <v>40254</v>
      </c>
      <c r="B863" s="10">
        <v>1.9406000000000001</v>
      </c>
    </row>
    <row r="864" spans="1:2" x14ac:dyDescent="0.3">
      <c r="A864" s="9">
        <v>40255</v>
      </c>
      <c r="B864" s="10">
        <v>1.9430000000000001</v>
      </c>
    </row>
    <row r="865" spans="1:2" x14ac:dyDescent="0.3">
      <c r="A865" s="9">
        <v>40256</v>
      </c>
      <c r="B865" s="10">
        <v>1.9419999999999999</v>
      </c>
    </row>
    <row r="866" spans="1:2" x14ac:dyDescent="0.3">
      <c r="A866" s="9">
        <v>40259</v>
      </c>
      <c r="B866" s="10">
        <v>1.9410000000000001</v>
      </c>
    </row>
    <row r="867" spans="1:2" x14ac:dyDescent="0.3">
      <c r="A867" s="9">
        <v>40260</v>
      </c>
      <c r="B867" s="10">
        <v>1.9413</v>
      </c>
    </row>
    <row r="868" spans="1:2" x14ac:dyDescent="0.3">
      <c r="A868" s="9">
        <v>40261</v>
      </c>
      <c r="B868" s="10">
        <v>1.9415</v>
      </c>
    </row>
    <row r="869" spans="1:2" x14ac:dyDescent="0.3">
      <c r="A869" s="9">
        <v>40262</v>
      </c>
      <c r="B869" s="10">
        <v>1.9408000000000001</v>
      </c>
    </row>
    <row r="870" spans="1:2" x14ac:dyDescent="0.3">
      <c r="A870" s="9">
        <v>40263</v>
      </c>
      <c r="B870" s="10">
        <v>1.9404999999999999</v>
      </c>
    </row>
    <row r="871" spans="1:2" x14ac:dyDescent="0.3">
      <c r="A871" s="9">
        <v>40266</v>
      </c>
      <c r="B871" s="10">
        <v>1.9430000000000001</v>
      </c>
    </row>
    <row r="872" spans="1:2" x14ac:dyDescent="0.3">
      <c r="A872" s="9">
        <v>40267</v>
      </c>
      <c r="B872" s="10">
        <v>1.9408000000000001</v>
      </c>
    </row>
    <row r="873" spans="1:2" x14ac:dyDescent="0.3">
      <c r="A873" s="9">
        <v>40268</v>
      </c>
      <c r="B873" s="10">
        <v>1.9419</v>
      </c>
    </row>
    <row r="874" spans="1:2" x14ac:dyDescent="0.3">
      <c r="A874" s="9">
        <v>40269</v>
      </c>
      <c r="B874" s="10">
        <v>1.9394</v>
      </c>
    </row>
    <row r="875" spans="1:2" x14ac:dyDescent="0.3">
      <c r="A875" s="9">
        <v>40270</v>
      </c>
      <c r="B875" s="10">
        <v>1.9378</v>
      </c>
    </row>
    <row r="876" spans="1:2" x14ac:dyDescent="0.3">
      <c r="A876" s="9">
        <v>40274</v>
      </c>
      <c r="B876" s="10">
        <v>1.9395</v>
      </c>
    </row>
    <row r="877" spans="1:2" x14ac:dyDescent="0.3">
      <c r="A877" s="9">
        <v>40275</v>
      </c>
      <c r="B877" s="10">
        <v>1.9409000000000001</v>
      </c>
    </row>
    <row r="878" spans="1:2" x14ac:dyDescent="0.3">
      <c r="A878" s="9">
        <v>40276</v>
      </c>
      <c r="B878" s="10">
        <v>1.9400999999999999</v>
      </c>
    </row>
    <row r="879" spans="1:2" x14ac:dyDescent="0.3">
      <c r="A879" s="9">
        <v>40277</v>
      </c>
      <c r="B879" s="10">
        <v>1.9388000000000001</v>
      </c>
    </row>
    <row r="880" spans="1:2" x14ac:dyDescent="0.3">
      <c r="A880" s="9">
        <v>40280</v>
      </c>
      <c r="B880" s="10">
        <v>1.9392</v>
      </c>
    </row>
    <row r="881" spans="1:2" x14ac:dyDescent="0.3">
      <c r="A881" s="9">
        <v>40281</v>
      </c>
      <c r="B881" s="10">
        <v>1.9396</v>
      </c>
    </row>
    <row r="882" spans="1:2" x14ac:dyDescent="0.3">
      <c r="A882" s="9">
        <v>40282</v>
      </c>
      <c r="B882" s="10">
        <v>1.9392</v>
      </c>
    </row>
    <row r="883" spans="1:2" x14ac:dyDescent="0.3">
      <c r="A883" s="9">
        <v>40283</v>
      </c>
      <c r="B883" s="10">
        <v>1.94</v>
      </c>
    </row>
    <row r="884" spans="1:2" x14ac:dyDescent="0.3">
      <c r="A884" s="9">
        <v>40284</v>
      </c>
      <c r="B884" s="10">
        <v>1.9418</v>
      </c>
    </row>
    <row r="885" spans="1:2" x14ac:dyDescent="0.3">
      <c r="A885" s="9">
        <v>40287</v>
      </c>
      <c r="B885" s="10">
        <v>1.9413</v>
      </c>
    </row>
    <row r="886" spans="1:2" x14ac:dyDescent="0.3">
      <c r="A886" s="9">
        <v>40288</v>
      </c>
      <c r="B886" s="10">
        <v>1.9412</v>
      </c>
    </row>
    <row r="887" spans="1:2" x14ac:dyDescent="0.3">
      <c r="A887" s="9">
        <v>40289</v>
      </c>
      <c r="B887" s="10">
        <v>1.9419999999999999</v>
      </c>
    </row>
    <row r="888" spans="1:2" x14ac:dyDescent="0.3">
      <c r="A888" s="9">
        <v>40290</v>
      </c>
      <c r="B888" s="10">
        <v>1.9379999999999999</v>
      </c>
    </row>
    <row r="889" spans="1:2" x14ac:dyDescent="0.3">
      <c r="A889" s="9">
        <v>40291</v>
      </c>
      <c r="B889" s="10">
        <v>1.9383999999999999</v>
      </c>
    </row>
    <row r="890" spans="1:2" x14ac:dyDescent="0.3">
      <c r="A890" s="9">
        <v>40294</v>
      </c>
      <c r="B890" s="10">
        <v>1.9376</v>
      </c>
    </row>
    <row r="891" spans="1:2" x14ac:dyDescent="0.3">
      <c r="A891" s="9">
        <v>40295</v>
      </c>
      <c r="B891" s="10">
        <v>1.9373</v>
      </c>
    </row>
    <row r="892" spans="1:2" x14ac:dyDescent="0.3">
      <c r="A892" s="9">
        <v>40296</v>
      </c>
      <c r="B892" s="10">
        <v>1.9363999999999999</v>
      </c>
    </row>
    <row r="893" spans="1:2" x14ac:dyDescent="0.3">
      <c r="A893" s="9">
        <v>40297</v>
      </c>
      <c r="B893" s="10">
        <v>1.9394</v>
      </c>
    </row>
    <row r="894" spans="1:2" x14ac:dyDescent="0.3">
      <c r="A894" s="9">
        <v>40298</v>
      </c>
      <c r="B894" s="10">
        <v>1.9398</v>
      </c>
    </row>
    <row r="895" spans="1:2" x14ac:dyDescent="0.3">
      <c r="A895" s="9">
        <v>40302</v>
      </c>
      <c r="B895" s="10">
        <v>1.9410000000000001</v>
      </c>
    </row>
    <row r="896" spans="1:2" x14ac:dyDescent="0.3">
      <c r="A896" s="9">
        <v>40303</v>
      </c>
      <c r="B896" s="10">
        <v>1.9433</v>
      </c>
    </row>
    <row r="897" spans="1:2" x14ac:dyDescent="0.3">
      <c r="A897" s="9">
        <v>40304</v>
      </c>
      <c r="B897" s="10">
        <v>1.9464999999999999</v>
      </c>
    </row>
    <row r="898" spans="1:2" x14ac:dyDescent="0.3">
      <c r="A898" s="9">
        <v>40305</v>
      </c>
      <c r="B898" s="10">
        <v>1.9479</v>
      </c>
    </row>
    <row r="899" spans="1:2" x14ac:dyDescent="0.3">
      <c r="A899" s="9">
        <v>40308</v>
      </c>
      <c r="B899" s="10">
        <v>1.9489000000000001</v>
      </c>
    </row>
    <row r="900" spans="1:2" x14ac:dyDescent="0.3">
      <c r="A900" s="9">
        <v>40309</v>
      </c>
      <c r="B900" s="10">
        <v>1.9478</v>
      </c>
    </row>
    <row r="901" spans="1:2" x14ac:dyDescent="0.3">
      <c r="A901" s="9">
        <v>40310</v>
      </c>
      <c r="B901" s="10">
        <v>1.9459</v>
      </c>
    </row>
    <row r="902" spans="1:2" x14ac:dyDescent="0.3">
      <c r="A902" s="9">
        <v>40311</v>
      </c>
      <c r="B902" s="10">
        <v>1.9459</v>
      </c>
    </row>
    <row r="903" spans="1:2" x14ac:dyDescent="0.3">
      <c r="A903" s="9">
        <v>40312</v>
      </c>
      <c r="B903" s="10">
        <v>1.9463999999999999</v>
      </c>
    </row>
    <row r="904" spans="1:2" x14ac:dyDescent="0.3">
      <c r="A904" s="9">
        <v>40315</v>
      </c>
      <c r="B904" s="10">
        <v>1.9477</v>
      </c>
    </row>
    <row r="905" spans="1:2" x14ac:dyDescent="0.3">
      <c r="A905" s="9">
        <v>40316</v>
      </c>
      <c r="B905" s="10">
        <v>1.9513</v>
      </c>
    </row>
    <row r="906" spans="1:2" x14ac:dyDescent="0.3">
      <c r="A906" s="9">
        <v>40317</v>
      </c>
      <c r="B906" s="10">
        <v>1.9497</v>
      </c>
    </row>
    <row r="907" spans="1:2" x14ac:dyDescent="0.3">
      <c r="A907" s="9">
        <v>40318</v>
      </c>
      <c r="B907" s="10">
        <v>1.95</v>
      </c>
    </row>
    <row r="908" spans="1:2" x14ac:dyDescent="0.3">
      <c r="A908" s="9">
        <v>40319</v>
      </c>
      <c r="B908" s="10">
        <v>1.9541999999999999</v>
      </c>
    </row>
    <row r="909" spans="1:2" x14ac:dyDescent="0.3">
      <c r="A909" s="9">
        <v>40322</v>
      </c>
      <c r="B909" s="10">
        <v>1.9658</v>
      </c>
    </row>
    <row r="910" spans="1:2" x14ac:dyDescent="0.3">
      <c r="A910" s="9">
        <v>40323</v>
      </c>
      <c r="B910" s="10">
        <v>1.9923</v>
      </c>
    </row>
    <row r="911" spans="1:2" x14ac:dyDescent="0.3">
      <c r="A911" s="9">
        <v>40324</v>
      </c>
      <c r="B911" s="10">
        <v>2.0388999999999999</v>
      </c>
    </row>
    <row r="912" spans="1:2" x14ac:dyDescent="0.3">
      <c r="A912" s="9">
        <v>40325</v>
      </c>
      <c r="B912" s="10">
        <v>2.0676999999999999</v>
      </c>
    </row>
    <row r="913" spans="1:2" x14ac:dyDescent="0.3">
      <c r="A913" s="9">
        <v>40326</v>
      </c>
      <c r="B913" s="10">
        <v>2.0924999999999998</v>
      </c>
    </row>
    <row r="914" spans="1:2" x14ac:dyDescent="0.3">
      <c r="A914" s="9">
        <v>40329</v>
      </c>
      <c r="B914" s="10">
        <v>2.1200999999999999</v>
      </c>
    </row>
    <row r="915" spans="1:2" x14ac:dyDescent="0.3">
      <c r="A915" s="9">
        <v>40330</v>
      </c>
      <c r="B915" s="10">
        <v>2.1884999999999999</v>
      </c>
    </row>
    <row r="916" spans="1:2" x14ac:dyDescent="0.3">
      <c r="A916" s="9">
        <v>40331</v>
      </c>
      <c r="B916" s="10">
        <v>2.2240000000000002</v>
      </c>
    </row>
    <row r="917" spans="1:2" x14ac:dyDescent="0.3">
      <c r="A917" s="9">
        <v>40332</v>
      </c>
      <c r="B917" s="10">
        <v>2.2584</v>
      </c>
    </row>
    <row r="918" spans="1:2" x14ac:dyDescent="0.3">
      <c r="A918" s="9">
        <v>40333</v>
      </c>
      <c r="B918" s="10">
        <v>2.2536</v>
      </c>
    </row>
    <row r="919" spans="1:2" x14ac:dyDescent="0.3">
      <c r="A919" s="9">
        <v>40336</v>
      </c>
      <c r="B919" s="10">
        <v>2.2519999999999998</v>
      </c>
    </row>
    <row r="920" spans="1:2" x14ac:dyDescent="0.3">
      <c r="A920" s="9">
        <v>40337</v>
      </c>
      <c r="B920" s="10">
        <v>2.2669000000000001</v>
      </c>
    </row>
    <row r="921" spans="1:2" x14ac:dyDescent="0.3">
      <c r="A921" s="9">
        <v>40338</v>
      </c>
      <c r="B921" s="10">
        <v>2.2803</v>
      </c>
    </row>
    <row r="922" spans="1:2" x14ac:dyDescent="0.3">
      <c r="A922" s="9">
        <v>40339</v>
      </c>
      <c r="B922" s="10">
        <v>2.2993999999999999</v>
      </c>
    </row>
    <row r="923" spans="1:2" x14ac:dyDescent="0.3">
      <c r="A923" s="9">
        <v>40340</v>
      </c>
      <c r="B923" s="10">
        <v>2.3128000000000002</v>
      </c>
    </row>
    <row r="924" spans="1:2" x14ac:dyDescent="0.3">
      <c r="A924" s="9">
        <v>40341</v>
      </c>
      <c r="B924" s="10">
        <v>2.3327</v>
      </c>
    </row>
    <row r="925" spans="1:2" x14ac:dyDescent="0.3">
      <c r="A925" s="9">
        <v>40342</v>
      </c>
      <c r="B925" s="10">
        <v>2.3570000000000002</v>
      </c>
    </row>
    <row r="926" spans="1:2" x14ac:dyDescent="0.3">
      <c r="A926" s="9">
        <v>40346</v>
      </c>
      <c r="B926" s="10">
        <v>2.3715999999999999</v>
      </c>
    </row>
    <row r="927" spans="1:2" x14ac:dyDescent="0.3">
      <c r="A927" s="9">
        <v>40347</v>
      </c>
      <c r="B927" s="10">
        <v>2.4137</v>
      </c>
    </row>
    <row r="928" spans="1:2" x14ac:dyDescent="0.3">
      <c r="A928" s="9">
        <v>40350</v>
      </c>
      <c r="B928" s="10">
        <v>2.4621</v>
      </c>
    </row>
    <row r="929" spans="1:2" x14ac:dyDescent="0.3">
      <c r="A929" s="9">
        <v>40351</v>
      </c>
      <c r="B929" s="10">
        <v>2.5215000000000001</v>
      </c>
    </row>
    <row r="930" spans="1:2" x14ac:dyDescent="0.3">
      <c r="A930" s="9">
        <v>40352</v>
      </c>
      <c r="B930" s="10">
        <v>2.5621999999999998</v>
      </c>
    </row>
    <row r="931" spans="1:2" x14ac:dyDescent="0.3">
      <c r="A931" s="9">
        <v>40353</v>
      </c>
      <c r="B931" s="10">
        <v>2.6032999999999999</v>
      </c>
    </row>
    <row r="932" spans="1:2" x14ac:dyDescent="0.3">
      <c r="A932" s="9">
        <v>40354</v>
      </c>
      <c r="B932" s="10">
        <v>2.6259000000000001</v>
      </c>
    </row>
    <row r="933" spans="1:2" x14ac:dyDescent="0.3">
      <c r="A933" s="9">
        <v>40357</v>
      </c>
      <c r="B933" s="10">
        <v>2.6288</v>
      </c>
    </row>
    <row r="934" spans="1:2" x14ac:dyDescent="0.3">
      <c r="A934" s="9">
        <v>40358</v>
      </c>
      <c r="B934" s="10">
        <v>2.6379999999999999</v>
      </c>
    </row>
    <row r="935" spans="1:2" x14ac:dyDescent="0.3">
      <c r="A935" s="9">
        <v>40359</v>
      </c>
      <c r="B935" s="10">
        <v>2.6307999999999998</v>
      </c>
    </row>
    <row r="936" spans="1:2" x14ac:dyDescent="0.3">
      <c r="A936" s="9">
        <v>40360</v>
      </c>
      <c r="B936" s="10">
        <v>2.6261000000000001</v>
      </c>
    </row>
    <row r="937" spans="1:2" x14ac:dyDescent="0.3">
      <c r="A937" s="9">
        <v>40361</v>
      </c>
      <c r="B937" s="10">
        <v>2.621</v>
      </c>
    </row>
    <row r="938" spans="1:2" x14ac:dyDescent="0.3">
      <c r="A938" s="9">
        <v>40364</v>
      </c>
      <c r="B938" s="10">
        <v>2.6126</v>
      </c>
    </row>
    <row r="939" spans="1:2" x14ac:dyDescent="0.3">
      <c r="A939" s="9">
        <v>40365</v>
      </c>
      <c r="B939" s="10">
        <v>2.6149</v>
      </c>
    </row>
    <row r="940" spans="1:2" x14ac:dyDescent="0.3">
      <c r="A940" s="9">
        <v>40366</v>
      </c>
      <c r="B940" s="10">
        <v>2.6069</v>
      </c>
    </row>
    <row r="941" spans="1:2" x14ac:dyDescent="0.3">
      <c r="A941" s="9">
        <v>40367</v>
      </c>
      <c r="B941" s="10">
        <v>2.5977999999999999</v>
      </c>
    </row>
    <row r="942" spans="1:2" x14ac:dyDescent="0.3">
      <c r="A942" s="9">
        <v>40368</v>
      </c>
      <c r="B942" s="10">
        <v>2.5943999999999998</v>
      </c>
    </row>
    <row r="943" spans="1:2" x14ac:dyDescent="0.3">
      <c r="A943" s="9">
        <v>40371</v>
      </c>
      <c r="B943" s="10">
        <v>2.5977999999999999</v>
      </c>
    </row>
    <row r="944" spans="1:2" x14ac:dyDescent="0.3">
      <c r="A944" s="9">
        <v>40372</v>
      </c>
      <c r="B944" s="10">
        <v>2.5952999999999999</v>
      </c>
    </row>
    <row r="945" spans="1:2" x14ac:dyDescent="0.3">
      <c r="A945" s="9">
        <v>40373</v>
      </c>
      <c r="B945" s="10">
        <v>2.5905</v>
      </c>
    </row>
    <row r="946" spans="1:2" x14ac:dyDescent="0.3">
      <c r="A946" s="9">
        <v>40374</v>
      </c>
      <c r="B946" s="10">
        <v>2.5849000000000002</v>
      </c>
    </row>
    <row r="947" spans="1:2" x14ac:dyDescent="0.3">
      <c r="A947" s="9">
        <v>40375</v>
      </c>
      <c r="B947" s="10">
        <v>2.5813999999999999</v>
      </c>
    </row>
    <row r="948" spans="1:2" x14ac:dyDescent="0.3">
      <c r="A948" s="9">
        <v>40378</v>
      </c>
      <c r="B948" s="10">
        <v>2.5709</v>
      </c>
    </row>
    <row r="949" spans="1:2" x14ac:dyDescent="0.3">
      <c r="A949" s="9">
        <v>40379</v>
      </c>
      <c r="B949" s="10">
        <v>2.5691999999999999</v>
      </c>
    </row>
    <row r="950" spans="1:2" x14ac:dyDescent="0.3">
      <c r="A950" s="9">
        <v>40380</v>
      </c>
      <c r="B950" s="10">
        <v>2.5482999999999998</v>
      </c>
    </row>
    <row r="951" spans="1:2" x14ac:dyDescent="0.3">
      <c r="A951" s="9">
        <v>40381</v>
      </c>
      <c r="B951" s="10">
        <v>2.5297999999999998</v>
      </c>
    </row>
    <row r="952" spans="1:2" x14ac:dyDescent="0.3">
      <c r="A952" s="9">
        <v>40382</v>
      </c>
      <c r="B952" s="10">
        <v>2.5165000000000002</v>
      </c>
    </row>
    <row r="953" spans="1:2" x14ac:dyDescent="0.3">
      <c r="A953" s="9">
        <v>40385</v>
      </c>
      <c r="B953" s="10">
        <v>2.5038999999999998</v>
      </c>
    </row>
    <row r="954" spans="1:2" x14ac:dyDescent="0.3">
      <c r="A954" s="9">
        <v>40386</v>
      </c>
      <c r="B954" s="10">
        <v>2.4767999999999999</v>
      </c>
    </row>
    <row r="955" spans="1:2" x14ac:dyDescent="0.3">
      <c r="A955" s="9">
        <v>40387</v>
      </c>
      <c r="B955" s="10">
        <v>2.4647000000000001</v>
      </c>
    </row>
    <row r="956" spans="1:2" x14ac:dyDescent="0.3">
      <c r="A956" s="9">
        <v>40388</v>
      </c>
      <c r="B956" s="10">
        <v>2.4609000000000001</v>
      </c>
    </row>
    <row r="957" spans="1:2" x14ac:dyDescent="0.3">
      <c r="A957" s="9">
        <v>40389</v>
      </c>
      <c r="B957" s="10">
        <v>2.4474999999999998</v>
      </c>
    </row>
    <row r="958" spans="1:2" x14ac:dyDescent="0.3">
      <c r="A958" s="9">
        <v>40392</v>
      </c>
      <c r="B958" s="10">
        <v>2.4468000000000001</v>
      </c>
    </row>
    <row r="959" spans="1:2" x14ac:dyDescent="0.3">
      <c r="A959" s="9">
        <v>40393</v>
      </c>
      <c r="B959" s="10">
        <v>2.4447000000000001</v>
      </c>
    </row>
    <row r="960" spans="1:2" x14ac:dyDescent="0.3">
      <c r="A960" s="9">
        <v>40394</v>
      </c>
      <c r="B960" s="10">
        <v>2.4430000000000001</v>
      </c>
    </row>
    <row r="961" spans="1:2" x14ac:dyDescent="0.3">
      <c r="A961" s="9">
        <v>40395</v>
      </c>
      <c r="B961" s="10">
        <v>2.4472999999999998</v>
      </c>
    </row>
    <row r="962" spans="1:2" x14ac:dyDescent="0.3">
      <c r="A962" s="9">
        <v>40396</v>
      </c>
      <c r="B962" s="10">
        <v>2.4527999999999999</v>
      </c>
    </row>
    <row r="963" spans="1:2" x14ac:dyDescent="0.3">
      <c r="A963" s="9">
        <v>40399</v>
      </c>
      <c r="B963" s="10">
        <v>2.4557000000000002</v>
      </c>
    </row>
    <row r="964" spans="1:2" x14ac:dyDescent="0.3">
      <c r="A964" s="9">
        <v>40400</v>
      </c>
      <c r="B964" s="10">
        <v>2.4624999999999999</v>
      </c>
    </row>
    <row r="965" spans="1:2" x14ac:dyDescent="0.3">
      <c r="A965" s="9">
        <v>40401</v>
      </c>
      <c r="B965" s="10">
        <v>2.4674</v>
      </c>
    </row>
    <row r="966" spans="1:2" x14ac:dyDescent="0.3">
      <c r="A966" s="9">
        <v>40402</v>
      </c>
      <c r="B966" s="10">
        <v>2.4645999999999999</v>
      </c>
    </row>
    <row r="967" spans="1:2" x14ac:dyDescent="0.3">
      <c r="A967" s="9">
        <v>40403</v>
      </c>
      <c r="B967" s="10">
        <v>2.4651000000000001</v>
      </c>
    </row>
    <row r="968" spans="1:2" x14ac:dyDescent="0.3">
      <c r="A968" s="9">
        <v>40406</v>
      </c>
      <c r="B968" s="10">
        <v>2.4662999999999999</v>
      </c>
    </row>
    <row r="969" spans="1:2" x14ac:dyDescent="0.3">
      <c r="A969" s="9">
        <v>40407</v>
      </c>
      <c r="B969" s="10">
        <v>2.4687000000000001</v>
      </c>
    </row>
    <row r="970" spans="1:2" x14ac:dyDescent="0.3">
      <c r="A970" s="9">
        <v>40408</v>
      </c>
      <c r="B970" s="10">
        <v>2.4670999999999998</v>
      </c>
    </row>
    <row r="971" spans="1:2" x14ac:dyDescent="0.3">
      <c r="A971" s="9">
        <v>40409</v>
      </c>
      <c r="B971" s="10">
        <v>2.4672999999999998</v>
      </c>
    </row>
    <row r="972" spans="1:2" x14ac:dyDescent="0.3">
      <c r="A972" s="9">
        <v>40410</v>
      </c>
      <c r="B972" s="10">
        <v>2.4672000000000001</v>
      </c>
    </row>
    <row r="973" spans="1:2" x14ac:dyDescent="0.3">
      <c r="A973" s="9">
        <v>40413</v>
      </c>
      <c r="B973" s="10">
        <v>2.4653999999999998</v>
      </c>
    </row>
    <row r="974" spans="1:2" x14ac:dyDescent="0.3">
      <c r="A974" s="9">
        <v>40414</v>
      </c>
      <c r="B974" s="10">
        <v>2.4685999999999999</v>
      </c>
    </row>
    <row r="975" spans="1:2" x14ac:dyDescent="0.3">
      <c r="A975" s="9">
        <v>40415</v>
      </c>
      <c r="B975" s="10">
        <v>2.4687999999999999</v>
      </c>
    </row>
    <row r="976" spans="1:2" x14ac:dyDescent="0.3">
      <c r="A976" s="9">
        <v>40416</v>
      </c>
      <c r="B976" s="10">
        <v>2.4723000000000002</v>
      </c>
    </row>
    <row r="977" spans="1:2" x14ac:dyDescent="0.3">
      <c r="A977" s="9">
        <v>40417</v>
      </c>
      <c r="B977" s="10">
        <v>2.4895999999999998</v>
      </c>
    </row>
    <row r="978" spans="1:2" x14ac:dyDescent="0.3">
      <c r="A978" s="9">
        <v>40420</v>
      </c>
      <c r="B978" s="10">
        <v>2.5034999999999998</v>
      </c>
    </row>
    <row r="979" spans="1:2" x14ac:dyDescent="0.3">
      <c r="A979" s="9">
        <v>40421</v>
      </c>
      <c r="B979" s="10">
        <v>2.512</v>
      </c>
    </row>
    <row r="980" spans="1:2" x14ac:dyDescent="0.3">
      <c r="A980" s="9">
        <v>40422</v>
      </c>
      <c r="B980" s="10">
        <v>2.5150999999999999</v>
      </c>
    </row>
    <row r="981" spans="1:2" x14ac:dyDescent="0.3">
      <c r="A981" s="9">
        <v>40423</v>
      </c>
      <c r="B981" s="10">
        <v>2.5127000000000002</v>
      </c>
    </row>
    <row r="982" spans="1:2" x14ac:dyDescent="0.3">
      <c r="A982" s="9">
        <v>40424</v>
      </c>
      <c r="B982" s="10">
        <v>2.5144000000000002</v>
      </c>
    </row>
    <row r="983" spans="1:2" x14ac:dyDescent="0.3">
      <c r="A983" s="9">
        <v>40427</v>
      </c>
      <c r="B983" s="10">
        <v>2.5286</v>
      </c>
    </row>
    <row r="984" spans="1:2" x14ac:dyDescent="0.3">
      <c r="A984" s="9">
        <v>40428</v>
      </c>
      <c r="B984" s="10">
        <v>2.5318999999999998</v>
      </c>
    </row>
    <row r="985" spans="1:2" x14ac:dyDescent="0.3">
      <c r="A985" s="9">
        <v>40429</v>
      </c>
      <c r="B985" s="10">
        <v>2.5358000000000001</v>
      </c>
    </row>
    <row r="986" spans="1:2" x14ac:dyDescent="0.3">
      <c r="A986" s="9">
        <v>40430</v>
      </c>
      <c r="B986" s="10">
        <v>2.5379999999999998</v>
      </c>
    </row>
    <row r="987" spans="1:2" x14ac:dyDescent="0.3">
      <c r="A987" s="9">
        <v>40431</v>
      </c>
      <c r="B987" s="10">
        <v>2.5388000000000002</v>
      </c>
    </row>
    <row r="988" spans="1:2" x14ac:dyDescent="0.3">
      <c r="A988" s="9">
        <v>40434</v>
      </c>
      <c r="B988" s="10">
        <v>2.5417999999999998</v>
      </c>
    </row>
    <row r="989" spans="1:2" x14ac:dyDescent="0.3">
      <c r="A989" s="9">
        <v>40435</v>
      </c>
      <c r="B989" s="10">
        <v>2.5512000000000001</v>
      </c>
    </row>
    <row r="990" spans="1:2" x14ac:dyDescent="0.3">
      <c r="A990" s="9">
        <v>40436</v>
      </c>
      <c r="B990" s="10">
        <v>2.5608</v>
      </c>
    </row>
    <row r="991" spans="1:2" x14ac:dyDescent="0.3">
      <c r="A991" s="9">
        <v>40437</v>
      </c>
      <c r="B991" s="10">
        <v>2.5657000000000001</v>
      </c>
    </row>
    <row r="992" spans="1:2" x14ac:dyDescent="0.3">
      <c r="A992" s="9">
        <v>40438</v>
      </c>
      <c r="B992" s="10">
        <v>2.5676999999999999</v>
      </c>
    </row>
    <row r="993" spans="1:2" x14ac:dyDescent="0.3">
      <c r="A993" s="9">
        <v>40440</v>
      </c>
      <c r="B993" s="10">
        <v>2.5644</v>
      </c>
    </row>
    <row r="994" spans="1:2" x14ac:dyDescent="0.3">
      <c r="A994" s="9">
        <v>40441</v>
      </c>
      <c r="B994" s="10">
        <v>2.5689000000000002</v>
      </c>
    </row>
    <row r="995" spans="1:2" x14ac:dyDescent="0.3">
      <c r="A995" s="9">
        <v>40442</v>
      </c>
      <c r="B995" s="10">
        <v>2.5731999999999999</v>
      </c>
    </row>
    <row r="996" spans="1:2" x14ac:dyDescent="0.3">
      <c r="A996" s="9">
        <v>40446</v>
      </c>
      <c r="B996" s="10">
        <v>2.5749</v>
      </c>
    </row>
    <row r="997" spans="1:2" x14ac:dyDescent="0.3">
      <c r="A997" s="9">
        <v>40447</v>
      </c>
      <c r="B997" s="10">
        <v>2.5863</v>
      </c>
    </row>
    <row r="998" spans="1:2" x14ac:dyDescent="0.3">
      <c r="A998" s="9">
        <v>40448</v>
      </c>
      <c r="B998" s="10">
        <v>2.5972</v>
      </c>
    </row>
    <row r="999" spans="1:2" x14ac:dyDescent="0.3">
      <c r="A999" s="9">
        <v>40449</v>
      </c>
      <c r="B999" s="10">
        <v>2.6046</v>
      </c>
    </row>
    <row r="1000" spans="1:2" x14ac:dyDescent="0.3">
      <c r="A1000" s="9">
        <v>40450</v>
      </c>
      <c r="B1000" s="10">
        <v>2.6092</v>
      </c>
    </row>
    <row r="1001" spans="1:2" x14ac:dyDescent="0.3">
      <c r="A1001" s="9">
        <v>40451</v>
      </c>
      <c r="B1001" s="10">
        <v>2.6113</v>
      </c>
    </row>
    <row r="1002" spans="1:2" x14ac:dyDescent="0.3">
      <c r="A1002" s="9">
        <v>40459</v>
      </c>
      <c r="B1002" s="10">
        <v>2.6164000000000001</v>
      </c>
    </row>
    <row r="1003" spans="1:2" x14ac:dyDescent="0.3">
      <c r="A1003" s="9">
        <v>40460</v>
      </c>
      <c r="B1003" s="10">
        <v>2.6168999999999998</v>
      </c>
    </row>
    <row r="1004" spans="1:2" x14ac:dyDescent="0.3">
      <c r="A1004" s="9">
        <v>40462</v>
      </c>
      <c r="B1004" s="10">
        <v>2.6215000000000002</v>
      </c>
    </row>
    <row r="1005" spans="1:2" x14ac:dyDescent="0.3">
      <c r="A1005" s="9">
        <v>40463</v>
      </c>
      <c r="B1005" s="10">
        <v>2.6362000000000001</v>
      </c>
    </row>
    <row r="1006" spans="1:2" x14ac:dyDescent="0.3">
      <c r="A1006" s="9">
        <v>40464</v>
      </c>
      <c r="B1006" s="10">
        <v>2.6406000000000001</v>
      </c>
    </row>
    <row r="1007" spans="1:2" x14ac:dyDescent="0.3">
      <c r="A1007" s="9">
        <v>40465</v>
      </c>
      <c r="B1007" s="10">
        <v>2.6442000000000001</v>
      </c>
    </row>
    <row r="1008" spans="1:2" x14ac:dyDescent="0.3">
      <c r="A1008" s="9">
        <v>40466</v>
      </c>
      <c r="B1008" s="10">
        <v>2.6505999999999998</v>
      </c>
    </row>
    <row r="1009" spans="1:2" x14ac:dyDescent="0.3">
      <c r="A1009" s="9">
        <v>40469</v>
      </c>
      <c r="B1009" s="10">
        <v>2.6528</v>
      </c>
    </row>
    <row r="1010" spans="1:2" x14ac:dyDescent="0.3">
      <c r="A1010" s="9">
        <v>40470</v>
      </c>
      <c r="B1010" s="10">
        <v>2.6533000000000002</v>
      </c>
    </row>
    <row r="1011" spans="1:2" x14ac:dyDescent="0.3">
      <c r="A1011" s="9">
        <v>40471</v>
      </c>
      <c r="B1011" s="10">
        <v>2.7330999999999999</v>
      </c>
    </row>
    <row r="1012" spans="1:2" x14ac:dyDescent="0.3">
      <c r="A1012" s="9">
        <v>40472</v>
      </c>
      <c r="B1012" s="10">
        <v>2.7643</v>
      </c>
    </row>
    <row r="1013" spans="1:2" x14ac:dyDescent="0.3">
      <c r="A1013" s="9">
        <v>40473</v>
      </c>
      <c r="B1013" s="10">
        <v>2.7892999999999999</v>
      </c>
    </row>
    <row r="1014" spans="1:2" x14ac:dyDescent="0.3">
      <c r="A1014" s="9">
        <v>40476</v>
      </c>
      <c r="B1014" s="10">
        <v>2.8033999999999999</v>
      </c>
    </row>
    <row r="1015" spans="1:2" x14ac:dyDescent="0.3">
      <c r="A1015" s="9">
        <v>40477</v>
      </c>
      <c r="B1015" s="10">
        <v>2.8115000000000001</v>
      </c>
    </row>
    <row r="1016" spans="1:2" x14ac:dyDescent="0.3">
      <c r="A1016" s="9">
        <v>40478</v>
      </c>
      <c r="B1016" s="10">
        <v>2.8165</v>
      </c>
    </row>
    <row r="1017" spans="1:2" x14ac:dyDescent="0.3">
      <c r="A1017" s="9">
        <v>40479</v>
      </c>
      <c r="B1017" s="10">
        <v>2.8264999999999998</v>
      </c>
    </row>
    <row r="1018" spans="1:2" x14ac:dyDescent="0.3">
      <c r="A1018" s="9">
        <v>40480</v>
      </c>
      <c r="B1018" s="10">
        <v>2.8302</v>
      </c>
    </row>
    <row r="1019" spans="1:2" x14ac:dyDescent="0.3">
      <c r="A1019" s="9">
        <v>40483</v>
      </c>
      <c r="B1019" s="10">
        <v>2.8344</v>
      </c>
    </row>
    <row r="1020" spans="1:2" x14ac:dyDescent="0.3">
      <c r="A1020" s="9">
        <v>40484</v>
      </c>
      <c r="B1020" s="10">
        <v>2.8391000000000002</v>
      </c>
    </row>
    <row r="1021" spans="1:2" x14ac:dyDescent="0.3">
      <c r="A1021" s="9">
        <v>40485</v>
      </c>
      <c r="B1021" s="10">
        <v>2.8412000000000002</v>
      </c>
    </row>
    <row r="1022" spans="1:2" x14ac:dyDescent="0.3">
      <c r="A1022" s="9">
        <v>40486</v>
      </c>
      <c r="B1022" s="10">
        <v>2.8448000000000002</v>
      </c>
    </row>
    <row r="1023" spans="1:2" x14ac:dyDescent="0.3">
      <c r="A1023" s="9">
        <v>40487</v>
      </c>
      <c r="B1023" s="10">
        <v>2.8452000000000002</v>
      </c>
    </row>
    <row r="1024" spans="1:2" x14ac:dyDescent="0.3">
      <c r="A1024" s="9">
        <v>40490</v>
      </c>
      <c r="B1024" s="10">
        <v>2.847</v>
      </c>
    </row>
    <row r="1025" spans="1:2" x14ac:dyDescent="0.3">
      <c r="A1025" s="9">
        <v>40491</v>
      </c>
      <c r="B1025" s="10">
        <v>2.8574999999999999</v>
      </c>
    </row>
    <row r="1026" spans="1:2" x14ac:dyDescent="0.3">
      <c r="A1026" s="9">
        <v>40492</v>
      </c>
      <c r="B1026" s="10">
        <v>2.8650000000000002</v>
      </c>
    </row>
    <row r="1027" spans="1:2" x14ac:dyDescent="0.3">
      <c r="A1027" s="9">
        <v>40493</v>
      </c>
      <c r="B1027" s="10">
        <v>2.8727</v>
      </c>
    </row>
    <row r="1028" spans="1:2" x14ac:dyDescent="0.3">
      <c r="A1028" s="9">
        <v>40494</v>
      </c>
      <c r="B1028" s="10">
        <v>2.8816999999999999</v>
      </c>
    </row>
    <row r="1029" spans="1:2" x14ac:dyDescent="0.3">
      <c r="A1029" s="9">
        <v>40497</v>
      </c>
      <c r="B1029" s="10">
        <v>2.887</v>
      </c>
    </row>
    <row r="1030" spans="1:2" x14ac:dyDescent="0.3">
      <c r="A1030" s="9">
        <v>40498</v>
      </c>
      <c r="B1030" s="10">
        <v>2.8906999999999998</v>
      </c>
    </row>
    <row r="1031" spans="1:2" x14ac:dyDescent="0.3">
      <c r="A1031" s="9">
        <v>40499</v>
      </c>
      <c r="B1031" s="10">
        <v>2.8921999999999999</v>
      </c>
    </row>
    <row r="1032" spans="1:2" x14ac:dyDescent="0.3">
      <c r="A1032" s="9">
        <v>40500</v>
      </c>
      <c r="B1032" s="10">
        <v>2.8956</v>
      </c>
    </row>
    <row r="1033" spans="1:2" x14ac:dyDescent="0.3">
      <c r="A1033" s="9">
        <v>40501</v>
      </c>
      <c r="B1033" s="10">
        <v>2.8996</v>
      </c>
    </row>
    <row r="1034" spans="1:2" x14ac:dyDescent="0.3">
      <c r="A1034" s="9">
        <v>40504</v>
      </c>
      <c r="B1034" s="10">
        <v>2.9174000000000002</v>
      </c>
    </row>
    <row r="1035" spans="1:2" x14ac:dyDescent="0.3">
      <c r="A1035" s="9">
        <v>40505</v>
      </c>
      <c r="B1035" s="10">
        <v>2.9687999999999999</v>
      </c>
    </row>
    <row r="1036" spans="1:2" x14ac:dyDescent="0.3">
      <c r="A1036" s="9">
        <v>40506</v>
      </c>
      <c r="B1036" s="10">
        <v>3.0127000000000002</v>
      </c>
    </row>
    <row r="1037" spans="1:2" x14ac:dyDescent="0.3">
      <c r="A1037" s="9">
        <v>40507</v>
      </c>
      <c r="B1037" s="10">
        <v>3.0707</v>
      </c>
    </row>
    <row r="1038" spans="1:2" x14ac:dyDescent="0.3">
      <c r="A1038" s="9">
        <v>40508</v>
      </c>
      <c r="B1038" s="10">
        <v>3.1366999999999998</v>
      </c>
    </row>
    <row r="1039" spans="1:2" x14ac:dyDescent="0.3">
      <c r="A1039" s="9">
        <v>40511</v>
      </c>
      <c r="B1039" s="10">
        <v>3.1924999999999999</v>
      </c>
    </row>
    <row r="1040" spans="1:2" x14ac:dyDescent="0.3">
      <c r="A1040" s="9">
        <v>40512</v>
      </c>
      <c r="B1040" s="10">
        <v>3.2498</v>
      </c>
    </row>
    <row r="1041" spans="1:2" x14ac:dyDescent="0.3">
      <c r="A1041" s="9">
        <v>40513</v>
      </c>
      <c r="B1041" s="10">
        <v>3.2865000000000002</v>
      </c>
    </row>
    <row r="1042" spans="1:2" x14ac:dyDescent="0.3">
      <c r="A1042" s="9">
        <v>40514</v>
      </c>
      <c r="B1042" s="10">
        <v>3.3273999999999999</v>
      </c>
    </row>
    <row r="1043" spans="1:2" x14ac:dyDescent="0.3">
      <c r="A1043" s="9">
        <v>40515</v>
      </c>
      <c r="B1043" s="10">
        <v>3.3452999999999999</v>
      </c>
    </row>
    <row r="1044" spans="1:2" x14ac:dyDescent="0.3">
      <c r="A1044" s="9">
        <v>40518</v>
      </c>
      <c r="B1044" s="10">
        <v>3.3740000000000001</v>
      </c>
    </row>
    <row r="1045" spans="1:2" x14ac:dyDescent="0.3">
      <c r="A1045" s="9">
        <v>40519</v>
      </c>
      <c r="B1045" s="10">
        <v>3.3940000000000001</v>
      </c>
    </row>
    <row r="1046" spans="1:2" x14ac:dyDescent="0.3">
      <c r="A1046" s="9">
        <v>40520</v>
      </c>
      <c r="B1046" s="10">
        <v>3.42</v>
      </c>
    </row>
    <row r="1047" spans="1:2" x14ac:dyDescent="0.3">
      <c r="A1047" s="9">
        <v>40521</v>
      </c>
      <c r="B1047" s="10">
        <v>3.5291999999999999</v>
      </c>
    </row>
    <row r="1048" spans="1:2" x14ac:dyDescent="0.3">
      <c r="A1048" s="9">
        <v>40522</v>
      </c>
      <c r="B1048" s="10">
        <v>3.6320000000000001</v>
      </c>
    </row>
    <row r="1049" spans="1:2" x14ac:dyDescent="0.3">
      <c r="A1049" s="9">
        <v>40525</v>
      </c>
      <c r="B1049" s="10">
        <v>3.6659999999999999</v>
      </c>
    </row>
    <row r="1050" spans="1:2" x14ac:dyDescent="0.3">
      <c r="A1050" s="9">
        <v>40526</v>
      </c>
      <c r="B1050" s="10">
        <v>3.7204999999999999</v>
      </c>
    </row>
    <row r="1051" spans="1:2" x14ac:dyDescent="0.3">
      <c r="A1051" s="9">
        <v>40527</v>
      </c>
      <c r="B1051" s="10">
        <v>3.8157999999999999</v>
      </c>
    </row>
    <row r="1052" spans="1:2" x14ac:dyDescent="0.3">
      <c r="A1052" s="9">
        <v>40528</v>
      </c>
      <c r="B1052" s="10">
        <v>3.8548</v>
      </c>
    </row>
    <row r="1053" spans="1:2" x14ac:dyDescent="0.3">
      <c r="A1053" s="9">
        <v>40529</v>
      </c>
      <c r="B1053" s="10">
        <v>3.8841999999999999</v>
      </c>
    </row>
    <row r="1054" spans="1:2" x14ac:dyDescent="0.3">
      <c r="A1054" s="9">
        <v>40532</v>
      </c>
      <c r="B1054" s="10">
        <v>3.9180999999999999</v>
      </c>
    </row>
    <row r="1055" spans="1:2" x14ac:dyDescent="0.3">
      <c r="A1055" s="9">
        <v>40533</v>
      </c>
      <c r="B1055" s="10">
        <v>3.9496000000000002</v>
      </c>
    </row>
    <row r="1056" spans="1:2" x14ac:dyDescent="0.3">
      <c r="A1056" s="9">
        <v>40534</v>
      </c>
      <c r="B1056" s="10">
        <v>4.1130000000000004</v>
      </c>
    </row>
    <row r="1057" spans="1:2" x14ac:dyDescent="0.3">
      <c r="A1057" s="9">
        <v>40535</v>
      </c>
      <c r="B1057" s="10">
        <v>4.1790000000000003</v>
      </c>
    </row>
    <row r="1058" spans="1:2" x14ac:dyDescent="0.3">
      <c r="A1058" s="9">
        <v>40536</v>
      </c>
      <c r="B1058" s="10">
        <v>4.3263999999999996</v>
      </c>
    </row>
    <row r="1059" spans="1:2" x14ac:dyDescent="0.3">
      <c r="A1059" s="9">
        <v>40539</v>
      </c>
      <c r="B1059" s="10">
        <v>4.5640999999999998</v>
      </c>
    </row>
    <row r="1060" spans="1:2" x14ac:dyDescent="0.3">
      <c r="A1060" s="9">
        <v>40540</v>
      </c>
      <c r="B1060" s="10">
        <v>4.6021000000000001</v>
      </c>
    </row>
    <row r="1061" spans="1:2" x14ac:dyDescent="0.3">
      <c r="A1061" s="9">
        <v>40541</v>
      </c>
      <c r="B1061" s="10">
        <v>4.6235999999999997</v>
      </c>
    </row>
    <row r="1062" spans="1:2" x14ac:dyDescent="0.3">
      <c r="A1062" s="9">
        <v>40542</v>
      </c>
      <c r="B1062" s="10">
        <v>4.6215999999999999</v>
      </c>
    </row>
    <row r="1063" spans="1:2" x14ac:dyDescent="0.3">
      <c r="A1063" s="9">
        <v>40543</v>
      </c>
      <c r="B1063" s="10">
        <v>4.6234000000000002</v>
      </c>
    </row>
    <row r="1064" spans="1:2" x14ac:dyDescent="0.3">
      <c r="A1064" s="9">
        <v>40547</v>
      </c>
      <c r="B1064" s="10">
        <v>4.5583</v>
      </c>
    </row>
    <row r="1065" spans="1:2" x14ac:dyDescent="0.3">
      <c r="A1065" s="9">
        <v>40548</v>
      </c>
      <c r="B1065" s="10">
        <v>4.5220000000000002</v>
      </c>
    </row>
    <row r="1066" spans="1:2" x14ac:dyDescent="0.3">
      <c r="A1066" s="9">
        <v>40549</v>
      </c>
      <c r="B1066" s="10">
        <v>4.4648000000000003</v>
      </c>
    </row>
    <row r="1067" spans="1:2" x14ac:dyDescent="0.3">
      <c r="A1067" s="9">
        <v>40550</v>
      </c>
      <c r="B1067" s="10">
        <v>4.4184000000000001</v>
      </c>
    </row>
    <row r="1068" spans="1:2" x14ac:dyDescent="0.3">
      <c r="A1068" s="9">
        <v>40553</v>
      </c>
      <c r="B1068" s="10">
        <v>4.3407999999999998</v>
      </c>
    </row>
    <row r="1069" spans="1:2" x14ac:dyDescent="0.3">
      <c r="A1069" s="9">
        <v>40554</v>
      </c>
      <c r="B1069" s="10">
        <v>4.2643000000000004</v>
      </c>
    </row>
    <row r="1070" spans="1:2" x14ac:dyDescent="0.3">
      <c r="A1070" s="9">
        <v>40555</v>
      </c>
      <c r="B1070" s="10">
        <v>4.1951000000000001</v>
      </c>
    </row>
    <row r="1071" spans="1:2" x14ac:dyDescent="0.3">
      <c r="A1071" s="9">
        <v>40556</v>
      </c>
      <c r="B1071" s="10">
        <v>4.1719999999999997</v>
      </c>
    </row>
    <row r="1072" spans="1:2" x14ac:dyDescent="0.3">
      <c r="A1072" s="9">
        <v>40557</v>
      </c>
      <c r="B1072" s="10">
        <v>4.1398000000000001</v>
      </c>
    </row>
    <row r="1073" spans="1:2" x14ac:dyDescent="0.3">
      <c r="A1073" s="9">
        <v>40560</v>
      </c>
      <c r="B1073" s="10">
        <v>4.1383000000000001</v>
      </c>
    </row>
    <row r="1074" spans="1:2" x14ac:dyDescent="0.3">
      <c r="A1074" s="9">
        <v>40561</v>
      </c>
      <c r="B1074" s="10">
        <v>4.1670999999999996</v>
      </c>
    </row>
    <row r="1075" spans="1:2" x14ac:dyDescent="0.3">
      <c r="A1075" s="9">
        <v>40562</v>
      </c>
      <c r="B1075" s="10">
        <v>4.3571999999999997</v>
      </c>
    </row>
    <row r="1076" spans="1:2" x14ac:dyDescent="0.3">
      <c r="A1076" s="9">
        <v>40563</v>
      </c>
      <c r="B1076" s="10">
        <v>4.6839000000000004</v>
      </c>
    </row>
    <row r="1077" spans="1:2" x14ac:dyDescent="0.3">
      <c r="A1077" s="9">
        <v>40564</v>
      </c>
      <c r="B1077" s="10">
        <v>4.9321999999999999</v>
      </c>
    </row>
    <row r="1078" spans="1:2" x14ac:dyDescent="0.3">
      <c r="A1078" s="9">
        <v>40567</v>
      </c>
      <c r="B1078" s="10">
        <v>5.0496999999999996</v>
      </c>
    </row>
    <row r="1079" spans="1:2" x14ac:dyDescent="0.3">
      <c r="A1079" s="9">
        <v>40568</v>
      </c>
      <c r="B1079" s="10">
        <v>5.2502000000000004</v>
      </c>
    </row>
    <row r="1080" spans="1:2" x14ac:dyDescent="0.3">
      <c r="A1080" s="9">
        <v>40569</v>
      </c>
      <c r="B1080" s="10">
        <v>5.4414999999999996</v>
      </c>
    </row>
    <row r="1081" spans="1:2" x14ac:dyDescent="0.3">
      <c r="A1081" s="9">
        <v>40570</v>
      </c>
      <c r="B1081" s="10">
        <v>5.5597000000000003</v>
      </c>
    </row>
    <row r="1082" spans="1:2" x14ac:dyDescent="0.3">
      <c r="A1082" s="9">
        <v>40571</v>
      </c>
      <c r="B1082" s="10">
        <v>5.6207000000000003</v>
      </c>
    </row>
    <row r="1083" spans="1:2" x14ac:dyDescent="0.3">
      <c r="A1083" s="9">
        <v>40573</v>
      </c>
      <c r="B1083" s="10">
        <v>5.7058999999999997</v>
      </c>
    </row>
    <row r="1084" spans="1:2" x14ac:dyDescent="0.3">
      <c r="A1084" s="9">
        <v>40574</v>
      </c>
      <c r="B1084" s="10">
        <v>5.7464000000000004</v>
      </c>
    </row>
    <row r="1085" spans="1:2" x14ac:dyDescent="0.3">
      <c r="A1085" s="9">
        <v>40575</v>
      </c>
      <c r="B1085" s="10">
        <v>5.6436999999999999</v>
      </c>
    </row>
    <row r="1086" spans="1:2" x14ac:dyDescent="0.3">
      <c r="A1086" s="9">
        <v>40583</v>
      </c>
      <c r="B1086" s="10">
        <v>5.7298999999999998</v>
      </c>
    </row>
    <row r="1087" spans="1:2" x14ac:dyDescent="0.3">
      <c r="A1087" s="9">
        <v>40584</v>
      </c>
      <c r="B1087" s="10">
        <v>5.6361999999999997</v>
      </c>
    </row>
    <row r="1088" spans="1:2" x14ac:dyDescent="0.3">
      <c r="A1088" s="9">
        <v>40585</v>
      </c>
      <c r="B1088" s="10">
        <v>5.4414999999999996</v>
      </c>
    </row>
    <row r="1089" spans="1:2" x14ac:dyDescent="0.3">
      <c r="A1089" s="9">
        <v>40586</v>
      </c>
      <c r="B1089" s="10">
        <v>5.1853999999999996</v>
      </c>
    </row>
    <row r="1090" spans="1:2" x14ac:dyDescent="0.3">
      <c r="A1090" s="9">
        <v>40588</v>
      </c>
      <c r="B1090" s="10">
        <v>5.0048000000000004</v>
      </c>
    </row>
    <row r="1091" spans="1:2" x14ac:dyDescent="0.3">
      <c r="A1091" s="9">
        <v>40589</v>
      </c>
      <c r="B1091" s="10">
        <v>4.8250000000000002</v>
      </c>
    </row>
    <row r="1092" spans="1:2" x14ac:dyDescent="0.3">
      <c r="A1092" s="9">
        <v>40590</v>
      </c>
      <c r="B1092" s="10">
        <v>4.7649999999999997</v>
      </c>
    </row>
    <row r="1093" spans="1:2" x14ac:dyDescent="0.3">
      <c r="A1093" s="9">
        <v>40591</v>
      </c>
      <c r="B1093" s="10">
        <v>4.7214999999999998</v>
      </c>
    </row>
    <row r="1094" spans="1:2" x14ac:dyDescent="0.3">
      <c r="A1094" s="9">
        <v>40592</v>
      </c>
      <c r="B1094" s="10">
        <v>4.7145000000000001</v>
      </c>
    </row>
    <row r="1095" spans="1:2" x14ac:dyDescent="0.3">
      <c r="A1095" s="9">
        <v>40595</v>
      </c>
      <c r="B1095" s="10">
        <v>4.8776000000000002</v>
      </c>
    </row>
    <row r="1096" spans="1:2" x14ac:dyDescent="0.3">
      <c r="A1096" s="9">
        <v>40596</v>
      </c>
      <c r="B1096" s="10">
        <v>4.9333</v>
      </c>
    </row>
    <row r="1097" spans="1:2" x14ac:dyDescent="0.3">
      <c r="A1097" s="9">
        <v>40597</v>
      </c>
      <c r="B1097" s="10">
        <v>4.9356999999999998</v>
      </c>
    </row>
    <row r="1098" spans="1:2" x14ac:dyDescent="0.3">
      <c r="A1098" s="9">
        <v>40598</v>
      </c>
      <c r="B1098" s="10">
        <v>4.9196999999999997</v>
      </c>
    </row>
    <row r="1099" spans="1:2" x14ac:dyDescent="0.3">
      <c r="A1099" s="9">
        <v>40599</v>
      </c>
      <c r="B1099" s="10">
        <v>4.9249999999999998</v>
      </c>
    </row>
    <row r="1100" spans="1:2" x14ac:dyDescent="0.3">
      <c r="A1100" s="9">
        <v>40602</v>
      </c>
      <c r="B1100" s="10">
        <v>4.9107000000000003</v>
      </c>
    </row>
    <row r="1101" spans="1:2" x14ac:dyDescent="0.3">
      <c r="A1101" s="9">
        <v>40603</v>
      </c>
      <c r="B1101" s="10">
        <v>4.8281000000000001</v>
      </c>
    </row>
    <row r="1102" spans="1:2" x14ac:dyDescent="0.3">
      <c r="A1102" s="9">
        <v>40604</v>
      </c>
      <c r="B1102" s="10">
        <v>4.6752000000000002</v>
      </c>
    </row>
    <row r="1103" spans="1:2" x14ac:dyDescent="0.3">
      <c r="A1103" s="9">
        <v>40605</v>
      </c>
      <c r="B1103" s="10">
        <v>4.5258000000000003</v>
      </c>
    </row>
    <row r="1104" spans="1:2" x14ac:dyDescent="0.3">
      <c r="A1104" s="9">
        <v>40606</v>
      </c>
      <c r="B1104" s="10">
        <v>4.4645000000000001</v>
      </c>
    </row>
    <row r="1105" spans="1:2" x14ac:dyDescent="0.3">
      <c r="A1105" s="9">
        <v>40609</v>
      </c>
      <c r="B1105" s="10">
        <v>4.4015000000000004</v>
      </c>
    </row>
    <row r="1106" spans="1:2" x14ac:dyDescent="0.3">
      <c r="A1106" s="9">
        <v>40610</v>
      </c>
      <c r="B1106" s="10">
        <v>4.3202999999999996</v>
      </c>
    </row>
    <row r="1107" spans="1:2" x14ac:dyDescent="0.3">
      <c r="A1107" s="9">
        <v>40611</v>
      </c>
      <c r="B1107" s="10">
        <v>4.2237</v>
      </c>
    </row>
    <row r="1108" spans="1:2" x14ac:dyDescent="0.3">
      <c r="A1108" s="9">
        <v>40612</v>
      </c>
      <c r="B1108" s="10">
        <v>4.1943999999999999</v>
      </c>
    </row>
    <row r="1109" spans="1:2" x14ac:dyDescent="0.3">
      <c r="A1109" s="9">
        <v>40613</v>
      </c>
      <c r="B1109" s="10">
        <v>4.1844999999999999</v>
      </c>
    </row>
    <row r="1110" spans="1:2" x14ac:dyDescent="0.3">
      <c r="A1110" s="9">
        <v>40616</v>
      </c>
      <c r="B1110" s="10">
        <v>4.1902999999999997</v>
      </c>
    </row>
    <row r="1111" spans="1:2" x14ac:dyDescent="0.3">
      <c r="A1111" s="9">
        <v>40617</v>
      </c>
      <c r="B1111" s="10">
        <v>4.2129000000000003</v>
      </c>
    </row>
    <row r="1112" spans="1:2" x14ac:dyDescent="0.3">
      <c r="A1112" s="9">
        <v>40618</v>
      </c>
      <c r="B1112" s="10">
        <v>4.2206999999999999</v>
      </c>
    </row>
    <row r="1113" spans="1:2" x14ac:dyDescent="0.3">
      <c r="A1113" s="9">
        <v>40619</v>
      </c>
      <c r="B1113" s="10">
        <v>4.2401</v>
      </c>
    </row>
    <row r="1114" spans="1:2" x14ac:dyDescent="0.3">
      <c r="A1114" s="9">
        <v>40620</v>
      </c>
      <c r="B1114" s="10">
        <v>4.2461000000000002</v>
      </c>
    </row>
    <row r="1115" spans="1:2" x14ac:dyDescent="0.3">
      <c r="A1115" s="9">
        <v>40623</v>
      </c>
      <c r="B1115" s="10">
        <v>4.2683999999999997</v>
      </c>
    </row>
    <row r="1116" spans="1:2" x14ac:dyDescent="0.3">
      <c r="A1116" s="9">
        <v>40624</v>
      </c>
      <c r="B1116" s="10">
        <v>4.2683999999999997</v>
      </c>
    </row>
    <row r="1117" spans="1:2" x14ac:dyDescent="0.3">
      <c r="A1117" s="9">
        <v>40625</v>
      </c>
      <c r="B1117" s="10">
        <v>4.2653999999999996</v>
      </c>
    </row>
    <row r="1118" spans="1:2" x14ac:dyDescent="0.3">
      <c r="A1118" s="9">
        <v>40626</v>
      </c>
      <c r="B1118" s="10">
        <v>4.2516999999999996</v>
      </c>
    </row>
    <row r="1119" spans="1:2" x14ac:dyDescent="0.3">
      <c r="A1119" s="9">
        <v>40627</v>
      </c>
      <c r="B1119" s="10">
        <v>4.2388000000000003</v>
      </c>
    </row>
    <row r="1120" spans="1:2" x14ac:dyDescent="0.3">
      <c r="A1120" s="9">
        <v>40630</v>
      </c>
      <c r="B1120" s="10">
        <v>4.2072000000000003</v>
      </c>
    </row>
    <row r="1121" spans="1:2" x14ac:dyDescent="0.3">
      <c r="A1121" s="9">
        <v>40631</v>
      </c>
      <c r="B1121" s="10">
        <v>4.1665999999999999</v>
      </c>
    </row>
    <row r="1122" spans="1:2" x14ac:dyDescent="0.3">
      <c r="A1122" s="9">
        <v>40632</v>
      </c>
      <c r="B1122" s="10">
        <v>4.1656000000000004</v>
      </c>
    </row>
    <row r="1123" spans="1:2" x14ac:dyDescent="0.3">
      <c r="A1123" s="9">
        <v>40633</v>
      </c>
      <c r="B1123" s="10">
        <v>4.1689999999999996</v>
      </c>
    </row>
    <row r="1124" spans="1:2" x14ac:dyDescent="0.3">
      <c r="A1124" s="9">
        <v>40634</v>
      </c>
      <c r="B1124" s="10">
        <v>4.1787999999999998</v>
      </c>
    </row>
    <row r="1125" spans="1:2" x14ac:dyDescent="0.3">
      <c r="A1125" s="9">
        <v>40635</v>
      </c>
      <c r="B1125" s="10">
        <v>4.1764999999999999</v>
      </c>
    </row>
    <row r="1126" spans="1:2" x14ac:dyDescent="0.3">
      <c r="A1126" s="9">
        <v>40639</v>
      </c>
      <c r="B1126" s="10">
        <v>4.2293000000000003</v>
      </c>
    </row>
    <row r="1127" spans="1:2" x14ac:dyDescent="0.3">
      <c r="A1127" s="9">
        <v>40640</v>
      </c>
      <c r="B1127" s="10">
        <v>4.2491000000000003</v>
      </c>
    </row>
    <row r="1128" spans="1:2" x14ac:dyDescent="0.3">
      <c r="A1128" s="9">
        <v>40641</v>
      </c>
      <c r="B1128" s="10">
        <v>4.2530999999999999</v>
      </c>
    </row>
    <row r="1129" spans="1:2" x14ac:dyDescent="0.3">
      <c r="A1129" s="9">
        <v>40644</v>
      </c>
      <c r="B1129" s="10">
        <v>4.2522000000000002</v>
      </c>
    </row>
    <row r="1130" spans="1:2" x14ac:dyDescent="0.3">
      <c r="A1130" s="9">
        <v>40645</v>
      </c>
      <c r="B1130" s="10">
        <v>4.2480000000000002</v>
      </c>
    </row>
    <row r="1131" spans="1:2" x14ac:dyDescent="0.3">
      <c r="A1131" s="9">
        <v>40646</v>
      </c>
      <c r="B1131" s="10">
        <v>4.2462999999999997</v>
      </c>
    </row>
    <row r="1132" spans="1:2" x14ac:dyDescent="0.3">
      <c r="A1132" s="9">
        <v>40647</v>
      </c>
      <c r="B1132" s="10">
        <v>4.2386999999999997</v>
      </c>
    </row>
    <row r="1133" spans="1:2" x14ac:dyDescent="0.3">
      <c r="A1133" s="9">
        <v>40648</v>
      </c>
      <c r="B1133" s="10">
        <v>4.2373000000000003</v>
      </c>
    </row>
    <row r="1134" spans="1:2" x14ac:dyDescent="0.3">
      <c r="A1134" s="9">
        <v>40651</v>
      </c>
      <c r="B1134" s="10">
        <v>4.2671000000000001</v>
      </c>
    </row>
    <row r="1135" spans="1:2" x14ac:dyDescent="0.3">
      <c r="A1135" s="9">
        <v>40652</v>
      </c>
      <c r="B1135" s="10">
        <v>4.2880000000000003</v>
      </c>
    </row>
    <row r="1136" spans="1:2" x14ac:dyDescent="0.3">
      <c r="A1136" s="9">
        <v>40653</v>
      </c>
      <c r="B1136" s="10">
        <v>4.3057999999999996</v>
      </c>
    </row>
    <row r="1137" spans="1:2" x14ac:dyDescent="0.3">
      <c r="A1137" s="9">
        <v>40654</v>
      </c>
      <c r="B1137" s="10">
        <v>4.3449</v>
      </c>
    </row>
    <row r="1138" spans="1:2" x14ac:dyDescent="0.3">
      <c r="A1138" s="9">
        <v>40655</v>
      </c>
      <c r="B1138" s="10">
        <v>4.3771000000000004</v>
      </c>
    </row>
    <row r="1139" spans="1:2" x14ac:dyDescent="0.3">
      <c r="A1139" s="9">
        <v>40658</v>
      </c>
      <c r="B1139" s="10">
        <v>4.4797000000000002</v>
      </c>
    </row>
    <row r="1140" spans="1:2" x14ac:dyDescent="0.3">
      <c r="A1140" s="9">
        <v>40659</v>
      </c>
      <c r="B1140" s="10">
        <v>4.5217999999999998</v>
      </c>
    </row>
    <row r="1141" spans="1:2" x14ac:dyDescent="0.3">
      <c r="A1141" s="9">
        <v>40660</v>
      </c>
      <c r="B1141" s="10">
        <v>4.5315000000000003</v>
      </c>
    </row>
    <row r="1142" spans="1:2" x14ac:dyDescent="0.3">
      <c r="A1142" s="9">
        <v>40661</v>
      </c>
      <c r="B1142" s="10">
        <v>4.5339</v>
      </c>
    </row>
    <row r="1143" spans="1:2" x14ac:dyDescent="0.3">
      <c r="A1143" s="9">
        <v>40662</v>
      </c>
      <c r="B1143" s="10">
        <v>4.5387000000000004</v>
      </c>
    </row>
    <row r="1144" spans="1:2" x14ac:dyDescent="0.3">
      <c r="A1144" s="9">
        <v>40666</v>
      </c>
      <c r="B1144" s="10">
        <v>4.5389999999999997</v>
      </c>
    </row>
    <row r="1145" spans="1:2" x14ac:dyDescent="0.3">
      <c r="A1145" s="9">
        <v>40667</v>
      </c>
      <c r="B1145" s="10">
        <v>4.5164999999999997</v>
      </c>
    </row>
    <row r="1146" spans="1:2" x14ac:dyDescent="0.3">
      <c r="A1146" s="9">
        <v>40668</v>
      </c>
      <c r="B1146" s="10">
        <v>4.5209000000000001</v>
      </c>
    </row>
    <row r="1147" spans="1:2" x14ac:dyDescent="0.3">
      <c r="A1147" s="9">
        <v>40669</v>
      </c>
      <c r="B1147" s="10">
        <v>4.5083000000000002</v>
      </c>
    </row>
    <row r="1148" spans="1:2" x14ac:dyDescent="0.3">
      <c r="A1148" s="9">
        <v>40672</v>
      </c>
      <c r="B1148" s="10">
        <v>4.5101000000000004</v>
      </c>
    </row>
    <row r="1149" spans="1:2" x14ac:dyDescent="0.3">
      <c r="A1149" s="9">
        <v>40673</v>
      </c>
      <c r="B1149" s="10">
        <v>4.4985999999999997</v>
      </c>
    </row>
    <row r="1150" spans="1:2" x14ac:dyDescent="0.3">
      <c r="A1150" s="9">
        <v>40674</v>
      </c>
      <c r="B1150" s="10">
        <v>4.4943999999999997</v>
      </c>
    </row>
    <row r="1151" spans="1:2" x14ac:dyDescent="0.3">
      <c r="A1151" s="9">
        <v>40675</v>
      </c>
      <c r="B1151" s="10">
        <v>4.4908999999999999</v>
      </c>
    </row>
    <row r="1152" spans="1:2" x14ac:dyDescent="0.3">
      <c r="A1152" s="9">
        <v>40676</v>
      </c>
      <c r="B1152" s="10">
        <v>4.5137999999999998</v>
      </c>
    </row>
    <row r="1153" spans="1:2" x14ac:dyDescent="0.3">
      <c r="A1153" s="9">
        <v>40679</v>
      </c>
      <c r="B1153" s="10">
        <v>4.5256999999999996</v>
      </c>
    </row>
    <row r="1154" spans="1:2" x14ac:dyDescent="0.3">
      <c r="A1154" s="9">
        <v>40680</v>
      </c>
      <c r="B1154" s="10">
        <v>4.5454999999999997</v>
      </c>
    </row>
    <row r="1155" spans="1:2" x14ac:dyDescent="0.3">
      <c r="A1155" s="9">
        <v>40681</v>
      </c>
      <c r="B1155" s="10">
        <v>4.5621999999999998</v>
      </c>
    </row>
    <row r="1156" spans="1:2" x14ac:dyDescent="0.3">
      <c r="A1156" s="9">
        <v>40682</v>
      </c>
      <c r="B1156" s="10">
        <v>4.5602999999999998</v>
      </c>
    </row>
    <row r="1157" spans="1:2" x14ac:dyDescent="0.3">
      <c r="A1157" s="9">
        <v>40683</v>
      </c>
      <c r="B1157" s="10">
        <v>4.5625</v>
      </c>
    </row>
    <row r="1158" spans="1:2" x14ac:dyDescent="0.3">
      <c r="A1158" s="9">
        <v>40686</v>
      </c>
      <c r="B1158" s="10">
        <v>4.5682</v>
      </c>
    </row>
    <row r="1159" spans="1:2" x14ac:dyDescent="0.3">
      <c r="A1159" s="9">
        <v>40687</v>
      </c>
      <c r="B1159" s="10">
        <v>4.5933000000000002</v>
      </c>
    </row>
    <row r="1160" spans="1:2" x14ac:dyDescent="0.3">
      <c r="A1160" s="9">
        <v>40688</v>
      </c>
      <c r="B1160" s="10">
        <v>4.6262999999999996</v>
      </c>
    </row>
    <row r="1161" spans="1:2" x14ac:dyDescent="0.3">
      <c r="A1161" s="9">
        <v>40689</v>
      </c>
      <c r="B1161" s="10">
        <v>4.6440000000000001</v>
      </c>
    </row>
    <row r="1162" spans="1:2" x14ac:dyDescent="0.3">
      <c r="A1162" s="9">
        <v>40690</v>
      </c>
      <c r="B1162" s="10">
        <v>4.6420000000000003</v>
      </c>
    </row>
    <row r="1163" spans="1:2" x14ac:dyDescent="0.3">
      <c r="A1163" s="9">
        <v>40693</v>
      </c>
      <c r="B1163" s="10">
        <v>4.6002999999999998</v>
      </c>
    </row>
    <row r="1164" spans="1:2" x14ac:dyDescent="0.3">
      <c r="A1164" s="9">
        <v>40694</v>
      </c>
      <c r="B1164" s="10">
        <v>4.6059000000000001</v>
      </c>
    </row>
    <row r="1165" spans="1:2" x14ac:dyDescent="0.3">
      <c r="A1165" s="9">
        <v>40695</v>
      </c>
      <c r="B1165" s="10">
        <v>4.6120999999999999</v>
      </c>
    </row>
    <row r="1166" spans="1:2" x14ac:dyDescent="0.3">
      <c r="A1166" s="9">
        <v>40696</v>
      </c>
      <c r="B1166" s="10">
        <v>4.6002000000000001</v>
      </c>
    </row>
    <row r="1167" spans="1:2" x14ac:dyDescent="0.3">
      <c r="A1167" s="9">
        <v>40697</v>
      </c>
      <c r="B1167" s="10">
        <v>4.5925000000000002</v>
      </c>
    </row>
    <row r="1168" spans="1:2" x14ac:dyDescent="0.3">
      <c r="A1168" s="9">
        <v>40701</v>
      </c>
      <c r="B1168" s="10">
        <v>4.5980999999999996</v>
      </c>
    </row>
    <row r="1169" spans="1:2" x14ac:dyDescent="0.3">
      <c r="A1169" s="9">
        <v>40702</v>
      </c>
      <c r="B1169" s="10">
        <v>4.6543000000000001</v>
      </c>
    </row>
    <row r="1170" spans="1:2" x14ac:dyDescent="0.3">
      <c r="A1170" s="9">
        <v>40703</v>
      </c>
      <c r="B1170" s="10">
        <v>4.7502000000000004</v>
      </c>
    </row>
    <row r="1171" spans="1:2" x14ac:dyDescent="0.3">
      <c r="A1171" s="9">
        <v>40704</v>
      </c>
      <c r="B1171" s="10">
        <v>4.7705000000000002</v>
      </c>
    </row>
    <row r="1172" spans="1:2" x14ac:dyDescent="0.3">
      <c r="A1172" s="9">
        <v>40707</v>
      </c>
      <c r="B1172" s="10">
        <v>4.8742999999999999</v>
      </c>
    </row>
    <row r="1173" spans="1:2" x14ac:dyDescent="0.3">
      <c r="A1173" s="9">
        <v>40708</v>
      </c>
      <c r="B1173" s="10">
        <v>4.9231999999999996</v>
      </c>
    </row>
    <row r="1174" spans="1:2" x14ac:dyDescent="0.3">
      <c r="A1174" s="9">
        <v>40709</v>
      </c>
      <c r="B1174" s="10">
        <v>5.2788000000000004</v>
      </c>
    </row>
    <row r="1175" spans="1:2" x14ac:dyDescent="0.3">
      <c r="A1175" s="9">
        <v>40710</v>
      </c>
      <c r="B1175" s="10">
        <v>5.5884</v>
      </c>
    </row>
    <row r="1176" spans="1:2" x14ac:dyDescent="0.3">
      <c r="A1176" s="9">
        <v>40711</v>
      </c>
      <c r="B1176" s="10">
        <v>5.6733000000000002</v>
      </c>
    </row>
    <row r="1177" spans="1:2" x14ac:dyDescent="0.3">
      <c r="A1177" s="9">
        <v>40714</v>
      </c>
      <c r="B1177" s="10">
        <v>5.7432999999999996</v>
      </c>
    </row>
    <row r="1178" spans="1:2" x14ac:dyDescent="0.3">
      <c r="A1178" s="9">
        <v>40715</v>
      </c>
      <c r="B1178" s="10">
        <v>5.8421000000000003</v>
      </c>
    </row>
    <row r="1179" spans="1:2" x14ac:dyDescent="0.3">
      <c r="A1179" s="9">
        <v>40716</v>
      </c>
      <c r="B1179" s="10">
        <v>6.0594000000000001</v>
      </c>
    </row>
    <row r="1180" spans="1:2" x14ac:dyDescent="0.3">
      <c r="A1180" s="9">
        <v>40717</v>
      </c>
      <c r="B1180" s="10">
        <v>6.383</v>
      </c>
    </row>
    <row r="1181" spans="1:2" x14ac:dyDescent="0.3">
      <c r="A1181" s="9">
        <v>40718</v>
      </c>
      <c r="B1181" s="10">
        <v>6.3893000000000004</v>
      </c>
    </row>
    <row r="1182" spans="1:2" x14ac:dyDescent="0.3">
      <c r="A1182" s="9">
        <v>40721</v>
      </c>
      <c r="B1182" s="10">
        <v>6.4302000000000001</v>
      </c>
    </row>
    <row r="1183" spans="1:2" x14ac:dyDescent="0.3">
      <c r="A1183" s="9">
        <v>40722</v>
      </c>
      <c r="B1183" s="10">
        <v>6.4611000000000001</v>
      </c>
    </row>
    <row r="1184" spans="1:2" x14ac:dyDescent="0.3">
      <c r="A1184" s="9">
        <v>40723</v>
      </c>
      <c r="B1184" s="10">
        <v>6.4570999999999996</v>
      </c>
    </row>
    <row r="1185" spans="1:2" x14ac:dyDescent="0.3">
      <c r="A1185" s="9">
        <v>40724</v>
      </c>
      <c r="B1185" s="10">
        <v>6.3917000000000002</v>
      </c>
    </row>
    <row r="1186" spans="1:2" x14ac:dyDescent="0.3">
      <c r="A1186" s="9">
        <v>40725</v>
      </c>
      <c r="B1186" s="10">
        <v>6.3867000000000003</v>
      </c>
    </row>
    <row r="1187" spans="1:2" x14ac:dyDescent="0.3">
      <c r="A1187" s="9">
        <v>40728</v>
      </c>
      <c r="B1187" s="10">
        <v>6.3578999999999999</v>
      </c>
    </row>
    <row r="1188" spans="1:2" x14ac:dyDescent="0.3">
      <c r="A1188" s="9">
        <v>40729</v>
      </c>
      <c r="B1188" s="10">
        <v>6.3480999999999996</v>
      </c>
    </row>
    <row r="1189" spans="1:2" x14ac:dyDescent="0.3">
      <c r="A1189" s="9">
        <v>40730</v>
      </c>
      <c r="B1189" s="10">
        <v>6.3333000000000004</v>
      </c>
    </row>
    <row r="1190" spans="1:2" x14ac:dyDescent="0.3">
      <c r="A1190" s="9">
        <v>40731</v>
      </c>
      <c r="B1190" s="10">
        <v>6.3301999999999996</v>
      </c>
    </row>
    <row r="1191" spans="1:2" x14ac:dyDescent="0.3">
      <c r="A1191" s="9">
        <v>40732</v>
      </c>
      <c r="B1191" s="10">
        <v>6.3056999999999999</v>
      </c>
    </row>
    <row r="1192" spans="1:2" x14ac:dyDescent="0.3">
      <c r="A1192" s="9">
        <v>40735</v>
      </c>
      <c r="B1192" s="10">
        <v>6.2397999999999998</v>
      </c>
    </row>
    <row r="1193" spans="1:2" x14ac:dyDescent="0.3">
      <c r="A1193" s="9">
        <v>40736</v>
      </c>
      <c r="B1193" s="10">
        <v>6.1912000000000003</v>
      </c>
    </row>
    <row r="1194" spans="1:2" x14ac:dyDescent="0.3">
      <c r="A1194" s="9">
        <v>40737</v>
      </c>
      <c r="B1194" s="10">
        <v>6.1101999999999999</v>
      </c>
    </row>
    <row r="1195" spans="1:2" x14ac:dyDescent="0.3">
      <c r="A1195" s="9">
        <v>40738</v>
      </c>
      <c r="B1195" s="10">
        <v>6.0853000000000002</v>
      </c>
    </row>
    <row r="1196" spans="1:2" x14ac:dyDescent="0.3">
      <c r="A1196" s="9">
        <v>40739</v>
      </c>
      <c r="B1196" s="10">
        <v>6.0216000000000003</v>
      </c>
    </row>
    <row r="1197" spans="1:2" x14ac:dyDescent="0.3">
      <c r="A1197" s="9">
        <v>40742</v>
      </c>
      <c r="B1197" s="10">
        <v>5.9927000000000001</v>
      </c>
    </row>
    <row r="1198" spans="1:2" x14ac:dyDescent="0.3">
      <c r="A1198" s="9">
        <v>40743</v>
      </c>
      <c r="B1198" s="10">
        <v>5.9809999999999999</v>
      </c>
    </row>
    <row r="1199" spans="1:2" x14ac:dyDescent="0.3">
      <c r="A1199" s="9">
        <v>40744</v>
      </c>
      <c r="B1199" s="10">
        <v>5.9694000000000003</v>
      </c>
    </row>
    <row r="1200" spans="1:2" x14ac:dyDescent="0.3">
      <c r="A1200" s="9">
        <v>40745</v>
      </c>
      <c r="B1200" s="10">
        <v>5.9560000000000004</v>
      </c>
    </row>
    <row r="1201" spans="1:2" x14ac:dyDescent="0.3">
      <c r="A1201" s="9">
        <v>40746</v>
      </c>
      <c r="B1201" s="10">
        <v>5.9687999999999999</v>
      </c>
    </row>
    <row r="1202" spans="1:2" x14ac:dyDescent="0.3">
      <c r="A1202" s="9">
        <v>40749</v>
      </c>
      <c r="B1202" s="10">
        <v>6.0382999999999996</v>
      </c>
    </row>
    <row r="1203" spans="1:2" x14ac:dyDescent="0.3">
      <c r="A1203" s="9">
        <v>40750</v>
      </c>
      <c r="B1203" s="10">
        <v>6.0282999999999998</v>
      </c>
    </row>
    <row r="1204" spans="1:2" x14ac:dyDescent="0.3">
      <c r="A1204" s="9">
        <v>40751</v>
      </c>
      <c r="B1204" s="10">
        <v>6.0198</v>
      </c>
    </row>
    <row r="1205" spans="1:2" x14ac:dyDescent="0.3">
      <c r="A1205" s="9">
        <v>40752</v>
      </c>
      <c r="B1205" s="10">
        <v>6.0002000000000004</v>
      </c>
    </row>
    <row r="1206" spans="1:2" x14ac:dyDescent="0.3">
      <c r="A1206" s="9">
        <v>40753</v>
      </c>
      <c r="B1206" s="10">
        <v>5.9992999999999999</v>
      </c>
    </row>
    <row r="1207" spans="1:2" x14ac:dyDescent="0.3">
      <c r="A1207" s="9">
        <v>40756</v>
      </c>
      <c r="B1207" s="10">
        <v>5.9711999999999996</v>
      </c>
    </row>
    <row r="1208" spans="1:2" x14ac:dyDescent="0.3">
      <c r="A1208" s="9">
        <v>40757</v>
      </c>
      <c r="B1208" s="10">
        <v>5.9085000000000001</v>
      </c>
    </row>
    <row r="1209" spans="1:2" x14ac:dyDescent="0.3">
      <c r="A1209" s="9">
        <v>40758</v>
      </c>
      <c r="B1209" s="10">
        <v>5.8897000000000004</v>
      </c>
    </row>
    <row r="1210" spans="1:2" x14ac:dyDescent="0.3">
      <c r="A1210" s="9">
        <v>40759</v>
      </c>
      <c r="B1210" s="10">
        <v>5.8493000000000004</v>
      </c>
    </row>
    <row r="1211" spans="1:2" x14ac:dyDescent="0.3">
      <c r="A1211" s="9">
        <v>40760</v>
      </c>
      <c r="B1211" s="10">
        <v>5.8066000000000004</v>
      </c>
    </row>
    <row r="1212" spans="1:2" x14ac:dyDescent="0.3">
      <c r="A1212" s="9">
        <v>40763</v>
      </c>
      <c r="B1212" s="10">
        <v>5.7462999999999997</v>
      </c>
    </row>
    <row r="1213" spans="1:2" x14ac:dyDescent="0.3">
      <c r="A1213" s="9">
        <v>40764</v>
      </c>
      <c r="B1213" s="10">
        <v>5.6908000000000003</v>
      </c>
    </row>
    <row r="1214" spans="1:2" x14ac:dyDescent="0.3">
      <c r="A1214" s="9">
        <v>40765</v>
      </c>
      <c r="B1214" s="10">
        <v>5.649</v>
      </c>
    </row>
    <row r="1215" spans="1:2" x14ac:dyDescent="0.3">
      <c r="A1215" s="9">
        <v>40766</v>
      </c>
      <c r="B1215" s="10">
        <v>5.5883000000000003</v>
      </c>
    </row>
    <row r="1216" spans="1:2" x14ac:dyDescent="0.3">
      <c r="A1216" s="9">
        <v>40767</v>
      </c>
      <c r="B1216" s="10">
        <v>5.5256999999999996</v>
      </c>
    </row>
    <row r="1217" spans="1:2" x14ac:dyDescent="0.3">
      <c r="A1217" s="9">
        <v>40770</v>
      </c>
      <c r="B1217" s="10">
        <v>5.4928999999999997</v>
      </c>
    </row>
    <row r="1218" spans="1:2" x14ac:dyDescent="0.3">
      <c r="A1218" s="9">
        <v>40771</v>
      </c>
      <c r="B1218" s="10">
        <v>5.4602000000000004</v>
      </c>
    </row>
    <row r="1219" spans="1:2" x14ac:dyDescent="0.3">
      <c r="A1219" s="9">
        <v>40772</v>
      </c>
      <c r="B1219" s="10">
        <v>5.4443000000000001</v>
      </c>
    </row>
    <row r="1220" spans="1:2" x14ac:dyDescent="0.3">
      <c r="A1220" s="9">
        <v>40773</v>
      </c>
      <c r="B1220" s="10">
        <v>5.4328000000000003</v>
      </c>
    </row>
    <row r="1221" spans="1:2" x14ac:dyDescent="0.3">
      <c r="A1221" s="9">
        <v>40774</v>
      </c>
      <c r="B1221" s="10">
        <v>5.4328000000000003</v>
      </c>
    </row>
    <row r="1222" spans="1:2" x14ac:dyDescent="0.3">
      <c r="A1222" s="9">
        <v>40777</v>
      </c>
      <c r="B1222" s="10">
        <v>5.4272999999999998</v>
      </c>
    </row>
    <row r="1223" spans="1:2" x14ac:dyDescent="0.3">
      <c r="A1223" s="9">
        <v>40778</v>
      </c>
      <c r="B1223" s="10">
        <v>5.4245999999999999</v>
      </c>
    </row>
    <row r="1224" spans="1:2" x14ac:dyDescent="0.3">
      <c r="A1224" s="9">
        <v>40779</v>
      </c>
      <c r="B1224" s="10">
        <v>5.4048999999999996</v>
      </c>
    </row>
    <row r="1225" spans="1:2" x14ac:dyDescent="0.3">
      <c r="A1225" s="9">
        <v>40780</v>
      </c>
      <c r="B1225" s="10">
        <v>5.3848000000000003</v>
      </c>
    </row>
    <row r="1226" spans="1:2" x14ac:dyDescent="0.3">
      <c r="A1226" s="9">
        <v>40781</v>
      </c>
      <c r="B1226" s="10">
        <v>5.3545999999999996</v>
      </c>
    </row>
    <row r="1227" spans="1:2" x14ac:dyDescent="0.3">
      <c r="A1227" s="9">
        <v>40784</v>
      </c>
      <c r="B1227" s="10">
        <v>5.4866999999999999</v>
      </c>
    </row>
    <row r="1228" spans="1:2" x14ac:dyDescent="0.3">
      <c r="A1228" s="9">
        <v>40785</v>
      </c>
      <c r="B1228" s="10">
        <v>5.5113000000000003</v>
      </c>
    </row>
    <row r="1229" spans="1:2" x14ac:dyDescent="0.3">
      <c r="A1229" s="9">
        <v>40786</v>
      </c>
      <c r="B1229" s="10">
        <v>5.5444000000000004</v>
      </c>
    </row>
    <row r="1230" spans="1:2" x14ac:dyDescent="0.3">
      <c r="A1230" s="9">
        <v>40787</v>
      </c>
      <c r="B1230" s="10">
        <v>5.5773999999999999</v>
      </c>
    </row>
    <row r="1231" spans="1:2" x14ac:dyDescent="0.3">
      <c r="A1231" s="9">
        <v>40788</v>
      </c>
      <c r="B1231" s="10">
        <v>5.5753000000000004</v>
      </c>
    </row>
    <row r="1232" spans="1:2" x14ac:dyDescent="0.3">
      <c r="A1232" s="9">
        <v>40791</v>
      </c>
      <c r="B1232" s="10">
        <v>5.6078999999999999</v>
      </c>
    </row>
    <row r="1233" spans="1:2" x14ac:dyDescent="0.3">
      <c r="A1233" s="9">
        <v>40792</v>
      </c>
      <c r="B1233" s="10">
        <v>5.6109999999999998</v>
      </c>
    </row>
    <row r="1234" spans="1:2" x14ac:dyDescent="0.3">
      <c r="A1234" s="9">
        <v>40793</v>
      </c>
      <c r="B1234" s="10">
        <v>5.6509</v>
      </c>
    </row>
    <row r="1235" spans="1:2" x14ac:dyDescent="0.3">
      <c r="A1235" s="9">
        <v>40794</v>
      </c>
      <c r="B1235" s="10">
        <v>5.6554000000000002</v>
      </c>
    </row>
    <row r="1236" spans="1:2" x14ac:dyDescent="0.3">
      <c r="A1236" s="9">
        <v>40795</v>
      </c>
      <c r="B1236" s="10">
        <v>5.6513</v>
      </c>
    </row>
    <row r="1237" spans="1:2" x14ac:dyDescent="0.3">
      <c r="A1237" s="9">
        <v>40799</v>
      </c>
      <c r="B1237" s="10">
        <v>5.6272000000000002</v>
      </c>
    </row>
    <row r="1238" spans="1:2" x14ac:dyDescent="0.3">
      <c r="A1238" s="9">
        <v>40800</v>
      </c>
      <c r="B1238" s="10">
        <v>5.6303999999999998</v>
      </c>
    </row>
    <row r="1239" spans="1:2" x14ac:dyDescent="0.3">
      <c r="A1239" s="9">
        <v>40801</v>
      </c>
      <c r="B1239" s="10">
        <v>5.6208999999999998</v>
      </c>
    </row>
    <row r="1240" spans="1:2" x14ac:dyDescent="0.3">
      <c r="A1240" s="9">
        <v>40802</v>
      </c>
      <c r="B1240" s="10">
        <v>5.6166999999999998</v>
      </c>
    </row>
    <row r="1241" spans="1:2" x14ac:dyDescent="0.3">
      <c r="A1241" s="9">
        <v>40805</v>
      </c>
      <c r="B1241" s="10">
        <v>5.6138000000000003</v>
      </c>
    </row>
    <row r="1242" spans="1:2" x14ac:dyDescent="0.3">
      <c r="A1242" s="9">
        <v>40806</v>
      </c>
      <c r="B1242" s="10">
        <v>5.6215999999999999</v>
      </c>
    </row>
    <row r="1243" spans="1:2" x14ac:dyDescent="0.3">
      <c r="A1243" s="9">
        <v>40807</v>
      </c>
      <c r="B1243" s="10">
        <v>5.6393000000000004</v>
      </c>
    </row>
    <row r="1244" spans="1:2" x14ac:dyDescent="0.3">
      <c r="A1244" s="9">
        <v>40808</v>
      </c>
      <c r="B1244" s="10">
        <v>5.6288999999999998</v>
      </c>
    </row>
    <row r="1245" spans="1:2" x14ac:dyDescent="0.3">
      <c r="A1245" s="9">
        <v>40809</v>
      </c>
      <c r="B1245" s="10">
        <v>5.6327999999999996</v>
      </c>
    </row>
    <row r="1246" spans="1:2" x14ac:dyDescent="0.3">
      <c r="A1246" s="9">
        <v>40812</v>
      </c>
      <c r="B1246" s="10">
        <v>5.6195000000000004</v>
      </c>
    </row>
    <row r="1247" spans="1:2" x14ac:dyDescent="0.3">
      <c r="A1247" s="9">
        <v>40813</v>
      </c>
      <c r="B1247" s="10">
        <v>5.6269</v>
      </c>
    </row>
    <row r="1248" spans="1:2" x14ac:dyDescent="0.3">
      <c r="A1248" s="9">
        <v>40814</v>
      </c>
      <c r="B1248" s="10">
        <v>5.6391</v>
      </c>
    </row>
    <row r="1249" spans="1:2" x14ac:dyDescent="0.3">
      <c r="A1249" s="9">
        <v>40815</v>
      </c>
      <c r="B1249" s="10">
        <v>5.6398999999999999</v>
      </c>
    </row>
    <row r="1250" spans="1:2" x14ac:dyDescent="0.3">
      <c r="A1250" s="9">
        <v>40816</v>
      </c>
      <c r="B1250" s="10">
        <v>5.6466000000000003</v>
      </c>
    </row>
    <row r="1251" spans="1:2" x14ac:dyDescent="0.3">
      <c r="A1251" s="9">
        <v>40824</v>
      </c>
      <c r="B1251" s="10">
        <v>5.6421000000000001</v>
      </c>
    </row>
    <row r="1252" spans="1:2" x14ac:dyDescent="0.3">
      <c r="A1252" s="9">
        <v>40825</v>
      </c>
      <c r="B1252" s="10">
        <v>5.6412000000000004</v>
      </c>
    </row>
    <row r="1253" spans="1:2" x14ac:dyDescent="0.3">
      <c r="A1253" s="9">
        <v>40826</v>
      </c>
      <c r="B1253" s="10">
        <v>5.6479999999999997</v>
      </c>
    </row>
    <row r="1254" spans="1:2" x14ac:dyDescent="0.3">
      <c r="A1254" s="9">
        <v>40827</v>
      </c>
      <c r="B1254" s="10">
        <v>5.6502999999999997</v>
      </c>
    </row>
    <row r="1255" spans="1:2" x14ac:dyDescent="0.3">
      <c r="A1255" s="9">
        <v>40828</v>
      </c>
      <c r="B1255" s="10">
        <v>5.6342999999999996</v>
      </c>
    </row>
    <row r="1256" spans="1:2" x14ac:dyDescent="0.3">
      <c r="A1256" s="9">
        <v>40829</v>
      </c>
      <c r="B1256" s="10">
        <v>5.6319999999999997</v>
      </c>
    </row>
    <row r="1257" spans="1:2" x14ac:dyDescent="0.3">
      <c r="A1257" s="9">
        <v>40830</v>
      </c>
      <c r="B1257" s="10">
        <v>5.6342999999999996</v>
      </c>
    </row>
    <row r="1258" spans="1:2" x14ac:dyDescent="0.3">
      <c r="A1258" s="9">
        <v>40833</v>
      </c>
      <c r="B1258" s="10">
        <v>5.6403999999999996</v>
      </c>
    </row>
    <row r="1259" spans="1:2" x14ac:dyDescent="0.3">
      <c r="A1259" s="9">
        <v>40834</v>
      </c>
      <c r="B1259" s="10">
        <v>5.6234999999999999</v>
      </c>
    </row>
    <row r="1260" spans="1:2" x14ac:dyDescent="0.3">
      <c r="A1260" s="9">
        <v>40835</v>
      </c>
      <c r="B1260" s="10">
        <v>5.6178999999999997</v>
      </c>
    </row>
    <row r="1261" spans="1:2" x14ac:dyDescent="0.3">
      <c r="A1261" s="9">
        <v>40836</v>
      </c>
      <c r="B1261" s="10">
        <v>5.6040000000000001</v>
      </c>
    </row>
    <row r="1262" spans="1:2" x14ac:dyDescent="0.3">
      <c r="A1262" s="9">
        <v>40837</v>
      </c>
      <c r="B1262" s="10">
        <v>5.617</v>
      </c>
    </row>
    <row r="1263" spans="1:2" x14ac:dyDescent="0.3">
      <c r="A1263" s="9">
        <v>40840</v>
      </c>
      <c r="B1263" s="10">
        <v>5.6135999999999999</v>
      </c>
    </row>
    <row r="1264" spans="1:2" x14ac:dyDescent="0.3">
      <c r="A1264" s="9">
        <v>40841</v>
      </c>
      <c r="B1264" s="10">
        <v>5.6363000000000003</v>
      </c>
    </row>
    <row r="1265" spans="1:2" x14ac:dyDescent="0.3">
      <c r="A1265" s="9">
        <v>40842</v>
      </c>
      <c r="B1265" s="10">
        <v>5.6353999999999997</v>
      </c>
    </row>
    <row r="1266" spans="1:2" x14ac:dyDescent="0.3">
      <c r="A1266" s="9">
        <v>40843</v>
      </c>
      <c r="B1266" s="10">
        <v>5.6521999999999997</v>
      </c>
    </row>
    <row r="1267" spans="1:2" x14ac:dyDescent="0.3">
      <c r="A1267" s="9">
        <v>40844</v>
      </c>
      <c r="B1267" s="10">
        <v>5.6642999999999999</v>
      </c>
    </row>
    <row r="1268" spans="1:2" x14ac:dyDescent="0.3">
      <c r="A1268" s="9">
        <v>40847</v>
      </c>
      <c r="B1268" s="10">
        <v>5.7047999999999996</v>
      </c>
    </row>
    <row r="1269" spans="1:2" x14ac:dyDescent="0.3">
      <c r="A1269" s="9">
        <v>40848</v>
      </c>
      <c r="B1269" s="10">
        <v>5.7693000000000003</v>
      </c>
    </row>
    <row r="1270" spans="1:2" x14ac:dyDescent="0.3">
      <c r="A1270" s="9">
        <v>40849</v>
      </c>
      <c r="B1270" s="10">
        <v>5.7032999999999996</v>
      </c>
    </row>
    <row r="1271" spans="1:2" x14ac:dyDescent="0.3">
      <c r="A1271" s="9">
        <v>40850</v>
      </c>
      <c r="B1271" s="10">
        <v>5.7016999999999998</v>
      </c>
    </row>
    <row r="1272" spans="1:2" x14ac:dyDescent="0.3">
      <c r="A1272" s="9">
        <v>40851</v>
      </c>
      <c r="B1272" s="10">
        <v>5.7042999999999999</v>
      </c>
    </row>
    <row r="1273" spans="1:2" x14ac:dyDescent="0.3">
      <c r="A1273" s="9">
        <v>40854</v>
      </c>
      <c r="B1273" s="10">
        <v>5.7221000000000002</v>
      </c>
    </row>
    <row r="1274" spans="1:2" x14ac:dyDescent="0.3">
      <c r="A1274" s="9">
        <v>40855</v>
      </c>
      <c r="B1274" s="10">
        <v>5.71</v>
      </c>
    </row>
    <row r="1275" spans="1:2" x14ac:dyDescent="0.3">
      <c r="A1275" s="9">
        <v>40856</v>
      </c>
      <c r="B1275" s="10">
        <v>5.7046000000000001</v>
      </c>
    </row>
    <row r="1276" spans="1:2" x14ac:dyDescent="0.3">
      <c r="A1276" s="9">
        <v>40857</v>
      </c>
      <c r="B1276" s="10">
        <v>5.6841999999999997</v>
      </c>
    </row>
    <row r="1277" spans="1:2" x14ac:dyDescent="0.3">
      <c r="A1277" s="9">
        <v>40858</v>
      </c>
      <c r="B1277" s="10">
        <v>5.6542000000000003</v>
      </c>
    </row>
    <row r="1278" spans="1:2" x14ac:dyDescent="0.3">
      <c r="A1278" s="9">
        <v>40861</v>
      </c>
      <c r="B1278" s="10">
        <v>5.6616999999999997</v>
      </c>
    </row>
    <row r="1279" spans="1:2" x14ac:dyDescent="0.3">
      <c r="A1279" s="9">
        <v>40862</v>
      </c>
      <c r="B1279" s="10">
        <v>5.6608000000000001</v>
      </c>
    </row>
    <row r="1280" spans="1:2" x14ac:dyDescent="0.3">
      <c r="A1280" s="9">
        <v>40863</v>
      </c>
      <c r="B1280" s="10">
        <v>5.6558000000000002</v>
      </c>
    </row>
    <row r="1281" spans="1:2" x14ac:dyDescent="0.3">
      <c r="A1281" s="9">
        <v>40864</v>
      </c>
      <c r="B1281" s="10">
        <v>5.6574999999999998</v>
      </c>
    </row>
    <row r="1282" spans="1:2" x14ac:dyDescent="0.3">
      <c r="A1282" s="9">
        <v>40865</v>
      </c>
      <c r="B1282" s="10">
        <v>5.6550000000000002</v>
      </c>
    </row>
    <row r="1283" spans="1:2" x14ac:dyDescent="0.3">
      <c r="A1283" s="9">
        <v>40868</v>
      </c>
      <c r="B1283" s="10">
        <v>5.665</v>
      </c>
    </row>
    <row r="1284" spans="1:2" x14ac:dyDescent="0.3">
      <c r="A1284" s="9">
        <v>40869</v>
      </c>
      <c r="B1284" s="10">
        <v>5.6707000000000001</v>
      </c>
    </row>
    <row r="1285" spans="1:2" x14ac:dyDescent="0.3">
      <c r="A1285" s="9">
        <v>40870</v>
      </c>
      <c r="B1285" s="10">
        <v>5.6692</v>
      </c>
    </row>
    <row r="1286" spans="1:2" x14ac:dyDescent="0.3">
      <c r="A1286" s="9">
        <v>40871</v>
      </c>
      <c r="B1286" s="10">
        <v>5.6673</v>
      </c>
    </row>
    <row r="1287" spans="1:2" x14ac:dyDescent="0.3">
      <c r="A1287" s="9">
        <v>40872</v>
      </c>
      <c r="B1287" s="10">
        <v>5.6673</v>
      </c>
    </row>
    <row r="1288" spans="1:2" x14ac:dyDescent="0.3">
      <c r="A1288" s="9">
        <v>40875</v>
      </c>
      <c r="B1288" s="10">
        <v>5.6513999999999998</v>
      </c>
    </row>
    <row r="1289" spans="1:2" x14ac:dyDescent="0.3">
      <c r="A1289" s="9">
        <v>40876</v>
      </c>
      <c r="B1289" s="10">
        <v>5.6696</v>
      </c>
    </row>
    <row r="1290" spans="1:2" x14ac:dyDescent="0.3">
      <c r="A1290" s="9">
        <v>40877</v>
      </c>
      <c r="B1290" s="10">
        <v>5.6654</v>
      </c>
    </row>
    <row r="1291" spans="1:2" x14ac:dyDescent="0.3">
      <c r="A1291" s="9">
        <v>40878</v>
      </c>
      <c r="B1291" s="10">
        <v>5.6054000000000004</v>
      </c>
    </row>
    <row r="1292" spans="1:2" x14ac:dyDescent="0.3">
      <c r="A1292" s="9">
        <v>40879</v>
      </c>
      <c r="B1292" s="10">
        <v>5.5433000000000003</v>
      </c>
    </row>
    <row r="1293" spans="1:2" x14ac:dyDescent="0.3">
      <c r="A1293" s="9">
        <v>40882</v>
      </c>
      <c r="B1293" s="10">
        <v>5.53</v>
      </c>
    </row>
    <row r="1294" spans="1:2" x14ac:dyDescent="0.3">
      <c r="A1294" s="9">
        <v>40883</v>
      </c>
      <c r="B1294" s="10">
        <v>5.5183</v>
      </c>
    </row>
    <row r="1295" spans="1:2" x14ac:dyDescent="0.3">
      <c r="A1295" s="9">
        <v>40884</v>
      </c>
      <c r="B1295" s="10">
        <v>5.4842000000000004</v>
      </c>
    </row>
    <row r="1296" spans="1:2" x14ac:dyDescent="0.3">
      <c r="A1296" s="9">
        <v>40885</v>
      </c>
      <c r="B1296" s="10">
        <v>5.4710999999999999</v>
      </c>
    </row>
    <row r="1297" spans="1:2" x14ac:dyDescent="0.3">
      <c r="A1297" s="9">
        <v>40886</v>
      </c>
      <c r="B1297" s="10">
        <v>5.4682000000000004</v>
      </c>
    </row>
    <row r="1298" spans="1:2" x14ac:dyDescent="0.3">
      <c r="A1298" s="9">
        <v>40889</v>
      </c>
      <c r="B1298" s="10">
        <v>5.4607000000000001</v>
      </c>
    </row>
    <row r="1299" spans="1:2" x14ac:dyDescent="0.3">
      <c r="A1299" s="9">
        <v>40890</v>
      </c>
      <c r="B1299" s="10">
        <v>5.4511000000000003</v>
      </c>
    </row>
    <row r="1300" spans="1:2" x14ac:dyDescent="0.3">
      <c r="A1300" s="9">
        <v>40891</v>
      </c>
      <c r="B1300" s="10">
        <v>5.4459</v>
      </c>
    </row>
    <row r="1301" spans="1:2" x14ac:dyDescent="0.3">
      <c r="A1301" s="9">
        <v>40892</v>
      </c>
      <c r="B1301" s="10">
        <v>5.4470999999999998</v>
      </c>
    </row>
    <row r="1302" spans="1:2" x14ac:dyDescent="0.3">
      <c r="A1302" s="9">
        <v>40893</v>
      </c>
      <c r="B1302" s="10">
        <v>5.4505999999999997</v>
      </c>
    </row>
    <row r="1303" spans="1:2" x14ac:dyDescent="0.3">
      <c r="A1303" s="9">
        <v>40896</v>
      </c>
      <c r="B1303" s="10">
        <v>5.4504999999999999</v>
      </c>
    </row>
    <row r="1304" spans="1:2" x14ac:dyDescent="0.3">
      <c r="A1304" s="9">
        <v>40897</v>
      </c>
      <c r="B1304" s="10">
        <v>5.4562999999999997</v>
      </c>
    </row>
    <row r="1305" spans="1:2" x14ac:dyDescent="0.3">
      <c r="A1305" s="9">
        <v>40898</v>
      </c>
      <c r="B1305" s="10">
        <v>5.4484000000000004</v>
      </c>
    </row>
    <row r="1306" spans="1:2" x14ac:dyDescent="0.3">
      <c r="A1306" s="9">
        <v>40899</v>
      </c>
      <c r="B1306" s="10">
        <v>5.4560000000000004</v>
      </c>
    </row>
    <row r="1307" spans="1:2" x14ac:dyDescent="0.3">
      <c r="A1307" s="9">
        <v>40900</v>
      </c>
      <c r="B1307" s="10">
        <v>5.4611999999999998</v>
      </c>
    </row>
    <row r="1308" spans="1:2" x14ac:dyDescent="0.3">
      <c r="A1308" s="9">
        <v>40903</v>
      </c>
      <c r="B1308" s="10">
        <v>5.4572000000000003</v>
      </c>
    </row>
    <row r="1309" spans="1:2" x14ac:dyDescent="0.3">
      <c r="A1309" s="9">
        <v>40904</v>
      </c>
      <c r="B1309" s="10">
        <v>5.4686000000000003</v>
      </c>
    </row>
    <row r="1310" spans="1:2" x14ac:dyDescent="0.3">
      <c r="A1310" s="9">
        <v>40905</v>
      </c>
      <c r="B1310" s="10">
        <v>5.4756999999999998</v>
      </c>
    </row>
    <row r="1311" spans="1:2" x14ac:dyDescent="0.3">
      <c r="A1311" s="9">
        <v>40906</v>
      </c>
      <c r="B1311" s="10">
        <v>5.4741999999999997</v>
      </c>
    </row>
    <row r="1312" spans="1:2" x14ac:dyDescent="0.3">
      <c r="A1312" s="9">
        <v>40907</v>
      </c>
      <c r="B1312" s="10">
        <v>5.4748999999999999</v>
      </c>
    </row>
    <row r="1313" spans="1:2" x14ac:dyDescent="0.3">
      <c r="A1313" s="9">
        <v>40908</v>
      </c>
      <c r="B1313" s="10">
        <v>5.4691000000000001</v>
      </c>
    </row>
    <row r="1314" spans="1:2" x14ac:dyDescent="0.3">
      <c r="A1314" s="9">
        <v>40912</v>
      </c>
      <c r="B1314" s="10">
        <v>5.4654999999999996</v>
      </c>
    </row>
    <row r="1315" spans="1:2" x14ac:dyDescent="0.3">
      <c r="A1315" s="9">
        <v>40913</v>
      </c>
      <c r="B1315" s="10">
        <v>5.4615</v>
      </c>
    </row>
    <row r="1316" spans="1:2" x14ac:dyDescent="0.3">
      <c r="A1316" s="9">
        <v>40914</v>
      </c>
      <c r="B1316" s="10">
        <v>5.46</v>
      </c>
    </row>
    <row r="1317" spans="1:2" x14ac:dyDescent="0.3">
      <c r="A1317" s="9">
        <v>40917</v>
      </c>
      <c r="B1317" s="10">
        <v>5.4602000000000004</v>
      </c>
    </row>
    <row r="1318" spans="1:2" x14ac:dyDescent="0.3">
      <c r="A1318" s="9">
        <v>40918</v>
      </c>
      <c r="B1318" s="10">
        <v>5.4615999999999998</v>
      </c>
    </row>
    <row r="1319" spans="1:2" x14ac:dyDescent="0.3">
      <c r="A1319" s="9">
        <v>40919</v>
      </c>
      <c r="B1319" s="10">
        <v>5.4420000000000002</v>
      </c>
    </row>
    <row r="1320" spans="1:2" x14ac:dyDescent="0.3">
      <c r="A1320" s="9">
        <v>40920</v>
      </c>
      <c r="B1320" s="10">
        <v>5.4497999999999998</v>
      </c>
    </row>
    <row r="1321" spans="1:2" x14ac:dyDescent="0.3">
      <c r="A1321" s="9">
        <v>40921</v>
      </c>
      <c r="B1321" s="10">
        <v>5.4569999999999999</v>
      </c>
    </row>
    <row r="1322" spans="1:2" x14ac:dyDescent="0.3">
      <c r="A1322" s="9">
        <v>40924</v>
      </c>
      <c r="B1322" s="10">
        <v>5.4843999999999999</v>
      </c>
    </row>
    <row r="1323" spans="1:2" x14ac:dyDescent="0.3">
      <c r="A1323" s="9">
        <v>40925</v>
      </c>
      <c r="B1323" s="10">
        <v>5.5147000000000004</v>
      </c>
    </row>
    <row r="1324" spans="1:2" x14ac:dyDescent="0.3">
      <c r="A1324" s="9">
        <v>40926</v>
      </c>
      <c r="B1324" s="10">
        <v>5.5883000000000003</v>
      </c>
    </row>
    <row r="1325" spans="1:2" x14ac:dyDescent="0.3">
      <c r="A1325" s="9">
        <v>40927</v>
      </c>
      <c r="B1325" s="10">
        <v>5.5498000000000003</v>
      </c>
    </row>
    <row r="1326" spans="1:2" x14ac:dyDescent="0.3">
      <c r="A1326" s="9">
        <v>40928</v>
      </c>
      <c r="B1326" s="10">
        <v>5.5071000000000003</v>
      </c>
    </row>
    <row r="1327" spans="1:2" x14ac:dyDescent="0.3">
      <c r="A1327" s="9">
        <v>40929</v>
      </c>
      <c r="B1327" s="10">
        <v>5.4814999999999996</v>
      </c>
    </row>
    <row r="1328" spans="1:2" x14ac:dyDescent="0.3">
      <c r="A1328" s="9">
        <v>40937</v>
      </c>
      <c r="B1328" s="10">
        <v>5.4741999999999997</v>
      </c>
    </row>
    <row r="1329" spans="1:2" x14ac:dyDescent="0.3">
      <c r="A1329" s="9">
        <v>40938</v>
      </c>
      <c r="B1329" s="10">
        <v>5.4705000000000004</v>
      </c>
    </row>
    <row r="1330" spans="1:2" x14ac:dyDescent="0.3">
      <c r="A1330" s="9">
        <v>40939</v>
      </c>
      <c r="B1330" s="10">
        <v>5.4668000000000001</v>
      </c>
    </row>
    <row r="1331" spans="1:2" x14ac:dyDescent="0.3">
      <c r="A1331" s="9">
        <v>40940</v>
      </c>
      <c r="B1331" s="10">
        <v>5.4585999999999997</v>
      </c>
    </row>
    <row r="1332" spans="1:2" x14ac:dyDescent="0.3">
      <c r="A1332" s="9">
        <v>40941</v>
      </c>
      <c r="B1332" s="10">
        <v>5.4515000000000002</v>
      </c>
    </row>
    <row r="1333" spans="1:2" x14ac:dyDescent="0.3">
      <c r="A1333" s="9">
        <v>40942</v>
      </c>
      <c r="B1333" s="10">
        <v>5.4390999999999998</v>
      </c>
    </row>
    <row r="1334" spans="1:2" x14ac:dyDescent="0.3">
      <c r="A1334" s="9">
        <v>40945</v>
      </c>
      <c r="B1334" s="10">
        <v>5.431</v>
      </c>
    </row>
    <row r="1335" spans="1:2" x14ac:dyDescent="0.3">
      <c r="A1335" s="9">
        <v>40946</v>
      </c>
      <c r="B1335" s="10">
        <v>5.3811</v>
      </c>
    </row>
    <row r="1336" spans="1:2" x14ac:dyDescent="0.3">
      <c r="A1336" s="9">
        <v>40947</v>
      </c>
      <c r="B1336" s="10">
        <v>5.3611000000000004</v>
      </c>
    </row>
    <row r="1337" spans="1:2" x14ac:dyDescent="0.3">
      <c r="A1337" s="9">
        <v>40948</v>
      </c>
      <c r="B1337" s="10">
        <v>5.3312999999999997</v>
      </c>
    </row>
    <row r="1338" spans="1:2" x14ac:dyDescent="0.3">
      <c r="A1338" s="9">
        <v>40949</v>
      </c>
      <c r="B1338" s="10">
        <v>5.3141999999999996</v>
      </c>
    </row>
    <row r="1339" spans="1:2" x14ac:dyDescent="0.3">
      <c r="A1339" s="9">
        <v>40952</v>
      </c>
      <c r="B1339" s="10">
        <v>5.2981999999999996</v>
      </c>
    </row>
    <row r="1340" spans="1:2" x14ac:dyDescent="0.3">
      <c r="A1340" s="9">
        <v>40953</v>
      </c>
      <c r="B1340" s="10">
        <v>5.2839999999999998</v>
      </c>
    </row>
    <row r="1341" spans="1:2" x14ac:dyDescent="0.3">
      <c r="A1341" s="9">
        <v>40954</v>
      </c>
      <c r="B1341" s="10">
        <v>5.2774000000000001</v>
      </c>
    </row>
    <row r="1342" spans="1:2" x14ac:dyDescent="0.3">
      <c r="A1342" s="9">
        <v>40955</v>
      </c>
      <c r="B1342" s="10">
        <v>5.2839999999999998</v>
      </c>
    </row>
    <row r="1343" spans="1:2" x14ac:dyDescent="0.3">
      <c r="A1343" s="9">
        <v>40956</v>
      </c>
      <c r="B1343" s="10">
        <v>5.3060999999999998</v>
      </c>
    </row>
    <row r="1344" spans="1:2" x14ac:dyDescent="0.3">
      <c r="A1344" s="9">
        <v>40959</v>
      </c>
      <c r="B1344" s="10">
        <v>5.3148</v>
      </c>
    </row>
    <row r="1345" spans="1:2" x14ac:dyDescent="0.3">
      <c r="A1345" s="9">
        <v>40960</v>
      </c>
      <c r="B1345" s="10">
        <v>5.306</v>
      </c>
    </row>
    <row r="1346" spans="1:2" x14ac:dyDescent="0.3">
      <c r="A1346" s="9">
        <v>40961</v>
      </c>
      <c r="B1346" s="10">
        <v>5.3055000000000003</v>
      </c>
    </row>
    <row r="1347" spans="1:2" x14ac:dyDescent="0.3">
      <c r="A1347" s="9">
        <v>40962</v>
      </c>
      <c r="B1347" s="10">
        <v>5.3044000000000002</v>
      </c>
    </row>
    <row r="1348" spans="1:2" x14ac:dyDescent="0.3">
      <c r="A1348" s="9">
        <v>40963</v>
      </c>
      <c r="B1348" s="10">
        <v>5.3042999999999996</v>
      </c>
    </row>
    <row r="1349" spans="1:2" x14ac:dyDescent="0.3">
      <c r="A1349" s="9">
        <v>40966</v>
      </c>
      <c r="B1349" s="10">
        <v>5.2973999999999997</v>
      </c>
    </row>
    <row r="1350" spans="1:2" x14ac:dyDescent="0.3">
      <c r="A1350" s="9">
        <v>40967</v>
      </c>
      <c r="B1350" s="10">
        <v>5.2827999999999999</v>
      </c>
    </row>
    <row r="1351" spans="1:2" x14ac:dyDescent="0.3">
      <c r="A1351" s="9">
        <v>40968</v>
      </c>
      <c r="B1351" s="10">
        <v>5.2774999999999999</v>
      </c>
    </row>
    <row r="1352" spans="1:2" x14ac:dyDescent="0.3">
      <c r="A1352" s="9">
        <v>40969</v>
      </c>
      <c r="B1352" s="10">
        <v>5.2664999999999997</v>
      </c>
    </row>
    <row r="1353" spans="1:2" x14ac:dyDescent="0.3">
      <c r="A1353" s="9">
        <v>40970</v>
      </c>
      <c r="B1353" s="10">
        <v>5.2506000000000004</v>
      </c>
    </row>
    <row r="1354" spans="1:2" x14ac:dyDescent="0.3">
      <c r="A1354" s="9">
        <v>40973</v>
      </c>
      <c r="B1354" s="10">
        <v>5.2382999999999997</v>
      </c>
    </row>
    <row r="1355" spans="1:2" x14ac:dyDescent="0.3">
      <c r="A1355" s="9">
        <v>40974</v>
      </c>
      <c r="B1355" s="10">
        <v>5.2157999999999998</v>
      </c>
    </row>
    <row r="1356" spans="1:2" x14ac:dyDescent="0.3">
      <c r="A1356" s="9">
        <v>40975</v>
      </c>
      <c r="B1356" s="10">
        <v>5.1688999999999998</v>
      </c>
    </row>
    <row r="1357" spans="1:2" x14ac:dyDescent="0.3">
      <c r="A1357" s="9">
        <v>40976</v>
      </c>
      <c r="B1357" s="10">
        <v>5.1397000000000004</v>
      </c>
    </row>
    <row r="1358" spans="1:2" x14ac:dyDescent="0.3">
      <c r="A1358" s="9">
        <v>40977</v>
      </c>
      <c r="B1358" s="10">
        <v>5.1081000000000003</v>
      </c>
    </row>
    <row r="1359" spans="1:2" x14ac:dyDescent="0.3">
      <c r="A1359" s="9">
        <v>40980</v>
      </c>
      <c r="B1359" s="10">
        <v>5.0834999999999999</v>
      </c>
    </row>
    <row r="1360" spans="1:2" x14ac:dyDescent="0.3">
      <c r="A1360" s="9">
        <v>40981</v>
      </c>
      <c r="B1360" s="10">
        <v>5.0629</v>
      </c>
    </row>
    <row r="1361" spans="1:2" x14ac:dyDescent="0.3">
      <c r="A1361" s="9">
        <v>40982</v>
      </c>
      <c r="B1361" s="10">
        <v>5.0461</v>
      </c>
    </row>
    <row r="1362" spans="1:2" x14ac:dyDescent="0.3">
      <c r="A1362" s="9">
        <v>40983</v>
      </c>
      <c r="B1362" s="10">
        <v>5.0194999999999999</v>
      </c>
    </row>
    <row r="1363" spans="1:2" x14ac:dyDescent="0.3">
      <c r="A1363" s="9">
        <v>40984</v>
      </c>
      <c r="B1363" s="10">
        <v>4.9999000000000002</v>
      </c>
    </row>
    <row r="1364" spans="1:2" x14ac:dyDescent="0.3">
      <c r="A1364" s="9">
        <v>40987</v>
      </c>
      <c r="B1364" s="10">
        <v>4.9817999999999998</v>
      </c>
    </row>
    <row r="1365" spans="1:2" x14ac:dyDescent="0.3">
      <c r="A1365" s="9">
        <v>40988</v>
      </c>
      <c r="B1365" s="10">
        <v>4.9669999999999996</v>
      </c>
    </row>
    <row r="1366" spans="1:2" x14ac:dyDescent="0.3">
      <c r="A1366" s="9">
        <v>40989</v>
      </c>
      <c r="B1366" s="10">
        <v>4.9642999999999997</v>
      </c>
    </row>
    <row r="1367" spans="1:2" x14ac:dyDescent="0.3">
      <c r="A1367" s="9">
        <v>40990</v>
      </c>
      <c r="B1367" s="10">
        <v>4.95</v>
      </c>
    </row>
    <row r="1368" spans="1:2" x14ac:dyDescent="0.3">
      <c r="A1368" s="9">
        <v>40991</v>
      </c>
      <c r="B1368" s="10">
        <v>4.9515000000000002</v>
      </c>
    </row>
    <row r="1369" spans="1:2" x14ac:dyDescent="0.3">
      <c r="A1369" s="9">
        <v>40994</v>
      </c>
      <c r="B1369" s="10">
        <v>4.9446000000000003</v>
      </c>
    </row>
    <row r="1370" spans="1:2" x14ac:dyDescent="0.3">
      <c r="A1370" s="9">
        <v>40995</v>
      </c>
      <c r="B1370" s="10">
        <v>4.9474</v>
      </c>
    </row>
    <row r="1371" spans="1:2" x14ac:dyDescent="0.3">
      <c r="A1371" s="9">
        <v>40996</v>
      </c>
      <c r="B1371" s="10">
        <v>4.9282000000000004</v>
      </c>
    </row>
    <row r="1372" spans="1:2" x14ac:dyDescent="0.3">
      <c r="A1372" s="9">
        <v>40997</v>
      </c>
      <c r="B1372" s="10">
        <v>4.9114000000000004</v>
      </c>
    </row>
    <row r="1373" spans="1:2" x14ac:dyDescent="0.3">
      <c r="A1373" s="9">
        <v>40998</v>
      </c>
      <c r="B1373" s="10">
        <v>4.9024000000000001</v>
      </c>
    </row>
    <row r="1374" spans="1:2" x14ac:dyDescent="0.3">
      <c r="A1374" s="9">
        <v>40999</v>
      </c>
      <c r="B1374" s="10">
        <v>4.8832000000000004</v>
      </c>
    </row>
    <row r="1375" spans="1:2" x14ac:dyDescent="0.3">
      <c r="A1375" s="9">
        <v>41000</v>
      </c>
      <c r="B1375" s="10">
        <v>4.883</v>
      </c>
    </row>
    <row r="1376" spans="1:2" x14ac:dyDescent="0.3">
      <c r="A1376" s="9">
        <v>41004</v>
      </c>
      <c r="B1376" s="10">
        <v>4.8775000000000004</v>
      </c>
    </row>
    <row r="1377" spans="1:2" x14ac:dyDescent="0.3">
      <c r="A1377" s="9">
        <v>41005</v>
      </c>
      <c r="B1377" s="10">
        <v>4.8760000000000003</v>
      </c>
    </row>
    <row r="1378" spans="1:2" x14ac:dyDescent="0.3">
      <c r="A1378" s="9">
        <v>41008</v>
      </c>
      <c r="B1378" s="10">
        <v>4.8658999999999999</v>
      </c>
    </row>
    <row r="1379" spans="1:2" x14ac:dyDescent="0.3">
      <c r="A1379" s="9">
        <v>41009</v>
      </c>
      <c r="B1379" s="10">
        <v>4.8543000000000003</v>
      </c>
    </row>
    <row r="1380" spans="1:2" x14ac:dyDescent="0.3">
      <c r="A1380" s="9">
        <v>41010</v>
      </c>
      <c r="B1380" s="10">
        <v>4.8445999999999998</v>
      </c>
    </row>
    <row r="1381" spans="1:2" x14ac:dyDescent="0.3">
      <c r="A1381" s="9">
        <v>41011</v>
      </c>
      <c r="B1381" s="10">
        <v>4.8399000000000001</v>
      </c>
    </row>
    <row r="1382" spans="1:2" x14ac:dyDescent="0.3">
      <c r="A1382" s="9">
        <v>41012</v>
      </c>
      <c r="B1382" s="10">
        <v>4.8368000000000002</v>
      </c>
    </row>
    <row r="1383" spans="1:2" x14ac:dyDescent="0.3">
      <c r="A1383" s="9">
        <v>41015</v>
      </c>
      <c r="B1383" s="10">
        <v>4.8354999999999997</v>
      </c>
    </row>
    <row r="1384" spans="1:2" x14ac:dyDescent="0.3">
      <c r="A1384" s="9">
        <v>41016</v>
      </c>
      <c r="B1384" s="10">
        <v>4.8193999999999999</v>
      </c>
    </row>
    <row r="1385" spans="1:2" x14ac:dyDescent="0.3">
      <c r="A1385" s="9">
        <v>41017</v>
      </c>
      <c r="B1385" s="10">
        <v>4.7934000000000001</v>
      </c>
    </row>
    <row r="1386" spans="1:2" x14ac:dyDescent="0.3">
      <c r="A1386" s="9">
        <v>41018</v>
      </c>
      <c r="B1386" s="10">
        <v>4.7767999999999997</v>
      </c>
    </row>
    <row r="1387" spans="1:2" x14ac:dyDescent="0.3">
      <c r="A1387" s="9">
        <v>41019</v>
      </c>
      <c r="B1387" s="10">
        <v>4.7657999999999996</v>
      </c>
    </row>
    <row r="1388" spans="1:2" x14ac:dyDescent="0.3">
      <c r="A1388" s="9">
        <v>41022</v>
      </c>
      <c r="B1388" s="10">
        <v>4.7450000000000001</v>
      </c>
    </row>
    <row r="1389" spans="1:2" x14ac:dyDescent="0.3">
      <c r="A1389" s="9">
        <v>41023</v>
      </c>
      <c r="B1389" s="10">
        <v>4.7363</v>
      </c>
    </row>
    <row r="1390" spans="1:2" x14ac:dyDescent="0.3">
      <c r="A1390" s="9">
        <v>41024</v>
      </c>
      <c r="B1390" s="10">
        <v>4.7240000000000002</v>
      </c>
    </row>
    <row r="1391" spans="1:2" x14ac:dyDescent="0.3">
      <c r="A1391" s="9">
        <v>41025</v>
      </c>
      <c r="B1391" s="10">
        <v>4.7164999999999999</v>
      </c>
    </row>
    <row r="1392" spans="1:2" x14ac:dyDescent="0.3">
      <c r="A1392" s="9">
        <v>41026</v>
      </c>
      <c r="B1392" s="10">
        <v>4.7112999999999996</v>
      </c>
    </row>
    <row r="1393" spans="1:2" x14ac:dyDescent="0.3">
      <c r="A1393" s="9">
        <v>41027</v>
      </c>
      <c r="B1393" s="10">
        <v>4.7037000000000004</v>
      </c>
    </row>
    <row r="1394" spans="1:2" x14ac:dyDescent="0.3">
      <c r="A1394" s="9">
        <v>41031</v>
      </c>
      <c r="B1394" s="10">
        <v>4.6985000000000001</v>
      </c>
    </row>
    <row r="1395" spans="1:2" x14ac:dyDescent="0.3">
      <c r="A1395" s="9">
        <v>41032</v>
      </c>
      <c r="B1395" s="10">
        <v>4.6919000000000004</v>
      </c>
    </row>
    <row r="1396" spans="1:2" x14ac:dyDescent="0.3">
      <c r="A1396" s="9">
        <v>41033</v>
      </c>
      <c r="B1396" s="10">
        <v>4.6844000000000001</v>
      </c>
    </row>
    <row r="1397" spans="1:2" x14ac:dyDescent="0.3">
      <c r="A1397" s="9">
        <v>41036</v>
      </c>
      <c r="B1397" s="10">
        <v>4.6727999999999996</v>
      </c>
    </row>
    <row r="1398" spans="1:2" x14ac:dyDescent="0.3">
      <c r="A1398" s="9">
        <v>41037</v>
      </c>
      <c r="B1398" s="10">
        <v>4.6627999999999998</v>
      </c>
    </row>
    <row r="1399" spans="1:2" x14ac:dyDescent="0.3">
      <c r="A1399" s="9">
        <v>41038</v>
      </c>
      <c r="B1399" s="10">
        <v>4.6478999999999999</v>
      </c>
    </row>
    <row r="1400" spans="1:2" x14ac:dyDescent="0.3">
      <c r="A1400" s="9">
        <v>41039</v>
      </c>
      <c r="B1400" s="10">
        <v>4.6298000000000004</v>
      </c>
    </row>
    <row r="1401" spans="1:2" x14ac:dyDescent="0.3">
      <c r="A1401" s="9">
        <v>41040</v>
      </c>
      <c r="B1401" s="10">
        <v>4.6177999999999999</v>
      </c>
    </row>
    <row r="1402" spans="1:2" x14ac:dyDescent="0.3">
      <c r="A1402" s="9">
        <v>41043</v>
      </c>
      <c r="B1402" s="10">
        <v>4.5583999999999998</v>
      </c>
    </row>
    <row r="1403" spans="1:2" x14ac:dyDescent="0.3">
      <c r="A1403" s="9">
        <v>41044</v>
      </c>
      <c r="B1403" s="10">
        <v>4.5223000000000004</v>
      </c>
    </row>
    <row r="1404" spans="1:2" x14ac:dyDescent="0.3">
      <c r="A1404" s="9">
        <v>41045</v>
      </c>
      <c r="B1404" s="10">
        <v>4.4875999999999996</v>
      </c>
    </row>
    <row r="1405" spans="1:2" x14ac:dyDescent="0.3">
      <c r="A1405" s="9">
        <v>41046</v>
      </c>
      <c r="B1405" s="10">
        <v>4.4611999999999998</v>
      </c>
    </row>
    <row r="1406" spans="1:2" x14ac:dyDescent="0.3">
      <c r="A1406" s="9">
        <v>41047</v>
      </c>
      <c r="B1406" s="10">
        <v>4.4330999999999996</v>
      </c>
    </row>
    <row r="1407" spans="1:2" x14ac:dyDescent="0.3">
      <c r="A1407" s="9">
        <v>41050</v>
      </c>
      <c r="B1407" s="10">
        <v>4.4050000000000002</v>
      </c>
    </row>
    <row r="1408" spans="1:2" x14ac:dyDescent="0.3">
      <c r="A1408" s="9">
        <v>41051</v>
      </c>
      <c r="B1408" s="10">
        <v>4.3754</v>
      </c>
    </row>
    <row r="1409" spans="1:2" x14ac:dyDescent="0.3">
      <c r="A1409" s="9">
        <v>41052</v>
      </c>
      <c r="B1409" s="10">
        <v>4.3333000000000004</v>
      </c>
    </row>
    <row r="1410" spans="1:2" x14ac:dyDescent="0.3">
      <c r="A1410" s="9">
        <v>41053</v>
      </c>
      <c r="B1410" s="10">
        <v>4.3048000000000002</v>
      </c>
    </row>
    <row r="1411" spans="1:2" x14ac:dyDescent="0.3">
      <c r="A1411" s="9">
        <v>41054</v>
      </c>
      <c r="B1411" s="10">
        <v>4.2699999999999996</v>
      </c>
    </row>
    <row r="1412" spans="1:2" x14ac:dyDescent="0.3">
      <c r="A1412" s="9">
        <v>41057</v>
      </c>
      <c r="B1412" s="10">
        <v>4.25</v>
      </c>
    </row>
    <row r="1413" spans="1:2" x14ac:dyDescent="0.3">
      <c r="A1413" s="9">
        <v>41058</v>
      </c>
      <c r="B1413" s="10">
        <v>4.2320000000000002</v>
      </c>
    </row>
    <row r="1414" spans="1:2" x14ac:dyDescent="0.3">
      <c r="A1414" s="9">
        <v>41059</v>
      </c>
      <c r="B1414" s="10">
        <v>4.2213000000000003</v>
      </c>
    </row>
    <row r="1415" spans="1:2" x14ac:dyDescent="0.3">
      <c r="A1415" s="9">
        <v>41060</v>
      </c>
      <c r="B1415" s="10">
        <v>4.2068000000000003</v>
      </c>
    </row>
    <row r="1416" spans="1:2" x14ac:dyDescent="0.3">
      <c r="A1416" s="9">
        <v>41061</v>
      </c>
      <c r="B1416" s="10">
        <v>4.1967999999999996</v>
      </c>
    </row>
    <row r="1417" spans="1:2" x14ac:dyDescent="0.3">
      <c r="A1417" s="9">
        <v>41064</v>
      </c>
      <c r="B1417" s="10">
        <v>4.1920999999999999</v>
      </c>
    </row>
    <row r="1418" spans="1:2" x14ac:dyDescent="0.3">
      <c r="A1418" s="9">
        <v>41065</v>
      </c>
      <c r="B1418" s="10">
        <v>4.1818</v>
      </c>
    </row>
    <row r="1419" spans="1:2" x14ac:dyDescent="0.3">
      <c r="A1419" s="9">
        <v>41066</v>
      </c>
      <c r="B1419" s="10">
        <v>4.1765999999999996</v>
      </c>
    </row>
    <row r="1420" spans="1:2" x14ac:dyDescent="0.3">
      <c r="A1420" s="9">
        <v>41067</v>
      </c>
      <c r="B1420" s="10">
        <v>4.1700999999999997</v>
      </c>
    </row>
    <row r="1421" spans="1:2" x14ac:dyDescent="0.3">
      <c r="A1421" s="9">
        <v>41068</v>
      </c>
      <c r="B1421" s="10">
        <v>4.1162999999999998</v>
      </c>
    </row>
    <row r="1422" spans="1:2" x14ac:dyDescent="0.3">
      <c r="A1422" s="9">
        <v>41071</v>
      </c>
      <c r="B1422" s="10">
        <v>4.0972</v>
      </c>
    </row>
    <row r="1423" spans="1:2" x14ac:dyDescent="0.3">
      <c r="A1423" s="9">
        <v>41072</v>
      </c>
      <c r="B1423" s="10">
        <v>4.0834999999999999</v>
      </c>
    </row>
    <row r="1424" spans="1:2" x14ac:dyDescent="0.3">
      <c r="A1424" s="9">
        <v>41073</v>
      </c>
      <c r="B1424" s="10">
        <v>4.0648999999999997</v>
      </c>
    </row>
    <row r="1425" spans="1:2" x14ac:dyDescent="0.3">
      <c r="A1425" s="9">
        <v>41074</v>
      </c>
      <c r="B1425" s="10">
        <v>4.0522999999999998</v>
      </c>
    </row>
    <row r="1426" spans="1:2" x14ac:dyDescent="0.3">
      <c r="A1426" s="9">
        <v>41075</v>
      </c>
      <c r="B1426" s="10">
        <v>4.0419</v>
      </c>
    </row>
    <row r="1427" spans="1:2" x14ac:dyDescent="0.3">
      <c r="A1427" s="9">
        <v>41078</v>
      </c>
      <c r="B1427" s="10">
        <v>4.0343</v>
      </c>
    </row>
    <row r="1428" spans="1:2" x14ac:dyDescent="0.3">
      <c r="A1428" s="9">
        <v>41079</v>
      </c>
      <c r="B1428" s="10">
        <v>4.0247000000000002</v>
      </c>
    </row>
    <row r="1429" spans="1:2" x14ac:dyDescent="0.3">
      <c r="A1429" s="9">
        <v>41080</v>
      </c>
      <c r="B1429" s="10">
        <v>4.0401999999999996</v>
      </c>
    </row>
    <row r="1430" spans="1:2" x14ac:dyDescent="0.3">
      <c r="A1430" s="9">
        <v>41081</v>
      </c>
      <c r="B1430" s="10">
        <v>4.0517000000000003</v>
      </c>
    </row>
    <row r="1431" spans="1:2" x14ac:dyDescent="0.3">
      <c r="A1431" s="9">
        <v>41085</v>
      </c>
      <c r="B1431" s="10">
        <v>4.1036000000000001</v>
      </c>
    </row>
    <row r="1432" spans="1:2" x14ac:dyDescent="0.3">
      <c r="A1432" s="9">
        <v>41086</v>
      </c>
      <c r="B1432" s="10">
        <v>4.1132</v>
      </c>
    </row>
    <row r="1433" spans="1:2" x14ac:dyDescent="0.3">
      <c r="A1433" s="9">
        <v>41087</v>
      </c>
      <c r="B1433" s="10">
        <v>4.1093000000000002</v>
      </c>
    </row>
    <row r="1434" spans="1:2" x14ac:dyDescent="0.3">
      <c r="A1434" s="9">
        <v>41088</v>
      </c>
      <c r="B1434" s="10">
        <v>4.0843999999999996</v>
      </c>
    </row>
    <row r="1435" spans="1:2" x14ac:dyDescent="0.3">
      <c r="A1435" s="9">
        <v>41089</v>
      </c>
      <c r="B1435" s="10">
        <v>4.0777999999999999</v>
      </c>
    </row>
    <row r="1436" spans="1:2" x14ac:dyDescent="0.3">
      <c r="A1436" s="9">
        <v>41092</v>
      </c>
      <c r="B1436" s="10">
        <v>4.0731999999999999</v>
      </c>
    </row>
    <row r="1437" spans="1:2" x14ac:dyDescent="0.3">
      <c r="A1437" s="9">
        <v>41093</v>
      </c>
      <c r="B1437" s="10">
        <v>4.0674000000000001</v>
      </c>
    </row>
    <row r="1438" spans="1:2" x14ac:dyDescent="0.3">
      <c r="A1438" s="9">
        <v>41094</v>
      </c>
      <c r="B1438" s="10">
        <v>4.0549999999999997</v>
      </c>
    </row>
    <row r="1439" spans="1:2" x14ac:dyDescent="0.3">
      <c r="A1439" s="9">
        <v>41095</v>
      </c>
      <c r="B1439" s="10">
        <v>4.0479000000000003</v>
      </c>
    </row>
    <row r="1440" spans="1:2" x14ac:dyDescent="0.3">
      <c r="A1440" s="9">
        <v>41096</v>
      </c>
      <c r="B1440" s="10">
        <v>4.0091999999999999</v>
      </c>
    </row>
    <row r="1441" spans="1:2" x14ac:dyDescent="0.3">
      <c r="A1441" s="9">
        <v>41099</v>
      </c>
      <c r="B1441" s="10">
        <v>3.9841000000000002</v>
      </c>
    </row>
    <row r="1442" spans="1:2" x14ac:dyDescent="0.3">
      <c r="A1442" s="9">
        <v>41100</v>
      </c>
      <c r="B1442" s="10">
        <v>3.9544000000000001</v>
      </c>
    </row>
    <row r="1443" spans="1:2" x14ac:dyDescent="0.3">
      <c r="A1443" s="9">
        <v>41101</v>
      </c>
      <c r="B1443" s="10">
        <v>3.9224999999999999</v>
      </c>
    </row>
    <row r="1444" spans="1:2" x14ac:dyDescent="0.3">
      <c r="A1444" s="9">
        <v>41102</v>
      </c>
      <c r="B1444" s="10">
        <v>3.8791000000000002</v>
      </c>
    </row>
    <row r="1445" spans="1:2" x14ac:dyDescent="0.3">
      <c r="A1445" s="9">
        <v>41103</v>
      </c>
      <c r="B1445" s="10">
        <v>3.8374000000000001</v>
      </c>
    </row>
    <row r="1446" spans="1:2" x14ac:dyDescent="0.3">
      <c r="A1446" s="9">
        <v>41106</v>
      </c>
      <c r="B1446" s="10">
        <v>3.8071000000000002</v>
      </c>
    </row>
    <row r="1447" spans="1:2" x14ac:dyDescent="0.3">
      <c r="A1447" s="9">
        <v>41107</v>
      </c>
      <c r="B1447" s="10">
        <v>3.7932000000000001</v>
      </c>
    </row>
    <row r="1448" spans="1:2" x14ac:dyDescent="0.3">
      <c r="A1448" s="9">
        <v>41108</v>
      </c>
      <c r="B1448" s="10">
        <v>3.7858999999999998</v>
      </c>
    </row>
    <row r="1449" spans="1:2" x14ac:dyDescent="0.3">
      <c r="A1449" s="9">
        <v>41109</v>
      </c>
      <c r="B1449" s="10">
        <v>3.7833999999999999</v>
      </c>
    </row>
    <row r="1450" spans="1:2" x14ac:dyDescent="0.3">
      <c r="A1450" s="9">
        <v>41110</v>
      </c>
      <c r="B1450" s="10">
        <v>3.7801</v>
      </c>
    </row>
    <row r="1451" spans="1:2" x14ac:dyDescent="0.3">
      <c r="A1451" s="9">
        <v>41113</v>
      </c>
      <c r="B1451" s="10">
        <v>3.7776999999999998</v>
      </c>
    </row>
    <row r="1452" spans="1:2" x14ac:dyDescent="0.3">
      <c r="A1452" s="9">
        <v>41114</v>
      </c>
      <c r="B1452" s="10">
        <v>3.7669000000000001</v>
      </c>
    </row>
    <row r="1453" spans="1:2" x14ac:dyDescent="0.3">
      <c r="A1453" s="9">
        <v>41115</v>
      </c>
      <c r="B1453" s="10">
        <v>3.7736999999999998</v>
      </c>
    </row>
    <row r="1454" spans="1:2" x14ac:dyDescent="0.3">
      <c r="A1454" s="9">
        <v>41116</v>
      </c>
      <c r="B1454" s="10">
        <v>3.7688999999999999</v>
      </c>
    </row>
    <row r="1455" spans="1:2" x14ac:dyDescent="0.3">
      <c r="A1455" s="9">
        <v>41117</v>
      </c>
      <c r="B1455" s="10">
        <v>3.7593000000000001</v>
      </c>
    </row>
    <row r="1456" spans="1:2" x14ac:dyDescent="0.3">
      <c r="A1456" s="9">
        <v>41120</v>
      </c>
      <c r="B1456" s="10">
        <v>3.7465999999999999</v>
      </c>
    </row>
    <row r="1457" spans="1:2" x14ac:dyDescent="0.3">
      <c r="A1457" s="9">
        <v>41121</v>
      </c>
      <c r="B1457" s="10">
        <v>3.7370999999999999</v>
      </c>
    </row>
    <row r="1458" spans="1:2" x14ac:dyDescent="0.3">
      <c r="A1458" s="9">
        <v>41122</v>
      </c>
      <c r="B1458" s="10">
        <v>3.7288999999999999</v>
      </c>
    </row>
    <row r="1459" spans="1:2" x14ac:dyDescent="0.3">
      <c r="A1459" s="9">
        <v>41123</v>
      </c>
      <c r="B1459" s="10">
        <v>3.7197</v>
      </c>
    </row>
    <row r="1460" spans="1:2" x14ac:dyDescent="0.3">
      <c r="A1460" s="9">
        <v>41124</v>
      </c>
      <c r="B1460" s="10">
        <v>3.6863999999999999</v>
      </c>
    </row>
    <row r="1461" spans="1:2" x14ac:dyDescent="0.3">
      <c r="A1461" s="9">
        <v>41127</v>
      </c>
      <c r="B1461" s="10">
        <v>3.6739999999999999</v>
      </c>
    </row>
    <row r="1462" spans="1:2" x14ac:dyDescent="0.3">
      <c r="A1462" s="9">
        <v>41128</v>
      </c>
      <c r="B1462" s="10">
        <v>3.6587000000000001</v>
      </c>
    </row>
    <row r="1463" spans="1:2" x14ac:dyDescent="0.3">
      <c r="A1463" s="9">
        <v>41129</v>
      </c>
      <c r="B1463" s="10">
        <v>3.6393</v>
      </c>
    </row>
    <row r="1464" spans="1:2" x14ac:dyDescent="0.3">
      <c r="A1464" s="9">
        <v>41130</v>
      </c>
      <c r="B1464" s="10">
        <v>3.6099000000000001</v>
      </c>
    </row>
    <row r="1465" spans="1:2" x14ac:dyDescent="0.3">
      <c r="A1465" s="9">
        <v>41131</v>
      </c>
      <c r="B1465" s="10">
        <v>3.5893000000000002</v>
      </c>
    </row>
    <row r="1466" spans="1:2" x14ac:dyDescent="0.3">
      <c r="A1466" s="9">
        <v>41134</v>
      </c>
      <c r="B1466" s="10">
        <v>3.5792999999999999</v>
      </c>
    </row>
    <row r="1467" spans="1:2" x14ac:dyDescent="0.3">
      <c r="A1467" s="9">
        <v>41135</v>
      </c>
      <c r="B1467" s="10">
        <v>3.5823</v>
      </c>
    </row>
    <row r="1468" spans="1:2" x14ac:dyDescent="0.3">
      <c r="A1468" s="9">
        <v>41136</v>
      </c>
      <c r="B1468" s="10">
        <v>3.5891999999999999</v>
      </c>
    </row>
    <row r="1469" spans="1:2" x14ac:dyDescent="0.3">
      <c r="A1469" s="9">
        <v>41137</v>
      </c>
      <c r="B1469" s="10">
        <v>3.5994000000000002</v>
      </c>
    </row>
    <row r="1470" spans="1:2" x14ac:dyDescent="0.3">
      <c r="A1470" s="9">
        <v>41138</v>
      </c>
      <c r="B1470" s="10">
        <v>3.6113</v>
      </c>
    </row>
    <row r="1471" spans="1:2" x14ac:dyDescent="0.3">
      <c r="A1471" s="9">
        <v>41141</v>
      </c>
      <c r="B1471" s="10">
        <v>3.6263000000000001</v>
      </c>
    </row>
    <row r="1472" spans="1:2" x14ac:dyDescent="0.3">
      <c r="A1472" s="9">
        <v>41142</v>
      </c>
      <c r="B1472" s="10">
        <v>3.6507999999999998</v>
      </c>
    </row>
    <row r="1473" spans="1:2" x14ac:dyDescent="0.3">
      <c r="A1473" s="9">
        <v>41143</v>
      </c>
      <c r="B1473" s="10">
        <v>3.6533000000000002</v>
      </c>
    </row>
    <row r="1474" spans="1:2" x14ac:dyDescent="0.3">
      <c r="A1474" s="9">
        <v>41144</v>
      </c>
      <c r="B1474" s="10">
        <v>3.6543000000000001</v>
      </c>
    </row>
    <row r="1475" spans="1:2" x14ac:dyDescent="0.3">
      <c r="A1475" s="9">
        <v>41145</v>
      </c>
      <c r="B1475" s="10">
        <v>3.6547999999999998</v>
      </c>
    </row>
    <row r="1476" spans="1:2" x14ac:dyDescent="0.3">
      <c r="A1476" s="9">
        <v>41148</v>
      </c>
      <c r="B1476" s="10">
        <v>3.6284000000000001</v>
      </c>
    </row>
    <row r="1477" spans="1:2" x14ac:dyDescent="0.3">
      <c r="A1477" s="9">
        <v>41149</v>
      </c>
      <c r="B1477" s="10">
        <v>3.6379000000000001</v>
      </c>
    </row>
    <row r="1478" spans="1:2" x14ac:dyDescent="0.3">
      <c r="A1478" s="9">
        <v>41150</v>
      </c>
      <c r="B1478" s="10">
        <v>3.6335000000000002</v>
      </c>
    </row>
    <row r="1479" spans="1:2" x14ac:dyDescent="0.3">
      <c r="A1479" s="9">
        <v>41151</v>
      </c>
      <c r="B1479" s="10">
        <v>3.6314000000000002</v>
      </c>
    </row>
    <row r="1480" spans="1:2" x14ac:dyDescent="0.3">
      <c r="A1480" s="9">
        <v>41152</v>
      </c>
      <c r="B1480" s="10">
        <v>3.6324999999999998</v>
      </c>
    </row>
    <row r="1481" spans="1:2" x14ac:dyDescent="0.3">
      <c r="A1481" s="9">
        <v>41155</v>
      </c>
      <c r="B1481" s="10">
        <v>3.637</v>
      </c>
    </row>
    <row r="1482" spans="1:2" x14ac:dyDescent="0.3">
      <c r="A1482" s="9">
        <v>41156</v>
      </c>
      <c r="B1482" s="10">
        <v>3.637</v>
      </c>
    </row>
    <row r="1483" spans="1:2" x14ac:dyDescent="0.3">
      <c r="A1483" s="9">
        <v>41157</v>
      </c>
      <c r="B1483" s="10">
        <v>3.6396999999999999</v>
      </c>
    </row>
    <row r="1484" spans="1:2" x14ac:dyDescent="0.3">
      <c r="A1484" s="9">
        <v>41158</v>
      </c>
      <c r="B1484" s="10">
        <v>3.6364999999999998</v>
      </c>
    </row>
    <row r="1485" spans="1:2" x14ac:dyDescent="0.3">
      <c r="A1485" s="9">
        <v>41159</v>
      </c>
      <c r="B1485" s="10">
        <v>3.6373000000000002</v>
      </c>
    </row>
    <row r="1486" spans="1:2" x14ac:dyDescent="0.3">
      <c r="A1486" s="9">
        <v>41162</v>
      </c>
      <c r="B1486" s="10">
        <v>3.6389</v>
      </c>
    </row>
    <row r="1487" spans="1:2" x14ac:dyDescent="0.3">
      <c r="A1487" s="9">
        <v>41163</v>
      </c>
      <c r="B1487" s="10">
        <v>3.6465000000000001</v>
      </c>
    </row>
    <row r="1488" spans="1:2" x14ac:dyDescent="0.3">
      <c r="A1488" s="9">
        <v>41164</v>
      </c>
      <c r="B1488" s="10">
        <v>3.6461000000000001</v>
      </c>
    </row>
    <row r="1489" spans="1:2" x14ac:dyDescent="0.3">
      <c r="A1489" s="9">
        <v>41165</v>
      </c>
      <c r="B1489" s="10">
        <v>3.6496</v>
      </c>
    </row>
    <row r="1490" spans="1:2" x14ac:dyDescent="0.3">
      <c r="A1490" s="9">
        <v>41166</v>
      </c>
      <c r="B1490" s="10">
        <v>3.6501000000000001</v>
      </c>
    </row>
    <row r="1491" spans="1:2" x14ac:dyDescent="0.3">
      <c r="A1491" s="9">
        <v>41169</v>
      </c>
      <c r="B1491" s="10">
        <v>3.6497000000000002</v>
      </c>
    </row>
    <row r="1492" spans="1:2" x14ac:dyDescent="0.3">
      <c r="A1492" s="9">
        <v>41170</v>
      </c>
      <c r="B1492" s="10">
        <v>3.6505000000000001</v>
      </c>
    </row>
    <row r="1493" spans="1:2" x14ac:dyDescent="0.3">
      <c r="A1493" s="9">
        <v>41171</v>
      </c>
      <c r="B1493" s="10">
        <v>3.6520000000000001</v>
      </c>
    </row>
    <row r="1494" spans="1:2" x14ac:dyDescent="0.3">
      <c r="A1494" s="9">
        <v>41172</v>
      </c>
      <c r="B1494" s="10">
        <v>3.6583000000000001</v>
      </c>
    </row>
    <row r="1495" spans="1:2" x14ac:dyDescent="0.3">
      <c r="A1495" s="9">
        <v>41173</v>
      </c>
      <c r="B1495" s="10">
        <v>3.6686000000000001</v>
      </c>
    </row>
    <row r="1496" spans="1:2" x14ac:dyDescent="0.3">
      <c r="A1496" s="9">
        <v>41176</v>
      </c>
      <c r="B1496" s="10">
        <v>3.6835</v>
      </c>
    </row>
    <row r="1497" spans="1:2" x14ac:dyDescent="0.3">
      <c r="A1497" s="9">
        <v>41177</v>
      </c>
      <c r="B1497" s="10">
        <v>3.6873999999999998</v>
      </c>
    </row>
    <row r="1498" spans="1:2" x14ac:dyDescent="0.3">
      <c r="A1498" s="9">
        <v>41178</v>
      </c>
      <c r="B1498" s="10">
        <v>3.6882999999999999</v>
      </c>
    </row>
    <row r="1499" spans="1:2" x14ac:dyDescent="0.3">
      <c r="A1499" s="9">
        <v>41179</v>
      </c>
      <c r="B1499" s="10">
        <v>3.6875</v>
      </c>
    </row>
    <row r="1500" spans="1:2" x14ac:dyDescent="0.3">
      <c r="A1500" s="9">
        <v>41180</v>
      </c>
      <c r="B1500" s="10">
        <v>3.6865000000000001</v>
      </c>
    </row>
    <row r="1501" spans="1:2" x14ac:dyDescent="0.3">
      <c r="A1501" s="9">
        <v>41181</v>
      </c>
      <c r="B1501" s="10">
        <v>3.6857000000000002</v>
      </c>
    </row>
    <row r="1502" spans="1:2" x14ac:dyDescent="0.3">
      <c r="A1502" s="9">
        <v>41190</v>
      </c>
      <c r="B1502" s="10">
        <v>3.6867999999999999</v>
      </c>
    </row>
    <row r="1503" spans="1:2" x14ac:dyDescent="0.3">
      <c r="A1503" s="9">
        <v>41191</v>
      </c>
      <c r="B1503" s="10">
        <v>3.6880999999999999</v>
      </c>
    </row>
    <row r="1504" spans="1:2" x14ac:dyDescent="0.3">
      <c r="A1504" s="9">
        <v>41192</v>
      </c>
      <c r="B1504" s="10">
        <v>3.6890000000000001</v>
      </c>
    </row>
    <row r="1505" spans="1:2" x14ac:dyDescent="0.3">
      <c r="A1505" s="9">
        <v>41193</v>
      </c>
      <c r="B1505" s="10">
        <v>3.6997</v>
      </c>
    </row>
    <row r="1506" spans="1:2" x14ac:dyDescent="0.3">
      <c r="A1506" s="9">
        <v>41194</v>
      </c>
      <c r="B1506" s="10">
        <v>3.7025999999999999</v>
      </c>
    </row>
    <row r="1507" spans="1:2" x14ac:dyDescent="0.3">
      <c r="A1507" s="9">
        <v>41197</v>
      </c>
      <c r="B1507" s="10">
        <v>3.6991999999999998</v>
      </c>
    </row>
    <row r="1508" spans="1:2" x14ac:dyDescent="0.3">
      <c r="A1508" s="9">
        <v>41198</v>
      </c>
      <c r="B1508" s="10">
        <v>3.6993999999999998</v>
      </c>
    </row>
    <row r="1509" spans="1:2" x14ac:dyDescent="0.3">
      <c r="A1509" s="9">
        <v>41199</v>
      </c>
      <c r="B1509" s="10">
        <v>3.6991000000000001</v>
      </c>
    </row>
    <row r="1510" spans="1:2" x14ac:dyDescent="0.3">
      <c r="A1510" s="9">
        <v>41200</v>
      </c>
      <c r="B1510" s="10">
        <v>3.7037</v>
      </c>
    </row>
    <row r="1511" spans="1:2" x14ac:dyDescent="0.3">
      <c r="A1511" s="9">
        <v>41201</v>
      </c>
      <c r="B1511" s="10">
        <v>3.7075</v>
      </c>
    </row>
    <row r="1512" spans="1:2" x14ac:dyDescent="0.3">
      <c r="A1512" s="9">
        <v>41204</v>
      </c>
      <c r="B1512" s="10">
        <v>3.7019000000000002</v>
      </c>
    </row>
    <row r="1513" spans="1:2" x14ac:dyDescent="0.3">
      <c r="A1513" s="9">
        <v>41205</v>
      </c>
      <c r="B1513" s="10">
        <v>3.6918000000000002</v>
      </c>
    </row>
    <row r="1514" spans="1:2" x14ac:dyDescent="0.3">
      <c r="A1514" s="9">
        <v>41206</v>
      </c>
      <c r="B1514" s="10">
        <v>3.7039</v>
      </c>
    </row>
    <row r="1515" spans="1:2" x14ac:dyDescent="0.3">
      <c r="A1515" s="9">
        <v>41207</v>
      </c>
      <c r="B1515" s="10">
        <v>3.7086000000000001</v>
      </c>
    </row>
    <row r="1516" spans="1:2" x14ac:dyDescent="0.3">
      <c r="A1516" s="9">
        <v>41208</v>
      </c>
      <c r="B1516" s="10">
        <v>3.7107999999999999</v>
      </c>
    </row>
    <row r="1517" spans="1:2" x14ac:dyDescent="0.3">
      <c r="A1517" s="9">
        <v>41211</v>
      </c>
      <c r="B1517" s="10">
        <v>3.722</v>
      </c>
    </row>
    <row r="1518" spans="1:2" x14ac:dyDescent="0.3">
      <c r="A1518" s="9">
        <v>41212</v>
      </c>
      <c r="B1518" s="10">
        <v>3.7193000000000001</v>
      </c>
    </row>
    <row r="1519" spans="1:2" x14ac:dyDescent="0.3">
      <c r="A1519" s="9">
        <v>41213</v>
      </c>
      <c r="B1519" s="10">
        <v>3.7185000000000001</v>
      </c>
    </row>
    <row r="1520" spans="1:2" x14ac:dyDescent="0.3">
      <c r="A1520" s="9">
        <v>41214</v>
      </c>
      <c r="B1520" s="10">
        <v>3.7164000000000001</v>
      </c>
    </row>
    <row r="1521" spans="1:2" x14ac:dyDescent="0.3">
      <c r="A1521" s="9">
        <v>41215</v>
      </c>
      <c r="B1521" s="10">
        <v>3.7204000000000002</v>
      </c>
    </row>
    <row r="1522" spans="1:2" x14ac:dyDescent="0.3">
      <c r="A1522" s="9">
        <v>41218</v>
      </c>
      <c r="B1522" s="10">
        <v>3.722</v>
      </c>
    </row>
    <row r="1523" spans="1:2" x14ac:dyDescent="0.3">
      <c r="A1523" s="9">
        <v>41219</v>
      </c>
      <c r="B1523" s="10">
        <v>3.7221000000000002</v>
      </c>
    </row>
    <row r="1524" spans="1:2" x14ac:dyDescent="0.3">
      <c r="A1524" s="9">
        <v>41220</v>
      </c>
      <c r="B1524" s="10">
        <v>3.7284999999999999</v>
      </c>
    </row>
    <row r="1525" spans="1:2" x14ac:dyDescent="0.3">
      <c r="A1525" s="9">
        <v>41221</v>
      </c>
      <c r="B1525" s="10">
        <v>3.7332000000000001</v>
      </c>
    </row>
    <row r="1526" spans="1:2" x14ac:dyDescent="0.3">
      <c r="A1526" s="9">
        <v>41222</v>
      </c>
      <c r="B1526" s="10">
        <v>3.7406999999999999</v>
      </c>
    </row>
    <row r="1527" spans="1:2" x14ac:dyDescent="0.3">
      <c r="A1527" s="9">
        <v>41225</v>
      </c>
      <c r="B1527" s="10">
        <v>3.7559</v>
      </c>
    </row>
    <row r="1528" spans="1:2" x14ac:dyDescent="0.3">
      <c r="A1528" s="9">
        <v>41226</v>
      </c>
      <c r="B1528" s="10">
        <v>3.7694000000000001</v>
      </c>
    </row>
    <row r="1529" spans="1:2" x14ac:dyDescent="0.3">
      <c r="A1529" s="9">
        <v>41227</v>
      </c>
      <c r="B1529" s="10">
        <v>3.7698999999999998</v>
      </c>
    </row>
    <row r="1530" spans="1:2" x14ac:dyDescent="0.3">
      <c r="A1530" s="9">
        <v>41228</v>
      </c>
      <c r="B1530" s="10">
        <v>3.7709999999999999</v>
      </c>
    </row>
    <row r="1531" spans="1:2" x14ac:dyDescent="0.3">
      <c r="A1531" s="9">
        <v>41229</v>
      </c>
      <c r="B1531" s="10">
        <v>3.7776999999999998</v>
      </c>
    </row>
    <row r="1532" spans="1:2" x14ac:dyDescent="0.3">
      <c r="A1532" s="9">
        <v>41232</v>
      </c>
      <c r="B1532" s="10">
        <v>3.7839</v>
      </c>
    </row>
    <row r="1533" spans="1:2" x14ac:dyDescent="0.3">
      <c r="A1533" s="9">
        <v>41233</v>
      </c>
      <c r="B1533" s="10">
        <v>3.7892999999999999</v>
      </c>
    </row>
    <row r="1534" spans="1:2" x14ac:dyDescent="0.3">
      <c r="A1534" s="9">
        <v>41234</v>
      </c>
      <c r="B1534" s="10">
        <v>3.79</v>
      </c>
    </row>
    <row r="1535" spans="1:2" x14ac:dyDescent="0.3">
      <c r="A1535" s="9">
        <v>41235</v>
      </c>
      <c r="B1535" s="10">
        <v>3.7978999999999998</v>
      </c>
    </row>
    <row r="1536" spans="1:2" x14ac:dyDescent="0.3">
      <c r="A1536" s="9">
        <v>41236</v>
      </c>
      <c r="B1536" s="10">
        <v>3.8012000000000001</v>
      </c>
    </row>
    <row r="1537" spans="1:2" x14ac:dyDescent="0.3">
      <c r="A1537" s="9">
        <v>41239</v>
      </c>
      <c r="B1537" s="10">
        <v>3.8054999999999999</v>
      </c>
    </row>
    <row r="1538" spans="1:2" x14ac:dyDescent="0.3">
      <c r="A1538" s="9">
        <v>41240</v>
      </c>
      <c r="B1538" s="10">
        <v>3.8125</v>
      </c>
    </row>
    <row r="1539" spans="1:2" x14ac:dyDescent="0.3">
      <c r="A1539" s="9">
        <v>41241</v>
      </c>
      <c r="B1539" s="10">
        <v>3.8140000000000001</v>
      </c>
    </row>
    <row r="1540" spans="1:2" x14ac:dyDescent="0.3">
      <c r="A1540" s="9">
        <v>41242</v>
      </c>
      <c r="B1540" s="10">
        <v>3.8210000000000002</v>
      </c>
    </row>
    <row r="1541" spans="1:2" x14ac:dyDescent="0.3">
      <c r="A1541" s="9">
        <v>41243</v>
      </c>
      <c r="B1541" s="10">
        <v>3.8256000000000001</v>
      </c>
    </row>
    <row r="1542" spans="1:2" x14ac:dyDescent="0.3">
      <c r="A1542" s="9">
        <v>41246</v>
      </c>
      <c r="B1542" s="10">
        <v>3.8252000000000002</v>
      </c>
    </row>
    <row r="1543" spans="1:2" x14ac:dyDescent="0.3">
      <c r="A1543" s="9">
        <v>41247</v>
      </c>
      <c r="B1543" s="10">
        <v>3.8319000000000001</v>
      </c>
    </row>
    <row r="1544" spans="1:2" x14ac:dyDescent="0.3">
      <c r="A1544" s="9">
        <v>41248</v>
      </c>
      <c r="B1544" s="10">
        <v>3.8347000000000002</v>
      </c>
    </row>
    <row r="1545" spans="1:2" x14ac:dyDescent="0.3">
      <c r="A1545" s="9">
        <v>41249</v>
      </c>
      <c r="B1545" s="10">
        <v>3.8397999999999999</v>
      </c>
    </row>
    <row r="1546" spans="1:2" x14ac:dyDescent="0.3">
      <c r="A1546" s="9">
        <v>41250</v>
      </c>
      <c r="B1546" s="10">
        <v>3.8431000000000002</v>
      </c>
    </row>
    <row r="1547" spans="1:2" x14ac:dyDescent="0.3">
      <c r="A1547" s="9">
        <v>41253</v>
      </c>
      <c r="B1547" s="10">
        <v>3.8488000000000002</v>
      </c>
    </row>
    <row r="1548" spans="1:2" x14ac:dyDescent="0.3">
      <c r="A1548" s="9">
        <v>41254</v>
      </c>
      <c r="B1548" s="10">
        <v>3.8513000000000002</v>
      </c>
    </row>
    <row r="1549" spans="1:2" x14ac:dyDescent="0.3">
      <c r="A1549" s="9">
        <v>41255</v>
      </c>
      <c r="B1549" s="10">
        <v>3.8546999999999998</v>
      </c>
    </row>
    <row r="1550" spans="1:2" x14ac:dyDescent="0.3">
      <c r="A1550" s="9">
        <v>41256</v>
      </c>
      <c r="B1550" s="10">
        <v>3.855</v>
      </c>
    </row>
    <row r="1551" spans="1:2" x14ac:dyDescent="0.3">
      <c r="A1551" s="9">
        <v>41257</v>
      </c>
      <c r="B1551" s="10">
        <v>3.8572000000000002</v>
      </c>
    </row>
    <row r="1552" spans="1:2" x14ac:dyDescent="0.3">
      <c r="A1552" s="9">
        <v>41260</v>
      </c>
      <c r="B1552" s="10">
        <v>3.8607999999999998</v>
      </c>
    </row>
    <row r="1553" spans="1:2" x14ac:dyDescent="0.3">
      <c r="A1553" s="9">
        <v>41261</v>
      </c>
      <c r="B1553" s="10">
        <v>3.8664000000000001</v>
      </c>
    </row>
    <row r="1554" spans="1:2" x14ac:dyDescent="0.3">
      <c r="A1554" s="9">
        <v>41262</v>
      </c>
      <c r="B1554" s="10">
        <v>3.8742000000000001</v>
      </c>
    </row>
    <row r="1555" spans="1:2" x14ac:dyDescent="0.3">
      <c r="A1555" s="9">
        <v>41263</v>
      </c>
      <c r="B1555" s="10">
        <v>3.8809</v>
      </c>
    </row>
    <row r="1556" spans="1:2" x14ac:dyDescent="0.3">
      <c r="A1556" s="9">
        <v>41264</v>
      </c>
      <c r="B1556" s="10">
        <v>3.8832</v>
      </c>
    </row>
    <row r="1557" spans="1:2" x14ac:dyDescent="0.3">
      <c r="A1557" s="9">
        <v>41267</v>
      </c>
      <c r="B1557" s="10">
        <v>3.8879999999999999</v>
      </c>
    </row>
    <row r="1558" spans="1:2" x14ac:dyDescent="0.3">
      <c r="A1558" s="9">
        <v>41268</v>
      </c>
      <c r="B1558" s="10">
        <v>3.8923000000000001</v>
      </c>
    </row>
    <row r="1559" spans="1:2" x14ac:dyDescent="0.3">
      <c r="A1559" s="9">
        <v>41269</v>
      </c>
      <c r="B1559" s="10">
        <v>3.8954</v>
      </c>
    </row>
    <row r="1560" spans="1:2" x14ac:dyDescent="0.3">
      <c r="A1560" s="9">
        <v>41270</v>
      </c>
      <c r="B1560" s="10">
        <v>3.8961000000000001</v>
      </c>
    </row>
    <row r="1561" spans="1:2" x14ac:dyDescent="0.3">
      <c r="A1561" s="9">
        <v>41271</v>
      </c>
      <c r="B1561" s="10">
        <v>3.8965000000000001</v>
      </c>
    </row>
    <row r="1562" spans="1:2" x14ac:dyDescent="0.3">
      <c r="A1562" s="9">
        <v>41274</v>
      </c>
      <c r="B1562" s="10">
        <v>3.8996</v>
      </c>
    </row>
    <row r="1563" spans="1:2" x14ac:dyDescent="0.3">
      <c r="A1563" s="9">
        <v>41278</v>
      </c>
      <c r="B1563" s="10">
        <v>3.9</v>
      </c>
    </row>
    <row r="1564" spans="1:2" x14ac:dyDescent="0.3">
      <c r="A1564" s="9">
        <v>41279</v>
      </c>
      <c r="B1564" s="10">
        <v>3.9016000000000002</v>
      </c>
    </row>
    <row r="1565" spans="1:2" x14ac:dyDescent="0.3">
      <c r="A1565" s="9">
        <v>41280</v>
      </c>
      <c r="B1565" s="10">
        <v>3.9026000000000001</v>
      </c>
    </row>
    <row r="1566" spans="1:2" x14ac:dyDescent="0.3">
      <c r="A1566" s="9">
        <v>41281</v>
      </c>
      <c r="B1566" s="10">
        <v>3.9028</v>
      </c>
    </row>
    <row r="1567" spans="1:2" x14ac:dyDescent="0.3">
      <c r="A1567" s="9">
        <v>41282</v>
      </c>
      <c r="B1567" s="10">
        <v>3.9028999999999998</v>
      </c>
    </row>
    <row r="1568" spans="1:2" x14ac:dyDescent="0.3">
      <c r="A1568" s="9">
        <v>41283</v>
      </c>
      <c r="B1568" s="10">
        <v>3.9030999999999998</v>
      </c>
    </row>
    <row r="1569" spans="1:2" x14ac:dyDescent="0.3">
      <c r="A1569" s="9">
        <v>41284</v>
      </c>
      <c r="B1569" s="10">
        <v>3.9024000000000001</v>
      </c>
    </row>
    <row r="1570" spans="1:2" x14ac:dyDescent="0.3">
      <c r="A1570" s="9">
        <v>41285</v>
      </c>
      <c r="B1570" s="10">
        <v>3.9043000000000001</v>
      </c>
    </row>
    <row r="1571" spans="1:2" x14ac:dyDescent="0.3">
      <c r="A1571" s="9">
        <v>41288</v>
      </c>
      <c r="B1571" s="10">
        <v>3.9058000000000002</v>
      </c>
    </row>
    <row r="1572" spans="1:2" x14ac:dyDescent="0.3">
      <c r="A1572" s="9">
        <v>41289</v>
      </c>
      <c r="B1572" s="10">
        <v>3.9047000000000001</v>
      </c>
    </row>
    <row r="1573" spans="1:2" x14ac:dyDescent="0.3">
      <c r="A1573" s="9">
        <v>41290</v>
      </c>
      <c r="B1573" s="10">
        <v>3.9028999999999998</v>
      </c>
    </row>
    <row r="1574" spans="1:2" x14ac:dyDescent="0.3">
      <c r="A1574" s="9">
        <v>41291</v>
      </c>
      <c r="B1574" s="10">
        <v>3.9026000000000001</v>
      </c>
    </row>
    <row r="1575" spans="1:2" x14ac:dyDescent="0.3">
      <c r="A1575" s="9">
        <v>41292</v>
      </c>
      <c r="B1575" s="10">
        <v>3.8942000000000001</v>
      </c>
    </row>
    <row r="1576" spans="1:2" x14ac:dyDescent="0.3">
      <c r="A1576" s="9">
        <v>41295</v>
      </c>
      <c r="B1576" s="10">
        <v>3.8860999999999999</v>
      </c>
    </row>
    <row r="1577" spans="1:2" x14ac:dyDescent="0.3">
      <c r="A1577" s="9">
        <v>41296</v>
      </c>
      <c r="B1577" s="10">
        <v>3.8839000000000001</v>
      </c>
    </row>
    <row r="1578" spans="1:2" x14ac:dyDescent="0.3">
      <c r="A1578" s="9">
        <v>41297</v>
      </c>
      <c r="B1578" s="10">
        <v>3.88</v>
      </c>
    </row>
    <row r="1579" spans="1:2" x14ac:dyDescent="0.3">
      <c r="A1579" s="9">
        <v>41298</v>
      </c>
      <c r="B1579" s="10">
        <v>3.8803999999999998</v>
      </c>
    </row>
    <row r="1580" spans="1:2" x14ac:dyDescent="0.3">
      <c r="A1580" s="9">
        <v>41299</v>
      </c>
      <c r="B1580" s="10">
        <v>3.8831000000000002</v>
      </c>
    </row>
    <row r="1581" spans="1:2" x14ac:dyDescent="0.3">
      <c r="A1581" s="9">
        <v>41302</v>
      </c>
      <c r="B1581" s="10">
        <v>3.8862999999999999</v>
      </c>
    </row>
    <row r="1582" spans="1:2" x14ac:dyDescent="0.3">
      <c r="A1582" s="9">
        <v>41303</v>
      </c>
      <c r="B1582" s="10">
        <v>3.8872</v>
      </c>
    </row>
    <row r="1583" spans="1:2" x14ac:dyDescent="0.3">
      <c r="A1583" s="9">
        <v>41304</v>
      </c>
      <c r="B1583" s="10">
        <v>3.8875999999999999</v>
      </c>
    </row>
    <row r="1584" spans="1:2" x14ac:dyDescent="0.3">
      <c r="A1584" s="9">
        <v>41305</v>
      </c>
      <c r="B1584" s="10">
        <v>3.8877999999999999</v>
      </c>
    </row>
    <row r="1585" spans="1:2" x14ac:dyDescent="0.3">
      <c r="A1585" s="9">
        <v>41306</v>
      </c>
      <c r="B1585" s="10">
        <v>3.8883000000000001</v>
      </c>
    </row>
    <row r="1586" spans="1:2" x14ac:dyDescent="0.3">
      <c r="A1586" s="9">
        <v>41309</v>
      </c>
      <c r="B1586" s="10">
        <v>3.8889999999999998</v>
      </c>
    </row>
    <row r="1587" spans="1:2" x14ac:dyDescent="0.3">
      <c r="A1587" s="9">
        <v>41310</v>
      </c>
      <c r="B1587" s="10">
        <v>3.8913000000000002</v>
      </c>
    </row>
    <row r="1588" spans="1:2" x14ac:dyDescent="0.3">
      <c r="A1588" s="9">
        <v>41311</v>
      </c>
      <c r="B1588" s="10">
        <v>3.8929</v>
      </c>
    </row>
    <row r="1589" spans="1:2" x14ac:dyDescent="0.3">
      <c r="A1589" s="9">
        <v>41312</v>
      </c>
      <c r="B1589" s="10">
        <v>3.8936999999999999</v>
      </c>
    </row>
    <row r="1590" spans="1:2" x14ac:dyDescent="0.3">
      <c r="A1590" s="9">
        <v>41313</v>
      </c>
      <c r="B1590" s="10">
        <v>3.8915999999999999</v>
      </c>
    </row>
    <row r="1591" spans="1:2" x14ac:dyDescent="0.3">
      <c r="A1591" s="9">
        <v>41321</v>
      </c>
      <c r="B1591" s="10">
        <v>3.8933</v>
      </c>
    </row>
    <row r="1592" spans="1:2" x14ac:dyDescent="0.3">
      <c r="A1592" s="9">
        <v>41322</v>
      </c>
      <c r="B1592" s="10">
        <v>3.8892000000000002</v>
      </c>
    </row>
    <row r="1593" spans="1:2" x14ac:dyDescent="0.3">
      <c r="A1593" s="9">
        <v>41323</v>
      </c>
      <c r="B1593" s="10">
        <v>3.8860000000000001</v>
      </c>
    </row>
    <row r="1594" spans="1:2" x14ac:dyDescent="0.3">
      <c r="A1594" s="9">
        <v>41324</v>
      </c>
      <c r="B1594" s="10">
        <v>3.8816999999999999</v>
      </c>
    </row>
    <row r="1595" spans="1:2" x14ac:dyDescent="0.3">
      <c r="A1595" s="9">
        <v>41325</v>
      </c>
      <c r="B1595" s="10">
        <v>3.88</v>
      </c>
    </row>
    <row r="1596" spans="1:2" x14ac:dyDescent="0.3">
      <c r="A1596" s="9">
        <v>41326</v>
      </c>
      <c r="B1596" s="10">
        <v>3.88</v>
      </c>
    </row>
    <row r="1597" spans="1:2" x14ac:dyDescent="0.3">
      <c r="A1597" s="9">
        <v>41327</v>
      </c>
      <c r="B1597" s="10">
        <v>3.8797999999999999</v>
      </c>
    </row>
    <row r="1598" spans="1:2" x14ac:dyDescent="0.3">
      <c r="A1598" s="9">
        <v>41330</v>
      </c>
      <c r="B1598" s="10">
        <v>3.88</v>
      </c>
    </row>
    <row r="1599" spans="1:2" x14ac:dyDescent="0.3">
      <c r="A1599" s="9">
        <v>41331</v>
      </c>
      <c r="B1599" s="10">
        <v>3.8841999999999999</v>
      </c>
    </row>
    <row r="1600" spans="1:2" x14ac:dyDescent="0.3">
      <c r="A1600" s="9">
        <v>41332</v>
      </c>
      <c r="B1600" s="10">
        <v>3.8866000000000001</v>
      </c>
    </row>
    <row r="1601" spans="1:2" x14ac:dyDescent="0.3">
      <c r="A1601" s="9">
        <v>41333</v>
      </c>
      <c r="B1601" s="10">
        <v>3.8946000000000001</v>
      </c>
    </row>
    <row r="1602" spans="1:2" x14ac:dyDescent="0.3">
      <c r="A1602" s="9">
        <v>41334</v>
      </c>
      <c r="B1602" s="10">
        <v>3.8946000000000001</v>
      </c>
    </row>
    <row r="1603" spans="1:2" x14ac:dyDescent="0.3">
      <c r="A1603" s="9">
        <v>41337</v>
      </c>
      <c r="B1603" s="10">
        <v>3.8919999999999999</v>
      </c>
    </row>
    <row r="1604" spans="1:2" x14ac:dyDescent="0.3">
      <c r="A1604" s="9">
        <v>41338</v>
      </c>
      <c r="B1604" s="10">
        <v>3.8917999999999999</v>
      </c>
    </row>
    <row r="1605" spans="1:2" x14ac:dyDescent="0.3">
      <c r="A1605" s="9">
        <v>41339</v>
      </c>
      <c r="B1605" s="10">
        <v>3.8866000000000001</v>
      </c>
    </row>
    <row r="1606" spans="1:2" x14ac:dyDescent="0.3">
      <c r="A1606" s="9">
        <v>41340</v>
      </c>
      <c r="B1606" s="10">
        <v>3.8837000000000002</v>
      </c>
    </row>
    <row r="1607" spans="1:2" x14ac:dyDescent="0.3">
      <c r="A1607" s="9">
        <v>41341</v>
      </c>
      <c r="B1607" s="10">
        <v>3.8812000000000002</v>
      </c>
    </row>
    <row r="1608" spans="1:2" x14ac:dyDescent="0.3">
      <c r="A1608" s="9">
        <v>41344</v>
      </c>
      <c r="B1608" s="10">
        <v>3.8816000000000002</v>
      </c>
    </row>
    <row r="1609" spans="1:2" x14ac:dyDescent="0.3">
      <c r="A1609" s="9">
        <v>41345</v>
      </c>
      <c r="B1609" s="10">
        <v>3.8822000000000001</v>
      </c>
    </row>
    <row r="1610" spans="1:2" x14ac:dyDescent="0.3">
      <c r="A1610" s="9">
        <v>41346</v>
      </c>
      <c r="B1610" s="10">
        <v>3.8833000000000002</v>
      </c>
    </row>
    <row r="1611" spans="1:2" x14ac:dyDescent="0.3">
      <c r="A1611" s="9">
        <v>41347</v>
      </c>
      <c r="B1611" s="10">
        <v>3.8820999999999999</v>
      </c>
    </row>
    <row r="1612" spans="1:2" x14ac:dyDescent="0.3">
      <c r="A1612" s="9">
        <v>41348</v>
      </c>
      <c r="B1612" s="10">
        <v>3.8835999999999999</v>
      </c>
    </row>
    <row r="1613" spans="1:2" x14ac:dyDescent="0.3">
      <c r="A1613" s="9">
        <v>41351</v>
      </c>
      <c r="B1613" s="10">
        <v>3.8801000000000001</v>
      </c>
    </row>
    <row r="1614" spans="1:2" x14ac:dyDescent="0.3">
      <c r="A1614" s="9">
        <v>41352</v>
      </c>
      <c r="B1614" s="10">
        <v>3.8801999999999999</v>
      </c>
    </row>
    <row r="1615" spans="1:2" x14ac:dyDescent="0.3">
      <c r="A1615" s="9">
        <v>41353</v>
      </c>
      <c r="B1615" s="10">
        <v>3.8803999999999998</v>
      </c>
    </row>
    <row r="1616" spans="1:2" x14ac:dyDescent="0.3">
      <c r="A1616" s="9">
        <v>41354</v>
      </c>
      <c r="B1616" s="10">
        <v>3.8794</v>
      </c>
    </row>
    <row r="1617" spans="1:2" x14ac:dyDescent="0.3">
      <c r="A1617" s="9">
        <v>41355</v>
      </c>
      <c r="B1617" s="10">
        <v>3.8801000000000001</v>
      </c>
    </row>
    <row r="1618" spans="1:2" x14ac:dyDescent="0.3">
      <c r="A1618" s="9">
        <v>41358</v>
      </c>
      <c r="B1618" s="10">
        <v>3.8801000000000001</v>
      </c>
    </row>
    <row r="1619" spans="1:2" x14ac:dyDescent="0.3">
      <c r="A1619" s="9">
        <v>41359</v>
      </c>
      <c r="B1619" s="10">
        <v>3.8801999999999999</v>
      </c>
    </row>
    <row r="1620" spans="1:2" x14ac:dyDescent="0.3">
      <c r="A1620" s="9">
        <v>41360</v>
      </c>
      <c r="B1620" s="10">
        <v>3.8811</v>
      </c>
    </row>
    <row r="1621" spans="1:2" x14ac:dyDescent="0.3">
      <c r="A1621" s="9">
        <v>41361</v>
      </c>
      <c r="B1621" s="10">
        <v>3.8814000000000002</v>
      </c>
    </row>
    <row r="1622" spans="1:2" x14ac:dyDescent="0.3">
      <c r="A1622" s="9">
        <v>41362</v>
      </c>
      <c r="B1622" s="10">
        <v>3.8805000000000001</v>
      </c>
    </row>
    <row r="1623" spans="1:2" x14ac:dyDescent="0.3">
      <c r="A1623" s="9">
        <v>41365</v>
      </c>
      <c r="B1623" s="10">
        <v>3.8803999999999998</v>
      </c>
    </row>
    <row r="1624" spans="1:2" x14ac:dyDescent="0.3">
      <c r="A1624" s="9">
        <v>41366</v>
      </c>
      <c r="B1624" s="10">
        <v>3.8803999999999998</v>
      </c>
    </row>
    <row r="1625" spans="1:2" x14ac:dyDescent="0.3">
      <c r="A1625" s="9">
        <v>41367</v>
      </c>
      <c r="B1625" s="10">
        <v>3.8803999999999998</v>
      </c>
    </row>
    <row r="1626" spans="1:2" x14ac:dyDescent="0.3">
      <c r="A1626" s="9">
        <v>41371</v>
      </c>
      <c r="B1626" s="10">
        <v>3.8814000000000002</v>
      </c>
    </row>
    <row r="1627" spans="1:2" x14ac:dyDescent="0.3">
      <c r="A1627" s="9">
        <v>41372</v>
      </c>
      <c r="B1627" s="10">
        <v>3.8818000000000001</v>
      </c>
    </row>
    <row r="1628" spans="1:2" x14ac:dyDescent="0.3">
      <c r="A1628" s="9">
        <v>41373</v>
      </c>
      <c r="B1628" s="10">
        <v>3.8812000000000002</v>
      </c>
    </row>
    <row r="1629" spans="1:2" x14ac:dyDescent="0.3">
      <c r="A1629" s="9">
        <v>41374</v>
      </c>
      <c r="B1629" s="10">
        <v>3.8818000000000001</v>
      </c>
    </row>
    <row r="1630" spans="1:2" x14ac:dyDescent="0.3">
      <c r="A1630" s="9">
        <v>41375</v>
      </c>
      <c r="B1630" s="10">
        <v>3.8803000000000001</v>
      </c>
    </row>
    <row r="1631" spans="1:2" x14ac:dyDescent="0.3">
      <c r="A1631" s="9">
        <v>41376</v>
      </c>
      <c r="B1631" s="10">
        <v>3.8803000000000001</v>
      </c>
    </row>
    <row r="1632" spans="1:2" x14ac:dyDescent="0.3">
      <c r="A1632" s="9">
        <v>41379</v>
      </c>
      <c r="B1632" s="10">
        <v>3.8801999999999999</v>
      </c>
    </row>
    <row r="1633" spans="1:2" x14ac:dyDescent="0.3">
      <c r="A1633" s="9">
        <v>41380</v>
      </c>
      <c r="B1633" s="10">
        <v>3.8803000000000001</v>
      </c>
    </row>
    <row r="1634" spans="1:2" x14ac:dyDescent="0.3">
      <c r="A1634" s="9">
        <v>41381</v>
      </c>
      <c r="B1634" s="10">
        <v>3.8803000000000001</v>
      </c>
    </row>
    <row r="1635" spans="1:2" x14ac:dyDescent="0.3">
      <c r="A1635" s="9">
        <v>41382</v>
      </c>
      <c r="B1635" s="10">
        <v>3.8803000000000001</v>
      </c>
    </row>
    <row r="1636" spans="1:2" x14ac:dyDescent="0.3">
      <c r="A1636" s="9">
        <v>41383</v>
      </c>
      <c r="B1636" s="10">
        <v>3.8813</v>
      </c>
    </row>
    <row r="1637" spans="1:2" x14ac:dyDescent="0.3">
      <c r="A1637" s="9">
        <v>41386</v>
      </c>
      <c r="B1637" s="10">
        <v>3.8828</v>
      </c>
    </row>
    <row r="1638" spans="1:2" x14ac:dyDescent="0.3">
      <c r="A1638" s="9">
        <v>41387</v>
      </c>
      <c r="B1638" s="10">
        <v>3.8843999999999999</v>
      </c>
    </row>
    <row r="1639" spans="1:2" x14ac:dyDescent="0.3">
      <c r="A1639" s="9">
        <v>41388</v>
      </c>
      <c r="B1639" s="10">
        <v>3.8837000000000002</v>
      </c>
    </row>
    <row r="1640" spans="1:2" x14ac:dyDescent="0.3">
      <c r="A1640" s="9">
        <v>41389</v>
      </c>
      <c r="B1640" s="10">
        <v>3.8856999999999999</v>
      </c>
    </row>
    <row r="1641" spans="1:2" x14ac:dyDescent="0.3">
      <c r="A1641" s="9">
        <v>41390</v>
      </c>
      <c r="B1641" s="10">
        <v>3.8843000000000001</v>
      </c>
    </row>
    <row r="1642" spans="1:2" x14ac:dyDescent="0.3">
      <c r="A1642" s="9">
        <v>41391</v>
      </c>
      <c r="B1642" s="10">
        <v>3.8820999999999999</v>
      </c>
    </row>
    <row r="1643" spans="1:2" x14ac:dyDescent="0.3">
      <c r="A1643" s="9">
        <v>41392</v>
      </c>
      <c r="B1643" s="10">
        <v>3.8820999999999999</v>
      </c>
    </row>
    <row r="1644" spans="1:2" x14ac:dyDescent="0.3">
      <c r="A1644" s="9">
        <v>41396</v>
      </c>
      <c r="B1644" s="10">
        <v>3.883</v>
      </c>
    </row>
    <row r="1645" spans="1:2" x14ac:dyDescent="0.3">
      <c r="A1645" s="9">
        <v>41397</v>
      </c>
      <c r="B1645" s="10">
        <v>3.8814000000000002</v>
      </c>
    </row>
    <row r="1646" spans="1:2" x14ac:dyDescent="0.3">
      <c r="A1646" s="9">
        <v>41400</v>
      </c>
      <c r="B1646" s="10">
        <v>3.8809999999999998</v>
      </c>
    </row>
    <row r="1647" spans="1:2" x14ac:dyDescent="0.3">
      <c r="A1647" s="9">
        <v>41401</v>
      </c>
      <c r="B1647" s="10">
        <v>3.8807999999999998</v>
      </c>
    </row>
    <row r="1648" spans="1:2" x14ac:dyDescent="0.3">
      <c r="A1648" s="9">
        <v>41402</v>
      </c>
      <c r="B1648" s="10">
        <v>3.8803999999999998</v>
      </c>
    </row>
    <row r="1649" spans="1:2" x14ac:dyDescent="0.3">
      <c r="A1649" s="9">
        <v>41403</v>
      </c>
      <c r="B1649" s="10">
        <v>3.8803000000000001</v>
      </c>
    </row>
    <row r="1650" spans="1:2" x14ac:dyDescent="0.3">
      <c r="A1650" s="9">
        <v>41404</v>
      </c>
      <c r="B1650" s="10">
        <v>3.8801999999999999</v>
      </c>
    </row>
    <row r="1651" spans="1:2" x14ac:dyDescent="0.3">
      <c r="A1651" s="9">
        <v>41407</v>
      </c>
      <c r="B1651" s="10">
        <v>3.88</v>
      </c>
    </row>
    <row r="1652" spans="1:2" x14ac:dyDescent="0.3">
      <c r="A1652" s="9">
        <v>41408</v>
      </c>
      <c r="B1652" s="10">
        <v>3.8803000000000001</v>
      </c>
    </row>
    <row r="1653" spans="1:2" x14ac:dyDescent="0.3">
      <c r="A1653" s="9">
        <v>41409</v>
      </c>
      <c r="B1653" s="10">
        <v>3.8803000000000001</v>
      </c>
    </row>
    <row r="1654" spans="1:2" x14ac:dyDescent="0.3">
      <c r="A1654" s="9">
        <v>41410</v>
      </c>
      <c r="B1654" s="10">
        <v>3.8805000000000001</v>
      </c>
    </row>
    <row r="1655" spans="1:2" x14ac:dyDescent="0.3">
      <c r="A1655" s="9">
        <v>41411</v>
      </c>
      <c r="B1655" s="10">
        <v>3.8822999999999999</v>
      </c>
    </row>
    <row r="1656" spans="1:2" x14ac:dyDescent="0.3">
      <c r="A1656" s="9">
        <v>41414</v>
      </c>
      <c r="B1656" s="10">
        <v>3.8831000000000002</v>
      </c>
    </row>
    <row r="1657" spans="1:2" x14ac:dyDescent="0.3">
      <c r="A1657" s="9">
        <v>41415</v>
      </c>
      <c r="B1657" s="10">
        <v>3.8834</v>
      </c>
    </row>
    <row r="1658" spans="1:2" x14ac:dyDescent="0.3">
      <c r="A1658" s="9">
        <v>41416</v>
      </c>
      <c r="B1658" s="10">
        <v>3.8852000000000002</v>
      </c>
    </row>
    <row r="1659" spans="1:2" x14ac:dyDescent="0.3">
      <c r="A1659" s="9">
        <v>41417</v>
      </c>
      <c r="B1659" s="10">
        <v>3.8847</v>
      </c>
    </row>
    <row r="1660" spans="1:2" x14ac:dyDescent="0.3">
      <c r="A1660" s="9">
        <v>41418</v>
      </c>
      <c r="B1660" s="10">
        <v>3.8837999999999999</v>
      </c>
    </row>
    <row r="1661" spans="1:2" x14ac:dyDescent="0.3">
      <c r="A1661" s="9">
        <v>41421</v>
      </c>
      <c r="B1661" s="10">
        <v>3.8834</v>
      </c>
    </row>
    <row r="1662" spans="1:2" x14ac:dyDescent="0.3">
      <c r="A1662" s="9">
        <v>41422</v>
      </c>
      <c r="B1662" s="10">
        <v>3.8847999999999998</v>
      </c>
    </row>
    <row r="1663" spans="1:2" x14ac:dyDescent="0.3">
      <c r="A1663" s="9">
        <v>41423</v>
      </c>
      <c r="B1663" s="10">
        <v>3.8820999999999999</v>
      </c>
    </row>
    <row r="1664" spans="1:2" x14ac:dyDescent="0.3">
      <c r="A1664" s="9">
        <v>41424</v>
      </c>
      <c r="B1664" s="10">
        <v>3.8818000000000001</v>
      </c>
    </row>
    <row r="1665" spans="1:2" x14ac:dyDescent="0.3">
      <c r="A1665" s="9">
        <v>41425</v>
      </c>
      <c r="B1665" s="10">
        <v>3.8820999999999999</v>
      </c>
    </row>
    <row r="1666" spans="1:2" x14ac:dyDescent="0.3">
      <c r="A1666" s="9">
        <v>41428</v>
      </c>
      <c r="B1666" s="10">
        <v>3.8834</v>
      </c>
    </row>
    <row r="1667" spans="1:2" x14ac:dyDescent="0.3">
      <c r="A1667" s="9">
        <v>41429</v>
      </c>
      <c r="B1667" s="10">
        <v>3.8835000000000002</v>
      </c>
    </row>
    <row r="1668" spans="1:2" x14ac:dyDescent="0.3">
      <c r="A1668" s="9">
        <v>41430</v>
      </c>
      <c r="B1668" s="10">
        <v>3.8837999999999999</v>
      </c>
    </row>
    <row r="1669" spans="1:2" x14ac:dyDescent="0.3">
      <c r="A1669" s="9">
        <v>41431</v>
      </c>
      <c r="B1669" s="10">
        <v>3.8938000000000001</v>
      </c>
    </row>
    <row r="1670" spans="1:2" x14ac:dyDescent="0.3">
      <c r="A1670" s="9">
        <v>41432</v>
      </c>
      <c r="B1670" s="10">
        <v>4.5739999999999998</v>
      </c>
    </row>
    <row r="1671" spans="1:2" x14ac:dyDescent="0.3">
      <c r="A1671" s="9">
        <v>41433</v>
      </c>
      <c r="B1671" s="10">
        <v>5.1079999999999997</v>
      </c>
    </row>
    <row r="1672" spans="1:2" x14ac:dyDescent="0.3">
      <c r="A1672" s="9">
        <v>41434</v>
      </c>
      <c r="B1672" s="10">
        <v>5.1449999999999996</v>
      </c>
    </row>
    <row r="1673" spans="1:2" x14ac:dyDescent="0.3">
      <c r="A1673" s="9">
        <v>41438</v>
      </c>
      <c r="B1673" s="10">
        <v>5.2050000000000001</v>
      </c>
    </row>
    <row r="1674" spans="1:2" x14ac:dyDescent="0.3">
      <c r="A1674" s="9">
        <v>41439</v>
      </c>
      <c r="B1674" s="10">
        <v>5.29</v>
      </c>
    </row>
    <row r="1675" spans="1:2" x14ac:dyDescent="0.3">
      <c r="A1675" s="9">
        <v>41442</v>
      </c>
      <c r="B1675" s="10">
        <v>5.319</v>
      </c>
    </row>
    <row r="1676" spans="1:2" x14ac:dyDescent="0.3">
      <c r="A1676" s="9">
        <v>41443</v>
      </c>
      <c r="B1676" s="10">
        <v>5.3289999999999997</v>
      </c>
    </row>
    <row r="1677" spans="1:2" x14ac:dyDescent="0.3">
      <c r="A1677" s="9">
        <v>41444</v>
      </c>
      <c r="B1677" s="10">
        <v>5.4080000000000004</v>
      </c>
    </row>
    <row r="1678" spans="1:2" x14ac:dyDescent="0.3">
      <c r="A1678" s="9">
        <v>41445</v>
      </c>
      <c r="B1678" s="10">
        <v>5.8029999999999999</v>
      </c>
    </row>
    <row r="1679" spans="1:2" x14ac:dyDescent="0.3">
      <c r="A1679" s="9">
        <v>41446</v>
      </c>
      <c r="B1679" s="10">
        <v>5.79</v>
      </c>
    </row>
    <row r="1680" spans="1:2" x14ac:dyDescent="0.3">
      <c r="A1680" s="9">
        <v>41449</v>
      </c>
      <c r="B1680" s="10">
        <v>5.7240000000000002</v>
      </c>
    </row>
    <row r="1681" spans="1:2" x14ac:dyDescent="0.3">
      <c r="A1681" s="9">
        <v>41450</v>
      </c>
      <c r="B1681" s="10">
        <v>5.641</v>
      </c>
    </row>
    <row r="1682" spans="1:2" x14ac:dyDescent="0.3">
      <c r="A1682" s="9">
        <v>41451</v>
      </c>
      <c r="B1682" s="10">
        <v>5.5819999999999999</v>
      </c>
    </row>
    <row r="1683" spans="1:2" x14ac:dyDescent="0.3">
      <c r="A1683" s="9">
        <v>41452</v>
      </c>
      <c r="B1683" s="10">
        <v>5.5389999999999997</v>
      </c>
    </row>
    <row r="1684" spans="1:2" x14ac:dyDescent="0.3">
      <c r="A1684" s="9">
        <v>41453</v>
      </c>
      <c r="B1684" s="10">
        <v>5.4390000000000001</v>
      </c>
    </row>
    <row r="1685" spans="1:2" x14ac:dyDescent="0.3">
      <c r="A1685" s="9">
        <v>41456</v>
      </c>
      <c r="B1685" s="10">
        <v>5.2949999999999999</v>
      </c>
    </row>
    <row r="1686" spans="1:2" x14ac:dyDescent="0.3">
      <c r="A1686" s="9">
        <v>41457</v>
      </c>
      <c r="B1686" s="10">
        <v>5.2110000000000003</v>
      </c>
    </row>
    <row r="1687" spans="1:2" x14ac:dyDescent="0.3">
      <c r="A1687" s="9">
        <v>41458</v>
      </c>
      <c r="B1687" s="10">
        <v>5.1479999999999997</v>
      </c>
    </row>
    <row r="1688" spans="1:2" x14ac:dyDescent="0.3">
      <c r="A1688" s="9">
        <v>41459</v>
      </c>
      <c r="B1688" s="10">
        <v>5.0289999999999999</v>
      </c>
    </row>
    <row r="1689" spans="1:2" x14ac:dyDescent="0.3">
      <c r="A1689" s="9">
        <v>41460</v>
      </c>
      <c r="B1689" s="10">
        <v>4.9390000000000001</v>
      </c>
    </row>
    <row r="1690" spans="1:2" x14ac:dyDescent="0.3">
      <c r="A1690" s="9">
        <v>41463</v>
      </c>
      <c r="B1690" s="10">
        <v>4.7939999999999996</v>
      </c>
    </row>
    <row r="1691" spans="1:2" x14ac:dyDescent="0.3">
      <c r="A1691" s="9">
        <v>41464</v>
      </c>
      <c r="B1691" s="10">
        <v>4.7229999999999999</v>
      </c>
    </row>
    <row r="1692" spans="1:2" x14ac:dyDescent="0.3">
      <c r="A1692" s="9">
        <v>41465</v>
      </c>
      <c r="B1692" s="10">
        <v>4.7039999999999997</v>
      </c>
    </row>
    <row r="1693" spans="1:2" x14ac:dyDescent="0.3">
      <c r="A1693" s="9">
        <v>41466</v>
      </c>
      <c r="B1693" s="10">
        <v>4.6955</v>
      </c>
    </row>
    <row r="1694" spans="1:2" x14ac:dyDescent="0.3">
      <c r="A1694" s="9">
        <v>41467</v>
      </c>
      <c r="B1694" s="10">
        <v>4.6909999999999998</v>
      </c>
    </row>
    <row r="1695" spans="1:2" x14ac:dyDescent="0.3">
      <c r="A1695" s="9">
        <v>41470</v>
      </c>
      <c r="B1695" s="10">
        <v>4.6784999999999997</v>
      </c>
    </row>
    <row r="1696" spans="1:2" x14ac:dyDescent="0.3">
      <c r="A1696" s="9">
        <v>41471</v>
      </c>
      <c r="B1696" s="10">
        <v>4.6703000000000001</v>
      </c>
    </row>
    <row r="1697" spans="1:2" x14ac:dyDescent="0.3">
      <c r="A1697" s="9">
        <v>41472</v>
      </c>
      <c r="B1697" s="10">
        <v>4.6619999999999999</v>
      </c>
    </row>
    <row r="1698" spans="1:2" x14ac:dyDescent="0.3">
      <c r="A1698" s="9">
        <v>41473</v>
      </c>
      <c r="B1698" s="10">
        <v>4.6577999999999999</v>
      </c>
    </row>
    <row r="1699" spans="1:2" x14ac:dyDescent="0.3">
      <c r="A1699" s="9">
        <v>41474</v>
      </c>
      <c r="B1699" s="10">
        <v>4.6524999999999999</v>
      </c>
    </row>
    <row r="1700" spans="1:2" x14ac:dyDescent="0.3">
      <c r="A1700" s="9">
        <v>41477</v>
      </c>
      <c r="B1700" s="10">
        <v>4.6515000000000004</v>
      </c>
    </row>
    <row r="1701" spans="1:2" x14ac:dyDescent="0.3">
      <c r="A1701" s="9">
        <v>41478</v>
      </c>
      <c r="B1701" s="10">
        <v>4.6516999999999999</v>
      </c>
    </row>
    <row r="1702" spans="1:2" x14ac:dyDescent="0.3">
      <c r="A1702" s="9">
        <v>41479</v>
      </c>
      <c r="B1702" s="10">
        <v>4.6609999999999996</v>
      </c>
    </row>
    <row r="1703" spans="1:2" x14ac:dyDescent="0.3">
      <c r="A1703" s="9">
        <v>41480</v>
      </c>
      <c r="B1703" s="10">
        <v>4.6600999999999999</v>
      </c>
    </row>
    <row r="1704" spans="1:2" x14ac:dyDescent="0.3">
      <c r="A1704" s="9">
        <v>41481</v>
      </c>
      <c r="B1704" s="10">
        <v>4.6669999999999998</v>
      </c>
    </row>
    <row r="1705" spans="1:2" x14ac:dyDescent="0.3">
      <c r="A1705" s="9">
        <v>41484</v>
      </c>
      <c r="B1705" s="10">
        <v>4.6710000000000003</v>
      </c>
    </row>
    <row r="1706" spans="1:2" x14ac:dyDescent="0.3">
      <c r="A1706" s="9">
        <v>41485</v>
      </c>
      <c r="B1706" s="10">
        <v>4.6669999999999998</v>
      </c>
    </row>
    <row r="1707" spans="1:2" x14ac:dyDescent="0.3">
      <c r="A1707" s="9">
        <v>41486</v>
      </c>
      <c r="B1707" s="10">
        <v>4.6645000000000003</v>
      </c>
    </row>
    <row r="1708" spans="1:2" x14ac:dyDescent="0.3">
      <c r="A1708" s="9">
        <v>41487</v>
      </c>
      <c r="B1708" s="10">
        <v>4.6635</v>
      </c>
    </row>
    <row r="1709" spans="1:2" x14ac:dyDescent="0.3">
      <c r="A1709" s="9">
        <v>41488</v>
      </c>
      <c r="B1709" s="10">
        <v>4.6595000000000004</v>
      </c>
    </row>
    <row r="1710" spans="1:2" x14ac:dyDescent="0.3">
      <c r="A1710" s="9">
        <v>41491</v>
      </c>
      <c r="B1710" s="10">
        <v>4.6550000000000002</v>
      </c>
    </row>
    <row r="1711" spans="1:2" x14ac:dyDescent="0.3">
      <c r="A1711" s="9">
        <v>41492</v>
      </c>
      <c r="B1711" s="10">
        <v>4.6538000000000004</v>
      </c>
    </row>
    <row r="1712" spans="1:2" x14ac:dyDescent="0.3">
      <c r="A1712" s="9">
        <v>41493</v>
      </c>
      <c r="B1712" s="10">
        <v>4.6515000000000004</v>
      </c>
    </row>
    <row r="1713" spans="1:2" x14ac:dyDescent="0.3">
      <c r="A1713" s="9">
        <v>41494</v>
      </c>
      <c r="B1713" s="10">
        <v>4.6504000000000003</v>
      </c>
    </row>
    <row r="1714" spans="1:2" x14ac:dyDescent="0.3">
      <c r="A1714" s="9">
        <v>41495</v>
      </c>
      <c r="B1714" s="10">
        <v>4.6501000000000001</v>
      </c>
    </row>
    <row r="1715" spans="1:2" x14ac:dyDescent="0.3">
      <c r="A1715" s="9">
        <v>41498</v>
      </c>
      <c r="B1715" s="10">
        <v>4.6500000000000004</v>
      </c>
    </row>
    <row r="1716" spans="1:2" x14ac:dyDescent="0.3">
      <c r="A1716" s="9">
        <v>41499</v>
      </c>
      <c r="B1716" s="10">
        <v>4.6500000000000004</v>
      </c>
    </row>
    <row r="1717" spans="1:2" x14ac:dyDescent="0.3">
      <c r="A1717" s="9">
        <v>41500</v>
      </c>
      <c r="B1717" s="10">
        <v>4.6500000000000004</v>
      </c>
    </row>
    <row r="1718" spans="1:2" x14ac:dyDescent="0.3">
      <c r="A1718" s="9">
        <v>41501</v>
      </c>
      <c r="B1718" s="10">
        <v>4.6501999999999999</v>
      </c>
    </row>
    <row r="1719" spans="1:2" x14ac:dyDescent="0.3">
      <c r="A1719" s="9">
        <v>41502</v>
      </c>
      <c r="B1719" s="10">
        <v>4.6502999999999997</v>
      </c>
    </row>
    <row r="1720" spans="1:2" x14ac:dyDescent="0.3">
      <c r="A1720" s="9">
        <v>41505</v>
      </c>
      <c r="B1720" s="10">
        <v>4.6573000000000002</v>
      </c>
    </row>
    <row r="1721" spans="1:2" x14ac:dyDescent="0.3">
      <c r="A1721" s="9">
        <v>41506</v>
      </c>
      <c r="B1721" s="10">
        <v>4.6635999999999997</v>
      </c>
    </row>
    <row r="1722" spans="1:2" x14ac:dyDescent="0.3">
      <c r="A1722" s="9">
        <v>41507</v>
      </c>
      <c r="B1722" s="10">
        <v>4.6580000000000004</v>
      </c>
    </row>
    <row r="1723" spans="1:2" x14ac:dyDescent="0.3">
      <c r="A1723" s="9">
        <v>41508</v>
      </c>
      <c r="B1723" s="10">
        <v>4.6619999999999999</v>
      </c>
    </row>
    <row r="1724" spans="1:2" x14ac:dyDescent="0.3">
      <c r="A1724" s="9">
        <v>41509</v>
      </c>
      <c r="B1724" s="10">
        <v>4.6619999999999999</v>
      </c>
    </row>
    <row r="1725" spans="1:2" x14ac:dyDescent="0.3">
      <c r="A1725" s="9">
        <v>41512</v>
      </c>
      <c r="B1725" s="10">
        <v>4.6619000000000002</v>
      </c>
    </row>
    <row r="1726" spans="1:2" x14ac:dyDescent="0.3">
      <c r="A1726" s="9">
        <v>41513</v>
      </c>
      <c r="B1726" s="10">
        <v>4.6608999999999998</v>
      </c>
    </row>
    <row r="1727" spans="1:2" x14ac:dyDescent="0.3">
      <c r="A1727" s="9">
        <v>41514</v>
      </c>
      <c r="B1727" s="10">
        <v>4.6585999999999999</v>
      </c>
    </row>
    <row r="1728" spans="1:2" x14ac:dyDescent="0.3">
      <c r="A1728" s="9">
        <v>41515</v>
      </c>
      <c r="B1728" s="10">
        <v>4.6580000000000004</v>
      </c>
    </row>
    <row r="1729" spans="1:2" x14ac:dyDescent="0.3">
      <c r="A1729" s="9">
        <v>41516</v>
      </c>
      <c r="B1729" s="10">
        <v>4.6571999999999996</v>
      </c>
    </row>
    <row r="1730" spans="1:2" x14ac:dyDescent="0.3">
      <c r="A1730" s="9">
        <v>41519</v>
      </c>
      <c r="B1730" s="10">
        <v>4.6561000000000003</v>
      </c>
    </row>
    <row r="1731" spans="1:2" x14ac:dyDescent="0.3">
      <c r="A1731" s="9">
        <v>41520</v>
      </c>
      <c r="B1731" s="10">
        <v>4.6558000000000002</v>
      </c>
    </row>
    <row r="1732" spans="1:2" x14ac:dyDescent="0.3">
      <c r="A1732" s="9">
        <v>41521</v>
      </c>
      <c r="B1732" s="10">
        <v>4.6566000000000001</v>
      </c>
    </row>
    <row r="1733" spans="1:2" x14ac:dyDescent="0.3">
      <c r="A1733" s="9">
        <v>41522</v>
      </c>
      <c r="B1733" s="10">
        <v>4.6566000000000001</v>
      </c>
    </row>
    <row r="1734" spans="1:2" x14ac:dyDescent="0.3">
      <c r="A1734" s="9">
        <v>41523</v>
      </c>
      <c r="B1734" s="10">
        <v>4.6573000000000002</v>
      </c>
    </row>
    <row r="1735" spans="1:2" x14ac:dyDescent="0.3">
      <c r="A1735" s="9">
        <v>41526</v>
      </c>
      <c r="B1735" s="10">
        <v>4.6563999999999997</v>
      </c>
    </row>
    <row r="1736" spans="1:2" x14ac:dyDescent="0.3">
      <c r="A1736" s="9">
        <v>41527</v>
      </c>
      <c r="B1736" s="10">
        <v>4.6548999999999996</v>
      </c>
    </row>
    <row r="1737" spans="1:2" x14ac:dyDescent="0.3">
      <c r="A1737" s="9">
        <v>41528</v>
      </c>
      <c r="B1737" s="10">
        <v>4.6558999999999999</v>
      </c>
    </row>
    <row r="1738" spans="1:2" x14ac:dyDescent="0.3">
      <c r="A1738" s="9">
        <v>41529</v>
      </c>
      <c r="B1738" s="10">
        <v>4.6562999999999999</v>
      </c>
    </row>
    <row r="1739" spans="1:2" x14ac:dyDescent="0.3">
      <c r="A1739" s="9">
        <v>41530</v>
      </c>
      <c r="B1739" s="10">
        <v>4.6570999999999998</v>
      </c>
    </row>
    <row r="1740" spans="1:2" x14ac:dyDescent="0.3">
      <c r="A1740" s="9">
        <v>41533</v>
      </c>
      <c r="B1740" s="10">
        <v>4.6569000000000003</v>
      </c>
    </row>
    <row r="1741" spans="1:2" x14ac:dyDescent="0.3">
      <c r="A1741" s="9">
        <v>41534</v>
      </c>
      <c r="B1741" s="10">
        <v>4.6578999999999997</v>
      </c>
    </row>
    <row r="1742" spans="1:2" x14ac:dyDescent="0.3">
      <c r="A1742" s="9">
        <v>41535</v>
      </c>
      <c r="B1742" s="10">
        <v>4.6584000000000003</v>
      </c>
    </row>
    <row r="1743" spans="1:2" x14ac:dyDescent="0.3">
      <c r="A1743" s="9">
        <v>41539</v>
      </c>
      <c r="B1743" s="10">
        <v>4.6616999999999997</v>
      </c>
    </row>
    <row r="1744" spans="1:2" x14ac:dyDescent="0.3">
      <c r="A1744" s="9">
        <v>41540</v>
      </c>
      <c r="B1744" s="10">
        <v>4.6717000000000004</v>
      </c>
    </row>
    <row r="1745" spans="1:2" x14ac:dyDescent="0.3">
      <c r="A1745" s="9">
        <v>41541</v>
      </c>
      <c r="B1745" s="10">
        <v>4.6730999999999998</v>
      </c>
    </row>
    <row r="1746" spans="1:2" x14ac:dyDescent="0.3">
      <c r="A1746" s="9">
        <v>41542</v>
      </c>
      <c r="B1746" s="10">
        <v>4.6715</v>
      </c>
    </row>
    <row r="1747" spans="1:2" x14ac:dyDescent="0.3">
      <c r="A1747" s="9">
        <v>41543</v>
      </c>
      <c r="B1747" s="10">
        <v>4.6731999999999996</v>
      </c>
    </row>
    <row r="1748" spans="1:2" x14ac:dyDescent="0.3">
      <c r="A1748" s="9">
        <v>41544</v>
      </c>
      <c r="B1748" s="10">
        <v>4.6722000000000001</v>
      </c>
    </row>
    <row r="1749" spans="1:2" x14ac:dyDescent="0.3">
      <c r="A1749" s="9">
        <v>41546</v>
      </c>
      <c r="B1749" s="10">
        <v>4.6731999999999996</v>
      </c>
    </row>
    <row r="1750" spans="1:2" x14ac:dyDescent="0.3">
      <c r="A1750" s="9">
        <v>41547</v>
      </c>
      <c r="B1750" s="10">
        <v>4.6703999999999999</v>
      </c>
    </row>
    <row r="1751" spans="1:2" x14ac:dyDescent="0.3">
      <c r="A1751" s="9">
        <v>41555</v>
      </c>
      <c r="B1751" s="10">
        <v>4.6684999999999999</v>
      </c>
    </row>
    <row r="1752" spans="1:2" x14ac:dyDescent="0.3">
      <c r="A1752" s="9">
        <v>41556</v>
      </c>
      <c r="B1752" s="10">
        <v>4.6681999999999997</v>
      </c>
    </row>
    <row r="1753" spans="1:2" x14ac:dyDescent="0.3">
      <c r="A1753" s="9">
        <v>41557</v>
      </c>
      <c r="B1753" s="10">
        <v>4.6680999999999999</v>
      </c>
    </row>
    <row r="1754" spans="1:2" x14ac:dyDescent="0.3">
      <c r="A1754" s="9">
        <v>41558</v>
      </c>
      <c r="B1754" s="10">
        <v>4.6679000000000004</v>
      </c>
    </row>
    <row r="1755" spans="1:2" x14ac:dyDescent="0.3">
      <c r="A1755" s="9">
        <v>41559</v>
      </c>
      <c r="B1755" s="10">
        <v>4.6673</v>
      </c>
    </row>
    <row r="1756" spans="1:2" x14ac:dyDescent="0.3">
      <c r="A1756" s="9">
        <v>41561</v>
      </c>
      <c r="B1756" s="10">
        <v>4.6661000000000001</v>
      </c>
    </row>
    <row r="1757" spans="1:2" x14ac:dyDescent="0.3">
      <c r="A1757" s="9">
        <v>41562</v>
      </c>
      <c r="B1757" s="10">
        <v>4.6654999999999998</v>
      </c>
    </row>
    <row r="1758" spans="1:2" x14ac:dyDescent="0.3">
      <c r="A1758" s="9">
        <v>41563</v>
      </c>
      <c r="B1758" s="10">
        <v>4.6654</v>
      </c>
    </row>
    <row r="1759" spans="1:2" x14ac:dyDescent="0.3">
      <c r="A1759" s="9">
        <v>41564</v>
      </c>
      <c r="B1759" s="10">
        <v>4.6680999999999999</v>
      </c>
    </row>
    <row r="1760" spans="1:2" x14ac:dyDescent="0.3">
      <c r="A1760" s="9">
        <v>41565</v>
      </c>
      <c r="B1760" s="10">
        <v>4.6695000000000002</v>
      </c>
    </row>
    <row r="1761" spans="1:2" x14ac:dyDescent="0.3">
      <c r="A1761" s="9">
        <v>41568</v>
      </c>
      <c r="B1761" s="10">
        <v>4.6775000000000002</v>
      </c>
    </row>
    <row r="1762" spans="1:2" x14ac:dyDescent="0.3">
      <c r="A1762" s="9">
        <v>41569</v>
      </c>
      <c r="B1762" s="10">
        <v>4.6813000000000002</v>
      </c>
    </row>
    <row r="1763" spans="1:2" x14ac:dyDescent="0.3">
      <c r="A1763" s="9">
        <v>41570</v>
      </c>
      <c r="B1763" s="10">
        <v>4.6843000000000004</v>
      </c>
    </row>
    <row r="1764" spans="1:2" x14ac:dyDescent="0.3">
      <c r="A1764" s="9">
        <v>41571</v>
      </c>
      <c r="B1764" s="10">
        <v>4.6875999999999998</v>
      </c>
    </row>
    <row r="1765" spans="1:2" x14ac:dyDescent="0.3">
      <c r="A1765" s="9">
        <v>41572</v>
      </c>
      <c r="B1765" s="10">
        <v>4.6909999999999998</v>
      </c>
    </row>
    <row r="1766" spans="1:2" x14ac:dyDescent="0.3">
      <c r="A1766" s="9">
        <v>41575</v>
      </c>
      <c r="B1766" s="10">
        <v>4.6974999999999998</v>
      </c>
    </row>
    <row r="1767" spans="1:2" x14ac:dyDescent="0.3">
      <c r="A1767" s="9">
        <v>41576</v>
      </c>
      <c r="B1767" s="10">
        <v>4.6966000000000001</v>
      </c>
    </row>
    <row r="1768" spans="1:2" x14ac:dyDescent="0.3">
      <c r="A1768" s="9">
        <v>41577</v>
      </c>
      <c r="B1768" s="10">
        <v>4.6965000000000003</v>
      </c>
    </row>
    <row r="1769" spans="1:2" x14ac:dyDescent="0.3">
      <c r="A1769" s="9">
        <v>41578</v>
      </c>
      <c r="B1769" s="10">
        <v>4.6947999999999999</v>
      </c>
    </row>
    <row r="1770" spans="1:2" x14ac:dyDescent="0.3">
      <c r="A1770" s="9">
        <v>41579</v>
      </c>
      <c r="B1770" s="10">
        <v>4.6924999999999999</v>
      </c>
    </row>
    <row r="1771" spans="1:2" x14ac:dyDescent="0.3">
      <c r="A1771" s="9">
        <v>41582</v>
      </c>
      <c r="B1771" s="10">
        <v>4.6920999999999999</v>
      </c>
    </row>
    <row r="1772" spans="1:2" x14ac:dyDescent="0.3">
      <c r="A1772" s="9">
        <v>41583</v>
      </c>
      <c r="B1772" s="10">
        <v>4.6929999999999996</v>
      </c>
    </row>
    <row r="1773" spans="1:2" x14ac:dyDescent="0.3">
      <c r="A1773" s="9">
        <v>41584</v>
      </c>
      <c r="B1773" s="10">
        <v>4.6925999999999997</v>
      </c>
    </row>
    <row r="1774" spans="1:2" x14ac:dyDescent="0.3">
      <c r="A1774" s="9">
        <v>41585</v>
      </c>
      <c r="B1774" s="10">
        <v>4.6932999999999998</v>
      </c>
    </row>
    <row r="1775" spans="1:2" x14ac:dyDescent="0.3">
      <c r="A1775" s="9">
        <v>41586</v>
      </c>
      <c r="B1775" s="10">
        <v>4.6943999999999999</v>
      </c>
    </row>
    <row r="1776" spans="1:2" x14ac:dyDescent="0.3">
      <c r="A1776" s="9">
        <v>41589</v>
      </c>
      <c r="B1776" s="10">
        <v>4.6962000000000002</v>
      </c>
    </row>
    <row r="1777" spans="1:2" x14ac:dyDescent="0.3">
      <c r="A1777" s="9">
        <v>41590</v>
      </c>
      <c r="B1777" s="10">
        <v>4.6978</v>
      </c>
    </row>
    <row r="1778" spans="1:2" x14ac:dyDescent="0.3">
      <c r="A1778" s="9">
        <v>41591</v>
      </c>
      <c r="B1778" s="10">
        <v>4.6989999999999998</v>
      </c>
    </row>
    <row r="1779" spans="1:2" x14ac:dyDescent="0.3">
      <c r="A1779" s="9">
        <v>41592</v>
      </c>
      <c r="B1779" s="10">
        <v>4.6997</v>
      </c>
    </row>
    <row r="1780" spans="1:2" x14ac:dyDescent="0.3">
      <c r="A1780" s="9">
        <v>41593</v>
      </c>
      <c r="B1780" s="10">
        <v>4.7060000000000004</v>
      </c>
    </row>
    <row r="1781" spans="1:2" x14ac:dyDescent="0.3">
      <c r="A1781" s="9">
        <v>41596</v>
      </c>
      <c r="B1781" s="10">
        <v>4.7095000000000002</v>
      </c>
    </row>
    <row r="1782" spans="1:2" x14ac:dyDescent="0.3">
      <c r="A1782" s="9">
        <v>41597</v>
      </c>
      <c r="B1782" s="10">
        <v>4.71</v>
      </c>
    </row>
    <row r="1783" spans="1:2" x14ac:dyDescent="0.3">
      <c r="A1783" s="9">
        <v>41598</v>
      </c>
      <c r="B1783" s="10">
        <v>4.7092000000000001</v>
      </c>
    </row>
    <row r="1784" spans="1:2" x14ac:dyDescent="0.3">
      <c r="A1784" s="9">
        <v>41599</v>
      </c>
      <c r="B1784" s="10">
        <v>4.7110000000000003</v>
      </c>
    </row>
    <row r="1785" spans="1:2" x14ac:dyDescent="0.3">
      <c r="A1785" s="9">
        <v>41600</v>
      </c>
      <c r="B1785" s="10">
        <v>4.7118000000000002</v>
      </c>
    </row>
    <row r="1786" spans="1:2" x14ac:dyDescent="0.3">
      <c r="A1786" s="9">
        <v>41603</v>
      </c>
      <c r="B1786" s="10">
        <v>4.7131999999999996</v>
      </c>
    </row>
    <row r="1787" spans="1:2" x14ac:dyDescent="0.3">
      <c r="A1787" s="9">
        <v>41604</v>
      </c>
      <c r="B1787" s="10">
        <v>4.7156000000000002</v>
      </c>
    </row>
    <row r="1788" spans="1:2" x14ac:dyDescent="0.3">
      <c r="A1788" s="9">
        <v>41605</v>
      </c>
      <c r="B1788" s="10">
        <v>4.7210999999999999</v>
      </c>
    </row>
    <row r="1789" spans="1:2" x14ac:dyDescent="0.3">
      <c r="A1789" s="9">
        <v>41606</v>
      </c>
      <c r="B1789" s="10">
        <v>4.7180999999999997</v>
      </c>
    </row>
    <row r="1790" spans="1:2" x14ac:dyDescent="0.3">
      <c r="A1790" s="9">
        <v>41607</v>
      </c>
      <c r="B1790" s="10">
        <v>4.7229000000000001</v>
      </c>
    </row>
    <row r="1791" spans="1:2" x14ac:dyDescent="0.3">
      <c r="A1791" s="9">
        <v>41610</v>
      </c>
      <c r="B1791" s="10">
        <v>4.7196999999999996</v>
      </c>
    </row>
    <row r="1792" spans="1:2" x14ac:dyDescent="0.3">
      <c r="A1792" s="9">
        <v>41611</v>
      </c>
      <c r="B1792" s="10">
        <v>4.7365000000000004</v>
      </c>
    </row>
    <row r="1793" spans="1:2" x14ac:dyDescent="0.3">
      <c r="A1793" s="9">
        <v>41612</v>
      </c>
      <c r="B1793" s="10">
        <v>4.7778</v>
      </c>
    </row>
    <row r="1794" spans="1:2" x14ac:dyDescent="0.3">
      <c r="A1794" s="9">
        <v>41613</v>
      </c>
      <c r="B1794" s="10">
        <v>4.8849999999999998</v>
      </c>
    </row>
    <row r="1795" spans="1:2" x14ac:dyDescent="0.3">
      <c r="A1795" s="9">
        <v>41614</v>
      </c>
      <c r="B1795" s="10">
        <v>5.1669999999999998</v>
      </c>
    </row>
    <row r="1796" spans="1:2" x14ac:dyDescent="0.3">
      <c r="A1796" s="9">
        <v>41617</v>
      </c>
      <c r="B1796" s="10">
        <v>5.2580999999999998</v>
      </c>
    </row>
    <row r="1797" spans="1:2" x14ac:dyDescent="0.3">
      <c r="A1797" s="9">
        <v>41618</v>
      </c>
      <c r="B1797" s="10">
        <v>5.3380000000000001</v>
      </c>
    </row>
    <row r="1798" spans="1:2" x14ac:dyDescent="0.3">
      <c r="A1798" s="9">
        <v>41619</v>
      </c>
      <c r="B1798" s="10">
        <v>5.3319999999999999</v>
      </c>
    </row>
    <row r="1799" spans="1:2" x14ac:dyDescent="0.3">
      <c r="A1799" s="9">
        <v>41620</v>
      </c>
      <c r="B1799" s="10">
        <v>5.3221999999999996</v>
      </c>
    </row>
    <row r="1800" spans="1:2" x14ac:dyDescent="0.3">
      <c r="A1800" s="9">
        <v>41621</v>
      </c>
      <c r="B1800" s="10">
        <v>5.335</v>
      </c>
    </row>
    <row r="1801" spans="1:2" x14ac:dyDescent="0.3">
      <c r="A1801" s="9">
        <v>41624</v>
      </c>
      <c r="B1801" s="10">
        <v>5.3310000000000004</v>
      </c>
    </row>
    <row r="1802" spans="1:2" x14ac:dyDescent="0.3">
      <c r="A1802" s="9">
        <v>41625</v>
      </c>
      <c r="B1802" s="10">
        <v>5.3536999999999999</v>
      </c>
    </row>
    <row r="1803" spans="1:2" x14ac:dyDescent="0.3">
      <c r="A1803" s="9">
        <v>41626</v>
      </c>
      <c r="B1803" s="10">
        <v>5.3849999999999998</v>
      </c>
    </row>
    <row r="1804" spans="1:2" x14ac:dyDescent="0.3">
      <c r="A1804" s="9">
        <v>41627</v>
      </c>
      <c r="B1804" s="10">
        <v>5.4238999999999997</v>
      </c>
    </row>
    <row r="1805" spans="1:2" x14ac:dyDescent="0.3">
      <c r="A1805" s="9">
        <v>41628</v>
      </c>
      <c r="B1805" s="10">
        <v>5.4580000000000002</v>
      </c>
    </row>
    <row r="1806" spans="1:2" x14ac:dyDescent="0.3">
      <c r="A1806" s="9">
        <v>41631</v>
      </c>
      <c r="B1806" s="10">
        <v>5.516</v>
      </c>
    </row>
    <row r="1807" spans="1:2" x14ac:dyDescent="0.3">
      <c r="A1807" s="9">
        <v>41632</v>
      </c>
      <c r="B1807" s="10">
        <v>5.5174000000000003</v>
      </c>
    </row>
    <row r="1808" spans="1:2" x14ac:dyDescent="0.3">
      <c r="A1808" s="9">
        <v>41633</v>
      </c>
      <c r="B1808" s="10">
        <v>5.5220000000000002</v>
      </c>
    </row>
    <row r="1809" spans="1:2" x14ac:dyDescent="0.3">
      <c r="A1809" s="9">
        <v>41634</v>
      </c>
      <c r="B1809" s="10">
        <v>5.5380000000000003</v>
      </c>
    </row>
    <row r="1810" spans="1:2" x14ac:dyDescent="0.3">
      <c r="A1810" s="9">
        <v>41635</v>
      </c>
      <c r="B1810" s="10">
        <v>5.5465</v>
      </c>
    </row>
    <row r="1811" spans="1:2" x14ac:dyDescent="0.3">
      <c r="A1811" s="9">
        <v>41638</v>
      </c>
      <c r="B1811" s="10">
        <v>5.5529999999999999</v>
      </c>
    </row>
    <row r="1812" spans="1:2" x14ac:dyDescent="0.3">
      <c r="A1812" s="9">
        <v>41639</v>
      </c>
      <c r="B1812" s="10">
        <v>5.5564999999999998</v>
      </c>
    </row>
    <row r="1813" spans="1:2" x14ac:dyDescent="0.3">
      <c r="A1813" s="9">
        <v>41641</v>
      </c>
      <c r="B1813" s="10">
        <v>5.5656999999999996</v>
      </c>
    </row>
    <row r="1814" spans="1:2" x14ac:dyDescent="0.3">
      <c r="A1814" s="9">
        <v>41642</v>
      </c>
      <c r="B1814" s="10">
        <v>5.5660999999999996</v>
      </c>
    </row>
    <row r="1815" spans="1:2" x14ac:dyDescent="0.3">
      <c r="A1815" s="9">
        <v>41645</v>
      </c>
      <c r="B1815" s="10">
        <v>5.5731999999999999</v>
      </c>
    </row>
    <row r="1816" spans="1:2" x14ac:dyDescent="0.3">
      <c r="A1816" s="9">
        <v>41646</v>
      </c>
      <c r="B1816" s="10">
        <v>5.5759999999999996</v>
      </c>
    </row>
    <row r="1817" spans="1:2" x14ac:dyDescent="0.3">
      <c r="A1817" s="9">
        <v>41647</v>
      </c>
      <c r="B1817" s="10">
        <v>5.5820999999999996</v>
      </c>
    </row>
    <row r="1818" spans="1:2" x14ac:dyDescent="0.3">
      <c r="A1818" s="9">
        <v>41648</v>
      </c>
      <c r="B1818" s="10">
        <v>5.5837000000000003</v>
      </c>
    </row>
    <row r="1819" spans="1:2" x14ac:dyDescent="0.3">
      <c r="A1819" s="9">
        <v>41649</v>
      </c>
      <c r="B1819" s="10">
        <v>5.5841000000000003</v>
      </c>
    </row>
    <row r="1820" spans="1:2" x14ac:dyDescent="0.3">
      <c r="A1820" s="9">
        <v>41652</v>
      </c>
      <c r="B1820" s="10">
        <v>5.5849000000000002</v>
      </c>
    </row>
    <row r="1821" spans="1:2" x14ac:dyDescent="0.3">
      <c r="A1821" s="9">
        <v>41653</v>
      </c>
      <c r="B1821" s="10">
        <v>5.5865</v>
      </c>
    </row>
    <row r="1822" spans="1:2" x14ac:dyDescent="0.3">
      <c r="A1822" s="9">
        <v>41654</v>
      </c>
      <c r="B1822" s="10">
        <v>5.5846</v>
      </c>
    </row>
    <row r="1823" spans="1:2" x14ac:dyDescent="0.3">
      <c r="A1823" s="9">
        <v>41655</v>
      </c>
      <c r="B1823" s="10">
        <v>5.5811999999999999</v>
      </c>
    </row>
    <row r="1824" spans="1:2" x14ac:dyDescent="0.3">
      <c r="A1824" s="9">
        <v>41656</v>
      </c>
      <c r="B1824" s="10">
        <v>5.5868000000000002</v>
      </c>
    </row>
    <row r="1825" spans="1:2" x14ac:dyDescent="0.3">
      <c r="A1825" s="9">
        <v>41659</v>
      </c>
      <c r="B1825" s="10">
        <v>5.5892999999999997</v>
      </c>
    </row>
    <row r="1826" spans="1:2" x14ac:dyDescent="0.3">
      <c r="A1826" s="9">
        <v>41660</v>
      </c>
      <c r="B1826" s="10">
        <v>5.5910000000000002</v>
      </c>
    </row>
    <row r="1827" spans="1:2" x14ac:dyDescent="0.3">
      <c r="A1827" s="9">
        <v>41661</v>
      </c>
      <c r="B1827" s="10">
        <v>5.5923999999999996</v>
      </c>
    </row>
    <row r="1828" spans="1:2" x14ac:dyDescent="0.3">
      <c r="A1828" s="9">
        <v>41662</v>
      </c>
      <c r="B1828" s="10">
        <v>5.5926</v>
      </c>
    </row>
    <row r="1829" spans="1:2" x14ac:dyDescent="0.3">
      <c r="A1829" s="9">
        <v>41663</v>
      </c>
      <c r="B1829" s="10">
        <v>5.5945999999999998</v>
      </c>
    </row>
    <row r="1830" spans="1:2" x14ac:dyDescent="0.3">
      <c r="A1830" s="9">
        <v>41665</v>
      </c>
      <c r="B1830" s="10">
        <v>5.5961999999999996</v>
      </c>
    </row>
    <row r="1831" spans="1:2" x14ac:dyDescent="0.3">
      <c r="A1831" s="9">
        <v>41666</v>
      </c>
      <c r="B1831" s="10">
        <v>5.5989000000000004</v>
      </c>
    </row>
    <row r="1832" spans="1:2" x14ac:dyDescent="0.3">
      <c r="A1832" s="9">
        <v>41667</v>
      </c>
      <c r="B1832" s="10">
        <v>5.5998000000000001</v>
      </c>
    </row>
    <row r="1833" spans="1:2" x14ac:dyDescent="0.3">
      <c r="A1833" s="9">
        <v>41668</v>
      </c>
      <c r="B1833" s="10">
        <v>5.6</v>
      </c>
    </row>
    <row r="1834" spans="1:2" x14ac:dyDescent="0.3">
      <c r="A1834" s="9">
        <v>41669</v>
      </c>
      <c r="B1834" s="10">
        <v>5.6</v>
      </c>
    </row>
    <row r="1835" spans="1:2" x14ac:dyDescent="0.3">
      <c r="A1835" s="9">
        <v>41677</v>
      </c>
      <c r="B1835" s="10">
        <v>5.6</v>
      </c>
    </row>
    <row r="1836" spans="1:2" x14ac:dyDescent="0.3">
      <c r="A1836" s="9">
        <v>41678</v>
      </c>
      <c r="B1836" s="10">
        <v>5.6050000000000004</v>
      </c>
    </row>
    <row r="1837" spans="1:2" x14ac:dyDescent="0.3">
      <c r="A1837" s="9">
        <v>41680</v>
      </c>
      <c r="B1837" s="10">
        <v>5.6031000000000004</v>
      </c>
    </row>
    <row r="1838" spans="1:2" x14ac:dyDescent="0.3">
      <c r="A1838" s="9">
        <v>41681</v>
      </c>
      <c r="B1838" s="10">
        <v>5.6005000000000003</v>
      </c>
    </row>
    <row r="1839" spans="1:2" x14ac:dyDescent="0.3">
      <c r="A1839" s="9">
        <v>41682</v>
      </c>
      <c r="B1839" s="10">
        <v>5.6012000000000004</v>
      </c>
    </row>
    <row r="1840" spans="1:2" x14ac:dyDescent="0.3">
      <c r="A1840" s="9">
        <v>41683</v>
      </c>
      <c r="B1840" s="10">
        <v>5.6036999999999999</v>
      </c>
    </row>
    <row r="1841" spans="1:2" x14ac:dyDescent="0.3">
      <c r="A1841" s="9">
        <v>41684</v>
      </c>
      <c r="B1841" s="10">
        <v>5.6005000000000003</v>
      </c>
    </row>
    <row r="1842" spans="1:2" x14ac:dyDescent="0.3">
      <c r="A1842" s="9">
        <v>41687</v>
      </c>
      <c r="B1842" s="10">
        <v>5.6</v>
      </c>
    </row>
    <row r="1843" spans="1:2" x14ac:dyDescent="0.3">
      <c r="A1843" s="9">
        <v>41688</v>
      </c>
      <c r="B1843" s="10">
        <v>5.6</v>
      </c>
    </row>
    <row r="1844" spans="1:2" x14ac:dyDescent="0.3">
      <c r="A1844" s="9">
        <v>41689</v>
      </c>
      <c r="B1844" s="10">
        <v>5.6</v>
      </c>
    </row>
    <row r="1845" spans="1:2" x14ac:dyDescent="0.3">
      <c r="A1845" s="9">
        <v>41690</v>
      </c>
      <c r="B1845" s="10">
        <v>5.5960000000000001</v>
      </c>
    </row>
    <row r="1846" spans="1:2" x14ac:dyDescent="0.3">
      <c r="A1846" s="9">
        <v>41691</v>
      </c>
      <c r="B1846" s="10">
        <v>5.5774999999999997</v>
      </c>
    </row>
    <row r="1847" spans="1:2" x14ac:dyDescent="0.3">
      <c r="A1847" s="9">
        <v>41694</v>
      </c>
      <c r="B1847" s="10">
        <v>5.5664999999999996</v>
      </c>
    </row>
    <row r="1848" spans="1:2" x14ac:dyDescent="0.3">
      <c r="A1848" s="9">
        <v>41695</v>
      </c>
      <c r="B1848" s="10">
        <v>5.5585000000000004</v>
      </c>
    </row>
    <row r="1849" spans="1:2" x14ac:dyDescent="0.3">
      <c r="A1849" s="9">
        <v>41696</v>
      </c>
      <c r="B1849" s="10">
        <v>5.5415000000000001</v>
      </c>
    </row>
    <row r="1850" spans="1:2" x14ac:dyDescent="0.3">
      <c r="A1850" s="9">
        <v>41697</v>
      </c>
      <c r="B1850" s="10">
        <v>5.5359999999999996</v>
      </c>
    </row>
    <row r="1851" spans="1:2" x14ac:dyDescent="0.3">
      <c r="A1851" s="9">
        <v>41698</v>
      </c>
      <c r="B1851" s="10">
        <v>5.5289999999999999</v>
      </c>
    </row>
    <row r="1852" spans="1:2" x14ac:dyDescent="0.3">
      <c r="A1852" s="9">
        <v>41701</v>
      </c>
      <c r="B1852" s="10">
        <v>5.5190000000000001</v>
      </c>
    </row>
    <row r="1853" spans="1:2" x14ac:dyDescent="0.3">
      <c r="A1853" s="9">
        <v>41702</v>
      </c>
      <c r="B1853" s="10">
        <v>5.5149999999999997</v>
      </c>
    </row>
    <row r="1854" spans="1:2" x14ac:dyDescent="0.3">
      <c r="A1854" s="9">
        <v>41703</v>
      </c>
      <c r="B1854" s="10">
        <v>5.5105000000000004</v>
      </c>
    </row>
    <row r="1855" spans="1:2" x14ac:dyDescent="0.3">
      <c r="A1855" s="9">
        <v>41704</v>
      </c>
      <c r="B1855" s="10">
        <v>5.5067000000000004</v>
      </c>
    </row>
    <row r="1856" spans="1:2" x14ac:dyDescent="0.3">
      <c r="A1856" s="9">
        <v>41705</v>
      </c>
      <c r="B1856" s="10">
        <v>5.5039999999999996</v>
      </c>
    </row>
    <row r="1857" spans="1:2" x14ac:dyDescent="0.3">
      <c r="A1857" s="9">
        <v>41708</v>
      </c>
      <c r="B1857" s="10">
        <v>5.5019999999999998</v>
      </c>
    </row>
    <row r="1858" spans="1:2" x14ac:dyDescent="0.3">
      <c r="A1858" s="9">
        <v>41709</v>
      </c>
      <c r="B1858" s="10">
        <v>5.5002000000000004</v>
      </c>
    </row>
    <row r="1859" spans="1:2" x14ac:dyDescent="0.3">
      <c r="A1859" s="9">
        <v>41710</v>
      </c>
      <c r="B1859" s="10">
        <v>5.5</v>
      </c>
    </row>
    <row r="1860" spans="1:2" x14ac:dyDescent="0.3">
      <c r="A1860" s="9">
        <v>41711</v>
      </c>
      <c r="B1860" s="10">
        <v>5.5</v>
      </c>
    </row>
    <row r="1861" spans="1:2" x14ac:dyDescent="0.3">
      <c r="A1861" s="9">
        <v>41712</v>
      </c>
      <c r="B1861" s="10">
        <v>5.5</v>
      </c>
    </row>
    <row r="1862" spans="1:2" x14ac:dyDescent="0.3">
      <c r="A1862" s="9">
        <v>41715</v>
      </c>
      <c r="B1862" s="10">
        <v>5.5</v>
      </c>
    </row>
    <row r="1863" spans="1:2" x14ac:dyDescent="0.3">
      <c r="A1863" s="9">
        <v>41716</v>
      </c>
      <c r="B1863" s="10">
        <v>5.5</v>
      </c>
    </row>
    <row r="1864" spans="1:2" x14ac:dyDescent="0.3">
      <c r="A1864" s="9">
        <v>41717</v>
      </c>
      <c r="B1864" s="10">
        <v>5.5</v>
      </c>
    </row>
    <row r="1865" spans="1:2" x14ac:dyDescent="0.3">
      <c r="A1865" s="9">
        <v>41718</v>
      </c>
      <c r="B1865" s="10">
        <v>5.5</v>
      </c>
    </row>
    <row r="1866" spans="1:2" x14ac:dyDescent="0.3">
      <c r="A1866" s="9">
        <v>41719</v>
      </c>
      <c r="B1866" s="10">
        <v>5.5</v>
      </c>
    </row>
    <row r="1867" spans="1:2" x14ac:dyDescent="0.3">
      <c r="A1867" s="9">
        <v>41722</v>
      </c>
      <c r="B1867" s="10">
        <v>5.5</v>
      </c>
    </row>
    <row r="1868" spans="1:2" x14ac:dyDescent="0.3">
      <c r="A1868" s="9">
        <v>41723</v>
      </c>
      <c r="B1868" s="10">
        <v>5.5</v>
      </c>
    </row>
    <row r="1869" spans="1:2" x14ac:dyDescent="0.3">
      <c r="A1869" s="9">
        <v>41724</v>
      </c>
      <c r="B1869" s="10">
        <v>5.5</v>
      </c>
    </row>
    <row r="1870" spans="1:2" x14ac:dyDescent="0.3">
      <c r="A1870" s="9">
        <v>41725</v>
      </c>
      <c r="B1870" s="10">
        <v>5.5</v>
      </c>
    </row>
    <row r="1871" spans="1:2" x14ac:dyDescent="0.3">
      <c r="A1871" s="9">
        <v>41726</v>
      </c>
      <c r="B1871" s="10">
        <v>5.5</v>
      </c>
    </row>
    <row r="1872" spans="1:2" x14ac:dyDescent="0.3">
      <c r="A1872" s="9">
        <v>41729</v>
      </c>
      <c r="B1872" s="10">
        <v>5.5</v>
      </c>
    </row>
    <row r="1873" spans="1:2" x14ac:dyDescent="0.3">
      <c r="A1873" s="9">
        <v>41730</v>
      </c>
      <c r="B1873" s="10">
        <v>5.5</v>
      </c>
    </row>
    <row r="1874" spans="1:2" x14ac:dyDescent="0.3">
      <c r="A1874" s="9">
        <v>41731</v>
      </c>
      <c r="B1874" s="10">
        <v>5.5</v>
      </c>
    </row>
    <row r="1875" spans="1:2" x14ac:dyDescent="0.3">
      <c r="A1875" s="9">
        <v>41732</v>
      </c>
      <c r="B1875" s="10">
        <v>5.5</v>
      </c>
    </row>
    <row r="1876" spans="1:2" x14ac:dyDescent="0.3">
      <c r="A1876" s="9">
        <v>41733</v>
      </c>
      <c r="B1876" s="10">
        <v>5.5</v>
      </c>
    </row>
    <row r="1877" spans="1:2" x14ac:dyDescent="0.3">
      <c r="A1877" s="9">
        <v>41737</v>
      </c>
      <c r="B1877" s="10">
        <v>5.5</v>
      </c>
    </row>
    <row r="1878" spans="1:2" x14ac:dyDescent="0.3">
      <c r="A1878" s="9">
        <v>41738</v>
      </c>
      <c r="B1878" s="10">
        <v>5.5</v>
      </c>
    </row>
    <row r="1879" spans="1:2" x14ac:dyDescent="0.3">
      <c r="A1879" s="9">
        <v>41739</v>
      </c>
      <c r="B1879" s="10">
        <v>5.5</v>
      </c>
    </row>
    <row r="1880" spans="1:2" x14ac:dyDescent="0.3">
      <c r="A1880" s="9">
        <v>41740</v>
      </c>
      <c r="B1880" s="10">
        <v>5.5</v>
      </c>
    </row>
    <row r="1881" spans="1:2" x14ac:dyDescent="0.3">
      <c r="A1881" s="9">
        <v>41743</v>
      </c>
      <c r="B1881" s="10">
        <v>5.5</v>
      </c>
    </row>
    <row r="1882" spans="1:2" x14ac:dyDescent="0.3">
      <c r="A1882" s="9">
        <v>41744</v>
      </c>
      <c r="B1882" s="10">
        <v>5.5</v>
      </c>
    </row>
    <row r="1883" spans="1:2" x14ac:dyDescent="0.3">
      <c r="A1883" s="9">
        <v>41745</v>
      </c>
      <c r="B1883" s="10">
        <v>5.5</v>
      </c>
    </row>
    <row r="1884" spans="1:2" x14ac:dyDescent="0.3">
      <c r="A1884" s="9">
        <v>41746</v>
      </c>
      <c r="B1884" s="10">
        <v>5.5</v>
      </c>
    </row>
    <row r="1885" spans="1:2" x14ac:dyDescent="0.3">
      <c r="A1885" s="9">
        <v>41747</v>
      </c>
      <c r="B1885" s="10">
        <v>5.5</v>
      </c>
    </row>
    <row r="1886" spans="1:2" x14ac:dyDescent="0.3">
      <c r="A1886" s="9">
        <v>41750</v>
      </c>
      <c r="B1886" s="10">
        <v>5.5</v>
      </c>
    </row>
    <row r="1887" spans="1:2" x14ac:dyDescent="0.3">
      <c r="A1887" s="9">
        <v>41751</v>
      </c>
      <c r="B1887" s="10">
        <v>5.5</v>
      </c>
    </row>
    <row r="1888" spans="1:2" x14ac:dyDescent="0.3">
      <c r="A1888" s="9">
        <v>41752</v>
      </c>
      <c r="B1888" s="10">
        <v>5.5</v>
      </c>
    </row>
    <row r="1889" spans="1:2" x14ac:dyDescent="0.3">
      <c r="A1889" s="9">
        <v>41753</v>
      </c>
      <c r="B1889" s="10">
        <v>5.5</v>
      </c>
    </row>
    <row r="1890" spans="1:2" x14ac:dyDescent="0.3">
      <c r="A1890" s="9">
        <v>41754</v>
      </c>
      <c r="B1890" s="10">
        <v>5.49</v>
      </c>
    </row>
    <row r="1891" spans="1:2" x14ac:dyDescent="0.3">
      <c r="A1891" s="9">
        <v>41757</v>
      </c>
      <c r="B1891" s="10">
        <v>5.4981999999999998</v>
      </c>
    </row>
    <row r="1892" spans="1:2" x14ac:dyDescent="0.3">
      <c r="A1892" s="9">
        <v>41758</v>
      </c>
      <c r="B1892" s="10">
        <v>5.5</v>
      </c>
    </row>
    <row r="1893" spans="1:2" x14ac:dyDescent="0.3">
      <c r="A1893" s="9">
        <v>41759</v>
      </c>
      <c r="B1893" s="10">
        <v>5.4950000000000001</v>
      </c>
    </row>
    <row r="1894" spans="1:2" x14ac:dyDescent="0.3">
      <c r="A1894" s="9">
        <v>41763</v>
      </c>
      <c r="B1894" s="10">
        <v>5.4820000000000002</v>
      </c>
    </row>
    <row r="1895" spans="1:2" x14ac:dyDescent="0.3">
      <c r="A1895" s="9">
        <v>41764</v>
      </c>
      <c r="B1895" s="10">
        <v>5.4654999999999996</v>
      </c>
    </row>
    <row r="1896" spans="1:2" x14ac:dyDescent="0.3">
      <c r="A1896" s="9">
        <v>41765</v>
      </c>
      <c r="B1896" s="10">
        <v>5.4474</v>
      </c>
    </row>
    <row r="1897" spans="1:2" x14ac:dyDescent="0.3">
      <c r="A1897" s="9">
        <v>41766</v>
      </c>
      <c r="B1897" s="10">
        <v>5.4166999999999996</v>
      </c>
    </row>
    <row r="1898" spans="1:2" x14ac:dyDescent="0.3">
      <c r="A1898" s="9">
        <v>41767</v>
      </c>
      <c r="B1898" s="10">
        <v>5.3992000000000004</v>
      </c>
    </row>
    <row r="1899" spans="1:2" x14ac:dyDescent="0.3">
      <c r="A1899" s="9">
        <v>41768</v>
      </c>
      <c r="B1899" s="10">
        <v>5.3909000000000002</v>
      </c>
    </row>
    <row r="1900" spans="1:2" x14ac:dyDescent="0.3">
      <c r="A1900" s="9">
        <v>41771</v>
      </c>
      <c r="B1900" s="10">
        <v>5.3764000000000003</v>
      </c>
    </row>
    <row r="1901" spans="1:2" x14ac:dyDescent="0.3">
      <c r="A1901" s="9">
        <v>41772</v>
      </c>
      <c r="B1901" s="10">
        <v>5.3414000000000001</v>
      </c>
    </row>
    <row r="1902" spans="1:2" x14ac:dyDescent="0.3">
      <c r="A1902" s="9">
        <v>41773</v>
      </c>
      <c r="B1902" s="10">
        <v>5.3197999999999999</v>
      </c>
    </row>
    <row r="1903" spans="1:2" x14ac:dyDescent="0.3">
      <c r="A1903" s="9">
        <v>41774</v>
      </c>
      <c r="B1903" s="10">
        <v>5.2664999999999997</v>
      </c>
    </row>
    <row r="1904" spans="1:2" x14ac:dyDescent="0.3">
      <c r="A1904" s="9">
        <v>41775</v>
      </c>
      <c r="B1904" s="10">
        <v>5.2417999999999996</v>
      </c>
    </row>
    <row r="1905" spans="1:2" x14ac:dyDescent="0.3">
      <c r="A1905" s="9">
        <v>41778</v>
      </c>
      <c r="B1905" s="10">
        <v>5.2141999999999999</v>
      </c>
    </row>
    <row r="1906" spans="1:2" x14ac:dyDescent="0.3">
      <c r="A1906" s="9">
        <v>41779</v>
      </c>
      <c r="B1906" s="10">
        <v>5.1772</v>
      </c>
    </row>
    <row r="1907" spans="1:2" x14ac:dyDescent="0.3">
      <c r="A1907" s="9">
        <v>41780</v>
      </c>
      <c r="B1907" s="10">
        <v>5.1215000000000002</v>
      </c>
    </row>
    <row r="1908" spans="1:2" x14ac:dyDescent="0.3">
      <c r="A1908" s="9">
        <v>41781</v>
      </c>
      <c r="B1908" s="10">
        <v>5.0934999999999997</v>
      </c>
    </row>
    <row r="1909" spans="1:2" x14ac:dyDescent="0.3">
      <c r="A1909" s="9">
        <v>41782</v>
      </c>
      <c r="B1909" s="10">
        <v>5.0674999999999999</v>
      </c>
    </row>
    <row r="1910" spans="1:2" x14ac:dyDescent="0.3">
      <c r="A1910" s="9">
        <v>41785</v>
      </c>
      <c r="B1910" s="10">
        <v>5.0412999999999997</v>
      </c>
    </row>
    <row r="1911" spans="1:2" x14ac:dyDescent="0.3">
      <c r="A1911" s="9">
        <v>41786</v>
      </c>
      <c r="B1911" s="10">
        <v>5.0197000000000003</v>
      </c>
    </row>
    <row r="1912" spans="1:2" x14ac:dyDescent="0.3">
      <c r="A1912" s="9">
        <v>41787</v>
      </c>
      <c r="B1912" s="10">
        <v>4.9767999999999999</v>
      </c>
    </row>
    <row r="1913" spans="1:2" x14ac:dyDescent="0.3">
      <c r="A1913" s="9">
        <v>41788</v>
      </c>
      <c r="B1913" s="10">
        <v>4.9417999999999997</v>
      </c>
    </row>
    <row r="1914" spans="1:2" x14ac:dyDescent="0.3">
      <c r="A1914" s="9">
        <v>41789</v>
      </c>
      <c r="B1914" s="10">
        <v>4.9249999999999998</v>
      </c>
    </row>
    <row r="1915" spans="1:2" x14ac:dyDescent="0.3">
      <c r="A1915" s="9">
        <v>41793</v>
      </c>
      <c r="B1915" s="10">
        <v>4.883</v>
      </c>
    </row>
    <row r="1916" spans="1:2" x14ac:dyDescent="0.3">
      <c r="A1916" s="9">
        <v>41794</v>
      </c>
      <c r="B1916" s="10">
        <v>4.8550000000000004</v>
      </c>
    </row>
    <row r="1917" spans="1:2" x14ac:dyDescent="0.3">
      <c r="A1917" s="9">
        <v>41795</v>
      </c>
      <c r="B1917" s="10">
        <v>4.8392999999999997</v>
      </c>
    </row>
    <row r="1918" spans="1:2" x14ac:dyDescent="0.3">
      <c r="A1918" s="9">
        <v>41796</v>
      </c>
      <c r="B1918" s="10">
        <v>4.8258999999999999</v>
      </c>
    </row>
    <row r="1919" spans="1:2" x14ac:dyDescent="0.3">
      <c r="A1919" s="9">
        <v>41799</v>
      </c>
      <c r="B1919" s="10">
        <v>4.8181000000000003</v>
      </c>
    </row>
    <row r="1920" spans="1:2" x14ac:dyDescent="0.3">
      <c r="A1920" s="9">
        <v>41800</v>
      </c>
      <c r="B1920" s="10">
        <v>4.8094999999999999</v>
      </c>
    </row>
    <row r="1921" spans="1:2" x14ac:dyDescent="0.3">
      <c r="A1921" s="9">
        <v>41801</v>
      </c>
      <c r="B1921" s="10">
        <v>4.7941000000000003</v>
      </c>
    </row>
    <row r="1922" spans="1:2" x14ac:dyDescent="0.3">
      <c r="A1922" s="9">
        <v>41802</v>
      </c>
      <c r="B1922" s="10">
        <v>4.7862</v>
      </c>
    </row>
    <row r="1923" spans="1:2" x14ac:dyDescent="0.3">
      <c r="A1923" s="9">
        <v>41803</v>
      </c>
      <c r="B1923" s="10">
        <v>4.7793999999999999</v>
      </c>
    </row>
    <row r="1924" spans="1:2" x14ac:dyDescent="0.3">
      <c r="A1924" s="9">
        <v>41806</v>
      </c>
      <c r="B1924" s="10">
        <v>4.7777000000000003</v>
      </c>
    </row>
    <row r="1925" spans="1:2" x14ac:dyDescent="0.3">
      <c r="A1925" s="9">
        <v>41807</v>
      </c>
      <c r="B1925" s="10">
        <v>4.7824999999999998</v>
      </c>
    </row>
    <row r="1926" spans="1:2" x14ac:dyDescent="0.3">
      <c r="A1926" s="9">
        <v>41808</v>
      </c>
      <c r="B1926" s="10">
        <v>4.7766999999999999</v>
      </c>
    </row>
    <row r="1927" spans="1:2" x14ac:dyDescent="0.3">
      <c r="A1927" s="9">
        <v>41809</v>
      </c>
      <c r="B1927" s="10">
        <v>4.7691999999999997</v>
      </c>
    </row>
    <row r="1928" spans="1:2" x14ac:dyDescent="0.3">
      <c r="A1928" s="9">
        <v>41810</v>
      </c>
      <c r="B1928" s="10">
        <v>4.7751000000000001</v>
      </c>
    </row>
    <row r="1929" spans="1:2" x14ac:dyDescent="0.3">
      <c r="A1929" s="9">
        <v>41813</v>
      </c>
      <c r="B1929" s="10">
        <v>4.7760999999999996</v>
      </c>
    </row>
    <row r="1930" spans="1:2" x14ac:dyDescent="0.3">
      <c r="A1930" s="9">
        <v>41814</v>
      </c>
      <c r="B1930" s="10">
        <v>4.7679</v>
      </c>
    </row>
    <row r="1931" spans="1:2" x14ac:dyDescent="0.3">
      <c r="A1931" s="9">
        <v>41815</v>
      </c>
      <c r="B1931" s="10">
        <v>4.7582000000000004</v>
      </c>
    </row>
    <row r="1932" spans="1:2" x14ac:dyDescent="0.3">
      <c r="A1932" s="9">
        <v>41816</v>
      </c>
      <c r="B1932" s="10">
        <v>4.7477999999999998</v>
      </c>
    </row>
    <row r="1933" spans="1:2" x14ac:dyDescent="0.3">
      <c r="A1933" s="9">
        <v>41817</v>
      </c>
      <c r="B1933" s="10">
        <v>4.7481999999999998</v>
      </c>
    </row>
    <row r="1934" spans="1:2" x14ac:dyDescent="0.3">
      <c r="A1934" s="9">
        <v>41820</v>
      </c>
      <c r="B1934" s="10">
        <v>4.7499000000000002</v>
      </c>
    </row>
    <row r="1935" spans="1:2" x14ac:dyDescent="0.3">
      <c r="A1935" s="9">
        <v>41821</v>
      </c>
      <c r="B1935" s="10">
        <v>4.7499000000000002</v>
      </c>
    </row>
    <row r="1936" spans="1:2" x14ac:dyDescent="0.3">
      <c r="A1936" s="9">
        <v>41822</v>
      </c>
      <c r="B1936" s="10">
        <v>4.75</v>
      </c>
    </row>
    <row r="1937" spans="1:2" x14ac:dyDescent="0.3">
      <c r="A1937" s="9">
        <v>41823</v>
      </c>
      <c r="B1937" s="10">
        <v>4.75</v>
      </c>
    </row>
    <row r="1938" spans="1:2" x14ac:dyDescent="0.3">
      <c r="A1938" s="9">
        <v>41824</v>
      </c>
      <c r="B1938" s="10">
        <v>4.75</v>
      </c>
    </row>
    <row r="1939" spans="1:2" x14ac:dyDescent="0.3">
      <c r="A1939" s="9">
        <v>41827</v>
      </c>
      <c r="B1939" s="10">
        <v>4.7495000000000003</v>
      </c>
    </row>
    <row r="1940" spans="1:2" x14ac:dyDescent="0.3">
      <c r="A1940" s="9">
        <v>41828</v>
      </c>
      <c r="B1940" s="10">
        <v>4.75</v>
      </c>
    </row>
    <row r="1941" spans="1:2" x14ac:dyDescent="0.3">
      <c r="A1941" s="9">
        <v>41829</v>
      </c>
      <c r="B1941" s="10">
        <v>4.7489999999999997</v>
      </c>
    </row>
    <row r="1942" spans="1:2" x14ac:dyDescent="0.3">
      <c r="A1942" s="9">
        <v>41830</v>
      </c>
      <c r="B1942" s="10">
        <v>4.7438000000000002</v>
      </c>
    </row>
    <row r="1943" spans="1:2" x14ac:dyDescent="0.3">
      <c r="A1943" s="9">
        <v>41831</v>
      </c>
      <c r="B1943" s="10">
        <v>4.7423000000000002</v>
      </c>
    </row>
    <row r="1944" spans="1:2" x14ac:dyDescent="0.3">
      <c r="A1944" s="9">
        <v>41834</v>
      </c>
      <c r="B1944" s="10">
        <v>4.7461000000000002</v>
      </c>
    </row>
    <row r="1945" spans="1:2" x14ac:dyDescent="0.3">
      <c r="A1945" s="9">
        <v>41835</v>
      </c>
      <c r="B1945" s="10">
        <v>4.7484999999999999</v>
      </c>
    </row>
    <row r="1946" spans="1:2" x14ac:dyDescent="0.3">
      <c r="A1946" s="9">
        <v>41836</v>
      </c>
      <c r="B1946" s="10">
        <v>4.7487000000000004</v>
      </c>
    </row>
    <row r="1947" spans="1:2" x14ac:dyDescent="0.3">
      <c r="A1947" s="9">
        <v>41837</v>
      </c>
      <c r="B1947" s="10">
        <v>4.7447999999999997</v>
      </c>
    </row>
    <row r="1948" spans="1:2" x14ac:dyDescent="0.3">
      <c r="A1948" s="9">
        <v>41838</v>
      </c>
      <c r="B1948" s="10">
        <v>4.7466999999999997</v>
      </c>
    </row>
    <row r="1949" spans="1:2" x14ac:dyDescent="0.3">
      <c r="A1949" s="9">
        <v>41841</v>
      </c>
      <c r="B1949" s="10">
        <v>4.7466999999999997</v>
      </c>
    </row>
    <row r="1950" spans="1:2" x14ac:dyDescent="0.3">
      <c r="A1950" s="9">
        <v>41842</v>
      </c>
      <c r="B1950" s="10">
        <v>4.7465000000000002</v>
      </c>
    </row>
    <row r="1951" spans="1:2" x14ac:dyDescent="0.3">
      <c r="A1951" s="9">
        <v>41843</v>
      </c>
      <c r="B1951" s="10">
        <v>4.7525000000000004</v>
      </c>
    </row>
    <row r="1952" spans="1:2" x14ac:dyDescent="0.3">
      <c r="A1952" s="9">
        <v>41844</v>
      </c>
      <c r="B1952" s="10">
        <v>4.7465000000000002</v>
      </c>
    </row>
    <row r="1953" spans="1:2" x14ac:dyDescent="0.3">
      <c r="A1953" s="9">
        <v>41845</v>
      </c>
      <c r="B1953" s="10">
        <v>4.7465000000000002</v>
      </c>
    </row>
    <row r="1954" spans="1:2" x14ac:dyDescent="0.3">
      <c r="A1954" s="9">
        <v>41848</v>
      </c>
      <c r="B1954" s="10">
        <v>4.7465000000000002</v>
      </c>
    </row>
    <row r="1955" spans="1:2" x14ac:dyDescent="0.3">
      <c r="A1955" s="9">
        <v>41849</v>
      </c>
      <c r="B1955" s="10">
        <v>4.7389999999999999</v>
      </c>
    </row>
    <row r="1956" spans="1:2" x14ac:dyDescent="0.3">
      <c r="A1956" s="9">
        <v>41850</v>
      </c>
      <c r="B1956" s="10">
        <v>4.7316000000000003</v>
      </c>
    </row>
    <row r="1957" spans="1:2" x14ac:dyDescent="0.3">
      <c r="A1957" s="9">
        <v>41851</v>
      </c>
      <c r="B1957" s="10">
        <v>4.7214999999999998</v>
      </c>
    </row>
    <row r="1958" spans="1:2" x14ac:dyDescent="0.3">
      <c r="A1958" s="9">
        <v>41852</v>
      </c>
      <c r="B1958" s="10">
        <v>4.7149000000000001</v>
      </c>
    </row>
    <row r="1959" spans="1:2" x14ac:dyDescent="0.3">
      <c r="A1959" s="9">
        <v>41855</v>
      </c>
      <c r="B1959" s="10">
        <v>4.7081</v>
      </c>
    </row>
    <row r="1960" spans="1:2" x14ac:dyDescent="0.3">
      <c r="A1960" s="9">
        <v>41856</v>
      </c>
      <c r="B1960" s="10">
        <v>4.7049000000000003</v>
      </c>
    </row>
    <row r="1961" spans="1:2" x14ac:dyDescent="0.3">
      <c r="A1961" s="9">
        <v>41857</v>
      </c>
      <c r="B1961" s="10">
        <v>4.6981999999999999</v>
      </c>
    </row>
    <row r="1962" spans="1:2" x14ac:dyDescent="0.3">
      <c r="A1962" s="9">
        <v>41858</v>
      </c>
      <c r="B1962" s="10">
        <v>4.6940999999999997</v>
      </c>
    </row>
    <row r="1963" spans="1:2" x14ac:dyDescent="0.3">
      <c r="A1963" s="9">
        <v>41859</v>
      </c>
      <c r="B1963" s="10">
        <v>4.6920999999999999</v>
      </c>
    </row>
    <row r="1964" spans="1:2" x14ac:dyDescent="0.3">
      <c r="A1964" s="9">
        <v>41862</v>
      </c>
      <c r="B1964" s="10">
        <v>4.6916000000000002</v>
      </c>
    </row>
    <row r="1965" spans="1:2" x14ac:dyDescent="0.3">
      <c r="A1965" s="9">
        <v>41863</v>
      </c>
      <c r="B1965" s="10">
        <v>4.6905000000000001</v>
      </c>
    </row>
    <row r="1966" spans="1:2" x14ac:dyDescent="0.3">
      <c r="A1966" s="9">
        <v>41864</v>
      </c>
      <c r="B1966" s="10">
        <v>4.6882000000000001</v>
      </c>
    </row>
    <row r="1967" spans="1:2" x14ac:dyDescent="0.3">
      <c r="A1967" s="9">
        <v>41865</v>
      </c>
      <c r="B1967" s="10">
        <v>4.6833999999999998</v>
      </c>
    </row>
    <row r="1968" spans="1:2" x14ac:dyDescent="0.3">
      <c r="A1968" s="9">
        <v>41866</v>
      </c>
      <c r="B1968" s="10">
        <v>4.6810999999999998</v>
      </c>
    </row>
    <row r="1969" spans="1:2" x14ac:dyDescent="0.3">
      <c r="A1969" s="9">
        <v>41869</v>
      </c>
      <c r="B1969" s="10">
        <v>4.6805000000000003</v>
      </c>
    </row>
    <row r="1970" spans="1:2" x14ac:dyDescent="0.3">
      <c r="A1970" s="9">
        <v>41870</v>
      </c>
      <c r="B1970" s="10">
        <v>4.6791</v>
      </c>
    </row>
    <row r="1971" spans="1:2" x14ac:dyDescent="0.3">
      <c r="A1971" s="9">
        <v>41871</v>
      </c>
      <c r="B1971" s="10">
        <v>4.6803999999999997</v>
      </c>
    </row>
    <row r="1972" spans="1:2" x14ac:dyDescent="0.3">
      <c r="A1972" s="9">
        <v>41872</v>
      </c>
      <c r="B1972" s="10">
        <v>4.6786000000000003</v>
      </c>
    </row>
    <row r="1973" spans="1:2" x14ac:dyDescent="0.3">
      <c r="A1973" s="9">
        <v>41873</v>
      </c>
      <c r="B1973" s="10">
        <v>4.6764000000000001</v>
      </c>
    </row>
    <row r="1974" spans="1:2" x14ac:dyDescent="0.3">
      <c r="A1974" s="9">
        <v>41876</v>
      </c>
      <c r="B1974" s="10">
        <v>4.6757999999999997</v>
      </c>
    </row>
    <row r="1975" spans="1:2" x14ac:dyDescent="0.3">
      <c r="A1975" s="9">
        <v>41877</v>
      </c>
      <c r="B1975" s="10">
        <v>4.6695000000000002</v>
      </c>
    </row>
    <row r="1976" spans="1:2" x14ac:dyDescent="0.3">
      <c r="A1976" s="9">
        <v>41878</v>
      </c>
      <c r="B1976" s="10">
        <v>4.6680000000000001</v>
      </c>
    </row>
    <row r="1977" spans="1:2" x14ac:dyDescent="0.3">
      <c r="A1977" s="9">
        <v>41879</v>
      </c>
      <c r="B1977" s="10">
        <v>4.6688999999999998</v>
      </c>
    </row>
    <row r="1978" spans="1:2" x14ac:dyDescent="0.3">
      <c r="A1978" s="9">
        <v>41880</v>
      </c>
      <c r="B1978" s="10">
        <v>4.6658999999999997</v>
      </c>
    </row>
    <row r="1979" spans="1:2" x14ac:dyDescent="0.3">
      <c r="A1979" s="9">
        <v>41883</v>
      </c>
      <c r="B1979" s="10">
        <v>4.6665000000000001</v>
      </c>
    </row>
    <row r="1980" spans="1:2" x14ac:dyDescent="0.3">
      <c r="A1980" s="9">
        <v>41884</v>
      </c>
      <c r="B1980" s="10">
        <v>4.6654</v>
      </c>
    </row>
    <row r="1981" spans="1:2" x14ac:dyDescent="0.3">
      <c r="A1981" s="9">
        <v>41885</v>
      </c>
      <c r="B1981" s="10">
        <v>4.6651999999999996</v>
      </c>
    </row>
    <row r="1982" spans="1:2" x14ac:dyDescent="0.3">
      <c r="A1982" s="9">
        <v>41886</v>
      </c>
      <c r="B1982" s="10">
        <v>4.6631999999999998</v>
      </c>
    </row>
    <row r="1983" spans="1:2" x14ac:dyDescent="0.3">
      <c r="A1983" s="9">
        <v>41887</v>
      </c>
      <c r="B1983" s="10">
        <v>4.6539000000000001</v>
      </c>
    </row>
    <row r="1984" spans="1:2" x14ac:dyDescent="0.3">
      <c r="A1984" s="9">
        <v>41891</v>
      </c>
      <c r="B1984" s="10">
        <v>4.6521999999999997</v>
      </c>
    </row>
    <row r="1985" spans="1:2" x14ac:dyDescent="0.3">
      <c r="A1985" s="9">
        <v>41892</v>
      </c>
      <c r="B1985" s="10">
        <v>4.6494999999999997</v>
      </c>
    </row>
    <row r="1986" spans="1:2" x14ac:dyDescent="0.3">
      <c r="A1986" s="9">
        <v>41893</v>
      </c>
      <c r="B1986" s="10">
        <v>4.6420000000000003</v>
      </c>
    </row>
    <row r="1987" spans="1:2" x14ac:dyDescent="0.3">
      <c r="A1987" s="9">
        <v>41894</v>
      </c>
      <c r="B1987" s="10">
        <v>4.6421000000000001</v>
      </c>
    </row>
    <row r="1988" spans="1:2" x14ac:dyDescent="0.3">
      <c r="A1988" s="9">
        <v>41897</v>
      </c>
      <c r="B1988" s="10">
        <v>4.6393000000000004</v>
      </c>
    </row>
    <row r="1989" spans="1:2" x14ac:dyDescent="0.3">
      <c r="A1989" s="9">
        <v>41898</v>
      </c>
      <c r="B1989" s="10">
        <v>4.6349</v>
      </c>
    </row>
    <row r="1990" spans="1:2" x14ac:dyDescent="0.3">
      <c r="A1990" s="9">
        <v>41899</v>
      </c>
      <c r="B1990" s="10">
        <v>4.6295999999999999</v>
      </c>
    </row>
    <row r="1991" spans="1:2" x14ac:dyDescent="0.3">
      <c r="A1991" s="9">
        <v>41900</v>
      </c>
      <c r="B1991" s="10">
        <v>4.6205999999999996</v>
      </c>
    </row>
    <row r="1992" spans="1:2" x14ac:dyDescent="0.3">
      <c r="A1992" s="9">
        <v>41901</v>
      </c>
      <c r="B1992" s="10">
        <v>4.6070000000000002</v>
      </c>
    </row>
    <row r="1993" spans="1:2" x14ac:dyDescent="0.3">
      <c r="A1993" s="9">
        <v>41904</v>
      </c>
      <c r="B1993" s="10">
        <v>4.5986000000000002</v>
      </c>
    </row>
    <row r="1994" spans="1:2" x14ac:dyDescent="0.3">
      <c r="A1994" s="9">
        <v>41905</v>
      </c>
      <c r="B1994" s="10">
        <v>4.5869999999999997</v>
      </c>
    </row>
    <row r="1995" spans="1:2" x14ac:dyDescent="0.3">
      <c r="A1995" s="9">
        <v>41906</v>
      </c>
      <c r="B1995" s="10">
        <v>4.5740999999999996</v>
      </c>
    </row>
    <row r="1996" spans="1:2" x14ac:dyDescent="0.3">
      <c r="A1996" s="9">
        <v>41907</v>
      </c>
      <c r="B1996" s="10">
        <v>4.5620000000000003</v>
      </c>
    </row>
    <row r="1997" spans="1:2" x14ac:dyDescent="0.3">
      <c r="A1997" s="9">
        <v>41908</v>
      </c>
      <c r="B1997" s="10">
        <v>4.5564999999999998</v>
      </c>
    </row>
    <row r="1998" spans="1:2" x14ac:dyDescent="0.3">
      <c r="A1998" s="9">
        <v>41910</v>
      </c>
      <c r="B1998" s="10">
        <v>4.5528000000000004</v>
      </c>
    </row>
    <row r="1999" spans="1:2" x14ac:dyDescent="0.3">
      <c r="A1999" s="9">
        <v>41911</v>
      </c>
      <c r="B1999" s="10">
        <v>4.55</v>
      </c>
    </row>
    <row r="2000" spans="1:2" x14ac:dyDescent="0.3">
      <c r="A2000" s="9">
        <v>41912</v>
      </c>
      <c r="B2000" s="10">
        <v>4.5445000000000002</v>
      </c>
    </row>
    <row r="2001" spans="1:2" x14ac:dyDescent="0.3">
      <c r="A2001" s="9">
        <v>41920</v>
      </c>
      <c r="B2001" s="10">
        <v>4.5439999999999996</v>
      </c>
    </row>
    <row r="2002" spans="1:2" x14ac:dyDescent="0.3">
      <c r="A2002" s="9">
        <v>41921</v>
      </c>
      <c r="B2002" s="10">
        <v>4.5393999999999997</v>
      </c>
    </row>
    <row r="2003" spans="1:2" x14ac:dyDescent="0.3">
      <c r="A2003" s="9">
        <v>41922</v>
      </c>
      <c r="B2003" s="10">
        <v>4.5350000000000001</v>
      </c>
    </row>
    <row r="2004" spans="1:2" x14ac:dyDescent="0.3">
      <c r="A2004" s="9">
        <v>41923</v>
      </c>
      <c r="B2004" s="10">
        <v>4.5364000000000004</v>
      </c>
    </row>
    <row r="2005" spans="1:2" x14ac:dyDescent="0.3">
      <c r="A2005" s="9">
        <v>41925</v>
      </c>
      <c r="B2005" s="10">
        <v>4.5351999999999997</v>
      </c>
    </row>
    <row r="2006" spans="1:2" x14ac:dyDescent="0.3">
      <c r="A2006" s="9">
        <v>41926</v>
      </c>
      <c r="B2006" s="10">
        <v>4.5346000000000002</v>
      </c>
    </row>
    <row r="2007" spans="1:2" x14ac:dyDescent="0.3">
      <c r="A2007" s="9">
        <v>41927</v>
      </c>
      <c r="B2007" s="10">
        <v>4.5255000000000001</v>
      </c>
    </row>
    <row r="2008" spans="1:2" x14ac:dyDescent="0.3">
      <c r="A2008" s="9">
        <v>41928</v>
      </c>
      <c r="B2008" s="10">
        <v>4.5208000000000004</v>
      </c>
    </row>
    <row r="2009" spans="1:2" x14ac:dyDescent="0.3">
      <c r="A2009" s="9">
        <v>41929</v>
      </c>
      <c r="B2009" s="10">
        <v>4.5148000000000001</v>
      </c>
    </row>
    <row r="2010" spans="1:2" x14ac:dyDescent="0.3">
      <c r="A2010" s="9">
        <v>41932</v>
      </c>
      <c r="B2010" s="10">
        <v>4.5052000000000003</v>
      </c>
    </row>
    <row r="2011" spans="1:2" x14ac:dyDescent="0.3">
      <c r="A2011" s="9">
        <v>41933</v>
      </c>
      <c r="B2011" s="10">
        <v>4.4977999999999998</v>
      </c>
    </row>
    <row r="2012" spans="1:2" x14ac:dyDescent="0.3">
      <c r="A2012" s="9">
        <v>41934</v>
      </c>
      <c r="B2012" s="10">
        <v>4.4909999999999997</v>
      </c>
    </row>
    <row r="2013" spans="1:2" x14ac:dyDescent="0.3">
      <c r="A2013" s="9">
        <v>41935</v>
      </c>
      <c r="B2013" s="10">
        <v>4.4824999999999999</v>
      </c>
    </row>
    <row r="2014" spans="1:2" x14ac:dyDescent="0.3">
      <c r="A2014" s="9">
        <v>41936</v>
      </c>
      <c r="B2014" s="10">
        <v>4.4684999999999997</v>
      </c>
    </row>
    <row r="2015" spans="1:2" x14ac:dyDescent="0.3">
      <c r="A2015" s="9">
        <v>41939</v>
      </c>
      <c r="B2015" s="10">
        <v>4.4660000000000002</v>
      </c>
    </row>
    <row r="2016" spans="1:2" x14ac:dyDescent="0.3">
      <c r="A2016" s="9">
        <v>41940</v>
      </c>
      <c r="B2016" s="10">
        <v>4.4501999999999997</v>
      </c>
    </row>
    <row r="2017" spans="1:2" x14ac:dyDescent="0.3">
      <c r="A2017" s="9">
        <v>41941</v>
      </c>
      <c r="B2017" s="10">
        <v>4.4503000000000004</v>
      </c>
    </row>
    <row r="2018" spans="1:2" x14ac:dyDescent="0.3">
      <c r="A2018" s="9">
        <v>41942</v>
      </c>
      <c r="B2018" s="10">
        <v>4.4494999999999996</v>
      </c>
    </row>
    <row r="2019" spans="1:2" x14ac:dyDescent="0.3">
      <c r="A2019" s="9">
        <v>41943</v>
      </c>
      <c r="B2019" s="10">
        <v>4.4471999999999996</v>
      </c>
    </row>
    <row r="2020" spans="1:2" x14ac:dyDescent="0.3">
      <c r="A2020" s="9">
        <v>41946</v>
      </c>
      <c r="B2020" s="10">
        <v>4.4406999999999996</v>
      </c>
    </row>
    <row r="2021" spans="1:2" x14ac:dyDescent="0.3">
      <c r="A2021" s="9">
        <v>41947</v>
      </c>
      <c r="B2021" s="10">
        <v>4.4358000000000004</v>
      </c>
    </row>
    <row r="2022" spans="1:2" x14ac:dyDescent="0.3">
      <c r="A2022" s="9">
        <v>41948</v>
      </c>
      <c r="B2022" s="10">
        <v>4.4234</v>
      </c>
    </row>
    <row r="2023" spans="1:2" x14ac:dyDescent="0.3">
      <c r="A2023" s="9">
        <v>41949</v>
      </c>
      <c r="B2023" s="10">
        <v>4.4029999999999996</v>
      </c>
    </row>
    <row r="2024" spans="1:2" x14ac:dyDescent="0.3">
      <c r="A2024" s="9">
        <v>41950</v>
      </c>
      <c r="B2024" s="10">
        <v>4.3813000000000004</v>
      </c>
    </row>
    <row r="2025" spans="1:2" x14ac:dyDescent="0.3">
      <c r="A2025" s="9">
        <v>41953</v>
      </c>
      <c r="B2025" s="10">
        <v>4.3658999999999999</v>
      </c>
    </row>
    <row r="2026" spans="1:2" x14ac:dyDescent="0.3">
      <c r="A2026" s="9">
        <v>41954</v>
      </c>
      <c r="B2026" s="10">
        <v>4.351</v>
      </c>
    </row>
    <row r="2027" spans="1:2" x14ac:dyDescent="0.3">
      <c r="A2027" s="9">
        <v>41955</v>
      </c>
      <c r="B2027" s="10">
        <v>4.2880000000000003</v>
      </c>
    </row>
    <row r="2028" spans="1:2" x14ac:dyDescent="0.3">
      <c r="A2028" s="9">
        <v>41956</v>
      </c>
      <c r="B2028" s="10">
        <v>4.25</v>
      </c>
    </row>
    <row r="2029" spans="1:2" x14ac:dyDescent="0.3">
      <c r="A2029" s="9">
        <v>41957</v>
      </c>
      <c r="B2029" s="10">
        <v>4.2329999999999997</v>
      </c>
    </row>
    <row r="2030" spans="1:2" x14ac:dyDescent="0.3">
      <c r="A2030" s="9">
        <v>41960</v>
      </c>
      <c r="B2030" s="10">
        <v>4.2089999999999996</v>
      </c>
    </row>
    <row r="2031" spans="1:2" x14ac:dyDescent="0.3">
      <c r="A2031" s="9">
        <v>41961</v>
      </c>
      <c r="B2031" s="10">
        <v>4.1929999999999996</v>
      </c>
    </row>
    <row r="2032" spans="1:2" x14ac:dyDescent="0.3">
      <c r="A2032" s="9">
        <v>41962</v>
      </c>
      <c r="B2032" s="10">
        <v>4.1802000000000001</v>
      </c>
    </row>
    <row r="2033" spans="1:2" x14ac:dyDescent="0.3">
      <c r="A2033" s="9">
        <v>41963</v>
      </c>
      <c r="B2033" s="10">
        <v>4.1771000000000003</v>
      </c>
    </row>
    <row r="2034" spans="1:2" x14ac:dyDescent="0.3">
      <c r="A2034" s="9">
        <v>41964</v>
      </c>
      <c r="B2034" s="10">
        <v>4.1757999999999997</v>
      </c>
    </row>
    <row r="2035" spans="1:2" x14ac:dyDescent="0.3">
      <c r="A2035" s="9">
        <v>41967</v>
      </c>
      <c r="B2035" s="10">
        <v>4.1449999999999996</v>
      </c>
    </row>
    <row r="2036" spans="1:2" x14ac:dyDescent="0.3">
      <c r="A2036" s="9">
        <v>41968</v>
      </c>
      <c r="B2036" s="10">
        <v>4.1562000000000001</v>
      </c>
    </row>
    <row r="2037" spans="1:2" x14ac:dyDescent="0.3">
      <c r="A2037" s="9">
        <v>41969</v>
      </c>
      <c r="B2037" s="10">
        <v>4.1630000000000003</v>
      </c>
    </row>
    <row r="2038" spans="1:2" x14ac:dyDescent="0.3">
      <c r="A2038" s="9">
        <v>41970</v>
      </c>
      <c r="B2038" s="10">
        <v>4.1695000000000002</v>
      </c>
    </row>
    <row r="2039" spans="1:2" x14ac:dyDescent="0.3">
      <c r="A2039" s="9">
        <v>41971</v>
      </c>
      <c r="B2039" s="10">
        <v>4.1695000000000002</v>
      </c>
    </row>
    <row r="2040" spans="1:2" x14ac:dyDescent="0.3">
      <c r="A2040" s="9">
        <v>41974</v>
      </c>
      <c r="B2040" s="10">
        <v>4.1750999999999996</v>
      </c>
    </row>
    <row r="2041" spans="1:2" x14ac:dyDescent="0.3">
      <c r="A2041" s="9">
        <v>41975</v>
      </c>
      <c r="B2041" s="10">
        <v>4.1829999999999998</v>
      </c>
    </row>
    <row r="2042" spans="1:2" x14ac:dyDescent="0.3">
      <c r="A2042" s="9">
        <v>41976</v>
      </c>
      <c r="B2042" s="10">
        <v>4.1929999999999996</v>
      </c>
    </row>
    <row r="2043" spans="1:2" x14ac:dyDescent="0.3">
      <c r="A2043" s="9">
        <v>41977</v>
      </c>
      <c r="B2043" s="10">
        <v>4.1951999999999998</v>
      </c>
    </row>
    <row r="2044" spans="1:2" x14ac:dyDescent="0.3">
      <c r="A2044" s="9">
        <v>41978</v>
      </c>
      <c r="B2044" s="10">
        <v>4.2176999999999998</v>
      </c>
    </row>
    <row r="2045" spans="1:2" x14ac:dyDescent="0.3">
      <c r="A2045" s="9">
        <v>41981</v>
      </c>
      <c r="B2045" s="10">
        <v>4.2290000000000001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Sheet2!ExternalData_1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李丞</dc:creator>
  <cp:lastModifiedBy>李丞</cp:lastModifiedBy>
  <dcterms:created xsi:type="dcterms:W3CDTF">2014-12-08T04:16:31Z</dcterms:created>
  <dcterms:modified xsi:type="dcterms:W3CDTF">2014-12-08T09:30:15Z</dcterms:modified>
</cp:coreProperties>
</file>