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quantlib_notebooks\excel\"/>
    </mc:Choice>
  </mc:AlternateContent>
  <xr:revisionPtr revIDLastSave="0" documentId="13_ncr:1_{8A59246F-07E2-414A-9AD7-2D3B76289E03}" xr6:coauthVersionLast="45" xr6:coauthVersionMax="45" xr10:uidLastSave="{00000000-0000-0000-0000-000000000000}"/>
  <bookViews>
    <workbookView xWindow="21105" yWindow="4335" windowWidth="15660" windowHeight="15435" firstSheet="1" activeTab="4" xr2:uid="{B33CCA4C-47FB-4C7E-8D24-CE3FFAED4851}"/>
  </bookViews>
  <sheets>
    <sheet name="Index" sheetId="2" r:id="rId1"/>
    <sheet name="RateHelpers" sheetId="1" r:id="rId2"/>
    <sheet name="Bootstrapping1" sheetId="3" r:id="rId3"/>
    <sheet name="Bootstrapping2" sheetId="4" r:id="rId4"/>
    <sheet name="TO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5" l="1"/>
  <c r="C3" i="5"/>
  <c r="C4" i="5"/>
  <c r="C5" i="5"/>
  <c r="C6" i="5"/>
  <c r="C7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2" i="5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4" i="1"/>
  <c r="I3" i="5" a="1"/>
  <c r="I7" i="5" a="1"/>
  <c r="I11" i="5" a="1"/>
  <c r="I15" i="5" a="1"/>
  <c r="I19" i="5" a="1"/>
  <c r="I23" i="5" a="1"/>
  <c r="I27" i="5" a="1"/>
  <c r="I31" i="5" a="1"/>
  <c r="I35" i="5" a="1"/>
  <c r="I39" i="5" a="1"/>
  <c r="I43" i="5" a="1"/>
  <c r="I47" i="5" a="1"/>
  <c r="I51" i="5" a="1"/>
  <c r="I55" i="5" a="1"/>
  <c r="I59" i="5" a="1"/>
  <c r="I63" i="5" a="1"/>
  <c r="I67" i="5" a="1"/>
  <c r="I71" i="5" a="1"/>
  <c r="I75" i="5" a="1"/>
  <c r="I79" i="5" a="1"/>
  <c r="I83" i="5" a="1"/>
  <c r="I87" i="5" a="1"/>
  <c r="I91" i="5" a="1"/>
  <c r="I95" i="5" a="1"/>
  <c r="I99" i="5" a="1"/>
  <c r="I103" i="5" a="1"/>
  <c r="I107" i="5" a="1"/>
  <c r="I111" i="5" a="1"/>
  <c r="I115" i="5" a="1"/>
  <c r="I119" i="5" a="1"/>
  <c r="I123" i="5" a="1"/>
  <c r="I127" i="5" a="1"/>
  <c r="I131" i="5" a="1"/>
  <c r="I135" i="5" a="1"/>
  <c r="I139" i="5" a="1"/>
  <c r="I143" i="5" a="1"/>
  <c r="I147" i="5" a="1"/>
  <c r="I151" i="5" a="1"/>
  <c r="I155" i="5" a="1"/>
  <c r="I159" i="5" a="1"/>
  <c r="I163" i="5" a="1"/>
  <c r="I167" i="5" a="1"/>
  <c r="I171" i="5" a="1"/>
  <c r="I175" i="5" a="1"/>
  <c r="I179" i="5" a="1"/>
  <c r="I183" i="5" a="1"/>
  <c r="I32" i="5" a="1"/>
  <c r="I64" i="5" a="1"/>
  <c r="I76" i="5" a="1"/>
  <c r="I84" i="5" a="1"/>
  <c r="I92" i="5" a="1"/>
  <c r="I100" i="5" a="1"/>
  <c r="I104" i="5" a="1"/>
  <c r="I112" i="5" a="1"/>
  <c r="I120" i="5" a="1"/>
  <c r="I124" i="5" a="1"/>
  <c r="I132" i="5" a="1"/>
  <c r="I140" i="5" a="1"/>
  <c r="I148" i="5" a="1"/>
  <c r="I152" i="5" a="1"/>
  <c r="I160" i="5" a="1"/>
  <c r="I168" i="5" a="1"/>
  <c r="I176" i="5" a="1"/>
  <c r="I184" i="5" a="1"/>
  <c r="I173" i="5" a="1"/>
  <c r="I98" i="5" a="1"/>
  <c r="I122" i="5" a="1"/>
  <c r="I150" i="5" a="1"/>
  <c r="I178" i="5" a="1"/>
  <c r="I4" i="5" a="1"/>
  <c r="I8" i="5" a="1"/>
  <c r="I12" i="5" a="1"/>
  <c r="I16" i="5" a="1"/>
  <c r="I20" i="5" a="1"/>
  <c r="I24" i="5" a="1"/>
  <c r="I28" i="5" a="1"/>
  <c r="I36" i="5" a="1"/>
  <c r="I40" i="5" a="1"/>
  <c r="I44" i="5" a="1"/>
  <c r="I48" i="5" a="1"/>
  <c r="I52" i="5" a="1"/>
  <c r="I56" i="5" a="1"/>
  <c r="I60" i="5" a="1"/>
  <c r="I68" i="5" a="1"/>
  <c r="I72" i="5" a="1"/>
  <c r="I80" i="5" a="1"/>
  <c r="I88" i="5" a="1"/>
  <c r="I96" i="5" a="1"/>
  <c r="I108" i="5" a="1"/>
  <c r="I116" i="5" a="1"/>
  <c r="I128" i="5" a="1"/>
  <c r="I136" i="5" a="1"/>
  <c r="I144" i="5" a="1"/>
  <c r="I156" i="5" a="1"/>
  <c r="I164" i="5" a="1"/>
  <c r="I172" i="5" a="1"/>
  <c r="I180" i="5" a="1"/>
  <c r="I177" i="5" a="1"/>
  <c r="I82" i="5" a="1"/>
  <c r="I118" i="5" a="1"/>
  <c r="I138" i="5" a="1"/>
  <c r="I162" i="5" a="1"/>
  <c r="I29" i="5" a="1"/>
  <c r="I49" i="5" a="1"/>
  <c r="I57" i="5" a="1"/>
  <c r="I65" i="5" a="1"/>
  <c r="I77" i="5" a="1"/>
  <c r="I81" i="5" a="1"/>
  <c r="I93" i="5" a="1"/>
  <c r="I101" i="5" a="1"/>
  <c r="I109" i="5" a="1"/>
  <c r="I117" i="5" a="1"/>
  <c r="I121" i="5" a="1"/>
  <c r="I129" i="5" a="1"/>
  <c r="I141" i="5" a="1"/>
  <c r="I145" i="5" a="1"/>
  <c r="I153" i="5" a="1"/>
  <c r="I165" i="5" a="1"/>
  <c r="I181" i="5" a="1"/>
  <c r="I90" i="5" a="1"/>
  <c r="I106" i="5" a="1"/>
  <c r="I134" i="5" a="1"/>
  <c r="I158" i="5" a="1"/>
  <c r="I170" i="5" a="1"/>
  <c r="I5" i="5" a="1"/>
  <c r="I9" i="5" a="1"/>
  <c r="I13" i="5" a="1"/>
  <c r="I17" i="5" a="1"/>
  <c r="I21" i="5" a="1"/>
  <c r="I25" i="5" a="1"/>
  <c r="I33" i="5" a="1"/>
  <c r="I37" i="5" a="1"/>
  <c r="I41" i="5" a="1"/>
  <c r="I45" i="5" a="1"/>
  <c r="I53" i="5" a="1"/>
  <c r="I61" i="5" a="1"/>
  <c r="I69" i="5" a="1"/>
  <c r="I73" i="5" a="1"/>
  <c r="I85" i="5" a="1"/>
  <c r="I89" i="5" a="1"/>
  <c r="I97" i="5" a="1"/>
  <c r="I105" i="5" a="1"/>
  <c r="I113" i="5" a="1"/>
  <c r="I125" i="5" a="1"/>
  <c r="I133" i="5" a="1"/>
  <c r="I137" i="5" a="1"/>
  <c r="I149" i="5" a="1"/>
  <c r="I157" i="5" a="1"/>
  <c r="I161" i="5" a="1"/>
  <c r="I169" i="5" a="1"/>
  <c r="I94" i="5" a="1"/>
  <c r="I114" i="5" a="1"/>
  <c r="I130" i="5" a="1"/>
  <c r="I154" i="5" a="1"/>
  <c r="I174" i="5" a="1"/>
  <c r="I6" i="5" a="1"/>
  <c r="I10" i="5" a="1"/>
  <c r="I14" i="5" a="1"/>
  <c r="I18" i="5" a="1"/>
  <c r="I22" i="5" a="1"/>
  <c r="I26" i="5" a="1"/>
  <c r="I30" i="5" a="1"/>
  <c r="I34" i="5" a="1"/>
  <c r="I38" i="5" a="1"/>
  <c r="I42" i="5" a="1"/>
  <c r="I46" i="5" a="1"/>
  <c r="I50" i="5" a="1"/>
  <c r="I54" i="5" a="1"/>
  <c r="I58" i="5" a="1"/>
  <c r="I62" i="5" a="1"/>
  <c r="I66" i="5" a="1"/>
  <c r="I70" i="5" a="1"/>
  <c r="I74" i="5" a="1"/>
  <c r="I78" i="5" a="1"/>
  <c r="I86" i="5" a="1"/>
  <c r="I102" i="5" a="1"/>
  <c r="I110" i="5" a="1"/>
  <c r="I126" i="5" a="1"/>
  <c r="I146" i="5" a="1"/>
  <c r="I166" i="5" a="1"/>
  <c r="I182" i="5" a="1"/>
  <c r="I142" i="5" a="1"/>
  <c r="I2" i="5" a="1"/>
  <c r="F1" i="5"/>
  <c r="F2" i="5"/>
  <c r="A2" i="5" a="1"/>
  <c r="B2" i="5" a="1"/>
  <c r="B20" i="4"/>
  <c r="B19" i="4"/>
  <c r="E3" i="4" a="1"/>
  <c r="E7" i="4" a="1"/>
  <c r="E4" i="4" a="1"/>
  <c r="E8" i="4" a="1"/>
  <c r="E12" i="4" a="1"/>
  <c r="E16" i="4" a="1"/>
  <c r="E20" i="4" a="1"/>
  <c r="E24" i="4" a="1"/>
  <c r="E28" i="4" a="1"/>
  <c r="E32" i="4" a="1"/>
  <c r="E36" i="4" a="1"/>
  <c r="E40" i="4" a="1"/>
  <c r="E44" i="4" a="1"/>
  <c r="E48" i="4" a="1"/>
  <c r="E52" i="4" a="1"/>
  <c r="E56" i="4" a="1"/>
  <c r="E60" i="4" a="1"/>
  <c r="E64" i="4" a="1"/>
  <c r="E68" i="4" a="1"/>
  <c r="E10" i="4" a="1"/>
  <c r="E15" i="4" a="1"/>
  <c r="E21" i="4" a="1"/>
  <c r="E26" i="4" a="1"/>
  <c r="E31" i="4" a="1"/>
  <c r="E37" i="4" a="1"/>
  <c r="E42" i="4" a="1"/>
  <c r="E47" i="4" a="1"/>
  <c r="E53" i="4" a="1"/>
  <c r="E58" i="4" a="1"/>
  <c r="E63" i="4" a="1"/>
  <c r="E69" i="4" a="1"/>
  <c r="E78" i="4" a="1"/>
  <c r="E87" i="4" a="1"/>
  <c r="E92" i="4" a="1"/>
  <c r="E101" i="4" a="1"/>
  <c r="E110" i="4" a="1"/>
  <c r="E119" i="4" a="1"/>
  <c r="E124" i="4" a="1"/>
  <c r="E133" i="4" a="1"/>
  <c r="E142" i="4" a="1"/>
  <c r="E151" i="4" a="1"/>
  <c r="E156" i="4" a="1"/>
  <c r="E11" i="4" a="1"/>
  <c r="E17" i="4" a="1"/>
  <c r="E22" i="4" a="1"/>
  <c r="E27" i="4" a="1"/>
  <c r="E33" i="4" a="1"/>
  <c r="E38" i="4" a="1"/>
  <c r="E43" i="4" a="1"/>
  <c r="E49" i="4" a="1"/>
  <c r="E54" i="4" a="1"/>
  <c r="E59" i="4" a="1"/>
  <c r="E65" i="4" a="1"/>
  <c r="E70" i="4" a="1"/>
  <c r="E79" i="4" a="1"/>
  <c r="E84" i="4" a="1"/>
  <c r="E93" i="4" a="1"/>
  <c r="E102" i="4" a="1"/>
  <c r="E111" i="4" a="1"/>
  <c r="E116" i="4" a="1"/>
  <c r="E125" i="4" a="1"/>
  <c r="E134" i="4" a="1"/>
  <c r="E143" i="4" a="1"/>
  <c r="E148" i="4" a="1"/>
  <c r="E157" i="4" a="1"/>
  <c r="E166" i="4" a="1"/>
  <c r="E175" i="4" a="1"/>
  <c r="E180" i="4" a="1"/>
  <c r="E6" i="4" a="1"/>
  <c r="E75" i="4" a="1"/>
  <c r="E80" i="4" a="1"/>
  <c r="E89" i="4" a="1"/>
  <c r="E98" i="4" a="1"/>
  <c r="E107" i="4" a="1"/>
  <c r="E112" i="4" a="1"/>
  <c r="E121" i="4" a="1"/>
  <c r="E130" i="4" a="1"/>
  <c r="E139" i="4" a="1"/>
  <c r="E144" i="4" a="1"/>
  <c r="E153" i="4" a="1"/>
  <c r="E162" i="4" a="1"/>
  <c r="E171" i="4" a="1"/>
  <c r="E176" i="4" a="1"/>
  <c r="E13" i="4" a="1"/>
  <c r="E18" i="4" a="1"/>
  <c r="E23" i="4" a="1"/>
  <c r="E29" i="4" a="1"/>
  <c r="E34" i="4" a="1"/>
  <c r="E39" i="4" a="1"/>
  <c r="E45" i="4" a="1"/>
  <c r="E50" i="4" a="1"/>
  <c r="E55" i="4" a="1"/>
  <c r="E61" i="4" a="1"/>
  <c r="E66" i="4" a="1"/>
  <c r="E71" i="4" a="1"/>
  <c r="E76" i="4" a="1"/>
  <c r="E85" i="4" a="1"/>
  <c r="E94" i="4" a="1"/>
  <c r="E103" i="4" a="1"/>
  <c r="E108" i="4" a="1"/>
  <c r="E117" i="4" a="1"/>
  <c r="E126" i="4" a="1"/>
  <c r="E135" i="4" a="1"/>
  <c r="E140" i="4" a="1"/>
  <c r="E149" i="4" a="1"/>
  <c r="E158" i="4" a="1"/>
  <c r="E167" i="4" a="1"/>
  <c r="E172" i="4" a="1"/>
  <c r="E181" i="4" a="1"/>
  <c r="E72" i="4" a="1"/>
  <c r="E81" i="4" a="1"/>
  <c r="E90" i="4" a="1"/>
  <c r="E73" i="4" a="1"/>
  <c r="E82" i="4" a="1"/>
  <c r="E91" i="4" a="1"/>
  <c r="E96" i="4" a="1"/>
  <c r="E105" i="4" a="1"/>
  <c r="E114" i="4" a="1"/>
  <c r="E123" i="4" a="1"/>
  <c r="E128" i="4" a="1"/>
  <c r="E137" i="4" a="1"/>
  <c r="E146" i="4" a="1"/>
  <c r="E155" i="4" a="1"/>
  <c r="E160" i="4" a="1"/>
  <c r="E169" i="4" a="1"/>
  <c r="E178" i="4" a="1"/>
  <c r="E5" i="4" a="1"/>
  <c r="E88" i="4" a="1"/>
  <c r="E138" i="4" a="1"/>
  <c r="E150" i="4" a="1"/>
  <c r="E161" i="4" a="1"/>
  <c r="E170" i="4" a="1"/>
  <c r="E179" i="4" a="1"/>
  <c r="E9" i="4" a="1"/>
  <c r="E30" i="4" a="1"/>
  <c r="E51" i="4" a="1"/>
  <c r="E104" i="4" a="1"/>
  <c r="E115" i="4" a="1"/>
  <c r="E127" i="4" a="1"/>
  <c r="E152" i="4" a="1"/>
  <c r="E163" i="4" a="1"/>
  <c r="E74" i="4" a="1"/>
  <c r="E129" i="4" a="1"/>
  <c r="E141" i="4" a="1"/>
  <c r="E154" i="4" a="1"/>
  <c r="E164" i="4" a="1"/>
  <c r="E173" i="4" a="1"/>
  <c r="E182" i="4" a="1"/>
  <c r="E14" i="4" a="1"/>
  <c r="E35" i="4" a="1"/>
  <c r="E57" i="4" a="1"/>
  <c r="E77" i="4" a="1"/>
  <c r="E106" i="4" a="1"/>
  <c r="E118" i="4" a="1"/>
  <c r="E131" i="4" a="1"/>
  <c r="E165" i="4" a="1"/>
  <c r="E174" i="4" a="1"/>
  <c r="E183" i="4" a="1"/>
  <c r="E95" i="4" a="1"/>
  <c r="E120" i="4" a="1"/>
  <c r="E132" i="4" a="1"/>
  <c r="E145" i="4" a="1"/>
  <c r="E184" i="4" a="1"/>
  <c r="E19" i="4" a="1"/>
  <c r="E41" i="4" a="1"/>
  <c r="E62" i="4" a="1"/>
  <c r="E97" i="4" a="1"/>
  <c r="E109" i="4" a="1"/>
  <c r="E122" i="4" a="1"/>
  <c r="E168" i="4" a="1"/>
  <c r="E177" i="4" a="1"/>
  <c r="E25" i="4" a="1"/>
  <c r="E46" i="4" a="1"/>
  <c r="E67" i="4" a="1"/>
  <c r="E86" i="4" a="1"/>
  <c r="E100" i="4" a="1"/>
  <c r="E113" i="4" a="1"/>
  <c r="E147" i="4" a="1"/>
  <c r="E159" i="4" a="1"/>
  <c r="E83" i="4" a="1"/>
  <c r="E99" i="4" a="1"/>
  <c r="E136" i="4" a="1"/>
  <c r="E2" i="4" a="1"/>
  <c r="B1" i="4"/>
  <c r="B16" i="4"/>
  <c r="B13" i="4"/>
  <c r="B15" i="4"/>
  <c r="B17" i="4"/>
  <c r="B2" i="4"/>
  <c r="B18" i="4"/>
  <c r="B14" i="4"/>
  <c r="E3" i="3" a="1"/>
  <c r="E7" i="3" a="1"/>
  <c r="E11" i="3" a="1"/>
  <c r="E15" i="3" a="1"/>
  <c r="E19" i="3" a="1"/>
  <c r="E23" i="3" a="1"/>
  <c r="E27" i="3" a="1"/>
  <c r="E31" i="3" a="1"/>
  <c r="E35" i="3" a="1"/>
  <c r="E39" i="3" a="1"/>
  <c r="E43" i="3" a="1"/>
  <c r="E47" i="3" a="1"/>
  <c r="E51" i="3" a="1"/>
  <c r="E55" i="3" a="1"/>
  <c r="E59" i="3" a="1"/>
  <c r="E63" i="3" a="1"/>
  <c r="E67" i="3" a="1"/>
  <c r="E71" i="3" a="1"/>
  <c r="E75" i="3" a="1"/>
  <c r="E4" i="3" a="1"/>
  <c r="E8" i="3" a="1"/>
  <c r="E12" i="3" a="1"/>
  <c r="E16" i="3" a="1"/>
  <c r="E20" i="3" a="1"/>
  <c r="E26" i="3" a="1"/>
  <c r="E45" i="3" a="1"/>
  <c r="E52" i="3" a="1"/>
  <c r="E5" i="3" a="1"/>
  <c r="E13" i="3" a="1"/>
  <c r="E33" i="3" a="1"/>
  <c r="E40" i="3" a="1"/>
  <c r="E46" i="3" a="1"/>
  <c r="E65" i="3" a="1"/>
  <c r="E72" i="3" a="1"/>
  <c r="E78" i="3" a="1"/>
  <c r="E83" i="3" a="1"/>
  <c r="E94" i="3" a="1"/>
  <c r="E99" i="3" a="1"/>
  <c r="E110" i="3" a="1"/>
  <c r="E115" i="3" a="1"/>
  <c r="E126" i="3" a="1"/>
  <c r="E131" i="3" a="1"/>
  <c r="E142" i="3" a="1"/>
  <c r="E147" i="3" a="1"/>
  <c r="E158" i="3" a="1"/>
  <c r="E163" i="3" a="1"/>
  <c r="E174" i="3" a="1"/>
  <c r="E179" i="3" a="1"/>
  <c r="E190" i="3" a="1"/>
  <c r="E195" i="3" a="1"/>
  <c r="E206" i="3" a="1"/>
  <c r="E211" i="3" a="1"/>
  <c r="E222" i="3" a="1"/>
  <c r="E227" i="3" a="1"/>
  <c r="E238" i="3" a="1"/>
  <c r="E243" i="3" a="1"/>
  <c r="E254" i="3" a="1"/>
  <c r="E259" i="3" a="1"/>
  <c r="E270" i="3" a="1"/>
  <c r="E279" i="3" a="1"/>
  <c r="E284" i="3" a="1"/>
  <c r="E293" i="3" a="1"/>
  <c r="E302" i="3" a="1"/>
  <c r="E311" i="3" a="1"/>
  <c r="E316" i="3" a="1"/>
  <c r="E325" i="3" a="1"/>
  <c r="E334" i="3" a="1"/>
  <c r="E343" i="3" a="1"/>
  <c r="E6" i="3" a="1"/>
  <c r="E14" i="3" a="1"/>
  <c r="E21" i="3" a="1"/>
  <c r="E28" i="3" a="1"/>
  <c r="E34" i="3" a="1"/>
  <c r="E53" i="3" a="1"/>
  <c r="E60" i="3" a="1"/>
  <c r="E66" i="3" a="1"/>
  <c r="E84" i="3" a="1"/>
  <c r="E89" i="3" a="1"/>
  <c r="E100" i="3" a="1"/>
  <c r="E105" i="3" a="1"/>
  <c r="E116" i="3" a="1"/>
  <c r="E121" i="3" a="1"/>
  <c r="E132" i="3" a="1"/>
  <c r="E137" i="3" a="1"/>
  <c r="E148" i="3" a="1"/>
  <c r="E153" i="3" a="1"/>
  <c r="E164" i="3" a="1"/>
  <c r="E169" i="3" a="1"/>
  <c r="E180" i="3" a="1"/>
  <c r="E185" i="3" a="1"/>
  <c r="E196" i="3" a="1"/>
  <c r="E201" i="3" a="1"/>
  <c r="E212" i="3" a="1"/>
  <c r="E217" i="3" a="1"/>
  <c r="E228" i="3" a="1"/>
  <c r="E233" i="3" a="1"/>
  <c r="E244" i="3" a="1"/>
  <c r="E249" i="3" a="1"/>
  <c r="E260" i="3" a="1"/>
  <c r="E265" i="3" a="1"/>
  <c r="E275" i="3" a="1"/>
  <c r="E280" i="3" a="1"/>
  <c r="E289" i="3" a="1"/>
  <c r="E298" i="3" a="1"/>
  <c r="E307" i="3" a="1"/>
  <c r="E312" i="3" a="1"/>
  <c r="E321" i="3" a="1"/>
  <c r="E330" i="3" a="1"/>
  <c r="E339" i="3" a="1"/>
  <c r="E9" i="3" a="1"/>
  <c r="E17" i="3" a="1"/>
  <c r="E24" i="3" a="1"/>
  <c r="E30" i="3" a="1"/>
  <c r="E49" i="3" a="1"/>
  <c r="E56" i="3" a="1"/>
  <c r="E62" i="3" a="1"/>
  <c r="E86" i="3" a="1"/>
  <c r="E91" i="3" a="1"/>
  <c r="E102" i="3" a="1"/>
  <c r="E107" i="3" a="1"/>
  <c r="E118" i="3" a="1"/>
  <c r="E123" i="3" a="1"/>
  <c r="E134" i="3" a="1"/>
  <c r="E139" i="3" a="1"/>
  <c r="E150" i="3" a="1"/>
  <c r="E155" i="3" a="1"/>
  <c r="E166" i="3" a="1"/>
  <c r="E171" i="3" a="1"/>
  <c r="E182" i="3" a="1"/>
  <c r="E187" i="3" a="1"/>
  <c r="E198" i="3" a="1"/>
  <c r="E203" i="3" a="1"/>
  <c r="E214" i="3" a="1"/>
  <c r="E219" i="3" a="1"/>
  <c r="E230" i="3" a="1"/>
  <c r="E235" i="3" a="1"/>
  <c r="E246" i="3" a="1"/>
  <c r="E251" i="3" a="1"/>
  <c r="E262" i="3" a="1"/>
  <c r="E267" i="3" a="1"/>
  <c r="E277" i="3" a="1"/>
  <c r="E286" i="3" a="1"/>
  <c r="E295" i="3" a="1"/>
  <c r="E300" i="3" a="1"/>
  <c r="E309" i="3" a="1"/>
  <c r="E318" i="3" a="1"/>
  <c r="E327" i="3" a="1"/>
  <c r="E332" i="3" a="1"/>
  <c r="E341" i="3" a="1"/>
  <c r="E345" i="3" a="1"/>
  <c r="E349" i="3" a="1"/>
  <c r="E353" i="3" a="1"/>
  <c r="E357" i="3" a="1"/>
  <c r="E361" i="3" a="1"/>
  <c r="E365" i="3" a="1"/>
  <c r="E369" i="3" a="1"/>
  <c r="E373" i="3" a="1"/>
  <c r="E22" i="3" a="1"/>
  <c r="E48" i="3" a="1"/>
  <c r="E58" i="3" a="1"/>
  <c r="E69" i="3" a="1"/>
  <c r="E79" i="3" a="1"/>
  <c r="E87" i="3" a="1"/>
  <c r="E96" i="3" a="1"/>
  <c r="E104" i="3" a="1"/>
  <c r="E113" i="3" a="1"/>
  <c r="E122" i="3" a="1"/>
  <c r="E130" i="3" a="1"/>
  <c r="E156" i="3" a="1"/>
  <c r="E181" i="3" a="1"/>
  <c r="E189" i="3" a="1"/>
  <c r="E207" i="3" a="1"/>
  <c r="E215" i="3" a="1"/>
  <c r="E224" i="3" a="1"/>
  <c r="E232" i="3" a="1"/>
  <c r="E241" i="3" a="1"/>
  <c r="E250" i="3" a="1"/>
  <c r="E258" i="3" a="1"/>
  <c r="E274" i="3" a="1"/>
  <c r="E282" i="3" a="1"/>
  <c r="E304" i="3" a="1"/>
  <c r="E326" i="3" a="1"/>
  <c r="E333" i="3" a="1"/>
  <c r="E352" i="3" a="1"/>
  <c r="E368" i="3" a="1"/>
  <c r="E378" i="3" a="1"/>
  <c r="E387" i="3" a="1"/>
  <c r="E392" i="3" a="1"/>
  <c r="E401" i="3" a="1"/>
  <c r="E410" i="3" a="1"/>
  <c r="E419" i="3" a="1"/>
  <c r="E424" i="3" a="1"/>
  <c r="E433" i="3" a="1"/>
  <c r="E442" i="3" a="1"/>
  <c r="E451" i="3" a="1"/>
  <c r="E456" i="3" a="1"/>
  <c r="E465" i="3" a="1"/>
  <c r="E474" i="3" a="1"/>
  <c r="E483" i="3" a="1"/>
  <c r="E36" i="3" a="1"/>
  <c r="E70" i="3" a="1"/>
  <c r="E80" i="3" a="1"/>
  <c r="E88" i="3" a="1"/>
  <c r="E97" i="3" a="1"/>
  <c r="E106" i="3" a="1"/>
  <c r="E114" i="3" a="1"/>
  <c r="E140" i="3" a="1"/>
  <c r="E165" i="3" a="1"/>
  <c r="E173" i="3" a="1"/>
  <c r="E191" i="3" a="1"/>
  <c r="E199" i="3" a="1"/>
  <c r="E208" i="3" a="1"/>
  <c r="E216" i="3" a="1"/>
  <c r="E225" i="3" a="1"/>
  <c r="E234" i="3" a="1"/>
  <c r="E242" i="3" a="1"/>
  <c r="E268" i="3" a="1"/>
  <c r="E276" i="3" a="1"/>
  <c r="E290" i="3" a="1"/>
  <c r="E297" i="3" a="1"/>
  <c r="E305" i="3" a="1"/>
  <c r="E319" i="3" a="1"/>
  <c r="E347" i="3" a="1"/>
  <c r="E358" i="3" a="1"/>
  <c r="E363" i="3" a="1"/>
  <c r="E374" i="3" a="1"/>
  <c r="E383" i="3" a="1"/>
  <c r="E388" i="3" a="1"/>
  <c r="E397" i="3" a="1"/>
  <c r="E406" i="3" a="1"/>
  <c r="E415" i="3" a="1"/>
  <c r="E420" i="3" a="1"/>
  <c r="E429" i="3" a="1"/>
  <c r="E438" i="3" a="1"/>
  <c r="E447" i="3" a="1"/>
  <c r="E452" i="3" a="1"/>
  <c r="E461" i="3" a="1"/>
  <c r="E470" i="3" a="1"/>
  <c r="E479" i="3" a="1"/>
  <c r="E484" i="3" a="1"/>
  <c r="E10" i="3" a="1"/>
  <c r="E37" i="3" a="1"/>
  <c r="E50" i="3" a="1"/>
  <c r="E61" i="3" a="1"/>
  <c r="E81" i="3" a="1"/>
  <c r="E90" i="3" a="1"/>
  <c r="E98" i="3" a="1"/>
  <c r="E124" i="3" a="1"/>
  <c r="E149" i="3" a="1"/>
  <c r="E157" i="3" a="1"/>
  <c r="E175" i="3" a="1"/>
  <c r="E183" i="3" a="1"/>
  <c r="E192" i="3" a="1"/>
  <c r="E200" i="3" a="1"/>
  <c r="E209" i="3" a="1"/>
  <c r="E218" i="3" a="1"/>
  <c r="E226" i="3" a="1"/>
  <c r="E252" i="3" a="1"/>
  <c r="E283" i="3" a="1"/>
  <c r="E291" i="3" a="1"/>
  <c r="E313" i="3" a="1"/>
  <c r="E320" i="3" a="1"/>
  <c r="E328" i="3" a="1"/>
  <c r="E335" i="3" a="1"/>
  <c r="E342" i="3" a="1"/>
  <c r="E348" i="3" a="1"/>
  <c r="E364" i="3" a="1"/>
  <c r="E379" i="3" a="1"/>
  <c r="E384" i="3" a="1"/>
  <c r="E393" i="3" a="1"/>
  <c r="E402" i="3" a="1"/>
  <c r="E411" i="3" a="1"/>
  <c r="E416" i="3" a="1"/>
  <c r="E425" i="3" a="1"/>
  <c r="E434" i="3" a="1"/>
  <c r="E443" i="3" a="1"/>
  <c r="E448" i="3" a="1"/>
  <c r="E457" i="3" a="1"/>
  <c r="E466" i="3" a="1"/>
  <c r="E475" i="3" a="1"/>
  <c r="E480" i="3" a="1"/>
  <c r="E25" i="3" a="1"/>
  <c r="E38" i="3" a="1"/>
  <c r="E73" i="3" a="1"/>
  <c r="E82" i="3" a="1"/>
  <c r="E108" i="3" a="1"/>
  <c r="E133" i="3" a="1"/>
  <c r="E141" i="3" a="1"/>
  <c r="E159" i="3" a="1"/>
  <c r="E167" i="3" a="1"/>
  <c r="E176" i="3" a="1"/>
  <c r="E184" i="3" a="1"/>
  <c r="E193" i="3" a="1"/>
  <c r="E202" i="3" a="1"/>
  <c r="E210" i="3" a="1"/>
  <c r="E236" i="3" a="1"/>
  <c r="E261" i="3" a="1"/>
  <c r="E269" i="3" a="1"/>
  <c r="E285" i="3" a="1"/>
  <c r="E292" i="3" a="1"/>
  <c r="E299" i="3" a="1"/>
  <c r="E306" i="3" a="1"/>
  <c r="E314" i="3" a="1"/>
  <c r="E336" i="3" a="1"/>
  <c r="E354" i="3" a="1"/>
  <c r="E359" i="3" a="1"/>
  <c r="E370" i="3" a="1"/>
  <c r="E29" i="3" a="1"/>
  <c r="E42" i="3" a="1"/>
  <c r="E76" i="3" a="1"/>
  <c r="E101" i="3" a="1"/>
  <c r="E109" i="3" a="1"/>
  <c r="E127" i="3" a="1"/>
  <c r="E135" i="3" a="1"/>
  <c r="E144" i="3" a="1"/>
  <c r="E152" i="3" a="1"/>
  <c r="E161" i="3" a="1"/>
  <c r="E170" i="3" a="1"/>
  <c r="E178" i="3" a="1"/>
  <c r="E204" i="3" a="1"/>
  <c r="E229" i="3" a="1"/>
  <c r="E237" i="3" a="1"/>
  <c r="E255" i="3" a="1"/>
  <c r="E263" i="3" a="1"/>
  <c r="E272" i="3" a="1"/>
  <c r="E294" i="3" a="1"/>
  <c r="E301" i="3" a="1"/>
  <c r="E315" i="3" a="1"/>
  <c r="E323" i="3" a="1"/>
  <c r="E350" i="3" a="1"/>
  <c r="E355" i="3" a="1"/>
  <c r="E366" i="3" a="1"/>
  <c r="E371" i="3" a="1"/>
  <c r="E381" i="3" a="1"/>
  <c r="E390" i="3" a="1"/>
  <c r="E399" i="3" a="1"/>
  <c r="E404" i="3" a="1"/>
  <c r="E413" i="3" a="1"/>
  <c r="E422" i="3" a="1"/>
  <c r="E431" i="3" a="1"/>
  <c r="E436" i="3" a="1"/>
  <c r="E445" i="3" a="1"/>
  <c r="E454" i="3" a="1"/>
  <c r="E463" i="3" a="1"/>
  <c r="E468" i="3" a="1"/>
  <c r="E477" i="3" a="1"/>
  <c r="E486" i="3" a="1"/>
  <c r="E490" i="3" a="1"/>
  <c r="E494" i="3" a="1"/>
  <c r="E498" i="3" a="1"/>
  <c r="E502" i="3" a="1"/>
  <c r="E120" i="3" a="1"/>
  <c r="E145" i="3" a="1"/>
  <c r="E168" i="3" a="1"/>
  <c r="E213" i="3" a="1"/>
  <c r="E257" i="3" a="1"/>
  <c r="E338" i="3" a="1"/>
  <c r="E367" i="3" a="1"/>
  <c r="E380" i="3" a="1"/>
  <c r="E389" i="3" a="1"/>
  <c r="E398" i="3" a="1"/>
  <c r="E407" i="3" a="1"/>
  <c r="E444" i="3" a="1"/>
  <c r="E453" i="3" a="1"/>
  <c r="E462" i="3" a="1"/>
  <c r="E471" i="3" a="1"/>
  <c r="E488" i="3" a="1"/>
  <c r="E501" i="3" a="1"/>
  <c r="E512" i="3" a="1"/>
  <c r="E528" i="3" a="1"/>
  <c r="E544" i="3" a="1"/>
  <c r="E560" i="3" a="1"/>
  <c r="E576" i="3" a="1"/>
  <c r="E592" i="3" a="1"/>
  <c r="E612" i="3" a="1"/>
  <c r="E616" i="3" a="1"/>
  <c r="E620" i="3" a="1"/>
  <c r="E624" i="3" a="1"/>
  <c r="E628" i="3" a="1"/>
  <c r="E632" i="3" a="1"/>
  <c r="E636" i="3" a="1"/>
  <c r="E640" i="3" a="1"/>
  <c r="E644" i="3" a="1"/>
  <c r="E648" i="3" a="1"/>
  <c r="E652" i="3" a="1"/>
  <c r="E656" i="3" a="1"/>
  <c r="E660" i="3" a="1"/>
  <c r="E664" i="3" a="1"/>
  <c r="E668" i="3" a="1"/>
  <c r="E672" i="3" a="1"/>
  <c r="E676" i="3" a="1"/>
  <c r="E680" i="3" a="1"/>
  <c r="E684" i="3" a="1"/>
  <c r="E688" i="3" a="1"/>
  <c r="E692" i="3" a="1"/>
  <c r="E696" i="3" a="1"/>
  <c r="E700" i="3" a="1"/>
  <c r="E704" i="3" a="1"/>
  <c r="E708" i="3" a="1"/>
  <c r="E712" i="3" a="1"/>
  <c r="E716" i="3" a="1"/>
  <c r="E720" i="3" a="1"/>
  <c r="E724" i="3" a="1"/>
  <c r="E728" i="3" a="1"/>
  <c r="E732" i="3" a="1"/>
  <c r="E717" i="3" a="1"/>
  <c r="E729" i="3" a="1"/>
  <c r="E670" i="3" a="1"/>
  <c r="E18" i="3" a="1"/>
  <c r="E54" i="3" a="1"/>
  <c r="E77" i="3" a="1"/>
  <c r="E125" i="3" a="1"/>
  <c r="E146" i="3" a="1"/>
  <c r="E194" i="3" a="1"/>
  <c r="E239" i="3" a="1"/>
  <c r="E281" i="3" a="1"/>
  <c r="E322" i="3" a="1"/>
  <c r="E340" i="3" a="1"/>
  <c r="E356" i="3" a="1"/>
  <c r="E408" i="3" a="1"/>
  <c r="E417" i="3" a="1"/>
  <c r="E426" i="3" a="1"/>
  <c r="E435" i="3" a="1"/>
  <c r="E472" i="3" a="1"/>
  <c r="E481" i="3" a="1"/>
  <c r="E489" i="3" a="1"/>
  <c r="E495" i="3" a="1"/>
  <c r="E507" i="3" a="1"/>
  <c r="E513" i="3" a="1"/>
  <c r="E518" i="3" a="1"/>
  <c r="E523" i="3" a="1"/>
  <c r="E529" i="3" a="1"/>
  <c r="E534" i="3" a="1"/>
  <c r="E539" i="3" a="1"/>
  <c r="E545" i="3" a="1"/>
  <c r="E550" i="3" a="1"/>
  <c r="E555" i="3" a="1"/>
  <c r="E561" i="3" a="1"/>
  <c r="E566" i="3" a="1"/>
  <c r="E571" i="3" a="1"/>
  <c r="E577" i="3" a="1"/>
  <c r="E582" i="3" a="1"/>
  <c r="E587" i="3" a="1"/>
  <c r="E593" i="3" a="1"/>
  <c r="E598" i="3" a="1"/>
  <c r="E603" i="3" a="1"/>
  <c r="E608" i="3" a="1"/>
  <c r="E673" i="3" a="1"/>
  <c r="E685" i="3" a="1"/>
  <c r="E697" i="3" a="1"/>
  <c r="E705" i="3" a="1"/>
  <c r="E713" i="3" a="1"/>
  <c r="E725" i="3" a="1"/>
  <c r="E662" i="3" a="1"/>
  <c r="E103" i="3" a="1"/>
  <c r="E128" i="3" a="1"/>
  <c r="E151" i="3" a="1"/>
  <c r="E172" i="3" a="1"/>
  <c r="E220" i="3" a="1"/>
  <c r="E240" i="3" a="1"/>
  <c r="E264" i="3" a="1"/>
  <c r="E303" i="3" a="1"/>
  <c r="E324" i="3" a="1"/>
  <c r="E344" i="3" a="1"/>
  <c r="E372" i="3" a="1"/>
  <c r="E400" i="3" a="1"/>
  <c r="E409" i="3" a="1"/>
  <c r="E418" i="3" a="1"/>
  <c r="E427" i="3" a="1"/>
  <c r="E464" i="3" a="1"/>
  <c r="E473" i="3" a="1"/>
  <c r="E482" i="3" a="1"/>
  <c r="E496" i="3" a="1"/>
  <c r="E508" i="3" a="1"/>
  <c r="E524" i="3" a="1"/>
  <c r="E540" i="3" a="1"/>
  <c r="E556" i="3" a="1"/>
  <c r="E572" i="3" a="1"/>
  <c r="E588" i="3" a="1"/>
  <c r="E604" i="3" a="1"/>
  <c r="E609" i="3" a="1"/>
  <c r="E613" i="3" a="1"/>
  <c r="E617" i="3" a="1"/>
  <c r="E621" i="3" a="1"/>
  <c r="E625" i="3" a="1"/>
  <c r="E629" i="3" a="1"/>
  <c r="E633" i="3" a="1"/>
  <c r="E637" i="3" a="1"/>
  <c r="E641" i="3" a="1"/>
  <c r="E645" i="3" a="1"/>
  <c r="E649" i="3" a="1"/>
  <c r="E653" i="3" a="1"/>
  <c r="E657" i="3" a="1"/>
  <c r="E661" i="3" a="1"/>
  <c r="E665" i="3" a="1"/>
  <c r="E669" i="3" a="1"/>
  <c r="E677" i="3" a="1"/>
  <c r="E681" i="3" a="1"/>
  <c r="E689" i="3" a="1"/>
  <c r="E693" i="3" a="1"/>
  <c r="E701" i="3" a="1"/>
  <c r="E709" i="3" a="1"/>
  <c r="E721" i="3" a="1"/>
  <c r="E658" i="3" a="1"/>
  <c r="E57" i="3" a="1"/>
  <c r="E85" i="3" a="1"/>
  <c r="E129" i="3" a="1"/>
  <c r="E154" i="3" a="1"/>
  <c r="E177" i="3" a="1"/>
  <c r="E197" i="3" a="1"/>
  <c r="E221" i="3" a="1"/>
  <c r="E245" i="3" a="1"/>
  <c r="E266" i="3" a="1"/>
  <c r="E287" i="3" a="1"/>
  <c r="E308" i="3" a="1"/>
  <c r="E360" i="3" a="1"/>
  <c r="E382" i="3" a="1"/>
  <c r="E391" i="3" a="1"/>
  <c r="E428" i="3" a="1"/>
  <c r="E437" i="3" a="1"/>
  <c r="E446" i="3" a="1"/>
  <c r="E455" i="3" a="1"/>
  <c r="E497" i="3" a="1"/>
  <c r="E503" i="3" a="1"/>
  <c r="E509" i="3" a="1"/>
  <c r="E514" i="3" a="1"/>
  <c r="E519" i="3" a="1"/>
  <c r="E525" i="3" a="1"/>
  <c r="E530" i="3" a="1"/>
  <c r="E535" i="3" a="1"/>
  <c r="E541" i="3" a="1"/>
  <c r="E546" i="3" a="1"/>
  <c r="E551" i="3" a="1"/>
  <c r="E557" i="3" a="1"/>
  <c r="E562" i="3" a="1"/>
  <c r="E567" i="3" a="1"/>
  <c r="E573" i="3" a="1"/>
  <c r="E578" i="3" a="1"/>
  <c r="E583" i="3" a="1"/>
  <c r="E589" i="3" a="1"/>
  <c r="E594" i="3" a="1"/>
  <c r="E599" i="3" a="1"/>
  <c r="E605" i="3" a="1"/>
  <c r="E536" i="3" a="1"/>
  <c r="E552" i="3" a="1"/>
  <c r="E600" i="3" a="1"/>
  <c r="E610" i="3" a="1"/>
  <c r="E618" i="3" a="1"/>
  <c r="E626" i="3" a="1"/>
  <c r="E634" i="3" a="1"/>
  <c r="E642" i="3" a="1"/>
  <c r="E650" i="3" a="1"/>
  <c r="E666" i="3" a="1"/>
  <c r="E64" i="3" a="1"/>
  <c r="E111" i="3" a="1"/>
  <c r="E223" i="3" a="1"/>
  <c r="E247" i="3" a="1"/>
  <c r="E271" i="3" a="1"/>
  <c r="E288" i="3" a="1"/>
  <c r="E329" i="3" a="1"/>
  <c r="E346" i="3" a="1"/>
  <c r="E375" i="3" a="1"/>
  <c r="E412" i="3" a="1"/>
  <c r="E421" i="3" a="1"/>
  <c r="E430" i="3" a="1"/>
  <c r="E439" i="3" a="1"/>
  <c r="E476" i="3" a="1"/>
  <c r="E485" i="3" a="1"/>
  <c r="E491" i="3" a="1"/>
  <c r="E504" i="3" a="1"/>
  <c r="E520" i="3" a="1"/>
  <c r="E568" i="3" a="1"/>
  <c r="E584" i="3" a="1"/>
  <c r="E614" i="3" a="1"/>
  <c r="E622" i="3" a="1"/>
  <c r="E630" i="3" a="1"/>
  <c r="E638" i="3" a="1"/>
  <c r="E646" i="3" a="1"/>
  <c r="E654" i="3" a="1"/>
  <c r="E674" i="3" a="1"/>
  <c r="E32" i="3" a="1"/>
  <c r="E92" i="3" a="1"/>
  <c r="E112" i="3" a="1"/>
  <c r="E136" i="3" a="1"/>
  <c r="E160" i="3" a="1"/>
  <c r="E248" i="3" a="1"/>
  <c r="E273" i="3" a="1"/>
  <c r="E310" i="3" a="1"/>
  <c r="E331" i="3" a="1"/>
  <c r="E362" i="3" a="1"/>
  <c r="E376" i="3" a="1"/>
  <c r="E385" i="3" a="1"/>
  <c r="E394" i="3" a="1"/>
  <c r="E403" i="3" a="1"/>
  <c r="E440" i="3" a="1"/>
  <c r="E449" i="3" a="1"/>
  <c r="E458" i="3" a="1"/>
  <c r="E467" i="3" a="1"/>
  <c r="E492" i="3" a="1"/>
  <c r="E505" i="3" a="1"/>
  <c r="E510" i="3" a="1"/>
  <c r="E515" i="3" a="1"/>
  <c r="E521" i="3" a="1"/>
  <c r="E526" i="3" a="1"/>
  <c r="E531" i="3" a="1"/>
  <c r="E537" i="3" a="1"/>
  <c r="E542" i="3" a="1"/>
  <c r="E547" i="3" a="1"/>
  <c r="E553" i="3" a="1"/>
  <c r="E558" i="3" a="1"/>
  <c r="E563" i="3" a="1"/>
  <c r="E569" i="3" a="1"/>
  <c r="E574" i="3" a="1"/>
  <c r="E579" i="3" a="1"/>
  <c r="E585" i="3" a="1"/>
  <c r="E590" i="3" a="1"/>
  <c r="E595" i="3" a="1"/>
  <c r="E601" i="3" a="1"/>
  <c r="E606" i="3" a="1"/>
  <c r="E41" i="3" a="1"/>
  <c r="E68" i="3" a="1"/>
  <c r="E93" i="3" a="1"/>
  <c r="E117" i="3" a="1"/>
  <c r="E44" i="3" a="1"/>
  <c r="E186" i="3" a="1"/>
  <c r="E395" i="3" a="1"/>
  <c r="E432" i="3" a="1"/>
  <c r="E499" i="3" a="1"/>
  <c r="E564" i="3" a="1"/>
  <c r="E623" i="3" a="1"/>
  <c r="E639" i="3" a="1"/>
  <c r="E655" i="3" a="1"/>
  <c r="E671" i="3" a="1"/>
  <c r="E683" i="3" a="1"/>
  <c r="E694" i="3" a="1"/>
  <c r="E715" i="3" a="1"/>
  <c r="E726" i="3" a="1"/>
  <c r="E602" i="3" a="1"/>
  <c r="E74" i="3" a="1"/>
  <c r="E188" i="3" a="1"/>
  <c r="E278" i="3" a="1"/>
  <c r="E351" i="3" a="1"/>
  <c r="E396" i="3" a="1"/>
  <c r="E469" i="3" a="1"/>
  <c r="E500" i="3" a="1"/>
  <c r="E522" i="3" a="1"/>
  <c r="E543" i="3" a="1"/>
  <c r="E565" i="3" a="1"/>
  <c r="E586" i="3" a="1"/>
  <c r="E607" i="3" a="1"/>
  <c r="E695" i="3" a="1"/>
  <c r="E706" i="3" a="1"/>
  <c r="E727" i="3" a="1"/>
  <c r="E506" i="3" a="1"/>
  <c r="E698" i="3" a="1"/>
  <c r="E386" i="3" a="1"/>
  <c r="E667" i="3" a="1"/>
  <c r="E423" i="3" a="1"/>
  <c r="E703" i="3" a="1"/>
  <c r="E95" i="3" a="1"/>
  <c r="E205" i="3" a="1"/>
  <c r="E441" i="3" a="1"/>
  <c r="E548" i="3" a="1"/>
  <c r="E611" i="3" a="1"/>
  <c r="E627" i="3" a="1"/>
  <c r="E643" i="3" a="1"/>
  <c r="E659" i="3" a="1"/>
  <c r="E675" i="3" a="1"/>
  <c r="E686" i="3" a="1"/>
  <c r="E707" i="3" a="1"/>
  <c r="E718" i="3" a="1"/>
  <c r="E549" i="3" a="1"/>
  <c r="E591" i="3" a="1"/>
  <c r="E687" i="3" a="1"/>
  <c r="E730" i="3" a="1"/>
  <c r="E493" i="3" a="1"/>
  <c r="E635" i="3" a="1"/>
  <c r="E702" i="3" a="1"/>
  <c r="E460" i="3" a="1"/>
  <c r="E581" i="3" a="1"/>
  <c r="E119" i="3" a="1"/>
  <c r="E296" i="3" a="1"/>
  <c r="E405" i="3" a="1"/>
  <c r="E478" i="3" a="1"/>
  <c r="E527" i="3" a="1"/>
  <c r="E570" i="3" a="1"/>
  <c r="E719" i="3" a="1"/>
  <c r="E516" i="3" a="1"/>
  <c r="E651" i="3" a="1"/>
  <c r="E723" i="3" a="1"/>
  <c r="E559" i="3" a="1"/>
  <c r="E682" i="3" a="1"/>
  <c r="E138" i="3" a="1"/>
  <c r="E377" i="3" a="1"/>
  <c r="E450" i="3" a="1"/>
  <c r="E532" i="3" a="1"/>
  <c r="E596" i="3" a="1"/>
  <c r="E615" i="3" a="1"/>
  <c r="E631" i="3" a="1"/>
  <c r="E647" i="3" a="1"/>
  <c r="E663" i="3" a="1"/>
  <c r="E678" i="3" a="1"/>
  <c r="E699" i="3" a="1"/>
  <c r="E710" i="3" a="1"/>
  <c r="E731" i="3" a="1"/>
  <c r="E690" i="3" a="1"/>
  <c r="E722" i="3" a="1"/>
  <c r="E253" i="3" a="1"/>
  <c r="E619" i="3" a="1"/>
  <c r="E337" i="3" a="1"/>
  <c r="E714" i="3" a="1"/>
  <c r="E143" i="3" a="1"/>
  <c r="E231" i="3" a="1"/>
  <c r="E317" i="3" a="1"/>
  <c r="E414" i="3" a="1"/>
  <c r="E487" i="3" a="1"/>
  <c r="E511" i="3" a="1"/>
  <c r="E533" i="3" a="1"/>
  <c r="E554" i="3" a="1"/>
  <c r="E575" i="3" a="1"/>
  <c r="E597" i="3" a="1"/>
  <c r="E679" i="3" a="1"/>
  <c r="E711" i="3" a="1"/>
  <c r="E162" i="3" a="1"/>
  <c r="E459" i="3" a="1"/>
  <c r="E580" i="3" a="1"/>
  <c r="E691" i="3" a="1"/>
  <c r="E538" i="3" a="1"/>
  <c r="E256" i="3" a="1"/>
  <c r="E517" i="3" a="1"/>
  <c r="E2" i="3" a="1"/>
  <c r="B17" i="3"/>
  <c r="B16" i="3"/>
  <c r="B15" i="3"/>
  <c r="D1" i="2" a="1"/>
  <c r="B14" i="3"/>
  <c r="B13" i="3"/>
  <c r="B1" i="3"/>
  <c r="B2" i="3"/>
  <c r="B15" i="1" a="1"/>
  <c r="B19" i="1" a="1"/>
  <c r="B23" i="1" a="1"/>
  <c r="B27" i="1" a="1"/>
  <c r="B31" i="1" a="1"/>
  <c r="B16" i="1" a="1"/>
  <c r="B20" i="1" a="1"/>
  <c r="B24" i="1" a="1"/>
  <c r="B28" i="1" a="1"/>
  <c r="B21" i="1" a="1"/>
  <c r="B25" i="1" a="1"/>
  <c r="B29" i="1" a="1"/>
  <c r="B17" i="1" a="1"/>
  <c r="B14" i="1" a="1"/>
  <c r="B18" i="1" a="1"/>
  <c r="B22" i="1" a="1"/>
  <c r="B26" i="1" a="1"/>
  <c r="B30" i="1" a="1"/>
  <c r="B13" i="1" a="1"/>
  <c r="A15" i="1" a="1"/>
  <c r="A19" i="1" a="1"/>
  <c r="A23" i="1" a="1"/>
  <c r="A27" i="1" a="1"/>
  <c r="A31" i="1" a="1"/>
  <c r="A24" i="1" a="1"/>
  <c r="A28" i="1" a="1"/>
  <c r="A21" i="1" a="1"/>
  <c r="A29" i="1" a="1"/>
  <c r="A20" i="1" a="1"/>
  <c r="A18" i="1" a="1"/>
  <c r="A26" i="1" a="1"/>
  <c r="A16" i="1" a="1"/>
  <c r="A30" i="1" a="1"/>
  <c r="A17" i="1" a="1"/>
  <c r="A22" i="1" a="1"/>
  <c r="A25" i="1" a="1"/>
  <c r="A14" i="1" a="1"/>
  <c r="B18" i="3"/>
  <c r="B19" i="3"/>
  <c r="B20" i="3"/>
  <c r="I142" i="5" l="1"/>
  <c r="I182" i="5"/>
  <c r="I166" i="5"/>
  <c r="I146" i="5"/>
  <c r="I126" i="5"/>
  <c r="I110" i="5"/>
  <c r="I102" i="5"/>
  <c r="I86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I174" i="5"/>
  <c r="I154" i="5"/>
  <c r="I130" i="5"/>
  <c r="I114" i="5"/>
  <c r="I94" i="5"/>
  <c r="I169" i="5"/>
  <c r="I161" i="5"/>
  <c r="I157" i="5"/>
  <c r="I149" i="5"/>
  <c r="I137" i="5"/>
  <c r="I133" i="5"/>
  <c r="I125" i="5"/>
  <c r="I113" i="5"/>
  <c r="I105" i="5"/>
  <c r="I97" i="5"/>
  <c r="I89" i="5"/>
  <c r="I85" i="5"/>
  <c r="I73" i="5"/>
  <c r="I69" i="5"/>
  <c r="I61" i="5"/>
  <c r="I53" i="5"/>
  <c r="I45" i="5"/>
  <c r="I41" i="5"/>
  <c r="I37" i="5"/>
  <c r="I33" i="5"/>
  <c r="I25" i="5"/>
  <c r="I21" i="5"/>
  <c r="I17" i="5"/>
  <c r="I13" i="5"/>
  <c r="I9" i="5"/>
  <c r="I5" i="5"/>
  <c r="I170" i="5"/>
  <c r="I158" i="5"/>
  <c r="I134" i="5"/>
  <c r="I106" i="5"/>
  <c r="I90" i="5"/>
  <c r="I181" i="5"/>
  <c r="I165" i="5"/>
  <c r="I153" i="5"/>
  <c r="I145" i="5"/>
  <c r="I141" i="5"/>
  <c r="I129" i="5"/>
  <c r="I121" i="5"/>
  <c r="I117" i="5"/>
  <c r="I109" i="5"/>
  <c r="I101" i="5"/>
  <c r="I93" i="5"/>
  <c r="I81" i="5"/>
  <c r="I77" i="5"/>
  <c r="I65" i="5"/>
  <c r="I57" i="5"/>
  <c r="I49" i="5"/>
  <c r="I29" i="5"/>
  <c r="I162" i="5"/>
  <c r="I138" i="5"/>
  <c r="I118" i="5"/>
  <c r="I82" i="5"/>
  <c r="I177" i="5"/>
  <c r="I180" i="5"/>
  <c r="I172" i="5"/>
  <c r="I164" i="5"/>
  <c r="I156" i="5"/>
  <c r="I144" i="5"/>
  <c r="I136" i="5"/>
  <c r="I128" i="5"/>
  <c r="I116" i="5"/>
  <c r="I108" i="5"/>
  <c r="I96" i="5"/>
  <c r="I88" i="5"/>
  <c r="I80" i="5"/>
  <c r="I72" i="5"/>
  <c r="I68" i="5"/>
  <c r="I60" i="5"/>
  <c r="I56" i="5"/>
  <c r="I52" i="5"/>
  <c r="I48" i="5"/>
  <c r="I44" i="5"/>
  <c r="I40" i="5"/>
  <c r="I36" i="5"/>
  <c r="I28" i="5"/>
  <c r="I24" i="5"/>
  <c r="I20" i="5"/>
  <c r="I16" i="5"/>
  <c r="I12" i="5"/>
  <c r="I8" i="5"/>
  <c r="I4" i="5"/>
  <c r="I178" i="5"/>
  <c r="I150" i="5"/>
  <c r="I122" i="5"/>
  <c r="I98" i="5"/>
  <c r="I173" i="5"/>
  <c r="I184" i="5"/>
  <c r="I176" i="5"/>
  <c r="I168" i="5"/>
  <c r="I160" i="5"/>
  <c r="I152" i="5"/>
  <c r="I148" i="5"/>
  <c r="I140" i="5"/>
  <c r="I132" i="5"/>
  <c r="I124" i="5"/>
  <c r="I120" i="5"/>
  <c r="I112" i="5"/>
  <c r="I104" i="5"/>
  <c r="I100" i="5"/>
  <c r="I92" i="5"/>
  <c r="I84" i="5"/>
  <c r="I76" i="5"/>
  <c r="I64" i="5"/>
  <c r="I32" i="5"/>
  <c r="I183" i="5"/>
  <c r="I179" i="5"/>
  <c r="I175" i="5"/>
  <c r="I171" i="5"/>
  <c r="I167" i="5"/>
  <c r="I163" i="5"/>
  <c r="I159" i="5"/>
  <c r="I155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75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3" i="5"/>
  <c r="I2" i="5"/>
  <c r="B2" i="5"/>
  <c r="A2" i="5"/>
  <c r="E136" i="4"/>
  <c r="E99" i="4"/>
  <c r="E83" i="4"/>
  <c r="E159" i="4"/>
  <c r="E147" i="4"/>
  <c r="E113" i="4"/>
  <c r="E100" i="4"/>
  <c r="E86" i="4"/>
  <c r="E67" i="4"/>
  <c r="E46" i="4"/>
  <c r="E25" i="4"/>
  <c r="E177" i="4"/>
  <c r="E168" i="4"/>
  <c r="E122" i="4"/>
  <c r="E109" i="4"/>
  <c r="E97" i="4"/>
  <c r="E62" i="4"/>
  <c r="E41" i="4"/>
  <c r="E19" i="4"/>
  <c r="E184" i="4"/>
  <c r="E145" i="4"/>
  <c r="E132" i="4"/>
  <c r="E120" i="4"/>
  <c r="E95" i="4"/>
  <c r="E183" i="4"/>
  <c r="E174" i="4"/>
  <c r="E165" i="4"/>
  <c r="E131" i="4"/>
  <c r="E118" i="4"/>
  <c r="E106" i="4"/>
  <c r="E77" i="4"/>
  <c r="E57" i="4"/>
  <c r="E35" i="4"/>
  <c r="E14" i="4"/>
  <c r="E182" i="4"/>
  <c r="E173" i="4"/>
  <c r="E164" i="4"/>
  <c r="E154" i="4"/>
  <c r="E141" i="4"/>
  <c r="E129" i="4"/>
  <c r="E74" i="4"/>
  <c r="E163" i="4"/>
  <c r="E152" i="4"/>
  <c r="E127" i="4"/>
  <c r="E115" i="4"/>
  <c r="E104" i="4"/>
  <c r="E51" i="4"/>
  <c r="E30" i="4"/>
  <c r="E9" i="4"/>
  <c r="E179" i="4"/>
  <c r="E170" i="4"/>
  <c r="E161" i="4"/>
  <c r="E150" i="4"/>
  <c r="E138" i="4"/>
  <c r="E88" i="4"/>
  <c r="E5" i="4"/>
  <c r="E178" i="4"/>
  <c r="E169" i="4"/>
  <c r="E160" i="4"/>
  <c r="E155" i="4"/>
  <c r="E146" i="4"/>
  <c r="E137" i="4"/>
  <c r="E128" i="4"/>
  <c r="E123" i="4"/>
  <c r="E114" i="4"/>
  <c r="E105" i="4"/>
  <c r="E96" i="4"/>
  <c r="E91" i="4"/>
  <c r="E82" i="4"/>
  <c r="E73" i="4"/>
  <c r="E90" i="4"/>
  <c r="E81" i="4"/>
  <c r="E72" i="4"/>
  <c r="E181" i="4"/>
  <c r="E172" i="4"/>
  <c r="E167" i="4"/>
  <c r="E158" i="4"/>
  <c r="E149" i="4"/>
  <c r="E140" i="4"/>
  <c r="E135" i="4"/>
  <c r="E126" i="4"/>
  <c r="E117" i="4"/>
  <c r="E108" i="4"/>
  <c r="E103" i="4"/>
  <c r="E94" i="4"/>
  <c r="E85" i="4"/>
  <c r="E76" i="4"/>
  <c r="E71" i="4"/>
  <c r="E66" i="4"/>
  <c r="E61" i="4"/>
  <c r="E55" i="4"/>
  <c r="E50" i="4"/>
  <c r="E45" i="4"/>
  <c r="E39" i="4"/>
  <c r="E34" i="4"/>
  <c r="E29" i="4"/>
  <c r="E23" i="4"/>
  <c r="E18" i="4"/>
  <c r="E13" i="4"/>
  <c r="E176" i="4"/>
  <c r="E171" i="4"/>
  <c r="E162" i="4"/>
  <c r="E153" i="4"/>
  <c r="E144" i="4"/>
  <c r="E139" i="4"/>
  <c r="E130" i="4"/>
  <c r="E121" i="4"/>
  <c r="E112" i="4"/>
  <c r="E107" i="4"/>
  <c r="E98" i="4"/>
  <c r="E89" i="4"/>
  <c r="E80" i="4"/>
  <c r="E75" i="4"/>
  <c r="E6" i="4"/>
  <c r="E180" i="4"/>
  <c r="E175" i="4"/>
  <c r="E166" i="4"/>
  <c r="E157" i="4"/>
  <c r="E148" i="4"/>
  <c r="E143" i="4"/>
  <c r="E134" i="4"/>
  <c r="E125" i="4"/>
  <c r="E116" i="4"/>
  <c r="E111" i="4"/>
  <c r="E102" i="4"/>
  <c r="E93" i="4"/>
  <c r="E84" i="4"/>
  <c r="E79" i="4"/>
  <c r="E70" i="4"/>
  <c r="E65" i="4"/>
  <c r="E59" i="4"/>
  <c r="E54" i="4"/>
  <c r="E49" i="4"/>
  <c r="E43" i="4"/>
  <c r="E38" i="4"/>
  <c r="E33" i="4"/>
  <c r="E27" i="4"/>
  <c r="E22" i="4"/>
  <c r="E17" i="4"/>
  <c r="E11" i="4"/>
  <c r="E156" i="4"/>
  <c r="E151" i="4"/>
  <c r="E142" i="4"/>
  <c r="E133" i="4"/>
  <c r="E124" i="4"/>
  <c r="E119" i="4"/>
  <c r="E110" i="4"/>
  <c r="E101" i="4"/>
  <c r="E92" i="4"/>
  <c r="E87" i="4"/>
  <c r="E78" i="4"/>
  <c r="E69" i="4"/>
  <c r="E63" i="4"/>
  <c r="E58" i="4"/>
  <c r="E53" i="4"/>
  <c r="E47" i="4"/>
  <c r="E42" i="4"/>
  <c r="E37" i="4"/>
  <c r="E31" i="4"/>
  <c r="E26" i="4"/>
  <c r="E21" i="4"/>
  <c r="E15" i="4"/>
  <c r="E10" i="4"/>
  <c r="E68" i="4"/>
  <c r="E64" i="4"/>
  <c r="E60" i="4"/>
  <c r="E56" i="4"/>
  <c r="E52" i="4"/>
  <c r="E48" i="4"/>
  <c r="E44" i="4"/>
  <c r="E40" i="4"/>
  <c r="E36" i="4"/>
  <c r="E32" i="4"/>
  <c r="E28" i="4"/>
  <c r="E24" i="4"/>
  <c r="E20" i="4"/>
  <c r="E16" i="4"/>
  <c r="E12" i="4"/>
  <c r="E8" i="4"/>
  <c r="E4" i="4"/>
  <c r="E7" i="4"/>
  <c r="E3" i="4"/>
  <c r="E2" i="4"/>
  <c r="E517" i="3"/>
  <c r="E256" i="3"/>
  <c r="E538" i="3"/>
  <c r="E691" i="3"/>
  <c r="E580" i="3"/>
  <c r="E459" i="3"/>
  <c r="E162" i="3"/>
  <c r="E711" i="3"/>
  <c r="E679" i="3"/>
  <c r="E597" i="3"/>
  <c r="E575" i="3"/>
  <c r="E554" i="3"/>
  <c r="E533" i="3"/>
  <c r="E511" i="3"/>
  <c r="E487" i="3"/>
  <c r="E414" i="3"/>
  <c r="E317" i="3"/>
  <c r="E231" i="3"/>
  <c r="E143" i="3"/>
  <c r="E714" i="3"/>
  <c r="E337" i="3"/>
  <c r="E619" i="3"/>
  <c r="E253" i="3"/>
  <c r="E722" i="3"/>
  <c r="E690" i="3"/>
  <c r="E731" i="3"/>
  <c r="E710" i="3"/>
  <c r="E699" i="3"/>
  <c r="E678" i="3"/>
  <c r="E663" i="3"/>
  <c r="E647" i="3"/>
  <c r="E631" i="3"/>
  <c r="E615" i="3"/>
  <c r="E596" i="3"/>
  <c r="E532" i="3"/>
  <c r="E450" i="3"/>
  <c r="E377" i="3"/>
  <c r="E138" i="3"/>
  <c r="E682" i="3"/>
  <c r="E559" i="3"/>
  <c r="E723" i="3"/>
  <c r="E651" i="3"/>
  <c r="E516" i="3"/>
  <c r="E719" i="3"/>
  <c r="E570" i="3"/>
  <c r="E527" i="3"/>
  <c r="E478" i="3"/>
  <c r="E405" i="3"/>
  <c r="E296" i="3"/>
  <c r="E119" i="3"/>
  <c r="E581" i="3"/>
  <c r="E460" i="3"/>
  <c r="E702" i="3"/>
  <c r="E635" i="3"/>
  <c r="E493" i="3"/>
  <c r="E730" i="3"/>
  <c r="E687" i="3"/>
  <c r="E591" i="3"/>
  <c r="E549" i="3"/>
  <c r="E718" i="3"/>
  <c r="E707" i="3"/>
  <c r="E686" i="3"/>
  <c r="E675" i="3"/>
  <c r="E659" i="3"/>
  <c r="E643" i="3"/>
  <c r="E627" i="3"/>
  <c r="E611" i="3"/>
  <c r="E548" i="3"/>
  <c r="E441" i="3"/>
  <c r="E205" i="3"/>
  <c r="E95" i="3"/>
  <c r="E703" i="3"/>
  <c r="E423" i="3"/>
  <c r="E667" i="3"/>
  <c r="E386" i="3"/>
  <c r="E698" i="3"/>
  <c r="E506" i="3"/>
  <c r="E727" i="3"/>
  <c r="E706" i="3"/>
  <c r="E695" i="3"/>
  <c r="E607" i="3"/>
  <c r="E586" i="3"/>
  <c r="E565" i="3"/>
  <c r="E543" i="3"/>
  <c r="E522" i="3"/>
  <c r="E500" i="3"/>
  <c r="E469" i="3"/>
  <c r="E396" i="3"/>
  <c r="E351" i="3"/>
  <c r="E278" i="3"/>
  <c r="E188" i="3"/>
  <c r="E74" i="3"/>
  <c r="E602" i="3"/>
  <c r="E726" i="3"/>
  <c r="E715" i="3"/>
  <c r="E694" i="3"/>
  <c r="E683" i="3"/>
  <c r="E671" i="3"/>
  <c r="E655" i="3"/>
  <c r="E639" i="3"/>
  <c r="E623" i="3"/>
  <c r="E564" i="3"/>
  <c r="E499" i="3"/>
  <c r="E432" i="3"/>
  <c r="E395" i="3"/>
  <c r="E186" i="3"/>
  <c r="E44" i="3"/>
  <c r="E117" i="3"/>
  <c r="E93" i="3"/>
  <c r="E68" i="3"/>
  <c r="E41" i="3"/>
  <c r="E606" i="3"/>
  <c r="E601" i="3"/>
  <c r="E595" i="3"/>
  <c r="E590" i="3"/>
  <c r="E585" i="3"/>
  <c r="E579" i="3"/>
  <c r="E574" i="3"/>
  <c r="E569" i="3"/>
  <c r="E563" i="3"/>
  <c r="E558" i="3"/>
  <c r="E553" i="3"/>
  <c r="E547" i="3"/>
  <c r="E542" i="3"/>
  <c r="E537" i="3"/>
  <c r="E531" i="3"/>
  <c r="E526" i="3"/>
  <c r="E521" i="3"/>
  <c r="E515" i="3"/>
  <c r="E510" i="3"/>
  <c r="E505" i="3"/>
  <c r="E492" i="3"/>
  <c r="E467" i="3"/>
  <c r="E458" i="3"/>
  <c r="E449" i="3"/>
  <c r="E440" i="3"/>
  <c r="E403" i="3"/>
  <c r="E394" i="3"/>
  <c r="E385" i="3"/>
  <c r="E376" i="3"/>
  <c r="E362" i="3"/>
  <c r="E331" i="3"/>
  <c r="E310" i="3"/>
  <c r="E273" i="3"/>
  <c r="E248" i="3"/>
  <c r="E160" i="3"/>
  <c r="E136" i="3"/>
  <c r="E112" i="3"/>
  <c r="E92" i="3"/>
  <c r="E32" i="3"/>
  <c r="E674" i="3"/>
  <c r="E654" i="3"/>
  <c r="E646" i="3"/>
  <c r="E638" i="3"/>
  <c r="E630" i="3"/>
  <c r="E622" i="3"/>
  <c r="E614" i="3"/>
  <c r="E584" i="3"/>
  <c r="E568" i="3"/>
  <c r="E520" i="3"/>
  <c r="E504" i="3"/>
  <c r="E491" i="3"/>
  <c r="E485" i="3"/>
  <c r="E476" i="3"/>
  <c r="E439" i="3"/>
  <c r="E430" i="3"/>
  <c r="E421" i="3"/>
  <c r="E412" i="3"/>
  <c r="E375" i="3"/>
  <c r="E346" i="3"/>
  <c r="E329" i="3"/>
  <c r="E288" i="3"/>
  <c r="E271" i="3"/>
  <c r="E247" i="3"/>
  <c r="E223" i="3"/>
  <c r="E111" i="3"/>
  <c r="E64" i="3"/>
  <c r="E666" i="3"/>
  <c r="E650" i="3"/>
  <c r="E642" i="3"/>
  <c r="E634" i="3"/>
  <c r="E626" i="3"/>
  <c r="E618" i="3"/>
  <c r="E610" i="3"/>
  <c r="E600" i="3"/>
  <c r="E552" i="3"/>
  <c r="E536" i="3"/>
  <c r="E605" i="3"/>
  <c r="E599" i="3"/>
  <c r="E594" i="3"/>
  <c r="E589" i="3"/>
  <c r="E583" i="3"/>
  <c r="E578" i="3"/>
  <c r="E573" i="3"/>
  <c r="E567" i="3"/>
  <c r="E562" i="3"/>
  <c r="E557" i="3"/>
  <c r="E551" i="3"/>
  <c r="E546" i="3"/>
  <c r="E541" i="3"/>
  <c r="E535" i="3"/>
  <c r="E530" i="3"/>
  <c r="E525" i="3"/>
  <c r="E519" i="3"/>
  <c r="E514" i="3"/>
  <c r="E509" i="3"/>
  <c r="E503" i="3"/>
  <c r="E497" i="3"/>
  <c r="E455" i="3"/>
  <c r="E446" i="3"/>
  <c r="E437" i="3"/>
  <c r="E428" i="3"/>
  <c r="E391" i="3"/>
  <c r="E382" i="3"/>
  <c r="E360" i="3"/>
  <c r="E308" i="3"/>
  <c r="E287" i="3"/>
  <c r="E266" i="3"/>
  <c r="E245" i="3"/>
  <c r="E221" i="3"/>
  <c r="E197" i="3"/>
  <c r="E177" i="3"/>
  <c r="E154" i="3"/>
  <c r="E129" i="3"/>
  <c r="E85" i="3"/>
  <c r="E57" i="3"/>
  <c r="E658" i="3"/>
  <c r="E721" i="3"/>
  <c r="E709" i="3"/>
  <c r="E701" i="3"/>
  <c r="E693" i="3"/>
  <c r="E689" i="3"/>
  <c r="E681" i="3"/>
  <c r="E677" i="3"/>
  <c r="E669" i="3"/>
  <c r="E665" i="3"/>
  <c r="E661" i="3"/>
  <c r="E657" i="3"/>
  <c r="E653" i="3"/>
  <c r="E649" i="3"/>
  <c r="E645" i="3"/>
  <c r="E641" i="3"/>
  <c r="E637" i="3"/>
  <c r="E633" i="3"/>
  <c r="E629" i="3"/>
  <c r="E625" i="3"/>
  <c r="E621" i="3"/>
  <c r="E617" i="3"/>
  <c r="E613" i="3"/>
  <c r="E609" i="3"/>
  <c r="E604" i="3"/>
  <c r="E588" i="3"/>
  <c r="E572" i="3"/>
  <c r="E556" i="3"/>
  <c r="E540" i="3"/>
  <c r="E524" i="3"/>
  <c r="E508" i="3"/>
  <c r="E496" i="3"/>
  <c r="E482" i="3"/>
  <c r="E473" i="3"/>
  <c r="E464" i="3"/>
  <c r="E427" i="3"/>
  <c r="E418" i="3"/>
  <c r="E409" i="3"/>
  <c r="E400" i="3"/>
  <c r="E372" i="3"/>
  <c r="E344" i="3"/>
  <c r="E324" i="3"/>
  <c r="E303" i="3"/>
  <c r="E264" i="3"/>
  <c r="E240" i="3"/>
  <c r="E220" i="3"/>
  <c r="E172" i="3"/>
  <c r="E151" i="3"/>
  <c r="E128" i="3"/>
  <c r="E103" i="3"/>
  <c r="E662" i="3"/>
  <c r="E725" i="3"/>
  <c r="E713" i="3"/>
  <c r="E705" i="3"/>
  <c r="E697" i="3"/>
  <c r="E685" i="3"/>
  <c r="E673" i="3"/>
  <c r="E608" i="3"/>
  <c r="E603" i="3"/>
  <c r="E598" i="3"/>
  <c r="E593" i="3"/>
  <c r="E587" i="3"/>
  <c r="E582" i="3"/>
  <c r="E577" i="3"/>
  <c r="E571" i="3"/>
  <c r="E566" i="3"/>
  <c r="E561" i="3"/>
  <c r="E555" i="3"/>
  <c r="E550" i="3"/>
  <c r="E545" i="3"/>
  <c r="E539" i="3"/>
  <c r="E534" i="3"/>
  <c r="E529" i="3"/>
  <c r="E523" i="3"/>
  <c r="E518" i="3"/>
  <c r="E513" i="3"/>
  <c r="E507" i="3"/>
  <c r="E495" i="3"/>
  <c r="E489" i="3"/>
  <c r="E481" i="3"/>
  <c r="E472" i="3"/>
  <c r="E435" i="3"/>
  <c r="E426" i="3"/>
  <c r="E417" i="3"/>
  <c r="E408" i="3"/>
  <c r="E356" i="3"/>
  <c r="E340" i="3"/>
  <c r="E322" i="3"/>
  <c r="E281" i="3"/>
  <c r="E239" i="3"/>
  <c r="E194" i="3"/>
  <c r="E146" i="3"/>
  <c r="E125" i="3"/>
  <c r="E77" i="3"/>
  <c r="E54" i="3"/>
  <c r="E18" i="3"/>
  <c r="E670" i="3"/>
  <c r="E729" i="3"/>
  <c r="E717" i="3"/>
  <c r="E732" i="3"/>
  <c r="E728" i="3"/>
  <c r="E724" i="3"/>
  <c r="E720" i="3"/>
  <c r="E716" i="3"/>
  <c r="E712" i="3"/>
  <c r="E708" i="3"/>
  <c r="E704" i="3"/>
  <c r="E700" i="3"/>
  <c r="E696" i="3"/>
  <c r="E692" i="3"/>
  <c r="E688" i="3"/>
  <c r="E684" i="3"/>
  <c r="E680" i="3"/>
  <c r="E676" i="3"/>
  <c r="E672" i="3"/>
  <c r="E668" i="3"/>
  <c r="E664" i="3"/>
  <c r="E660" i="3"/>
  <c r="E656" i="3"/>
  <c r="E652" i="3"/>
  <c r="E648" i="3"/>
  <c r="E644" i="3"/>
  <c r="E640" i="3"/>
  <c r="E636" i="3"/>
  <c r="E632" i="3"/>
  <c r="E628" i="3"/>
  <c r="E624" i="3"/>
  <c r="E620" i="3"/>
  <c r="E616" i="3"/>
  <c r="E612" i="3"/>
  <c r="E592" i="3"/>
  <c r="E576" i="3"/>
  <c r="E560" i="3"/>
  <c r="E544" i="3"/>
  <c r="E528" i="3"/>
  <c r="E512" i="3"/>
  <c r="E501" i="3"/>
  <c r="E488" i="3"/>
  <c r="E471" i="3"/>
  <c r="E462" i="3"/>
  <c r="E453" i="3"/>
  <c r="E444" i="3"/>
  <c r="E407" i="3"/>
  <c r="E398" i="3"/>
  <c r="E389" i="3"/>
  <c r="E380" i="3"/>
  <c r="E367" i="3"/>
  <c r="E338" i="3"/>
  <c r="E257" i="3"/>
  <c r="E213" i="3"/>
  <c r="E168" i="3"/>
  <c r="E145" i="3"/>
  <c r="E120" i="3"/>
  <c r="E502" i="3"/>
  <c r="E498" i="3"/>
  <c r="E494" i="3"/>
  <c r="E490" i="3"/>
  <c r="E486" i="3"/>
  <c r="E477" i="3"/>
  <c r="E468" i="3"/>
  <c r="E463" i="3"/>
  <c r="E454" i="3"/>
  <c r="E445" i="3"/>
  <c r="E436" i="3"/>
  <c r="E431" i="3"/>
  <c r="E422" i="3"/>
  <c r="E413" i="3"/>
  <c r="E404" i="3"/>
  <c r="E399" i="3"/>
  <c r="E390" i="3"/>
  <c r="E381" i="3"/>
  <c r="E371" i="3"/>
  <c r="E366" i="3"/>
  <c r="E355" i="3"/>
  <c r="E350" i="3"/>
  <c r="E323" i="3"/>
  <c r="E315" i="3"/>
  <c r="E301" i="3"/>
  <c r="E294" i="3"/>
  <c r="E272" i="3"/>
  <c r="E263" i="3"/>
  <c r="E255" i="3"/>
  <c r="E237" i="3"/>
  <c r="E229" i="3"/>
  <c r="E204" i="3"/>
  <c r="E178" i="3"/>
  <c r="E170" i="3"/>
  <c r="E161" i="3"/>
  <c r="E152" i="3"/>
  <c r="E144" i="3"/>
  <c r="E135" i="3"/>
  <c r="E127" i="3"/>
  <c r="E109" i="3"/>
  <c r="E101" i="3"/>
  <c r="E76" i="3"/>
  <c r="E42" i="3"/>
  <c r="E29" i="3"/>
  <c r="E370" i="3"/>
  <c r="E359" i="3"/>
  <c r="E354" i="3"/>
  <c r="E336" i="3"/>
  <c r="E314" i="3"/>
  <c r="E306" i="3"/>
  <c r="E299" i="3"/>
  <c r="E292" i="3"/>
  <c r="E285" i="3"/>
  <c r="E269" i="3"/>
  <c r="E261" i="3"/>
  <c r="E236" i="3"/>
  <c r="E210" i="3"/>
  <c r="E202" i="3"/>
  <c r="E193" i="3"/>
  <c r="E184" i="3"/>
  <c r="E176" i="3"/>
  <c r="E167" i="3"/>
  <c r="E159" i="3"/>
  <c r="E141" i="3"/>
  <c r="E133" i="3"/>
  <c r="E108" i="3"/>
  <c r="E82" i="3"/>
  <c r="E73" i="3"/>
  <c r="E38" i="3"/>
  <c r="E25" i="3"/>
  <c r="E480" i="3"/>
  <c r="E475" i="3"/>
  <c r="E466" i="3"/>
  <c r="E457" i="3"/>
  <c r="E448" i="3"/>
  <c r="E443" i="3"/>
  <c r="E434" i="3"/>
  <c r="E425" i="3"/>
  <c r="E416" i="3"/>
  <c r="E411" i="3"/>
  <c r="E402" i="3"/>
  <c r="E393" i="3"/>
  <c r="E384" i="3"/>
  <c r="E379" i="3"/>
  <c r="E364" i="3"/>
  <c r="E348" i="3"/>
  <c r="E342" i="3"/>
  <c r="E335" i="3"/>
  <c r="E328" i="3"/>
  <c r="E320" i="3"/>
  <c r="E313" i="3"/>
  <c r="E291" i="3"/>
  <c r="E283" i="3"/>
  <c r="E252" i="3"/>
  <c r="E226" i="3"/>
  <c r="E218" i="3"/>
  <c r="E209" i="3"/>
  <c r="E200" i="3"/>
  <c r="E192" i="3"/>
  <c r="E183" i="3"/>
  <c r="E175" i="3"/>
  <c r="E157" i="3"/>
  <c r="E149" i="3"/>
  <c r="E124" i="3"/>
  <c r="E98" i="3"/>
  <c r="E90" i="3"/>
  <c r="E81" i="3"/>
  <c r="E61" i="3"/>
  <c r="E50" i="3"/>
  <c r="E37" i="3"/>
  <c r="E10" i="3"/>
  <c r="E484" i="3"/>
  <c r="E479" i="3"/>
  <c r="E470" i="3"/>
  <c r="E461" i="3"/>
  <c r="E452" i="3"/>
  <c r="E447" i="3"/>
  <c r="E438" i="3"/>
  <c r="E429" i="3"/>
  <c r="E420" i="3"/>
  <c r="E415" i="3"/>
  <c r="E406" i="3"/>
  <c r="E397" i="3"/>
  <c r="E388" i="3"/>
  <c r="E383" i="3"/>
  <c r="E374" i="3"/>
  <c r="E363" i="3"/>
  <c r="E358" i="3"/>
  <c r="E347" i="3"/>
  <c r="E319" i="3"/>
  <c r="E305" i="3"/>
  <c r="E297" i="3"/>
  <c r="E290" i="3"/>
  <c r="E276" i="3"/>
  <c r="E268" i="3"/>
  <c r="E242" i="3"/>
  <c r="E234" i="3"/>
  <c r="E225" i="3"/>
  <c r="E216" i="3"/>
  <c r="E208" i="3"/>
  <c r="E199" i="3"/>
  <c r="E191" i="3"/>
  <c r="E173" i="3"/>
  <c r="E165" i="3"/>
  <c r="E140" i="3"/>
  <c r="E114" i="3"/>
  <c r="E106" i="3"/>
  <c r="E97" i="3"/>
  <c r="E88" i="3"/>
  <c r="E80" i="3"/>
  <c r="E70" i="3"/>
  <c r="E36" i="3"/>
  <c r="E483" i="3"/>
  <c r="E474" i="3"/>
  <c r="E465" i="3"/>
  <c r="E456" i="3"/>
  <c r="E451" i="3"/>
  <c r="E442" i="3"/>
  <c r="E433" i="3"/>
  <c r="E424" i="3"/>
  <c r="E419" i="3"/>
  <c r="E410" i="3"/>
  <c r="E401" i="3"/>
  <c r="E392" i="3"/>
  <c r="E387" i="3"/>
  <c r="E378" i="3"/>
  <c r="E368" i="3"/>
  <c r="E352" i="3"/>
  <c r="E333" i="3"/>
  <c r="E326" i="3"/>
  <c r="E304" i="3"/>
  <c r="E282" i="3"/>
  <c r="E274" i="3"/>
  <c r="E258" i="3"/>
  <c r="E250" i="3"/>
  <c r="E241" i="3"/>
  <c r="E232" i="3"/>
  <c r="E224" i="3"/>
  <c r="E215" i="3"/>
  <c r="E207" i="3"/>
  <c r="E189" i="3"/>
  <c r="E181" i="3"/>
  <c r="E156" i="3"/>
  <c r="E130" i="3"/>
  <c r="E122" i="3"/>
  <c r="E113" i="3"/>
  <c r="E104" i="3"/>
  <c r="E96" i="3"/>
  <c r="E87" i="3"/>
  <c r="E79" i="3"/>
  <c r="E69" i="3"/>
  <c r="E58" i="3"/>
  <c r="E48" i="3"/>
  <c r="E22" i="3"/>
  <c r="E373" i="3"/>
  <c r="E369" i="3"/>
  <c r="E365" i="3"/>
  <c r="E361" i="3"/>
  <c r="E357" i="3"/>
  <c r="E353" i="3"/>
  <c r="E349" i="3"/>
  <c r="E345" i="3"/>
  <c r="E341" i="3"/>
  <c r="E332" i="3"/>
  <c r="E327" i="3"/>
  <c r="E318" i="3"/>
  <c r="E309" i="3"/>
  <c r="E300" i="3"/>
  <c r="E295" i="3"/>
  <c r="E286" i="3"/>
  <c r="E277" i="3"/>
  <c r="E267" i="3"/>
  <c r="E262" i="3"/>
  <c r="E251" i="3"/>
  <c r="E246" i="3"/>
  <c r="E235" i="3"/>
  <c r="E230" i="3"/>
  <c r="E219" i="3"/>
  <c r="E214" i="3"/>
  <c r="E203" i="3"/>
  <c r="E198" i="3"/>
  <c r="E187" i="3"/>
  <c r="E182" i="3"/>
  <c r="E171" i="3"/>
  <c r="E166" i="3"/>
  <c r="E155" i="3"/>
  <c r="E150" i="3"/>
  <c r="E139" i="3"/>
  <c r="E134" i="3"/>
  <c r="E123" i="3"/>
  <c r="E118" i="3"/>
  <c r="E107" i="3"/>
  <c r="E102" i="3"/>
  <c r="E91" i="3"/>
  <c r="E86" i="3"/>
  <c r="E62" i="3"/>
  <c r="E56" i="3"/>
  <c r="E49" i="3"/>
  <c r="E30" i="3"/>
  <c r="E24" i="3"/>
  <c r="E17" i="3"/>
  <c r="E9" i="3"/>
  <c r="E339" i="3"/>
  <c r="E330" i="3"/>
  <c r="E321" i="3"/>
  <c r="E312" i="3"/>
  <c r="E307" i="3"/>
  <c r="E298" i="3"/>
  <c r="E289" i="3"/>
  <c r="E280" i="3"/>
  <c r="E275" i="3"/>
  <c r="E265" i="3"/>
  <c r="E260" i="3"/>
  <c r="E249" i="3"/>
  <c r="E244" i="3"/>
  <c r="E233" i="3"/>
  <c r="E228" i="3"/>
  <c r="E217" i="3"/>
  <c r="E212" i="3"/>
  <c r="E201" i="3"/>
  <c r="E196" i="3"/>
  <c r="E185" i="3"/>
  <c r="E180" i="3"/>
  <c r="E169" i="3"/>
  <c r="E164" i="3"/>
  <c r="E153" i="3"/>
  <c r="E148" i="3"/>
  <c r="E137" i="3"/>
  <c r="E132" i="3"/>
  <c r="E121" i="3"/>
  <c r="E116" i="3"/>
  <c r="E105" i="3"/>
  <c r="E100" i="3"/>
  <c r="E89" i="3"/>
  <c r="E84" i="3"/>
  <c r="E66" i="3"/>
  <c r="E60" i="3"/>
  <c r="E53" i="3"/>
  <c r="E34" i="3"/>
  <c r="E28" i="3"/>
  <c r="E21" i="3"/>
  <c r="E14" i="3"/>
  <c r="E6" i="3"/>
  <c r="E343" i="3"/>
  <c r="E334" i="3"/>
  <c r="E325" i="3"/>
  <c r="E316" i="3"/>
  <c r="E311" i="3"/>
  <c r="E302" i="3"/>
  <c r="E293" i="3"/>
  <c r="E284" i="3"/>
  <c r="E279" i="3"/>
  <c r="E270" i="3"/>
  <c r="E259" i="3"/>
  <c r="E254" i="3"/>
  <c r="E243" i="3"/>
  <c r="E238" i="3"/>
  <c r="E227" i="3"/>
  <c r="E222" i="3"/>
  <c r="E211" i="3"/>
  <c r="E206" i="3"/>
  <c r="E195" i="3"/>
  <c r="E190" i="3"/>
  <c r="E179" i="3"/>
  <c r="E174" i="3"/>
  <c r="E163" i="3"/>
  <c r="E158" i="3"/>
  <c r="E147" i="3"/>
  <c r="E142" i="3"/>
  <c r="E131" i="3"/>
  <c r="E126" i="3"/>
  <c r="E115" i="3"/>
  <c r="E110" i="3"/>
  <c r="E99" i="3"/>
  <c r="E94" i="3"/>
  <c r="E83" i="3"/>
  <c r="E78" i="3"/>
  <c r="E72" i="3"/>
  <c r="E65" i="3"/>
  <c r="E46" i="3"/>
  <c r="E40" i="3"/>
  <c r="E33" i="3"/>
  <c r="E13" i="3"/>
  <c r="E5" i="3"/>
  <c r="E52" i="3"/>
  <c r="E45" i="3"/>
  <c r="E26" i="3"/>
  <c r="E20" i="3"/>
  <c r="E16" i="3"/>
  <c r="E12" i="3"/>
  <c r="E8" i="3"/>
  <c r="E4" i="3"/>
  <c r="E75" i="3"/>
  <c r="E71" i="3"/>
  <c r="E67" i="3"/>
  <c r="E63" i="3"/>
  <c r="E59" i="3"/>
  <c r="E55" i="3"/>
  <c r="E51" i="3"/>
  <c r="E47" i="3"/>
  <c r="E43" i="3"/>
  <c r="E39" i="3"/>
  <c r="E35" i="3"/>
  <c r="E31" i="3"/>
  <c r="E27" i="3"/>
  <c r="E23" i="3"/>
  <c r="E19" i="3"/>
  <c r="E15" i="3"/>
  <c r="E11" i="3"/>
  <c r="E7" i="3"/>
  <c r="E3" i="3"/>
  <c r="E2" i="3"/>
  <c r="D1" i="2"/>
  <c r="B30" i="1"/>
  <c r="B26" i="1"/>
  <c r="B22" i="1"/>
  <c r="B18" i="1"/>
  <c r="B14" i="1"/>
  <c r="B17" i="1"/>
  <c r="B29" i="1"/>
  <c r="B25" i="1"/>
  <c r="B21" i="1"/>
  <c r="B28" i="1"/>
  <c r="B24" i="1"/>
  <c r="B20" i="1"/>
  <c r="B16" i="1"/>
  <c r="B31" i="1"/>
  <c r="B27" i="1"/>
  <c r="B23" i="1"/>
  <c r="B19" i="1"/>
  <c r="B15" i="1"/>
  <c r="B13" i="1"/>
  <c r="A25" i="1"/>
  <c r="A22" i="1"/>
  <c r="A17" i="1"/>
  <c r="A30" i="1"/>
  <c r="A16" i="1"/>
  <c r="A26" i="1"/>
  <c r="A18" i="1"/>
  <c r="A20" i="1"/>
  <c r="A29" i="1"/>
  <c r="A21" i="1"/>
  <c r="A28" i="1"/>
  <c r="A24" i="1"/>
  <c r="A31" i="1"/>
  <c r="A27" i="1"/>
  <c r="A23" i="1"/>
  <c r="A19" i="1"/>
  <c r="A15" i="1"/>
  <c r="A14" i="1"/>
  <c r="F2" i="4" a="1"/>
  <c r="A10" i="1"/>
  <c r="B10" i="1" s="1" a="1"/>
  <c r="A11" i="1"/>
  <c r="B11" i="1" s="1" a="1"/>
  <c r="A12" i="1"/>
  <c r="B12" i="1" s="1" a="1"/>
  <c r="A13" i="1"/>
  <c r="A9" i="1"/>
  <c r="B9" i="1" s="1" a="1"/>
  <c r="A6" i="1" a="1"/>
  <c r="A7" i="1" a="1"/>
  <c r="A8" i="1" a="1"/>
  <c r="A5" i="1" a="1"/>
  <c r="A3" i="1"/>
  <c r="B3" i="1" s="1" a="1"/>
  <c r="A4" i="1"/>
  <c r="B4" i="1" s="1" a="1"/>
  <c r="A2" i="1"/>
  <c r="B2" i="1" s="1" a="1"/>
  <c r="B1" i="2"/>
  <c r="B2" i="2"/>
  <c r="F2" i="4" l="1"/>
  <c r="B12" i="1"/>
  <c r="B11" i="1"/>
  <c r="B10" i="1"/>
  <c r="B9" i="1"/>
  <c r="A8" i="1"/>
  <c r="A7" i="1"/>
  <c r="A6" i="1"/>
  <c r="A5" i="1"/>
  <c r="B4" i="1"/>
  <c r="B3" i="1"/>
  <c r="B2" i="1"/>
  <c r="B7" i="1" a="1"/>
  <c r="B6" i="1" a="1"/>
  <c r="B5" i="1" a="1"/>
  <c r="B8" i="1" a="1"/>
  <c r="B8" i="1" l="1"/>
  <c r="B5" i="1"/>
  <c r="B6" i="1"/>
  <c r="B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BFD173D9-BC12-4740-A3DE-B8CCCDE0EF0C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6CAF7874-F1C9-497A-A130-9BCA671DDE77}">
      <text>
        <r>
          <rPr>
            <sz val="8"/>
            <color indexed="81"/>
            <rFont val="Tahoma"/>
            <family val="2"/>
          </rPr>
          <t>index tenor (e.g. 3W for three weeks, 6M for six months, 1Y for one year)</t>
        </r>
      </text>
    </comment>
    <comment ref="B5" authorId="0" shapeId="0" xr:uid="{16566809-943B-463C-8182-3ADC324B0CB7}">
      <text>
        <r>
          <rPr>
            <sz val="8"/>
            <color indexed="81"/>
            <rFont val="Tahoma"/>
            <family val="2"/>
          </rPr>
          <t>forecasting yield term structure</t>
        </r>
      </text>
    </comment>
    <comment ref="B6" authorId="0" shapeId="0" xr:uid="{7519DCA0-9B3E-4251-92BE-D21BC4C0AC07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7" authorId="0" shapeId="0" xr:uid="{DE9F2F8F-8C50-459E-ADDE-E095F3B6BBF6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AB319DC1-E9E5-4CFE-B09E-3BC15B00248D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C14CC594-D7CD-4DF8-984B-AF9BBD6A8E49}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B5" authorId="0" shapeId="0" xr:uid="{B4937DD9-27E0-45E4-8110-712BD71E77EE}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B6" authorId="0" shapeId="0" xr:uid="{9F886339-CEEA-4AB3-8467-81258594424A}">
      <text>
        <r>
          <rPr>
            <sz val="8"/>
            <color indexed="81"/>
            <rFont val="Tahoma"/>
            <family val="2"/>
          </rPr>
          <t>DayCounter ID</t>
        </r>
      </text>
    </comment>
    <comment ref="B7" authorId="0" shapeId="0" xr:uid="{071D6250-0971-46D3-9957-574A7662D859}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B8" authorId="0" shapeId="0" xr:uid="{548E36D3-6896-49E6-A75F-799953BC4C57}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B9" authorId="0" shapeId="0" xr:uid="{8E3F09C0-EAC5-4D53-B5D9-4C37F370B656}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B10" authorId="0" shapeId="0" xr:uid="{E99BCC30-A25A-4DA7-A280-7577D901353F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1" authorId="0" shapeId="0" xr:uid="{BC7E0D35-D840-4AEF-9378-25A2D07B638B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B3" authorId="0" shapeId="0" xr:uid="{8BC69B93-F0C8-4E56-827C-8772BD4EEEEF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4" authorId="0" shapeId="0" xr:uid="{B0F01D87-66FA-4657-AAEA-EBCF74019F8A}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B5" authorId="0" shapeId="0" xr:uid="{8DD477BF-4D00-4CA7-A8B1-1F1D87D2BDA7}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B6" authorId="0" shapeId="0" xr:uid="{C4CC4F1F-F337-4CB4-9D98-A568341E6873}">
      <text>
        <r>
          <rPr>
            <sz val="8"/>
            <color indexed="81"/>
            <rFont val="Tahoma"/>
            <family val="2"/>
          </rPr>
          <t>DayCounter ID</t>
        </r>
      </text>
    </comment>
    <comment ref="B7" authorId="0" shapeId="0" xr:uid="{2A923A0B-EE53-46F4-A342-9E7728EC8469}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B8" authorId="0" shapeId="0" xr:uid="{576477CD-83B8-43EE-8686-D6CE54FE3CB6}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B9" authorId="0" shapeId="0" xr:uid="{21B425F6-51CD-4542-8A61-6051655E4E6B}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B10" authorId="0" shapeId="0" xr:uid="{E07D6F05-AACD-498C-A4AD-7BC731ACC65C}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11" authorId="0" shapeId="0" xr:uid="{02EBD54B-71ED-4778-ACAB-D6385B8B0EF6}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Ferdinando Ametrano</author>
  </authors>
  <commentList>
    <comment ref="F3" authorId="0" shapeId="0" xr:uid="{7CB3933B-D96C-443E-A41B-C5716C69019D}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<sst xmlns="http://schemas.openxmlformats.org/spreadsheetml/2006/main" count="128" uniqueCount="82">
  <si>
    <t>Error</t>
  </si>
  <si>
    <t>Error</t>
    <phoneticPr fontId="1" type="noConversion"/>
  </si>
  <si>
    <t>ObjectID</t>
  </si>
  <si>
    <t>ObjectID</t>
    <phoneticPr fontId="1" type="noConversion"/>
  </si>
  <si>
    <t>Quote</t>
    <phoneticPr fontId="1" type="noConversion"/>
  </si>
  <si>
    <t>Tenor</t>
  </si>
  <si>
    <t>Tenor</t>
    <phoneticPr fontId="1" type="noConversion"/>
  </si>
  <si>
    <t>Calendar</t>
  </si>
  <si>
    <t>Calendar</t>
    <phoneticPr fontId="1" type="noConversion"/>
  </si>
  <si>
    <t>Convention</t>
    <phoneticPr fontId="1" type="noConversion"/>
  </si>
  <si>
    <t>EOM</t>
    <phoneticPr fontId="1" type="noConversion"/>
  </si>
  <si>
    <t>DayCounter</t>
  </si>
  <si>
    <t>DayCounter</t>
    <phoneticPr fontId="1" type="noConversion"/>
  </si>
  <si>
    <t>Spread</t>
    <phoneticPr fontId="1" type="noConversion"/>
  </si>
  <si>
    <t>ForwardStart</t>
    <phoneticPr fontId="1" type="noConversion"/>
  </si>
  <si>
    <t>YieldCurve</t>
  </si>
  <si>
    <t>Permanent</t>
  </si>
  <si>
    <t>Trigger</t>
  </si>
  <si>
    <t>Eonia</t>
    <phoneticPr fontId="1" type="noConversion"/>
  </si>
  <si>
    <t>Fixing Days</t>
    <phoneticPr fontId="1" type="noConversion"/>
  </si>
  <si>
    <t>1D</t>
    <phoneticPr fontId="1" type="noConversion"/>
  </si>
  <si>
    <t>TARGET</t>
    <phoneticPr fontId="1" type="noConversion"/>
  </si>
  <si>
    <t>Following</t>
    <phoneticPr fontId="1" type="noConversion"/>
  </si>
  <si>
    <t>Actual/360</t>
    <phoneticPr fontId="1" type="noConversion"/>
  </si>
  <si>
    <t>DepoON_</t>
    <phoneticPr fontId="1" type="noConversion"/>
  </si>
  <si>
    <t>DepoTN_</t>
    <phoneticPr fontId="1" type="noConversion"/>
  </si>
  <si>
    <t>DepoSN_</t>
    <phoneticPr fontId="1" type="noConversion"/>
  </si>
  <si>
    <t>OIS1W_</t>
    <phoneticPr fontId="1" type="noConversion"/>
  </si>
  <si>
    <t>OIS2W_</t>
    <phoneticPr fontId="1" type="noConversion"/>
  </si>
  <si>
    <t>OIS3W_</t>
    <phoneticPr fontId="1" type="noConversion"/>
  </si>
  <si>
    <t>OIS1M_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</si>
  <si>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</si>
  <si>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</si>
  <si>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</si>
  <si>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1M</t>
    <phoneticPr fontId="1" type="noConversion"/>
  </si>
  <si>
    <t>DOIS1_</t>
    <phoneticPr fontId="1" type="noConversion"/>
  </si>
  <si>
    <t>DOIS2_</t>
    <phoneticPr fontId="1" type="noConversion"/>
  </si>
  <si>
    <t>DOIS3_</t>
    <phoneticPr fontId="1" type="noConversion"/>
  </si>
  <si>
    <t>DOIS4_</t>
    <phoneticPr fontId="1" type="noConversion"/>
  </si>
  <si>
    <t>DOIS5_</t>
    <phoneticPr fontId="1" type="noConversion"/>
  </si>
  <si>
    <t>15M</t>
    <phoneticPr fontId="1" type="noConversion"/>
  </si>
  <si>
    <t>18M</t>
    <phoneticPr fontId="1" type="noConversion"/>
  </si>
  <si>
    <t>21M</t>
    <phoneticPr fontId="1" type="noConversion"/>
  </si>
  <si>
    <t>2Y</t>
    <phoneticPr fontId="1" type="noConversion"/>
  </si>
  <si>
    <t>3Y</t>
    <phoneticPr fontId="1" type="noConversion"/>
  </si>
  <si>
    <t>4Y</t>
    <phoneticPr fontId="1" type="noConversion"/>
  </si>
  <si>
    <t>5Y</t>
    <phoneticPr fontId="1" type="noConversion"/>
  </si>
  <si>
    <t>6Y</t>
    <phoneticPr fontId="1" type="noConversion"/>
  </si>
  <si>
    <t>7Y</t>
    <phoneticPr fontId="1" type="noConversion"/>
  </si>
  <si>
    <t>8Y</t>
    <phoneticPr fontId="1" type="noConversion"/>
  </si>
  <si>
    <t>9Y</t>
    <phoneticPr fontId="1" type="noConversion"/>
  </si>
  <si>
    <t>10Y</t>
    <phoneticPr fontId="1" type="noConversion"/>
  </si>
  <si>
    <t>11Y</t>
    <phoneticPr fontId="1" type="noConversion"/>
  </si>
  <si>
    <t>12Y</t>
    <phoneticPr fontId="1" type="noConversion"/>
  </si>
  <si>
    <t>15Y</t>
    <phoneticPr fontId="1" type="noConversion"/>
  </si>
  <si>
    <t>20Y</t>
    <phoneticPr fontId="1" type="noConversion"/>
  </si>
  <si>
    <t>25Y</t>
    <phoneticPr fontId="1" type="noConversion"/>
  </si>
  <si>
    <t>30Y</t>
    <phoneticPr fontId="1" type="noConversion"/>
  </si>
  <si>
    <t>PiecewiseYieldCurve</t>
  </si>
  <si>
    <t>NDays</t>
  </si>
  <si>
    <t>Target</t>
  </si>
  <si>
    <t>TraitsID</t>
  </si>
  <si>
    <t>Discount</t>
  </si>
  <si>
    <t>InterpolatorID</t>
  </si>
  <si>
    <t>LogLinear</t>
  </si>
  <si>
    <t>Accuracy</t>
  </si>
  <si>
    <t>TermStructureCalendar</t>
  </si>
  <si>
    <t>TermStructureDayCounter</t>
  </si>
  <si>
    <t>TermStructureReferenceDate</t>
  </si>
  <si>
    <t>TermStructureMaxDate</t>
  </si>
  <si>
    <t>TermStructureSettlementDays</t>
  </si>
  <si>
    <t>YieldTSDiscount</t>
  </si>
  <si>
    <t>YieldTSForwardRate</t>
  </si>
  <si>
    <t>YieldTSZeroRate</t>
  </si>
  <si>
    <t>eonia_curve_c</t>
    <phoneticPr fontId="1" type="noConversion"/>
  </si>
  <si>
    <t>Date</t>
    <phoneticPr fontId="1" type="noConversion"/>
  </si>
  <si>
    <t>Data</t>
    <phoneticPr fontId="1" type="noConversion"/>
  </si>
  <si>
    <t>eonia_curve_ff</t>
    <phoneticPr fontId="1" type="noConversion"/>
  </si>
  <si>
    <t>ForwardRate</t>
  </si>
  <si>
    <t>BackwardFlat</t>
  </si>
  <si>
    <t>Data2</t>
    <phoneticPr fontId="1" type="noConversion"/>
  </si>
  <si>
    <t>temp_curve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</si>
</sst>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00000"/>
    <numFmt numFmtId="179" formatCode="0.0000%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8"/>
      <color indexed="81"/>
      <name val="Tahoma"/>
      <family val="2"/>
    </font>
    <font>
      <sz val="12"/>
      <name val="Courier New"/>
      <family val="3"/>
    </font>
    <font>
      <b/>
      <sz val="12"/>
      <name val="Courier New"/>
      <family val="3"/>
    </font>
    <font>
      <sz val="12"/>
      <color theme="1"/>
      <name val="Courier New"/>
      <family val="3"/>
    </font>
    <font>
      <sz val="12"/>
      <color indexed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5" fillId="2" borderId="5" xfId="0" applyFont="1" applyFill="1" applyBorder="1" applyAlignment="1">
      <alignment horizontal="right"/>
    </xf>
    <xf numFmtId="0" fontId="6" fillId="0" borderId="0" xfId="0" applyFont="1">
      <alignment vertical="center"/>
    </xf>
    <xf numFmtId="0" fontId="4" fillId="0" borderId="4" xfId="0" applyFont="1" applyBorder="1" applyAlignment="1">
      <alignment horizontal="right"/>
    </xf>
    <xf numFmtId="0" fontId="6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6" fillId="0" borderId="0" xfId="0" applyNumberFormat="1" applyFont="1" applyAlignment="1">
      <alignment horizontal="right" vertical="center"/>
    </xf>
    <xf numFmtId="10" fontId="5" fillId="2" borderId="5" xfId="1" applyNumberFormat="1" applyFont="1" applyFill="1" applyBorder="1" applyAlignment="1">
      <alignment horizontal="right"/>
    </xf>
    <xf numFmtId="10" fontId="6" fillId="0" borderId="0" xfId="1" applyNumberFormat="1" applyFont="1" applyAlignment="1">
      <alignment horizontal="right" vertical="center"/>
    </xf>
    <xf numFmtId="14" fontId="6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4" fillId="3" borderId="1" xfId="0" applyFont="1" applyFill="1" applyBorder="1" applyAlignment="1">
      <alignment horizontal="right"/>
    </xf>
    <xf numFmtId="0" fontId="0" fillId="0" borderId="0" xfId="0" applyAlignment="1">
      <alignment horizontal="right" vertical="center"/>
    </xf>
    <xf numFmtId="10" fontId="0" fillId="0" borderId="0" xfId="1" applyNumberFormat="1" applyFont="1" applyAlignment="1">
      <alignment horizontal="right" vertical="center"/>
    </xf>
    <xf numFmtId="0" fontId="7" fillId="3" borderId="2" xfId="0" applyFont="1" applyFill="1" applyBorder="1" applyAlignment="1">
      <alignment horizontal="right"/>
    </xf>
    <xf numFmtId="14" fontId="0" fillId="0" borderId="0" xfId="0" applyNumberFormat="1" applyAlignment="1">
      <alignment horizontal="right" vertical="center"/>
    </xf>
    <xf numFmtId="0" fontId="4" fillId="4" borderId="1" xfId="0" applyFont="1" applyFill="1" applyBorder="1" applyAlignment="1">
      <alignment horizontal="right"/>
    </xf>
    <xf numFmtId="0" fontId="4" fillId="4" borderId="3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6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4" fontId="4" fillId="0" borderId="8" xfId="1" applyNumberFormat="1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178" fontId="4" fillId="0" borderId="12" xfId="0" applyNumberFormat="1" applyFont="1" applyBorder="1" applyAlignment="1">
      <alignment horizontal="right"/>
    </xf>
    <xf numFmtId="179" fontId="4" fillId="0" borderId="8" xfId="1" applyNumberFormat="1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179" fontId="4" fillId="0" borderId="14" xfId="1" applyNumberFormat="1" applyFont="1" applyBorder="1" applyAlignment="1">
      <alignment horizontal="right"/>
    </xf>
    <xf numFmtId="14" fontId="0" fillId="0" borderId="0" xfId="1" applyNumberFormat="1" applyFont="1" applyAlignment="1">
      <alignment horizontal="right" vertical="center"/>
    </xf>
    <xf numFmtId="179" fontId="0" fillId="0" borderId="0" xfId="1" applyNumberFormat="1" applyFont="1" applyAlignment="1">
      <alignment horizontal="right" vertical="center"/>
    </xf>
    <xf numFmtId="179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Bootstrapping1!$E$1</c:f>
              <c:strCache>
                <c:ptCount val="1"/>
                <c:pt idx="0">
                  <c:v>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Bootstrapping1!$D$2:$D$732</c:f>
              <c:numCache>
                <c:formatCode>m/d/yyyy</c:formatCode>
                <c:ptCount val="731"/>
                <c:pt idx="0">
                  <c:v>41254</c:v>
                </c:pt>
                <c:pt idx="1">
                  <c:v>41255</c:v>
                </c:pt>
                <c:pt idx="2">
                  <c:v>41256</c:v>
                </c:pt>
                <c:pt idx="3">
                  <c:v>41257</c:v>
                </c:pt>
                <c:pt idx="4">
                  <c:v>41258</c:v>
                </c:pt>
                <c:pt idx="5">
                  <c:v>41259</c:v>
                </c:pt>
                <c:pt idx="6">
                  <c:v>41260</c:v>
                </c:pt>
                <c:pt idx="7">
                  <c:v>41261</c:v>
                </c:pt>
                <c:pt idx="8">
                  <c:v>41262</c:v>
                </c:pt>
                <c:pt idx="9">
                  <c:v>41263</c:v>
                </c:pt>
                <c:pt idx="10">
                  <c:v>41264</c:v>
                </c:pt>
                <c:pt idx="11">
                  <c:v>41265</c:v>
                </c:pt>
                <c:pt idx="12">
                  <c:v>41266</c:v>
                </c:pt>
                <c:pt idx="13">
                  <c:v>41267</c:v>
                </c:pt>
                <c:pt idx="14">
                  <c:v>41268</c:v>
                </c:pt>
                <c:pt idx="15">
                  <c:v>41269</c:v>
                </c:pt>
                <c:pt idx="16">
                  <c:v>41270</c:v>
                </c:pt>
                <c:pt idx="17">
                  <c:v>41271</c:v>
                </c:pt>
                <c:pt idx="18">
                  <c:v>41272</c:v>
                </c:pt>
                <c:pt idx="19">
                  <c:v>41273</c:v>
                </c:pt>
                <c:pt idx="20">
                  <c:v>41274</c:v>
                </c:pt>
                <c:pt idx="21">
                  <c:v>41275</c:v>
                </c:pt>
                <c:pt idx="22">
                  <c:v>41276</c:v>
                </c:pt>
                <c:pt idx="23">
                  <c:v>41277</c:v>
                </c:pt>
                <c:pt idx="24">
                  <c:v>41278</c:v>
                </c:pt>
                <c:pt idx="25">
                  <c:v>41279</c:v>
                </c:pt>
                <c:pt idx="26">
                  <c:v>41280</c:v>
                </c:pt>
                <c:pt idx="27">
                  <c:v>41281</c:v>
                </c:pt>
                <c:pt idx="28">
                  <c:v>41282</c:v>
                </c:pt>
                <c:pt idx="29">
                  <c:v>41283</c:v>
                </c:pt>
                <c:pt idx="30">
                  <c:v>41284</c:v>
                </c:pt>
                <c:pt idx="31">
                  <c:v>41285</c:v>
                </c:pt>
                <c:pt idx="32">
                  <c:v>41286</c:v>
                </c:pt>
                <c:pt idx="33">
                  <c:v>41287</c:v>
                </c:pt>
                <c:pt idx="34">
                  <c:v>41288</c:v>
                </c:pt>
                <c:pt idx="35">
                  <c:v>41289</c:v>
                </c:pt>
                <c:pt idx="36">
                  <c:v>41290</c:v>
                </c:pt>
                <c:pt idx="37">
                  <c:v>41291</c:v>
                </c:pt>
                <c:pt idx="38">
                  <c:v>41292</c:v>
                </c:pt>
                <c:pt idx="39">
                  <c:v>41293</c:v>
                </c:pt>
                <c:pt idx="40">
                  <c:v>41294</c:v>
                </c:pt>
                <c:pt idx="41">
                  <c:v>41295</c:v>
                </c:pt>
                <c:pt idx="42">
                  <c:v>41296</c:v>
                </c:pt>
                <c:pt idx="43">
                  <c:v>41297</c:v>
                </c:pt>
                <c:pt idx="44">
                  <c:v>41298</c:v>
                </c:pt>
                <c:pt idx="45">
                  <c:v>41299</c:v>
                </c:pt>
                <c:pt idx="46">
                  <c:v>41300</c:v>
                </c:pt>
                <c:pt idx="47">
                  <c:v>41301</c:v>
                </c:pt>
                <c:pt idx="48">
                  <c:v>41302</c:v>
                </c:pt>
                <c:pt idx="49">
                  <c:v>41303</c:v>
                </c:pt>
                <c:pt idx="50">
                  <c:v>41304</c:v>
                </c:pt>
                <c:pt idx="51">
                  <c:v>41305</c:v>
                </c:pt>
                <c:pt idx="52">
                  <c:v>41306</c:v>
                </c:pt>
                <c:pt idx="53">
                  <c:v>41307</c:v>
                </c:pt>
                <c:pt idx="54">
                  <c:v>41308</c:v>
                </c:pt>
                <c:pt idx="55">
                  <c:v>41309</c:v>
                </c:pt>
                <c:pt idx="56">
                  <c:v>41310</c:v>
                </c:pt>
                <c:pt idx="57">
                  <c:v>41311</c:v>
                </c:pt>
                <c:pt idx="58">
                  <c:v>41312</c:v>
                </c:pt>
                <c:pt idx="59">
                  <c:v>41313</c:v>
                </c:pt>
                <c:pt idx="60">
                  <c:v>41314</c:v>
                </c:pt>
                <c:pt idx="61">
                  <c:v>41315</c:v>
                </c:pt>
                <c:pt idx="62">
                  <c:v>41316</c:v>
                </c:pt>
                <c:pt idx="63">
                  <c:v>41317</c:v>
                </c:pt>
                <c:pt idx="64">
                  <c:v>41318</c:v>
                </c:pt>
                <c:pt idx="65">
                  <c:v>41319</c:v>
                </c:pt>
                <c:pt idx="66">
                  <c:v>41320</c:v>
                </c:pt>
                <c:pt idx="67">
                  <c:v>41321</c:v>
                </c:pt>
                <c:pt idx="68">
                  <c:v>41322</c:v>
                </c:pt>
                <c:pt idx="69">
                  <c:v>41323</c:v>
                </c:pt>
                <c:pt idx="70">
                  <c:v>41324</c:v>
                </c:pt>
                <c:pt idx="71">
                  <c:v>41325</c:v>
                </c:pt>
                <c:pt idx="72">
                  <c:v>41326</c:v>
                </c:pt>
                <c:pt idx="73">
                  <c:v>41327</c:v>
                </c:pt>
                <c:pt idx="74">
                  <c:v>41328</c:v>
                </c:pt>
                <c:pt idx="75">
                  <c:v>41329</c:v>
                </c:pt>
                <c:pt idx="76">
                  <c:v>41330</c:v>
                </c:pt>
                <c:pt idx="77">
                  <c:v>41331</c:v>
                </c:pt>
                <c:pt idx="78">
                  <c:v>41332</c:v>
                </c:pt>
                <c:pt idx="79">
                  <c:v>41333</c:v>
                </c:pt>
                <c:pt idx="80">
                  <c:v>41334</c:v>
                </c:pt>
                <c:pt idx="81">
                  <c:v>41335</c:v>
                </c:pt>
                <c:pt idx="82">
                  <c:v>41336</c:v>
                </c:pt>
                <c:pt idx="83">
                  <c:v>41337</c:v>
                </c:pt>
                <c:pt idx="84">
                  <c:v>41338</c:v>
                </c:pt>
                <c:pt idx="85">
                  <c:v>41339</c:v>
                </c:pt>
                <c:pt idx="86">
                  <c:v>41340</c:v>
                </c:pt>
                <c:pt idx="87">
                  <c:v>41341</c:v>
                </c:pt>
                <c:pt idx="88">
                  <c:v>41342</c:v>
                </c:pt>
                <c:pt idx="89">
                  <c:v>41343</c:v>
                </c:pt>
                <c:pt idx="90">
                  <c:v>41344</c:v>
                </c:pt>
                <c:pt idx="91">
                  <c:v>41345</c:v>
                </c:pt>
                <c:pt idx="92">
                  <c:v>41346</c:v>
                </c:pt>
                <c:pt idx="93">
                  <c:v>41347</c:v>
                </c:pt>
                <c:pt idx="94">
                  <c:v>41348</c:v>
                </c:pt>
                <c:pt idx="95">
                  <c:v>41349</c:v>
                </c:pt>
                <c:pt idx="96">
                  <c:v>41350</c:v>
                </c:pt>
                <c:pt idx="97">
                  <c:v>41351</c:v>
                </c:pt>
                <c:pt idx="98">
                  <c:v>41352</c:v>
                </c:pt>
                <c:pt idx="99">
                  <c:v>41353</c:v>
                </c:pt>
                <c:pt idx="100">
                  <c:v>41354</c:v>
                </c:pt>
                <c:pt idx="101">
                  <c:v>41355</c:v>
                </c:pt>
                <c:pt idx="102">
                  <c:v>41356</c:v>
                </c:pt>
                <c:pt idx="103">
                  <c:v>41357</c:v>
                </c:pt>
                <c:pt idx="104">
                  <c:v>41358</c:v>
                </c:pt>
                <c:pt idx="105">
                  <c:v>41359</c:v>
                </c:pt>
                <c:pt idx="106">
                  <c:v>41360</c:v>
                </c:pt>
                <c:pt idx="107">
                  <c:v>41361</c:v>
                </c:pt>
                <c:pt idx="108">
                  <c:v>41362</c:v>
                </c:pt>
                <c:pt idx="109">
                  <c:v>41363</c:v>
                </c:pt>
                <c:pt idx="110">
                  <c:v>41364</c:v>
                </c:pt>
                <c:pt idx="111">
                  <c:v>41365</c:v>
                </c:pt>
                <c:pt idx="112">
                  <c:v>41366</c:v>
                </c:pt>
                <c:pt idx="113">
                  <c:v>41367</c:v>
                </c:pt>
                <c:pt idx="114">
                  <c:v>41368</c:v>
                </c:pt>
                <c:pt idx="115">
                  <c:v>41369</c:v>
                </c:pt>
                <c:pt idx="116">
                  <c:v>41370</c:v>
                </c:pt>
                <c:pt idx="117">
                  <c:v>41371</c:v>
                </c:pt>
                <c:pt idx="118">
                  <c:v>41372</c:v>
                </c:pt>
                <c:pt idx="119">
                  <c:v>41373</c:v>
                </c:pt>
                <c:pt idx="120">
                  <c:v>41374</c:v>
                </c:pt>
                <c:pt idx="121">
                  <c:v>41375</c:v>
                </c:pt>
                <c:pt idx="122">
                  <c:v>41376</c:v>
                </c:pt>
                <c:pt idx="123">
                  <c:v>41377</c:v>
                </c:pt>
                <c:pt idx="124">
                  <c:v>41378</c:v>
                </c:pt>
                <c:pt idx="125">
                  <c:v>41379</c:v>
                </c:pt>
                <c:pt idx="126">
                  <c:v>41380</c:v>
                </c:pt>
                <c:pt idx="127">
                  <c:v>41381</c:v>
                </c:pt>
                <c:pt idx="128">
                  <c:v>41382</c:v>
                </c:pt>
                <c:pt idx="129">
                  <c:v>41383</c:v>
                </c:pt>
                <c:pt idx="130">
                  <c:v>41384</c:v>
                </c:pt>
                <c:pt idx="131">
                  <c:v>41385</c:v>
                </c:pt>
                <c:pt idx="132">
                  <c:v>41386</c:v>
                </c:pt>
                <c:pt idx="133">
                  <c:v>41387</c:v>
                </c:pt>
                <c:pt idx="134">
                  <c:v>41388</c:v>
                </c:pt>
                <c:pt idx="135">
                  <c:v>41389</c:v>
                </c:pt>
                <c:pt idx="136">
                  <c:v>41390</c:v>
                </c:pt>
                <c:pt idx="137">
                  <c:v>41391</c:v>
                </c:pt>
                <c:pt idx="138">
                  <c:v>41392</c:v>
                </c:pt>
                <c:pt idx="139">
                  <c:v>41393</c:v>
                </c:pt>
                <c:pt idx="140">
                  <c:v>41394</c:v>
                </c:pt>
                <c:pt idx="141">
                  <c:v>41395</c:v>
                </c:pt>
                <c:pt idx="142">
                  <c:v>41396</c:v>
                </c:pt>
                <c:pt idx="143">
                  <c:v>41397</c:v>
                </c:pt>
                <c:pt idx="144">
                  <c:v>41398</c:v>
                </c:pt>
                <c:pt idx="145">
                  <c:v>41399</c:v>
                </c:pt>
                <c:pt idx="146">
                  <c:v>41400</c:v>
                </c:pt>
                <c:pt idx="147">
                  <c:v>41401</c:v>
                </c:pt>
                <c:pt idx="148">
                  <c:v>41402</c:v>
                </c:pt>
                <c:pt idx="149">
                  <c:v>41403</c:v>
                </c:pt>
                <c:pt idx="150">
                  <c:v>41404</c:v>
                </c:pt>
                <c:pt idx="151">
                  <c:v>41405</c:v>
                </c:pt>
                <c:pt idx="152">
                  <c:v>41406</c:v>
                </c:pt>
                <c:pt idx="153">
                  <c:v>41407</c:v>
                </c:pt>
                <c:pt idx="154">
                  <c:v>41408</c:v>
                </c:pt>
                <c:pt idx="155">
                  <c:v>41409</c:v>
                </c:pt>
                <c:pt idx="156">
                  <c:v>41410</c:v>
                </c:pt>
                <c:pt idx="157">
                  <c:v>41411</c:v>
                </c:pt>
                <c:pt idx="158">
                  <c:v>41412</c:v>
                </c:pt>
                <c:pt idx="159">
                  <c:v>41413</c:v>
                </c:pt>
                <c:pt idx="160">
                  <c:v>41414</c:v>
                </c:pt>
                <c:pt idx="161">
                  <c:v>41415</c:v>
                </c:pt>
                <c:pt idx="162">
                  <c:v>41416</c:v>
                </c:pt>
                <c:pt idx="163">
                  <c:v>41417</c:v>
                </c:pt>
                <c:pt idx="164">
                  <c:v>41418</c:v>
                </c:pt>
                <c:pt idx="165">
                  <c:v>41419</c:v>
                </c:pt>
                <c:pt idx="166">
                  <c:v>41420</c:v>
                </c:pt>
                <c:pt idx="167">
                  <c:v>41421</c:v>
                </c:pt>
                <c:pt idx="168">
                  <c:v>41422</c:v>
                </c:pt>
                <c:pt idx="169">
                  <c:v>41423</c:v>
                </c:pt>
                <c:pt idx="170">
                  <c:v>41424</c:v>
                </c:pt>
                <c:pt idx="171">
                  <c:v>41425</c:v>
                </c:pt>
                <c:pt idx="172">
                  <c:v>41426</c:v>
                </c:pt>
                <c:pt idx="173">
                  <c:v>41427</c:v>
                </c:pt>
                <c:pt idx="174">
                  <c:v>41428</c:v>
                </c:pt>
                <c:pt idx="175">
                  <c:v>41429</c:v>
                </c:pt>
                <c:pt idx="176">
                  <c:v>41430</c:v>
                </c:pt>
                <c:pt idx="177">
                  <c:v>41431</c:v>
                </c:pt>
                <c:pt idx="178">
                  <c:v>41432</c:v>
                </c:pt>
                <c:pt idx="179">
                  <c:v>41433</c:v>
                </c:pt>
                <c:pt idx="180">
                  <c:v>41434</c:v>
                </c:pt>
                <c:pt idx="181">
                  <c:v>41435</c:v>
                </c:pt>
                <c:pt idx="182">
                  <c:v>41436</c:v>
                </c:pt>
                <c:pt idx="183">
                  <c:v>41437</c:v>
                </c:pt>
                <c:pt idx="184">
                  <c:v>41438</c:v>
                </c:pt>
                <c:pt idx="185">
                  <c:v>41439</c:v>
                </c:pt>
                <c:pt idx="186">
                  <c:v>41440</c:v>
                </c:pt>
                <c:pt idx="187">
                  <c:v>41441</c:v>
                </c:pt>
                <c:pt idx="188">
                  <c:v>41442</c:v>
                </c:pt>
                <c:pt idx="189">
                  <c:v>41443</c:v>
                </c:pt>
                <c:pt idx="190">
                  <c:v>41444</c:v>
                </c:pt>
                <c:pt idx="191">
                  <c:v>41445</c:v>
                </c:pt>
                <c:pt idx="192">
                  <c:v>41446</c:v>
                </c:pt>
                <c:pt idx="193">
                  <c:v>41447</c:v>
                </c:pt>
                <c:pt idx="194">
                  <c:v>41448</c:v>
                </c:pt>
                <c:pt idx="195">
                  <c:v>41449</c:v>
                </c:pt>
                <c:pt idx="196">
                  <c:v>41450</c:v>
                </c:pt>
                <c:pt idx="197">
                  <c:v>41451</c:v>
                </c:pt>
                <c:pt idx="198">
                  <c:v>41452</c:v>
                </c:pt>
                <c:pt idx="199">
                  <c:v>41453</c:v>
                </c:pt>
                <c:pt idx="200">
                  <c:v>41454</c:v>
                </c:pt>
                <c:pt idx="201">
                  <c:v>41455</c:v>
                </c:pt>
                <c:pt idx="202">
                  <c:v>41456</c:v>
                </c:pt>
                <c:pt idx="203">
                  <c:v>41457</c:v>
                </c:pt>
                <c:pt idx="204">
                  <c:v>41458</c:v>
                </c:pt>
                <c:pt idx="205">
                  <c:v>41459</c:v>
                </c:pt>
                <c:pt idx="206">
                  <c:v>41460</c:v>
                </c:pt>
                <c:pt idx="207">
                  <c:v>41461</c:v>
                </c:pt>
                <c:pt idx="208">
                  <c:v>41462</c:v>
                </c:pt>
                <c:pt idx="209">
                  <c:v>41463</c:v>
                </c:pt>
                <c:pt idx="210">
                  <c:v>41464</c:v>
                </c:pt>
                <c:pt idx="211">
                  <c:v>41465</c:v>
                </c:pt>
                <c:pt idx="212">
                  <c:v>41466</c:v>
                </c:pt>
                <c:pt idx="213">
                  <c:v>41467</c:v>
                </c:pt>
                <c:pt idx="214">
                  <c:v>41468</c:v>
                </c:pt>
                <c:pt idx="215">
                  <c:v>41469</c:v>
                </c:pt>
                <c:pt idx="216">
                  <c:v>41470</c:v>
                </c:pt>
                <c:pt idx="217">
                  <c:v>41471</c:v>
                </c:pt>
                <c:pt idx="218">
                  <c:v>41472</c:v>
                </c:pt>
                <c:pt idx="219">
                  <c:v>41473</c:v>
                </c:pt>
                <c:pt idx="220">
                  <c:v>41474</c:v>
                </c:pt>
                <c:pt idx="221">
                  <c:v>41475</c:v>
                </c:pt>
                <c:pt idx="222">
                  <c:v>41476</c:v>
                </c:pt>
                <c:pt idx="223">
                  <c:v>41477</c:v>
                </c:pt>
                <c:pt idx="224">
                  <c:v>41478</c:v>
                </c:pt>
                <c:pt idx="225">
                  <c:v>41479</c:v>
                </c:pt>
                <c:pt idx="226">
                  <c:v>41480</c:v>
                </c:pt>
                <c:pt idx="227">
                  <c:v>41481</c:v>
                </c:pt>
                <c:pt idx="228">
                  <c:v>41482</c:v>
                </c:pt>
                <c:pt idx="229">
                  <c:v>41483</c:v>
                </c:pt>
                <c:pt idx="230">
                  <c:v>41484</c:v>
                </c:pt>
                <c:pt idx="231">
                  <c:v>41485</c:v>
                </c:pt>
                <c:pt idx="232">
                  <c:v>41486</c:v>
                </c:pt>
                <c:pt idx="233">
                  <c:v>41487</c:v>
                </c:pt>
                <c:pt idx="234">
                  <c:v>41488</c:v>
                </c:pt>
                <c:pt idx="235">
                  <c:v>41489</c:v>
                </c:pt>
                <c:pt idx="236">
                  <c:v>41490</c:v>
                </c:pt>
                <c:pt idx="237">
                  <c:v>41491</c:v>
                </c:pt>
                <c:pt idx="238">
                  <c:v>41492</c:v>
                </c:pt>
                <c:pt idx="239">
                  <c:v>41493</c:v>
                </c:pt>
                <c:pt idx="240">
                  <c:v>41494</c:v>
                </c:pt>
                <c:pt idx="241">
                  <c:v>41495</c:v>
                </c:pt>
                <c:pt idx="242">
                  <c:v>41496</c:v>
                </c:pt>
                <c:pt idx="243">
                  <c:v>41497</c:v>
                </c:pt>
                <c:pt idx="244">
                  <c:v>41498</c:v>
                </c:pt>
                <c:pt idx="245">
                  <c:v>41499</c:v>
                </c:pt>
                <c:pt idx="246">
                  <c:v>41500</c:v>
                </c:pt>
                <c:pt idx="247">
                  <c:v>41501</c:v>
                </c:pt>
                <c:pt idx="248">
                  <c:v>41502</c:v>
                </c:pt>
                <c:pt idx="249">
                  <c:v>41503</c:v>
                </c:pt>
                <c:pt idx="250">
                  <c:v>41504</c:v>
                </c:pt>
                <c:pt idx="251">
                  <c:v>41505</c:v>
                </c:pt>
                <c:pt idx="252">
                  <c:v>41506</c:v>
                </c:pt>
                <c:pt idx="253">
                  <c:v>41507</c:v>
                </c:pt>
                <c:pt idx="254">
                  <c:v>41508</c:v>
                </c:pt>
                <c:pt idx="255">
                  <c:v>41509</c:v>
                </c:pt>
                <c:pt idx="256">
                  <c:v>41510</c:v>
                </c:pt>
                <c:pt idx="257">
                  <c:v>41511</c:v>
                </c:pt>
                <c:pt idx="258">
                  <c:v>41512</c:v>
                </c:pt>
                <c:pt idx="259">
                  <c:v>41513</c:v>
                </c:pt>
                <c:pt idx="260">
                  <c:v>41514</c:v>
                </c:pt>
                <c:pt idx="261">
                  <c:v>41515</c:v>
                </c:pt>
                <c:pt idx="262">
                  <c:v>41516</c:v>
                </c:pt>
                <c:pt idx="263">
                  <c:v>41517</c:v>
                </c:pt>
                <c:pt idx="264">
                  <c:v>41518</c:v>
                </c:pt>
                <c:pt idx="265">
                  <c:v>41519</c:v>
                </c:pt>
                <c:pt idx="266">
                  <c:v>41520</c:v>
                </c:pt>
                <c:pt idx="267">
                  <c:v>41521</c:v>
                </c:pt>
                <c:pt idx="268">
                  <c:v>41522</c:v>
                </c:pt>
                <c:pt idx="269">
                  <c:v>41523</c:v>
                </c:pt>
                <c:pt idx="270">
                  <c:v>41524</c:v>
                </c:pt>
                <c:pt idx="271">
                  <c:v>41525</c:v>
                </c:pt>
                <c:pt idx="272">
                  <c:v>41526</c:v>
                </c:pt>
                <c:pt idx="273">
                  <c:v>41527</c:v>
                </c:pt>
                <c:pt idx="274">
                  <c:v>41528</c:v>
                </c:pt>
                <c:pt idx="275">
                  <c:v>41529</c:v>
                </c:pt>
                <c:pt idx="276">
                  <c:v>41530</c:v>
                </c:pt>
                <c:pt idx="277">
                  <c:v>41531</c:v>
                </c:pt>
                <c:pt idx="278">
                  <c:v>41532</c:v>
                </c:pt>
                <c:pt idx="279">
                  <c:v>41533</c:v>
                </c:pt>
                <c:pt idx="280">
                  <c:v>41534</c:v>
                </c:pt>
                <c:pt idx="281">
                  <c:v>41535</c:v>
                </c:pt>
                <c:pt idx="282">
                  <c:v>41536</c:v>
                </c:pt>
                <c:pt idx="283">
                  <c:v>41537</c:v>
                </c:pt>
                <c:pt idx="284">
                  <c:v>41538</c:v>
                </c:pt>
                <c:pt idx="285">
                  <c:v>41539</c:v>
                </c:pt>
                <c:pt idx="286">
                  <c:v>41540</c:v>
                </c:pt>
                <c:pt idx="287">
                  <c:v>41541</c:v>
                </c:pt>
                <c:pt idx="288">
                  <c:v>41542</c:v>
                </c:pt>
                <c:pt idx="289">
                  <c:v>41543</c:v>
                </c:pt>
                <c:pt idx="290">
                  <c:v>41544</c:v>
                </c:pt>
                <c:pt idx="291">
                  <c:v>41545</c:v>
                </c:pt>
                <c:pt idx="292">
                  <c:v>41546</c:v>
                </c:pt>
                <c:pt idx="293">
                  <c:v>41547</c:v>
                </c:pt>
                <c:pt idx="294">
                  <c:v>41548</c:v>
                </c:pt>
                <c:pt idx="295">
                  <c:v>41549</c:v>
                </c:pt>
                <c:pt idx="296">
                  <c:v>41550</c:v>
                </c:pt>
                <c:pt idx="297">
                  <c:v>41551</c:v>
                </c:pt>
                <c:pt idx="298">
                  <c:v>41552</c:v>
                </c:pt>
                <c:pt idx="299">
                  <c:v>41553</c:v>
                </c:pt>
                <c:pt idx="300">
                  <c:v>41554</c:v>
                </c:pt>
                <c:pt idx="301">
                  <c:v>41555</c:v>
                </c:pt>
                <c:pt idx="302">
                  <c:v>41556</c:v>
                </c:pt>
                <c:pt idx="303">
                  <c:v>41557</c:v>
                </c:pt>
                <c:pt idx="304">
                  <c:v>41558</c:v>
                </c:pt>
                <c:pt idx="305">
                  <c:v>41559</c:v>
                </c:pt>
                <c:pt idx="306">
                  <c:v>41560</c:v>
                </c:pt>
                <c:pt idx="307">
                  <c:v>41561</c:v>
                </c:pt>
                <c:pt idx="308">
                  <c:v>41562</c:v>
                </c:pt>
                <c:pt idx="309">
                  <c:v>41563</c:v>
                </c:pt>
                <c:pt idx="310">
                  <c:v>41564</c:v>
                </c:pt>
                <c:pt idx="311">
                  <c:v>41565</c:v>
                </c:pt>
                <c:pt idx="312">
                  <c:v>41566</c:v>
                </c:pt>
                <c:pt idx="313">
                  <c:v>41567</c:v>
                </c:pt>
                <c:pt idx="314">
                  <c:v>41568</c:v>
                </c:pt>
                <c:pt idx="315">
                  <c:v>41569</c:v>
                </c:pt>
                <c:pt idx="316">
                  <c:v>41570</c:v>
                </c:pt>
                <c:pt idx="317">
                  <c:v>41571</c:v>
                </c:pt>
                <c:pt idx="318">
                  <c:v>41572</c:v>
                </c:pt>
                <c:pt idx="319">
                  <c:v>41573</c:v>
                </c:pt>
                <c:pt idx="320">
                  <c:v>41574</c:v>
                </c:pt>
                <c:pt idx="321">
                  <c:v>41575</c:v>
                </c:pt>
                <c:pt idx="322">
                  <c:v>41576</c:v>
                </c:pt>
                <c:pt idx="323">
                  <c:v>41577</c:v>
                </c:pt>
                <c:pt idx="324">
                  <c:v>41578</c:v>
                </c:pt>
                <c:pt idx="325">
                  <c:v>41579</c:v>
                </c:pt>
                <c:pt idx="326">
                  <c:v>41580</c:v>
                </c:pt>
                <c:pt idx="327">
                  <c:v>41581</c:v>
                </c:pt>
                <c:pt idx="328">
                  <c:v>41582</c:v>
                </c:pt>
                <c:pt idx="329">
                  <c:v>41583</c:v>
                </c:pt>
                <c:pt idx="330">
                  <c:v>41584</c:v>
                </c:pt>
                <c:pt idx="331">
                  <c:v>41585</c:v>
                </c:pt>
                <c:pt idx="332">
                  <c:v>41586</c:v>
                </c:pt>
                <c:pt idx="333">
                  <c:v>41587</c:v>
                </c:pt>
                <c:pt idx="334">
                  <c:v>41588</c:v>
                </c:pt>
                <c:pt idx="335">
                  <c:v>41589</c:v>
                </c:pt>
                <c:pt idx="336">
                  <c:v>41590</c:v>
                </c:pt>
                <c:pt idx="337">
                  <c:v>41591</c:v>
                </c:pt>
                <c:pt idx="338">
                  <c:v>41592</c:v>
                </c:pt>
                <c:pt idx="339">
                  <c:v>41593</c:v>
                </c:pt>
                <c:pt idx="340">
                  <c:v>41594</c:v>
                </c:pt>
                <c:pt idx="341">
                  <c:v>41595</c:v>
                </c:pt>
                <c:pt idx="342">
                  <c:v>41596</c:v>
                </c:pt>
                <c:pt idx="343">
                  <c:v>41597</c:v>
                </c:pt>
                <c:pt idx="344">
                  <c:v>41598</c:v>
                </c:pt>
                <c:pt idx="345">
                  <c:v>41599</c:v>
                </c:pt>
                <c:pt idx="346">
                  <c:v>41600</c:v>
                </c:pt>
                <c:pt idx="347">
                  <c:v>41601</c:v>
                </c:pt>
                <c:pt idx="348">
                  <c:v>41602</c:v>
                </c:pt>
                <c:pt idx="349">
                  <c:v>41603</c:v>
                </c:pt>
                <c:pt idx="350">
                  <c:v>41604</c:v>
                </c:pt>
                <c:pt idx="351">
                  <c:v>41605</c:v>
                </c:pt>
                <c:pt idx="352">
                  <c:v>41606</c:v>
                </c:pt>
                <c:pt idx="353">
                  <c:v>41607</c:v>
                </c:pt>
                <c:pt idx="354">
                  <c:v>41608</c:v>
                </c:pt>
                <c:pt idx="355">
                  <c:v>41609</c:v>
                </c:pt>
                <c:pt idx="356">
                  <c:v>41610</c:v>
                </c:pt>
                <c:pt idx="357">
                  <c:v>41611</c:v>
                </c:pt>
                <c:pt idx="358">
                  <c:v>41612</c:v>
                </c:pt>
                <c:pt idx="359">
                  <c:v>41613</c:v>
                </c:pt>
                <c:pt idx="360">
                  <c:v>41614</c:v>
                </c:pt>
                <c:pt idx="361">
                  <c:v>41615</c:v>
                </c:pt>
                <c:pt idx="362">
                  <c:v>41616</c:v>
                </c:pt>
                <c:pt idx="363">
                  <c:v>41617</c:v>
                </c:pt>
                <c:pt idx="364">
                  <c:v>41618</c:v>
                </c:pt>
                <c:pt idx="365">
                  <c:v>41619</c:v>
                </c:pt>
                <c:pt idx="366">
                  <c:v>41620</c:v>
                </c:pt>
                <c:pt idx="367">
                  <c:v>41621</c:v>
                </c:pt>
                <c:pt idx="368">
                  <c:v>41622</c:v>
                </c:pt>
                <c:pt idx="369">
                  <c:v>41623</c:v>
                </c:pt>
                <c:pt idx="370">
                  <c:v>41624</c:v>
                </c:pt>
                <c:pt idx="371">
                  <c:v>41625</c:v>
                </c:pt>
                <c:pt idx="372">
                  <c:v>41626</c:v>
                </c:pt>
                <c:pt idx="373">
                  <c:v>41627</c:v>
                </c:pt>
                <c:pt idx="374">
                  <c:v>41628</c:v>
                </c:pt>
                <c:pt idx="375">
                  <c:v>41629</c:v>
                </c:pt>
                <c:pt idx="376">
                  <c:v>41630</c:v>
                </c:pt>
                <c:pt idx="377">
                  <c:v>41631</c:v>
                </c:pt>
                <c:pt idx="378">
                  <c:v>41632</c:v>
                </c:pt>
                <c:pt idx="379">
                  <c:v>41633</c:v>
                </c:pt>
                <c:pt idx="380">
                  <c:v>41634</c:v>
                </c:pt>
                <c:pt idx="381">
                  <c:v>41635</c:v>
                </c:pt>
                <c:pt idx="382">
                  <c:v>41636</c:v>
                </c:pt>
                <c:pt idx="383">
                  <c:v>41637</c:v>
                </c:pt>
                <c:pt idx="384">
                  <c:v>41638</c:v>
                </c:pt>
                <c:pt idx="385">
                  <c:v>41639</c:v>
                </c:pt>
                <c:pt idx="386">
                  <c:v>41640</c:v>
                </c:pt>
                <c:pt idx="387">
                  <c:v>41641</c:v>
                </c:pt>
                <c:pt idx="388">
                  <c:v>41642</c:v>
                </c:pt>
                <c:pt idx="389">
                  <c:v>41643</c:v>
                </c:pt>
                <c:pt idx="390">
                  <c:v>41644</c:v>
                </c:pt>
                <c:pt idx="391">
                  <c:v>41645</c:v>
                </c:pt>
                <c:pt idx="392">
                  <c:v>41646</c:v>
                </c:pt>
                <c:pt idx="393">
                  <c:v>41647</c:v>
                </c:pt>
                <c:pt idx="394">
                  <c:v>41648</c:v>
                </c:pt>
                <c:pt idx="395">
                  <c:v>41649</c:v>
                </c:pt>
                <c:pt idx="396">
                  <c:v>41650</c:v>
                </c:pt>
                <c:pt idx="397">
                  <c:v>41651</c:v>
                </c:pt>
                <c:pt idx="398">
                  <c:v>41652</c:v>
                </c:pt>
                <c:pt idx="399">
                  <c:v>41653</c:v>
                </c:pt>
                <c:pt idx="400">
                  <c:v>41654</c:v>
                </c:pt>
                <c:pt idx="401">
                  <c:v>41655</c:v>
                </c:pt>
                <c:pt idx="402">
                  <c:v>41656</c:v>
                </c:pt>
                <c:pt idx="403">
                  <c:v>41657</c:v>
                </c:pt>
                <c:pt idx="404">
                  <c:v>41658</c:v>
                </c:pt>
                <c:pt idx="405">
                  <c:v>41659</c:v>
                </c:pt>
                <c:pt idx="406">
                  <c:v>41660</c:v>
                </c:pt>
                <c:pt idx="407">
                  <c:v>41661</c:v>
                </c:pt>
                <c:pt idx="408">
                  <c:v>41662</c:v>
                </c:pt>
                <c:pt idx="409">
                  <c:v>41663</c:v>
                </c:pt>
                <c:pt idx="410">
                  <c:v>41664</c:v>
                </c:pt>
                <c:pt idx="411">
                  <c:v>41665</c:v>
                </c:pt>
                <c:pt idx="412">
                  <c:v>41666</c:v>
                </c:pt>
                <c:pt idx="413">
                  <c:v>41667</c:v>
                </c:pt>
                <c:pt idx="414">
                  <c:v>41668</c:v>
                </c:pt>
                <c:pt idx="415">
                  <c:v>41669</c:v>
                </c:pt>
                <c:pt idx="416">
                  <c:v>41670</c:v>
                </c:pt>
                <c:pt idx="417">
                  <c:v>41671</c:v>
                </c:pt>
                <c:pt idx="418">
                  <c:v>41672</c:v>
                </c:pt>
                <c:pt idx="419">
                  <c:v>41673</c:v>
                </c:pt>
                <c:pt idx="420">
                  <c:v>41674</c:v>
                </c:pt>
                <c:pt idx="421">
                  <c:v>41675</c:v>
                </c:pt>
                <c:pt idx="422">
                  <c:v>41676</c:v>
                </c:pt>
                <c:pt idx="423">
                  <c:v>41677</c:v>
                </c:pt>
                <c:pt idx="424">
                  <c:v>41678</c:v>
                </c:pt>
                <c:pt idx="425">
                  <c:v>41679</c:v>
                </c:pt>
                <c:pt idx="426">
                  <c:v>41680</c:v>
                </c:pt>
                <c:pt idx="427">
                  <c:v>41681</c:v>
                </c:pt>
                <c:pt idx="428">
                  <c:v>41682</c:v>
                </c:pt>
                <c:pt idx="429">
                  <c:v>41683</c:v>
                </c:pt>
                <c:pt idx="430">
                  <c:v>41684</c:v>
                </c:pt>
                <c:pt idx="431">
                  <c:v>41685</c:v>
                </c:pt>
                <c:pt idx="432">
                  <c:v>41686</c:v>
                </c:pt>
                <c:pt idx="433">
                  <c:v>41687</c:v>
                </c:pt>
                <c:pt idx="434">
                  <c:v>41688</c:v>
                </c:pt>
                <c:pt idx="435">
                  <c:v>41689</c:v>
                </c:pt>
                <c:pt idx="436">
                  <c:v>41690</c:v>
                </c:pt>
                <c:pt idx="437">
                  <c:v>41691</c:v>
                </c:pt>
                <c:pt idx="438">
                  <c:v>41692</c:v>
                </c:pt>
                <c:pt idx="439">
                  <c:v>41693</c:v>
                </c:pt>
                <c:pt idx="440">
                  <c:v>41694</c:v>
                </c:pt>
                <c:pt idx="441">
                  <c:v>41695</c:v>
                </c:pt>
                <c:pt idx="442">
                  <c:v>41696</c:v>
                </c:pt>
                <c:pt idx="443">
                  <c:v>41697</c:v>
                </c:pt>
                <c:pt idx="444">
                  <c:v>41698</c:v>
                </c:pt>
                <c:pt idx="445">
                  <c:v>41699</c:v>
                </c:pt>
                <c:pt idx="446">
                  <c:v>41700</c:v>
                </c:pt>
                <c:pt idx="447">
                  <c:v>41701</c:v>
                </c:pt>
                <c:pt idx="448">
                  <c:v>41702</c:v>
                </c:pt>
                <c:pt idx="449">
                  <c:v>41703</c:v>
                </c:pt>
                <c:pt idx="450">
                  <c:v>41704</c:v>
                </c:pt>
                <c:pt idx="451">
                  <c:v>41705</c:v>
                </c:pt>
                <c:pt idx="452">
                  <c:v>41706</c:v>
                </c:pt>
                <c:pt idx="453">
                  <c:v>41707</c:v>
                </c:pt>
                <c:pt idx="454">
                  <c:v>41708</c:v>
                </c:pt>
                <c:pt idx="455">
                  <c:v>41709</c:v>
                </c:pt>
                <c:pt idx="456">
                  <c:v>41710</c:v>
                </c:pt>
                <c:pt idx="457">
                  <c:v>41711</c:v>
                </c:pt>
                <c:pt idx="458">
                  <c:v>41712</c:v>
                </c:pt>
                <c:pt idx="459">
                  <c:v>41713</c:v>
                </c:pt>
                <c:pt idx="460">
                  <c:v>41714</c:v>
                </c:pt>
                <c:pt idx="461">
                  <c:v>41715</c:v>
                </c:pt>
                <c:pt idx="462">
                  <c:v>41716</c:v>
                </c:pt>
                <c:pt idx="463">
                  <c:v>41717</c:v>
                </c:pt>
                <c:pt idx="464">
                  <c:v>41718</c:v>
                </c:pt>
                <c:pt idx="465">
                  <c:v>41719</c:v>
                </c:pt>
                <c:pt idx="466">
                  <c:v>41720</c:v>
                </c:pt>
                <c:pt idx="467">
                  <c:v>41721</c:v>
                </c:pt>
                <c:pt idx="468">
                  <c:v>41722</c:v>
                </c:pt>
                <c:pt idx="469">
                  <c:v>41723</c:v>
                </c:pt>
                <c:pt idx="470">
                  <c:v>41724</c:v>
                </c:pt>
                <c:pt idx="471">
                  <c:v>41725</c:v>
                </c:pt>
                <c:pt idx="472">
                  <c:v>41726</c:v>
                </c:pt>
                <c:pt idx="473">
                  <c:v>41727</c:v>
                </c:pt>
                <c:pt idx="474">
                  <c:v>41728</c:v>
                </c:pt>
                <c:pt idx="475">
                  <c:v>41729</c:v>
                </c:pt>
                <c:pt idx="476">
                  <c:v>41730</c:v>
                </c:pt>
                <c:pt idx="477">
                  <c:v>41731</c:v>
                </c:pt>
                <c:pt idx="478">
                  <c:v>41732</c:v>
                </c:pt>
                <c:pt idx="479">
                  <c:v>41733</c:v>
                </c:pt>
                <c:pt idx="480">
                  <c:v>41734</c:v>
                </c:pt>
                <c:pt idx="481">
                  <c:v>41735</c:v>
                </c:pt>
                <c:pt idx="482">
                  <c:v>41736</c:v>
                </c:pt>
                <c:pt idx="483">
                  <c:v>41737</c:v>
                </c:pt>
                <c:pt idx="484">
                  <c:v>41738</c:v>
                </c:pt>
                <c:pt idx="485">
                  <c:v>41739</c:v>
                </c:pt>
                <c:pt idx="486">
                  <c:v>41740</c:v>
                </c:pt>
                <c:pt idx="487">
                  <c:v>41741</c:v>
                </c:pt>
                <c:pt idx="488">
                  <c:v>41742</c:v>
                </c:pt>
                <c:pt idx="489">
                  <c:v>41743</c:v>
                </c:pt>
                <c:pt idx="490">
                  <c:v>41744</c:v>
                </c:pt>
                <c:pt idx="491">
                  <c:v>41745</c:v>
                </c:pt>
                <c:pt idx="492">
                  <c:v>41746</c:v>
                </c:pt>
                <c:pt idx="493">
                  <c:v>41747</c:v>
                </c:pt>
                <c:pt idx="494">
                  <c:v>41748</c:v>
                </c:pt>
                <c:pt idx="495">
                  <c:v>41749</c:v>
                </c:pt>
                <c:pt idx="496">
                  <c:v>41750</c:v>
                </c:pt>
                <c:pt idx="497">
                  <c:v>41751</c:v>
                </c:pt>
                <c:pt idx="498">
                  <c:v>41752</c:v>
                </c:pt>
                <c:pt idx="499">
                  <c:v>41753</c:v>
                </c:pt>
                <c:pt idx="500">
                  <c:v>41754</c:v>
                </c:pt>
                <c:pt idx="501">
                  <c:v>41755</c:v>
                </c:pt>
                <c:pt idx="502">
                  <c:v>41756</c:v>
                </c:pt>
                <c:pt idx="503">
                  <c:v>41757</c:v>
                </c:pt>
                <c:pt idx="504">
                  <c:v>41758</c:v>
                </c:pt>
                <c:pt idx="505">
                  <c:v>41759</c:v>
                </c:pt>
                <c:pt idx="506">
                  <c:v>41760</c:v>
                </c:pt>
                <c:pt idx="507">
                  <c:v>41761</c:v>
                </c:pt>
                <c:pt idx="508">
                  <c:v>41762</c:v>
                </c:pt>
                <c:pt idx="509">
                  <c:v>41763</c:v>
                </c:pt>
                <c:pt idx="510">
                  <c:v>41764</c:v>
                </c:pt>
                <c:pt idx="511">
                  <c:v>41765</c:v>
                </c:pt>
                <c:pt idx="512">
                  <c:v>41766</c:v>
                </c:pt>
                <c:pt idx="513">
                  <c:v>41767</c:v>
                </c:pt>
                <c:pt idx="514">
                  <c:v>41768</c:v>
                </c:pt>
                <c:pt idx="515">
                  <c:v>41769</c:v>
                </c:pt>
                <c:pt idx="516">
                  <c:v>41770</c:v>
                </c:pt>
                <c:pt idx="517">
                  <c:v>41771</c:v>
                </c:pt>
                <c:pt idx="518">
                  <c:v>41772</c:v>
                </c:pt>
                <c:pt idx="519">
                  <c:v>41773</c:v>
                </c:pt>
                <c:pt idx="520">
                  <c:v>41774</c:v>
                </c:pt>
                <c:pt idx="521">
                  <c:v>41775</c:v>
                </c:pt>
                <c:pt idx="522">
                  <c:v>41776</c:v>
                </c:pt>
                <c:pt idx="523">
                  <c:v>41777</c:v>
                </c:pt>
                <c:pt idx="524">
                  <c:v>41778</c:v>
                </c:pt>
                <c:pt idx="525">
                  <c:v>41779</c:v>
                </c:pt>
                <c:pt idx="526">
                  <c:v>41780</c:v>
                </c:pt>
                <c:pt idx="527">
                  <c:v>41781</c:v>
                </c:pt>
                <c:pt idx="528">
                  <c:v>41782</c:v>
                </c:pt>
                <c:pt idx="529">
                  <c:v>41783</c:v>
                </c:pt>
                <c:pt idx="530">
                  <c:v>41784</c:v>
                </c:pt>
                <c:pt idx="531">
                  <c:v>41785</c:v>
                </c:pt>
                <c:pt idx="532">
                  <c:v>41786</c:v>
                </c:pt>
                <c:pt idx="533">
                  <c:v>41787</c:v>
                </c:pt>
                <c:pt idx="534">
                  <c:v>41788</c:v>
                </c:pt>
                <c:pt idx="535">
                  <c:v>41789</c:v>
                </c:pt>
                <c:pt idx="536">
                  <c:v>41790</c:v>
                </c:pt>
                <c:pt idx="537">
                  <c:v>41791</c:v>
                </c:pt>
                <c:pt idx="538">
                  <c:v>41792</c:v>
                </c:pt>
                <c:pt idx="539">
                  <c:v>41793</c:v>
                </c:pt>
                <c:pt idx="540">
                  <c:v>41794</c:v>
                </c:pt>
                <c:pt idx="541">
                  <c:v>41795</c:v>
                </c:pt>
                <c:pt idx="542">
                  <c:v>41796</c:v>
                </c:pt>
                <c:pt idx="543">
                  <c:v>41797</c:v>
                </c:pt>
                <c:pt idx="544">
                  <c:v>41798</c:v>
                </c:pt>
                <c:pt idx="545">
                  <c:v>41799</c:v>
                </c:pt>
                <c:pt idx="546">
                  <c:v>41800</c:v>
                </c:pt>
                <c:pt idx="547">
                  <c:v>41801</c:v>
                </c:pt>
                <c:pt idx="548">
                  <c:v>41802</c:v>
                </c:pt>
                <c:pt idx="549">
                  <c:v>41803</c:v>
                </c:pt>
                <c:pt idx="550">
                  <c:v>41804</c:v>
                </c:pt>
                <c:pt idx="551">
                  <c:v>41805</c:v>
                </c:pt>
                <c:pt idx="552">
                  <c:v>41806</c:v>
                </c:pt>
                <c:pt idx="553">
                  <c:v>41807</c:v>
                </c:pt>
                <c:pt idx="554">
                  <c:v>41808</c:v>
                </c:pt>
                <c:pt idx="555">
                  <c:v>41809</c:v>
                </c:pt>
                <c:pt idx="556">
                  <c:v>41810</c:v>
                </c:pt>
                <c:pt idx="557">
                  <c:v>41811</c:v>
                </c:pt>
                <c:pt idx="558">
                  <c:v>41812</c:v>
                </c:pt>
                <c:pt idx="559">
                  <c:v>41813</c:v>
                </c:pt>
                <c:pt idx="560">
                  <c:v>41814</c:v>
                </c:pt>
                <c:pt idx="561">
                  <c:v>41815</c:v>
                </c:pt>
                <c:pt idx="562">
                  <c:v>41816</c:v>
                </c:pt>
                <c:pt idx="563">
                  <c:v>41817</c:v>
                </c:pt>
                <c:pt idx="564">
                  <c:v>41818</c:v>
                </c:pt>
                <c:pt idx="565">
                  <c:v>41819</c:v>
                </c:pt>
                <c:pt idx="566">
                  <c:v>41820</c:v>
                </c:pt>
                <c:pt idx="567">
                  <c:v>41821</c:v>
                </c:pt>
                <c:pt idx="568">
                  <c:v>41822</c:v>
                </c:pt>
                <c:pt idx="569">
                  <c:v>41823</c:v>
                </c:pt>
                <c:pt idx="570">
                  <c:v>41824</c:v>
                </c:pt>
                <c:pt idx="571">
                  <c:v>41825</c:v>
                </c:pt>
                <c:pt idx="572">
                  <c:v>41826</c:v>
                </c:pt>
                <c:pt idx="573">
                  <c:v>41827</c:v>
                </c:pt>
                <c:pt idx="574">
                  <c:v>41828</c:v>
                </c:pt>
                <c:pt idx="575">
                  <c:v>41829</c:v>
                </c:pt>
                <c:pt idx="576">
                  <c:v>41830</c:v>
                </c:pt>
                <c:pt idx="577">
                  <c:v>41831</c:v>
                </c:pt>
                <c:pt idx="578">
                  <c:v>41832</c:v>
                </c:pt>
                <c:pt idx="579">
                  <c:v>41833</c:v>
                </c:pt>
                <c:pt idx="580">
                  <c:v>41834</c:v>
                </c:pt>
                <c:pt idx="581">
                  <c:v>41835</c:v>
                </c:pt>
                <c:pt idx="582">
                  <c:v>41836</c:v>
                </c:pt>
                <c:pt idx="583">
                  <c:v>41837</c:v>
                </c:pt>
                <c:pt idx="584">
                  <c:v>41838</c:v>
                </c:pt>
                <c:pt idx="585">
                  <c:v>41839</c:v>
                </c:pt>
                <c:pt idx="586">
                  <c:v>41840</c:v>
                </c:pt>
                <c:pt idx="587">
                  <c:v>41841</c:v>
                </c:pt>
                <c:pt idx="588">
                  <c:v>41842</c:v>
                </c:pt>
                <c:pt idx="589">
                  <c:v>41843</c:v>
                </c:pt>
                <c:pt idx="590">
                  <c:v>41844</c:v>
                </c:pt>
                <c:pt idx="591">
                  <c:v>41845</c:v>
                </c:pt>
                <c:pt idx="592">
                  <c:v>41846</c:v>
                </c:pt>
                <c:pt idx="593">
                  <c:v>41847</c:v>
                </c:pt>
                <c:pt idx="594">
                  <c:v>41848</c:v>
                </c:pt>
                <c:pt idx="595">
                  <c:v>41849</c:v>
                </c:pt>
                <c:pt idx="596">
                  <c:v>41850</c:v>
                </c:pt>
                <c:pt idx="597">
                  <c:v>41851</c:v>
                </c:pt>
                <c:pt idx="598">
                  <c:v>41852</c:v>
                </c:pt>
                <c:pt idx="599">
                  <c:v>41853</c:v>
                </c:pt>
                <c:pt idx="600">
                  <c:v>41854</c:v>
                </c:pt>
                <c:pt idx="601">
                  <c:v>41855</c:v>
                </c:pt>
                <c:pt idx="602">
                  <c:v>41856</c:v>
                </c:pt>
                <c:pt idx="603">
                  <c:v>41857</c:v>
                </c:pt>
                <c:pt idx="604">
                  <c:v>41858</c:v>
                </c:pt>
                <c:pt idx="605">
                  <c:v>41859</c:v>
                </c:pt>
                <c:pt idx="606">
                  <c:v>41860</c:v>
                </c:pt>
                <c:pt idx="607">
                  <c:v>41861</c:v>
                </c:pt>
                <c:pt idx="608">
                  <c:v>41862</c:v>
                </c:pt>
                <c:pt idx="609">
                  <c:v>41863</c:v>
                </c:pt>
                <c:pt idx="610">
                  <c:v>41864</c:v>
                </c:pt>
                <c:pt idx="611">
                  <c:v>41865</c:v>
                </c:pt>
                <c:pt idx="612">
                  <c:v>41866</c:v>
                </c:pt>
                <c:pt idx="613">
                  <c:v>41867</c:v>
                </c:pt>
                <c:pt idx="614">
                  <c:v>41868</c:v>
                </c:pt>
                <c:pt idx="615">
                  <c:v>41869</c:v>
                </c:pt>
                <c:pt idx="616">
                  <c:v>41870</c:v>
                </c:pt>
                <c:pt idx="617">
                  <c:v>41871</c:v>
                </c:pt>
                <c:pt idx="618">
                  <c:v>41872</c:v>
                </c:pt>
                <c:pt idx="619">
                  <c:v>41873</c:v>
                </c:pt>
                <c:pt idx="620">
                  <c:v>41874</c:v>
                </c:pt>
                <c:pt idx="621">
                  <c:v>41875</c:v>
                </c:pt>
                <c:pt idx="622">
                  <c:v>41876</c:v>
                </c:pt>
                <c:pt idx="623">
                  <c:v>41877</c:v>
                </c:pt>
                <c:pt idx="624">
                  <c:v>41878</c:v>
                </c:pt>
                <c:pt idx="625">
                  <c:v>41879</c:v>
                </c:pt>
                <c:pt idx="626">
                  <c:v>41880</c:v>
                </c:pt>
                <c:pt idx="627">
                  <c:v>41881</c:v>
                </c:pt>
                <c:pt idx="628">
                  <c:v>41882</c:v>
                </c:pt>
                <c:pt idx="629">
                  <c:v>41883</c:v>
                </c:pt>
                <c:pt idx="630">
                  <c:v>41884</c:v>
                </c:pt>
                <c:pt idx="631">
                  <c:v>41885</c:v>
                </c:pt>
                <c:pt idx="632">
                  <c:v>41886</c:v>
                </c:pt>
                <c:pt idx="633">
                  <c:v>41887</c:v>
                </c:pt>
                <c:pt idx="634">
                  <c:v>41888</c:v>
                </c:pt>
                <c:pt idx="635">
                  <c:v>41889</c:v>
                </c:pt>
                <c:pt idx="636">
                  <c:v>41890</c:v>
                </c:pt>
                <c:pt idx="637">
                  <c:v>41891</c:v>
                </c:pt>
                <c:pt idx="638">
                  <c:v>41892</c:v>
                </c:pt>
                <c:pt idx="639">
                  <c:v>41893</c:v>
                </c:pt>
                <c:pt idx="640">
                  <c:v>41894</c:v>
                </c:pt>
                <c:pt idx="641">
                  <c:v>41895</c:v>
                </c:pt>
                <c:pt idx="642">
                  <c:v>41896</c:v>
                </c:pt>
                <c:pt idx="643">
                  <c:v>41897</c:v>
                </c:pt>
                <c:pt idx="644">
                  <c:v>41898</c:v>
                </c:pt>
                <c:pt idx="645">
                  <c:v>41899</c:v>
                </c:pt>
                <c:pt idx="646">
                  <c:v>41900</c:v>
                </c:pt>
                <c:pt idx="647">
                  <c:v>41901</c:v>
                </c:pt>
                <c:pt idx="648">
                  <c:v>41902</c:v>
                </c:pt>
                <c:pt idx="649">
                  <c:v>41903</c:v>
                </c:pt>
                <c:pt idx="650">
                  <c:v>41904</c:v>
                </c:pt>
                <c:pt idx="651">
                  <c:v>41905</c:v>
                </c:pt>
                <c:pt idx="652">
                  <c:v>41906</c:v>
                </c:pt>
                <c:pt idx="653">
                  <c:v>41907</c:v>
                </c:pt>
                <c:pt idx="654">
                  <c:v>41908</c:v>
                </c:pt>
                <c:pt idx="655">
                  <c:v>41909</c:v>
                </c:pt>
                <c:pt idx="656">
                  <c:v>41910</c:v>
                </c:pt>
                <c:pt idx="657">
                  <c:v>41911</c:v>
                </c:pt>
                <c:pt idx="658">
                  <c:v>41912</c:v>
                </c:pt>
                <c:pt idx="659">
                  <c:v>41913</c:v>
                </c:pt>
                <c:pt idx="660">
                  <c:v>41914</c:v>
                </c:pt>
                <c:pt idx="661">
                  <c:v>41915</c:v>
                </c:pt>
                <c:pt idx="662">
                  <c:v>41916</c:v>
                </c:pt>
                <c:pt idx="663">
                  <c:v>41917</c:v>
                </c:pt>
                <c:pt idx="664">
                  <c:v>41918</c:v>
                </c:pt>
                <c:pt idx="665">
                  <c:v>41919</c:v>
                </c:pt>
                <c:pt idx="666">
                  <c:v>41920</c:v>
                </c:pt>
                <c:pt idx="667">
                  <c:v>41921</c:v>
                </c:pt>
                <c:pt idx="668">
                  <c:v>41922</c:v>
                </c:pt>
                <c:pt idx="669">
                  <c:v>41923</c:v>
                </c:pt>
                <c:pt idx="670">
                  <c:v>41924</c:v>
                </c:pt>
                <c:pt idx="671">
                  <c:v>41925</c:v>
                </c:pt>
                <c:pt idx="672">
                  <c:v>41926</c:v>
                </c:pt>
                <c:pt idx="673">
                  <c:v>41927</c:v>
                </c:pt>
                <c:pt idx="674">
                  <c:v>41928</c:v>
                </c:pt>
                <c:pt idx="675">
                  <c:v>41929</c:v>
                </c:pt>
                <c:pt idx="676">
                  <c:v>41930</c:v>
                </c:pt>
                <c:pt idx="677">
                  <c:v>41931</c:v>
                </c:pt>
                <c:pt idx="678">
                  <c:v>41932</c:v>
                </c:pt>
                <c:pt idx="679">
                  <c:v>41933</c:v>
                </c:pt>
                <c:pt idx="680">
                  <c:v>41934</c:v>
                </c:pt>
                <c:pt idx="681">
                  <c:v>41935</c:v>
                </c:pt>
                <c:pt idx="682">
                  <c:v>41936</c:v>
                </c:pt>
                <c:pt idx="683">
                  <c:v>41937</c:v>
                </c:pt>
                <c:pt idx="684">
                  <c:v>41938</c:v>
                </c:pt>
                <c:pt idx="685">
                  <c:v>41939</c:v>
                </c:pt>
                <c:pt idx="686">
                  <c:v>41940</c:v>
                </c:pt>
                <c:pt idx="687">
                  <c:v>41941</c:v>
                </c:pt>
                <c:pt idx="688">
                  <c:v>41942</c:v>
                </c:pt>
                <c:pt idx="689">
                  <c:v>41943</c:v>
                </c:pt>
                <c:pt idx="690">
                  <c:v>41944</c:v>
                </c:pt>
                <c:pt idx="691">
                  <c:v>41945</c:v>
                </c:pt>
                <c:pt idx="692">
                  <c:v>41946</c:v>
                </c:pt>
                <c:pt idx="693">
                  <c:v>41947</c:v>
                </c:pt>
                <c:pt idx="694">
                  <c:v>41948</c:v>
                </c:pt>
                <c:pt idx="695">
                  <c:v>41949</c:v>
                </c:pt>
                <c:pt idx="696">
                  <c:v>41950</c:v>
                </c:pt>
                <c:pt idx="697">
                  <c:v>41951</c:v>
                </c:pt>
                <c:pt idx="698">
                  <c:v>41952</c:v>
                </c:pt>
                <c:pt idx="699">
                  <c:v>41953</c:v>
                </c:pt>
                <c:pt idx="700">
                  <c:v>41954</c:v>
                </c:pt>
                <c:pt idx="701">
                  <c:v>41955</c:v>
                </c:pt>
                <c:pt idx="702">
                  <c:v>41956</c:v>
                </c:pt>
                <c:pt idx="703">
                  <c:v>41957</c:v>
                </c:pt>
                <c:pt idx="704">
                  <c:v>41958</c:v>
                </c:pt>
                <c:pt idx="705">
                  <c:v>41959</c:v>
                </c:pt>
                <c:pt idx="706">
                  <c:v>41960</c:v>
                </c:pt>
                <c:pt idx="707">
                  <c:v>41961</c:v>
                </c:pt>
                <c:pt idx="708">
                  <c:v>41962</c:v>
                </c:pt>
                <c:pt idx="709">
                  <c:v>41963</c:v>
                </c:pt>
                <c:pt idx="710">
                  <c:v>41964</c:v>
                </c:pt>
                <c:pt idx="711">
                  <c:v>41965</c:v>
                </c:pt>
                <c:pt idx="712">
                  <c:v>41966</c:v>
                </c:pt>
                <c:pt idx="713">
                  <c:v>41967</c:v>
                </c:pt>
                <c:pt idx="714">
                  <c:v>41968</c:v>
                </c:pt>
                <c:pt idx="715">
                  <c:v>41969</c:v>
                </c:pt>
                <c:pt idx="716">
                  <c:v>41970</c:v>
                </c:pt>
                <c:pt idx="717">
                  <c:v>41971</c:v>
                </c:pt>
                <c:pt idx="718">
                  <c:v>41972</c:v>
                </c:pt>
                <c:pt idx="719">
                  <c:v>41973</c:v>
                </c:pt>
                <c:pt idx="720">
                  <c:v>41974</c:v>
                </c:pt>
                <c:pt idx="721">
                  <c:v>41975</c:v>
                </c:pt>
                <c:pt idx="722">
                  <c:v>41976</c:v>
                </c:pt>
                <c:pt idx="723">
                  <c:v>41977</c:v>
                </c:pt>
                <c:pt idx="724">
                  <c:v>41978</c:v>
                </c:pt>
                <c:pt idx="725">
                  <c:v>41979</c:v>
                </c:pt>
                <c:pt idx="726">
                  <c:v>41980</c:v>
                </c:pt>
                <c:pt idx="727">
                  <c:v>41981</c:v>
                </c:pt>
                <c:pt idx="728">
                  <c:v>41982</c:v>
                </c:pt>
                <c:pt idx="729">
                  <c:v>41983</c:v>
                </c:pt>
                <c:pt idx="730">
                  <c:v>41984</c:v>
                </c:pt>
              </c:numCache>
            </c:numRef>
          </c:cat>
          <c:val>
            <c:numRef>
              <c:f>Bootstrapping1!$E$2:$E$732</c:f>
              <c:numCache>
                <c:formatCode>0.00%</c:formatCode>
                <c:ptCount val="731"/>
                <c:pt idx="0">
                  <c:v>4.0000000000262048E-4</c:v>
                </c:pt>
                <c:pt idx="1">
                  <c:v>4.0000000000262048E-4</c:v>
                </c:pt>
                <c:pt idx="2">
                  <c:v>4.0000000000262048E-4</c:v>
                </c:pt>
                <c:pt idx="3">
                  <c:v>7.4999526101571234E-4</c:v>
                </c:pt>
                <c:pt idx="4">
                  <c:v>7.4999526101571234E-4</c:v>
                </c:pt>
                <c:pt idx="5">
                  <c:v>7.4999526101571234E-4</c:v>
                </c:pt>
                <c:pt idx="6">
                  <c:v>7.4999526101571234E-4</c:v>
                </c:pt>
                <c:pt idx="7">
                  <c:v>7.4999526101571234E-4</c:v>
                </c:pt>
                <c:pt idx="8">
                  <c:v>7.4999526101571234E-4</c:v>
                </c:pt>
                <c:pt idx="9">
                  <c:v>6.7998689095460918E-4</c:v>
                </c:pt>
                <c:pt idx="10">
                  <c:v>6.7998689095460918E-4</c:v>
                </c:pt>
                <c:pt idx="11">
                  <c:v>6.7998689087467312E-4</c:v>
                </c:pt>
                <c:pt idx="12">
                  <c:v>6.7998689095460918E-4</c:v>
                </c:pt>
                <c:pt idx="13">
                  <c:v>6.7998689095460918E-4</c:v>
                </c:pt>
                <c:pt idx="14">
                  <c:v>6.7998689095460918E-4</c:v>
                </c:pt>
                <c:pt idx="15">
                  <c:v>6.7998689095460918E-4</c:v>
                </c:pt>
                <c:pt idx="16">
                  <c:v>9.5996656184205165E-4</c:v>
                </c:pt>
                <c:pt idx="17">
                  <c:v>9.5996656184205165E-4</c:v>
                </c:pt>
                <c:pt idx="18">
                  <c:v>9.5996656184205165E-4</c:v>
                </c:pt>
                <c:pt idx="19">
                  <c:v>9.5996656184205165E-4</c:v>
                </c:pt>
                <c:pt idx="20">
                  <c:v>9.5996656184205165E-4</c:v>
                </c:pt>
                <c:pt idx="21">
                  <c:v>9.5996656184205165E-4</c:v>
                </c:pt>
                <c:pt idx="22">
                  <c:v>9.5996656184205165E-4</c:v>
                </c:pt>
                <c:pt idx="23">
                  <c:v>6.6360004643328807E-4</c:v>
                </c:pt>
                <c:pt idx="24">
                  <c:v>6.6360004643328807E-4</c:v>
                </c:pt>
                <c:pt idx="25">
                  <c:v>6.6360004643328807E-4</c:v>
                </c:pt>
                <c:pt idx="26">
                  <c:v>6.6360004643328807E-4</c:v>
                </c:pt>
                <c:pt idx="27">
                  <c:v>6.6360004643328807E-4</c:v>
                </c:pt>
                <c:pt idx="28">
                  <c:v>6.6360004643328807E-4</c:v>
                </c:pt>
                <c:pt idx="29">
                  <c:v>6.6360004643328807E-4</c:v>
                </c:pt>
                <c:pt idx="30">
                  <c:v>6.6360004643328807E-4</c:v>
                </c:pt>
                <c:pt idx="31">
                  <c:v>6.6360004643328807E-4</c:v>
                </c:pt>
                <c:pt idx="32">
                  <c:v>6.6360004635335201E-4</c:v>
                </c:pt>
                <c:pt idx="33">
                  <c:v>6.6360004643328807E-4</c:v>
                </c:pt>
                <c:pt idx="34">
                  <c:v>4.5999206523816838E-4</c:v>
                </c:pt>
                <c:pt idx="35">
                  <c:v>4.5999206515823232E-4</c:v>
                </c:pt>
                <c:pt idx="36">
                  <c:v>4.5999206523816838E-4</c:v>
                </c:pt>
                <c:pt idx="37">
                  <c:v>4.5999206515823232E-4</c:v>
                </c:pt>
                <c:pt idx="38">
                  <c:v>4.5999206515823232E-4</c:v>
                </c:pt>
                <c:pt idx="39">
                  <c:v>4.5999206523816838E-4</c:v>
                </c:pt>
                <c:pt idx="40">
                  <c:v>4.5999206515823232E-4</c:v>
                </c:pt>
                <c:pt idx="41">
                  <c:v>4.5999206523816838E-4</c:v>
                </c:pt>
                <c:pt idx="42">
                  <c:v>4.5999206515823232E-4</c:v>
                </c:pt>
                <c:pt idx="43">
                  <c:v>4.5999206515823232E-4</c:v>
                </c:pt>
                <c:pt idx="44">
                  <c:v>4.5999206515823232E-4</c:v>
                </c:pt>
                <c:pt idx="45">
                  <c:v>4.5999206515823232E-4</c:v>
                </c:pt>
                <c:pt idx="46">
                  <c:v>4.5999206515823232E-4</c:v>
                </c:pt>
                <c:pt idx="47">
                  <c:v>4.5999206515823232E-4</c:v>
                </c:pt>
                <c:pt idx="48">
                  <c:v>4.5999206515823232E-4</c:v>
                </c:pt>
                <c:pt idx="49">
                  <c:v>4.5999206523816838E-4</c:v>
                </c:pt>
                <c:pt idx="50">
                  <c:v>4.5999206515823232E-4</c:v>
                </c:pt>
                <c:pt idx="51">
                  <c:v>4.5999206515823232E-4</c:v>
                </c:pt>
                <c:pt idx="52">
                  <c:v>4.5999206523816838E-4</c:v>
                </c:pt>
                <c:pt idx="53">
                  <c:v>4.5999206515823232E-4</c:v>
                </c:pt>
                <c:pt idx="54">
                  <c:v>4.5999206515823232E-4</c:v>
                </c:pt>
                <c:pt idx="55">
                  <c:v>4.5999206515823232E-4</c:v>
                </c:pt>
                <c:pt idx="56">
                  <c:v>4.5999206515823232E-4</c:v>
                </c:pt>
                <c:pt idx="57">
                  <c:v>4.5999206523816838E-4</c:v>
                </c:pt>
                <c:pt idx="58">
                  <c:v>4.5999206515823232E-4</c:v>
                </c:pt>
                <c:pt idx="59">
                  <c:v>4.5999206515823232E-4</c:v>
                </c:pt>
                <c:pt idx="60">
                  <c:v>4.5999206523816838E-4</c:v>
                </c:pt>
                <c:pt idx="61">
                  <c:v>4.5999206523816838E-4</c:v>
                </c:pt>
                <c:pt idx="62">
                  <c:v>4.5999206515823232E-4</c:v>
                </c:pt>
                <c:pt idx="63">
                  <c:v>4.5999206515823232E-4</c:v>
                </c:pt>
                <c:pt idx="64">
                  <c:v>1.5999904001695597E-4</c:v>
                </c:pt>
                <c:pt idx="65">
                  <c:v>1.5999904001695597E-4</c:v>
                </c:pt>
                <c:pt idx="66">
                  <c:v>1.5999903993701992E-4</c:v>
                </c:pt>
                <c:pt idx="67">
                  <c:v>1.5999904001695597E-4</c:v>
                </c:pt>
                <c:pt idx="68">
                  <c:v>1.5999904001695597E-4</c:v>
                </c:pt>
                <c:pt idx="69">
                  <c:v>1.5999904001695597E-4</c:v>
                </c:pt>
                <c:pt idx="70">
                  <c:v>1.5999904001695597E-4</c:v>
                </c:pt>
                <c:pt idx="71">
                  <c:v>1.5999904001695597E-4</c:v>
                </c:pt>
                <c:pt idx="72">
                  <c:v>1.5999904001695597E-4</c:v>
                </c:pt>
                <c:pt idx="73">
                  <c:v>1.5999904001695597E-4</c:v>
                </c:pt>
                <c:pt idx="74">
                  <c:v>1.5999904001695597E-4</c:v>
                </c:pt>
                <c:pt idx="75">
                  <c:v>1.5999904001695597E-4</c:v>
                </c:pt>
                <c:pt idx="76">
                  <c:v>1.5999904001695597E-4</c:v>
                </c:pt>
                <c:pt idx="77">
                  <c:v>1.5999904001695597E-4</c:v>
                </c:pt>
                <c:pt idx="78">
                  <c:v>1.5999904001695597E-4</c:v>
                </c:pt>
                <c:pt idx="79">
                  <c:v>1.5999904001695597E-4</c:v>
                </c:pt>
                <c:pt idx="80">
                  <c:v>1.5999904001695597E-4</c:v>
                </c:pt>
                <c:pt idx="81">
                  <c:v>1.5999904001695597E-4</c:v>
                </c:pt>
                <c:pt idx="82">
                  <c:v>1.5999904001695597E-4</c:v>
                </c:pt>
                <c:pt idx="83">
                  <c:v>1.5999904001695597E-4</c:v>
                </c:pt>
                <c:pt idx="84">
                  <c:v>1.5999904001695597E-4</c:v>
                </c:pt>
                <c:pt idx="85">
                  <c:v>1.5999904001695597E-4</c:v>
                </c:pt>
                <c:pt idx="86">
                  <c:v>1.5999904001695597E-4</c:v>
                </c:pt>
                <c:pt idx="87">
                  <c:v>1.5999904001695597E-4</c:v>
                </c:pt>
                <c:pt idx="88">
                  <c:v>1.5999904001695597E-4</c:v>
                </c:pt>
                <c:pt idx="89">
                  <c:v>1.5999904001695597E-4</c:v>
                </c:pt>
                <c:pt idx="90">
                  <c:v>1.5999904001695597E-4</c:v>
                </c:pt>
                <c:pt idx="91">
                  <c:v>1.5999904001695597E-4</c:v>
                </c:pt>
                <c:pt idx="92">
                  <c:v>-7.0000183769458602E-5</c:v>
                </c:pt>
                <c:pt idx="93">
                  <c:v>-7.0000183729490573E-5</c:v>
                </c:pt>
                <c:pt idx="94">
                  <c:v>-7.0000183729490573E-5</c:v>
                </c:pt>
                <c:pt idx="95">
                  <c:v>-7.0000183729490573E-5</c:v>
                </c:pt>
                <c:pt idx="96">
                  <c:v>-7.0000183769458602E-5</c:v>
                </c:pt>
                <c:pt idx="97">
                  <c:v>-7.0000183729490573E-5</c:v>
                </c:pt>
                <c:pt idx="98">
                  <c:v>-7.0000183769458602E-5</c:v>
                </c:pt>
                <c:pt idx="99">
                  <c:v>-7.0000183729490573E-5</c:v>
                </c:pt>
                <c:pt idx="100">
                  <c:v>-7.0000183769458602E-5</c:v>
                </c:pt>
                <c:pt idx="101">
                  <c:v>-7.0000183729490573E-5</c:v>
                </c:pt>
                <c:pt idx="102">
                  <c:v>-7.0000183769458602E-5</c:v>
                </c:pt>
                <c:pt idx="103">
                  <c:v>-7.0000183729490573E-5</c:v>
                </c:pt>
                <c:pt idx="104">
                  <c:v>-7.0000183769458602E-5</c:v>
                </c:pt>
                <c:pt idx="105">
                  <c:v>-7.0000183729490573E-5</c:v>
                </c:pt>
                <c:pt idx="106">
                  <c:v>-7.0000183769458602E-5</c:v>
                </c:pt>
                <c:pt idx="107">
                  <c:v>-7.0000183729490573E-5</c:v>
                </c:pt>
                <c:pt idx="108">
                  <c:v>-7.0000183769458602E-5</c:v>
                </c:pt>
                <c:pt idx="109">
                  <c:v>-7.0000183729490573E-5</c:v>
                </c:pt>
                <c:pt idx="110">
                  <c:v>-7.0000183769458602E-5</c:v>
                </c:pt>
                <c:pt idx="111">
                  <c:v>-7.0000183729490573E-5</c:v>
                </c:pt>
                <c:pt idx="112">
                  <c:v>-7.0000183769458602E-5</c:v>
                </c:pt>
                <c:pt idx="113">
                  <c:v>-7.0000183729490573E-5</c:v>
                </c:pt>
                <c:pt idx="114">
                  <c:v>-7.0000183769458602E-5</c:v>
                </c:pt>
                <c:pt idx="115">
                  <c:v>-7.0000183729490573E-5</c:v>
                </c:pt>
                <c:pt idx="116">
                  <c:v>-7.0000183769458602E-5</c:v>
                </c:pt>
                <c:pt idx="117">
                  <c:v>-7.0000183769458602E-5</c:v>
                </c:pt>
                <c:pt idx="118">
                  <c:v>-7.0000183769458602E-5</c:v>
                </c:pt>
                <c:pt idx="119">
                  <c:v>-7.0000183729490573E-5</c:v>
                </c:pt>
                <c:pt idx="120">
                  <c:v>-1.3000063377788251E-4</c:v>
                </c:pt>
                <c:pt idx="121">
                  <c:v>-1.3000063369794645E-4</c:v>
                </c:pt>
                <c:pt idx="122">
                  <c:v>-1.3000063377788251E-4</c:v>
                </c:pt>
                <c:pt idx="123">
                  <c:v>-1.3000063377788251E-4</c:v>
                </c:pt>
                <c:pt idx="124">
                  <c:v>-1.3000063373791448E-4</c:v>
                </c:pt>
                <c:pt idx="125">
                  <c:v>-1.3000063377788251E-4</c:v>
                </c:pt>
                <c:pt idx="126">
                  <c:v>-1.3000063373791448E-4</c:v>
                </c:pt>
                <c:pt idx="127">
                  <c:v>-1.3000063373791448E-4</c:v>
                </c:pt>
                <c:pt idx="128">
                  <c:v>-1.3000063373791448E-4</c:v>
                </c:pt>
                <c:pt idx="129">
                  <c:v>-1.3000063377788251E-4</c:v>
                </c:pt>
                <c:pt idx="130">
                  <c:v>-1.3000063373791448E-4</c:v>
                </c:pt>
                <c:pt idx="131">
                  <c:v>-1.3000063377788251E-4</c:v>
                </c:pt>
                <c:pt idx="132">
                  <c:v>-1.3000063373791448E-4</c:v>
                </c:pt>
                <c:pt idx="133">
                  <c:v>-1.3000063373791448E-4</c:v>
                </c:pt>
                <c:pt idx="134">
                  <c:v>-1.3000063377788251E-4</c:v>
                </c:pt>
                <c:pt idx="135">
                  <c:v>-1.3000063373791448E-4</c:v>
                </c:pt>
                <c:pt idx="136">
                  <c:v>-1.3000063373791448E-4</c:v>
                </c:pt>
                <c:pt idx="137">
                  <c:v>-1.3000063377788251E-4</c:v>
                </c:pt>
                <c:pt idx="138">
                  <c:v>-1.3000063377788251E-4</c:v>
                </c:pt>
                <c:pt idx="139">
                  <c:v>-1.3000063373791448E-4</c:v>
                </c:pt>
                <c:pt idx="140">
                  <c:v>-1.3000063373791448E-4</c:v>
                </c:pt>
                <c:pt idx="141">
                  <c:v>-1.3000063377788251E-4</c:v>
                </c:pt>
                <c:pt idx="142">
                  <c:v>-1.3000063373791448E-4</c:v>
                </c:pt>
                <c:pt idx="143">
                  <c:v>-1.3000063377788251E-4</c:v>
                </c:pt>
                <c:pt idx="144">
                  <c:v>-1.3000063373791448E-4</c:v>
                </c:pt>
                <c:pt idx="145">
                  <c:v>-1.3000063373791448E-4</c:v>
                </c:pt>
                <c:pt idx="146">
                  <c:v>-1.3000063377788251E-4</c:v>
                </c:pt>
                <c:pt idx="147">
                  <c:v>-1.3000063373791448E-4</c:v>
                </c:pt>
                <c:pt idx="148">
                  <c:v>-1.4000092557253652E-4</c:v>
                </c:pt>
                <c:pt idx="149">
                  <c:v>-1.4000092557253652E-4</c:v>
                </c:pt>
                <c:pt idx="150">
                  <c:v>-1.4000092557253652E-4</c:v>
                </c:pt>
                <c:pt idx="151">
                  <c:v>-1.4000092557253652E-4</c:v>
                </c:pt>
                <c:pt idx="152">
                  <c:v>-1.4000092557253652E-4</c:v>
                </c:pt>
                <c:pt idx="153">
                  <c:v>-1.4000092557253652E-4</c:v>
                </c:pt>
                <c:pt idx="154">
                  <c:v>-1.4000092557253652E-4</c:v>
                </c:pt>
                <c:pt idx="155">
                  <c:v>-1.4000092553256849E-4</c:v>
                </c:pt>
                <c:pt idx="156">
                  <c:v>-1.4000092557253652E-4</c:v>
                </c:pt>
                <c:pt idx="157">
                  <c:v>-1.4000092553256849E-4</c:v>
                </c:pt>
                <c:pt idx="158">
                  <c:v>-1.4000092557253652E-4</c:v>
                </c:pt>
                <c:pt idx="159">
                  <c:v>-1.4000092557253652E-4</c:v>
                </c:pt>
                <c:pt idx="160">
                  <c:v>-1.4000092553256849E-4</c:v>
                </c:pt>
                <c:pt idx="161">
                  <c:v>-1.4000092557253652E-4</c:v>
                </c:pt>
                <c:pt idx="162">
                  <c:v>-1.4000092557253652E-4</c:v>
                </c:pt>
                <c:pt idx="163">
                  <c:v>-1.4000092557253652E-4</c:v>
                </c:pt>
                <c:pt idx="164">
                  <c:v>-1.4000092561250455E-4</c:v>
                </c:pt>
                <c:pt idx="165">
                  <c:v>-1.4000092557253652E-4</c:v>
                </c:pt>
                <c:pt idx="166">
                  <c:v>-1.4000092553256849E-4</c:v>
                </c:pt>
                <c:pt idx="167">
                  <c:v>-1.4000092557253652E-4</c:v>
                </c:pt>
                <c:pt idx="168">
                  <c:v>-1.4000092553256849E-4</c:v>
                </c:pt>
                <c:pt idx="169">
                  <c:v>-1.4000092557253652E-4</c:v>
                </c:pt>
                <c:pt idx="170">
                  <c:v>-1.4000092553256849E-4</c:v>
                </c:pt>
                <c:pt idx="171">
                  <c:v>-1.4000092557253652E-4</c:v>
                </c:pt>
                <c:pt idx="172">
                  <c:v>-1.4000092557253652E-4</c:v>
                </c:pt>
                <c:pt idx="173">
                  <c:v>-1.4000092557253652E-4</c:v>
                </c:pt>
                <c:pt idx="174">
                  <c:v>-1.4000092557253652E-4</c:v>
                </c:pt>
                <c:pt idx="175">
                  <c:v>-1.4000092557253652E-4</c:v>
                </c:pt>
                <c:pt idx="176">
                  <c:v>-1.4000092561250455E-4</c:v>
                </c:pt>
                <c:pt idx="177">
                  <c:v>-1.4000092553256849E-4</c:v>
                </c:pt>
                <c:pt idx="178">
                  <c:v>-1.4000092553256849E-4</c:v>
                </c:pt>
                <c:pt idx="179">
                  <c:v>-1.4000092557253652E-4</c:v>
                </c:pt>
                <c:pt idx="180">
                  <c:v>-1.4000092553256849E-4</c:v>
                </c:pt>
                <c:pt idx="181">
                  <c:v>-1.4000092557253652E-4</c:v>
                </c:pt>
                <c:pt idx="182">
                  <c:v>-1.4000092557253652E-4</c:v>
                </c:pt>
                <c:pt idx="183">
                  <c:v>-8.1602795960478147E-5</c:v>
                </c:pt>
                <c:pt idx="184">
                  <c:v>-8.1602795960478147E-5</c:v>
                </c:pt>
                <c:pt idx="185">
                  <c:v>-8.1602795960478147E-5</c:v>
                </c:pt>
                <c:pt idx="186">
                  <c:v>-8.1602795960478147E-5</c:v>
                </c:pt>
                <c:pt idx="187">
                  <c:v>-8.1602796000446176E-5</c:v>
                </c:pt>
                <c:pt idx="188">
                  <c:v>-8.1602795960478147E-5</c:v>
                </c:pt>
                <c:pt idx="189">
                  <c:v>-8.1602795920510118E-5</c:v>
                </c:pt>
                <c:pt idx="190">
                  <c:v>-8.1602796000446176E-5</c:v>
                </c:pt>
                <c:pt idx="191">
                  <c:v>-8.1602795960478147E-5</c:v>
                </c:pt>
                <c:pt idx="192">
                  <c:v>-8.1602795960478147E-5</c:v>
                </c:pt>
                <c:pt idx="193">
                  <c:v>-8.1602795960478147E-5</c:v>
                </c:pt>
                <c:pt idx="194">
                  <c:v>-8.1602796000446176E-5</c:v>
                </c:pt>
                <c:pt idx="195">
                  <c:v>-8.1602795960478147E-5</c:v>
                </c:pt>
                <c:pt idx="196">
                  <c:v>-8.1602795960478147E-5</c:v>
                </c:pt>
                <c:pt idx="197">
                  <c:v>-8.1602795960478147E-5</c:v>
                </c:pt>
                <c:pt idx="198">
                  <c:v>-8.1602795920510118E-5</c:v>
                </c:pt>
                <c:pt idx="199">
                  <c:v>-8.1602796000446176E-5</c:v>
                </c:pt>
                <c:pt idx="200">
                  <c:v>-8.1602795960478147E-5</c:v>
                </c:pt>
                <c:pt idx="201">
                  <c:v>-8.1602795960478147E-5</c:v>
                </c:pt>
                <c:pt idx="202">
                  <c:v>-8.1602795920510118E-5</c:v>
                </c:pt>
                <c:pt idx="203">
                  <c:v>-8.1602796000446176E-5</c:v>
                </c:pt>
                <c:pt idx="204">
                  <c:v>-8.1602795960478147E-5</c:v>
                </c:pt>
                <c:pt idx="205">
                  <c:v>-8.1602795960478147E-5</c:v>
                </c:pt>
                <c:pt idx="206">
                  <c:v>-8.1602795960478147E-5</c:v>
                </c:pt>
                <c:pt idx="207">
                  <c:v>-8.1602795960478147E-5</c:v>
                </c:pt>
                <c:pt idx="208">
                  <c:v>-8.1602795960478147E-5</c:v>
                </c:pt>
                <c:pt idx="209">
                  <c:v>-8.1602795960478147E-5</c:v>
                </c:pt>
                <c:pt idx="210">
                  <c:v>-8.1602795960478147E-5</c:v>
                </c:pt>
                <c:pt idx="211">
                  <c:v>-8.1602796000446176E-5</c:v>
                </c:pt>
                <c:pt idx="212">
                  <c:v>-8.1602795960478147E-5</c:v>
                </c:pt>
                <c:pt idx="213">
                  <c:v>-8.1602795960478147E-5</c:v>
                </c:pt>
                <c:pt idx="214">
                  <c:v>-8.1602795960478147E-5</c:v>
                </c:pt>
                <c:pt idx="215">
                  <c:v>-8.1602795960478147E-5</c:v>
                </c:pt>
                <c:pt idx="216">
                  <c:v>-8.1602796000446176E-5</c:v>
                </c:pt>
                <c:pt idx="217">
                  <c:v>-8.1602795960478147E-5</c:v>
                </c:pt>
                <c:pt idx="218">
                  <c:v>-8.1602795960478147E-5</c:v>
                </c:pt>
                <c:pt idx="219">
                  <c:v>-8.1602795920510118E-5</c:v>
                </c:pt>
                <c:pt idx="220">
                  <c:v>-8.1602796000446176E-5</c:v>
                </c:pt>
                <c:pt idx="221">
                  <c:v>-8.1602795960478147E-5</c:v>
                </c:pt>
                <c:pt idx="222">
                  <c:v>-8.1602795960478147E-5</c:v>
                </c:pt>
                <c:pt idx="223">
                  <c:v>-8.1602795960478147E-5</c:v>
                </c:pt>
                <c:pt idx="224">
                  <c:v>-8.1602795960478147E-5</c:v>
                </c:pt>
                <c:pt idx="225">
                  <c:v>-8.1602795960478147E-5</c:v>
                </c:pt>
                <c:pt idx="226">
                  <c:v>-8.1602795960478147E-5</c:v>
                </c:pt>
                <c:pt idx="227">
                  <c:v>-8.1602795960478147E-5</c:v>
                </c:pt>
                <c:pt idx="228">
                  <c:v>-8.1602795960478147E-5</c:v>
                </c:pt>
                <c:pt idx="229">
                  <c:v>-8.1602796000446176E-5</c:v>
                </c:pt>
                <c:pt idx="230">
                  <c:v>-8.1602795960478147E-5</c:v>
                </c:pt>
                <c:pt idx="231">
                  <c:v>-8.1602795960478147E-5</c:v>
                </c:pt>
                <c:pt idx="232">
                  <c:v>-8.1602795960478147E-5</c:v>
                </c:pt>
                <c:pt idx="233">
                  <c:v>-8.1602795960478147E-5</c:v>
                </c:pt>
                <c:pt idx="234">
                  <c:v>-8.1602796000446176E-5</c:v>
                </c:pt>
                <c:pt idx="235">
                  <c:v>-8.1602795920510118E-5</c:v>
                </c:pt>
                <c:pt idx="236">
                  <c:v>-8.1602795960478147E-5</c:v>
                </c:pt>
                <c:pt idx="237">
                  <c:v>-8.1602795960478147E-5</c:v>
                </c:pt>
                <c:pt idx="238">
                  <c:v>-8.1602796000446176E-5</c:v>
                </c:pt>
                <c:pt idx="239">
                  <c:v>-8.1602795960478147E-5</c:v>
                </c:pt>
                <c:pt idx="240">
                  <c:v>-8.1602795920510118E-5</c:v>
                </c:pt>
                <c:pt idx="241">
                  <c:v>-8.1602796000446176E-5</c:v>
                </c:pt>
                <c:pt idx="242">
                  <c:v>-8.1602795960478147E-5</c:v>
                </c:pt>
                <c:pt idx="243">
                  <c:v>-8.1602795960478147E-5</c:v>
                </c:pt>
                <c:pt idx="244">
                  <c:v>-8.1602795960478147E-5</c:v>
                </c:pt>
                <c:pt idx="245">
                  <c:v>-8.1602795960478147E-5</c:v>
                </c:pt>
                <c:pt idx="246">
                  <c:v>-8.1602796000446176E-5</c:v>
                </c:pt>
                <c:pt idx="247">
                  <c:v>-8.1602795960478147E-5</c:v>
                </c:pt>
                <c:pt idx="248">
                  <c:v>-8.1602795920510118E-5</c:v>
                </c:pt>
                <c:pt idx="249">
                  <c:v>-8.1602795960478147E-5</c:v>
                </c:pt>
                <c:pt idx="250">
                  <c:v>-8.1602795960478147E-5</c:v>
                </c:pt>
                <c:pt idx="251">
                  <c:v>-8.1602796000446176E-5</c:v>
                </c:pt>
                <c:pt idx="252">
                  <c:v>-8.1602795920510118E-5</c:v>
                </c:pt>
                <c:pt idx="253">
                  <c:v>-8.1602795960478147E-5</c:v>
                </c:pt>
                <c:pt idx="254">
                  <c:v>-8.1602796000446176E-5</c:v>
                </c:pt>
                <c:pt idx="255">
                  <c:v>-8.1602795960478147E-5</c:v>
                </c:pt>
                <c:pt idx="256">
                  <c:v>-8.1602795960478147E-5</c:v>
                </c:pt>
                <c:pt idx="257">
                  <c:v>-8.1602795960478147E-5</c:v>
                </c:pt>
                <c:pt idx="258">
                  <c:v>-8.1602795960478147E-5</c:v>
                </c:pt>
                <c:pt idx="259">
                  <c:v>-8.1602795960478147E-5</c:v>
                </c:pt>
                <c:pt idx="260">
                  <c:v>-8.1602795960478147E-5</c:v>
                </c:pt>
                <c:pt idx="261">
                  <c:v>-8.1602795960478147E-5</c:v>
                </c:pt>
                <c:pt idx="262">
                  <c:v>-8.1602796000446176E-5</c:v>
                </c:pt>
                <c:pt idx="263">
                  <c:v>-8.1602795960478147E-5</c:v>
                </c:pt>
                <c:pt idx="264">
                  <c:v>-8.1602795960478147E-5</c:v>
                </c:pt>
                <c:pt idx="265">
                  <c:v>-8.1602795960478147E-5</c:v>
                </c:pt>
                <c:pt idx="266">
                  <c:v>-8.1602795960478147E-5</c:v>
                </c:pt>
                <c:pt idx="267">
                  <c:v>-8.1602795960478147E-5</c:v>
                </c:pt>
                <c:pt idx="268">
                  <c:v>-8.1602795960478147E-5</c:v>
                </c:pt>
                <c:pt idx="269">
                  <c:v>-8.1602795960478147E-5</c:v>
                </c:pt>
                <c:pt idx="270">
                  <c:v>-8.1602795960478147E-5</c:v>
                </c:pt>
                <c:pt idx="271">
                  <c:v>-8.1602796000446176E-5</c:v>
                </c:pt>
                <c:pt idx="272">
                  <c:v>-8.1602795960478147E-5</c:v>
                </c:pt>
                <c:pt idx="273">
                  <c:v>-8.1602795960478147E-5</c:v>
                </c:pt>
                <c:pt idx="274">
                  <c:v>-8.1602795960478147E-5</c:v>
                </c:pt>
                <c:pt idx="275">
                  <c:v>-8.1602795960478147E-5</c:v>
                </c:pt>
                <c:pt idx="276">
                  <c:v>-8.1602796000446176E-5</c:v>
                </c:pt>
                <c:pt idx="277">
                  <c:v>-8.1602795960478147E-5</c:v>
                </c:pt>
                <c:pt idx="278">
                  <c:v>-8.1602795960478147E-5</c:v>
                </c:pt>
                <c:pt idx="279">
                  <c:v>-8.1602795920510118E-5</c:v>
                </c:pt>
                <c:pt idx="280">
                  <c:v>-8.1602796000446176E-5</c:v>
                </c:pt>
                <c:pt idx="281">
                  <c:v>-8.1602795960478147E-5</c:v>
                </c:pt>
                <c:pt idx="282">
                  <c:v>-8.1602795960478147E-5</c:v>
                </c:pt>
                <c:pt idx="283">
                  <c:v>-8.1602795960478147E-5</c:v>
                </c:pt>
                <c:pt idx="284">
                  <c:v>-8.1602795960478147E-5</c:v>
                </c:pt>
                <c:pt idx="285">
                  <c:v>-8.1602796000446176E-5</c:v>
                </c:pt>
                <c:pt idx="286">
                  <c:v>-8.1602795960478147E-5</c:v>
                </c:pt>
                <c:pt idx="287">
                  <c:v>-8.1602795920510118E-5</c:v>
                </c:pt>
                <c:pt idx="288">
                  <c:v>-8.1602795960478147E-5</c:v>
                </c:pt>
                <c:pt idx="289">
                  <c:v>-8.1602795960478147E-5</c:v>
                </c:pt>
                <c:pt idx="290">
                  <c:v>-8.1602796000446176E-5</c:v>
                </c:pt>
                <c:pt idx="291">
                  <c:v>-8.1602795920510118E-5</c:v>
                </c:pt>
                <c:pt idx="292">
                  <c:v>-8.1602795960478147E-5</c:v>
                </c:pt>
                <c:pt idx="293">
                  <c:v>-8.1602796000446176E-5</c:v>
                </c:pt>
                <c:pt idx="294">
                  <c:v>-8.1602795960478147E-5</c:v>
                </c:pt>
                <c:pt idx="295">
                  <c:v>-8.1602795960478147E-5</c:v>
                </c:pt>
                <c:pt idx="296">
                  <c:v>-8.1602795960478147E-5</c:v>
                </c:pt>
                <c:pt idx="297">
                  <c:v>-8.1602795960478147E-5</c:v>
                </c:pt>
                <c:pt idx="298">
                  <c:v>-8.1602795960478147E-5</c:v>
                </c:pt>
                <c:pt idx="299">
                  <c:v>-8.1602796000446176E-5</c:v>
                </c:pt>
                <c:pt idx="300">
                  <c:v>-8.1602795920510118E-5</c:v>
                </c:pt>
                <c:pt idx="301">
                  <c:v>-8.1602795960478147E-5</c:v>
                </c:pt>
                <c:pt idx="302">
                  <c:v>-8.1602795960478147E-5</c:v>
                </c:pt>
                <c:pt idx="303">
                  <c:v>-8.1602796000446176E-5</c:v>
                </c:pt>
                <c:pt idx="304">
                  <c:v>-8.1602795960478147E-5</c:v>
                </c:pt>
                <c:pt idx="305">
                  <c:v>-8.1602795920510118E-5</c:v>
                </c:pt>
                <c:pt idx="306">
                  <c:v>-8.1602796000446176E-5</c:v>
                </c:pt>
                <c:pt idx="307">
                  <c:v>-8.1602795960478147E-5</c:v>
                </c:pt>
                <c:pt idx="308">
                  <c:v>-8.1602795960478147E-5</c:v>
                </c:pt>
                <c:pt idx="309">
                  <c:v>-8.1602795960478147E-5</c:v>
                </c:pt>
                <c:pt idx="310">
                  <c:v>-8.1602796000446176E-5</c:v>
                </c:pt>
                <c:pt idx="311">
                  <c:v>-8.1602795960478147E-5</c:v>
                </c:pt>
                <c:pt idx="312">
                  <c:v>-8.1602795960478147E-5</c:v>
                </c:pt>
                <c:pt idx="313">
                  <c:v>-8.1602795960478147E-5</c:v>
                </c:pt>
                <c:pt idx="314">
                  <c:v>-8.1602795960478147E-5</c:v>
                </c:pt>
                <c:pt idx="315">
                  <c:v>-8.1602795960478147E-5</c:v>
                </c:pt>
                <c:pt idx="316">
                  <c:v>-8.1602795960478147E-5</c:v>
                </c:pt>
                <c:pt idx="317">
                  <c:v>-8.1602795960478147E-5</c:v>
                </c:pt>
                <c:pt idx="318">
                  <c:v>-8.1602795960478147E-5</c:v>
                </c:pt>
                <c:pt idx="319">
                  <c:v>-8.1602796000446176E-5</c:v>
                </c:pt>
                <c:pt idx="320">
                  <c:v>-8.1602795960478147E-5</c:v>
                </c:pt>
                <c:pt idx="321">
                  <c:v>-8.1602795960478147E-5</c:v>
                </c:pt>
                <c:pt idx="322">
                  <c:v>-8.1602795960478147E-5</c:v>
                </c:pt>
                <c:pt idx="323">
                  <c:v>-8.1602795960478147E-5</c:v>
                </c:pt>
                <c:pt idx="324">
                  <c:v>-8.1602795960478147E-5</c:v>
                </c:pt>
                <c:pt idx="325">
                  <c:v>-8.1602795960478147E-5</c:v>
                </c:pt>
                <c:pt idx="326">
                  <c:v>-8.1602795960478147E-5</c:v>
                </c:pt>
                <c:pt idx="327">
                  <c:v>-8.1602795960478147E-5</c:v>
                </c:pt>
                <c:pt idx="328">
                  <c:v>-8.1602796000446176E-5</c:v>
                </c:pt>
                <c:pt idx="329">
                  <c:v>-8.1602795960478147E-5</c:v>
                </c:pt>
                <c:pt idx="330">
                  <c:v>-8.1602795960478147E-5</c:v>
                </c:pt>
                <c:pt idx="331">
                  <c:v>-8.1602795960478147E-5</c:v>
                </c:pt>
                <c:pt idx="332">
                  <c:v>-8.1602795960478147E-5</c:v>
                </c:pt>
                <c:pt idx="333">
                  <c:v>-8.1602795960478147E-5</c:v>
                </c:pt>
                <c:pt idx="334">
                  <c:v>-8.1602795960478147E-5</c:v>
                </c:pt>
                <c:pt idx="335">
                  <c:v>-8.1602795960478147E-5</c:v>
                </c:pt>
                <c:pt idx="336">
                  <c:v>-8.1602795960478147E-5</c:v>
                </c:pt>
                <c:pt idx="337">
                  <c:v>-8.1602795960478147E-5</c:v>
                </c:pt>
                <c:pt idx="338">
                  <c:v>-8.1602796000446176E-5</c:v>
                </c:pt>
                <c:pt idx="339">
                  <c:v>-8.1602795960478147E-5</c:v>
                </c:pt>
                <c:pt idx="340">
                  <c:v>-8.1602795960478147E-5</c:v>
                </c:pt>
                <c:pt idx="341">
                  <c:v>-8.1602795920510118E-5</c:v>
                </c:pt>
                <c:pt idx="342">
                  <c:v>-8.1602796000446176E-5</c:v>
                </c:pt>
                <c:pt idx="343">
                  <c:v>-8.1602795960478147E-5</c:v>
                </c:pt>
                <c:pt idx="344">
                  <c:v>-8.1602795960478147E-5</c:v>
                </c:pt>
                <c:pt idx="345">
                  <c:v>-8.1602795960478147E-5</c:v>
                </c:pt>
                <c:pt idx="346">
                  <c:v>-8.1602795960478147E-5</c:v>
                </c:pt>
                <c:pt idx="347">
                  <c:v>-8.1602795960478147E-5</c:v>
                </c:pt>
                <c:pt idx="348">
                  <c:v>-8.1602795960478147E-5</c:v>
                </c:pt>
                <c:pt idx="349">
                  <c:v>-8.1602795960478147E-5</c:v>
                </c:pt>
                <c:pt idx="350">
                  <c:v>-8.1602795960478147E-5</c:v>
                </c:pt>
                <c:pt idx="351">
                  <c:v>-8.1602795960478147E-5</c:v>
                </c:pt>
                <c:pt idx="352">
                  <c:v>-8.1602795960478147E-5</c:v>
                </c:pt>
                <c:pt idx="353">
                  <c:v>-8.1602795960478147E-5</c:v>
                </c:pt>
                <c:pt idx="354">
                  <c:v>-8.1602795960478147E-5</c:v>
                </c:pt>
                <c:pt idx="355">
                  <c:v>-8.1602796000446176E-5</c:v>
                </c:pt>
                <c:pt idx="356">
                  <c:v>-8.1602795960478147E-5</c:v>
                </c:pt>
                <c:pt idx="357">
                  <c:v>-8.1602795960478147E-5</c:v>
                </c:pt>
                <c:pt idx="358">
                  <c:v>-8.1602795960478147E-5</c:v>
                </c:pt>
                <c:pt idx="359">
                  <c:v>-8.1602795960478147E-5</c:v>
                </c:pt>
                <c:pt idx="360">
                  <c:v>-8.1602795960478147E-5</c:v>
                </c:pt>
                <c:pt idx="361">
                  <c:v>-8.1602795960478147E-5</c:v>
                </c:pt>
                <c:pt idx="362">
                  <c:v>-8.1602795960478147E-5</c:v>
                </c:pt>
                <c:pt idx="363">
                  <c:v>-8.1602795960478147E-5</c:v>
                </c:pt>
                <c:pt idx="364">
                  <c:v>-8.1602795960478147E-5</c:v>
                </c:pt>
                <c:pt idx="365">
                  <c:v>-8.1602796000446176E-5</c:v>
                </c:pt>
                <c:pt idx="366">
                  <c:v>-8.1602795960478147E-5</c:v>
                </c:pt>
                <c:pt idx="367">
                  <c:v>-8.1602795960478147E-5</c:v>
                </c:pt>
                <c:pt idx="368">
                  <c:v>-8.1602795920510118E-5</c:v>
                </c:pt>
                <c:pt idx="369">
                  <c:v>-8.1602796000446176E-5</c:v>
                </c:pt>
                <c:pt idx="370">
                  <c:v>-8.1602795960478147E-5</c:v>
                </c:pt>
                <c:pt idx="371">
                  <c:v>-8.1602795960478147E-5</c:v>
                </c:pt>
                <c:pt idx="372">
                  <c:v>-8.1602795960478147E-5</c:v>
                </c:pt>
                <c:pt idx="373">
                  <c:v>-8.1602795960478147E-5</c:v>
                </c:pt>
                <c:pt idx="374">
                  <c:v>-8.1602795960478147E-5</c:v>
                </c:pt>
                <c:pt idx="375">
                  <c:v>-8.1602796000446176E-5</c:v>
                </c:pt>
                <c:pt idx="376">
                  <c:v>-8.1602795920510118E-5</c:v>
                </c:pt>
                <c:pt idx="377">
                  <c:v>-8.1602795960478147E-5</c:v>
                </c:pt>
                <c:pt idx="378">
                  <c:v>-8.1602796000446176E-5</c:v>
                </c:pt>
                <c:pt idx="379">
                  <c:v>-8.1602795960478147E-5</c:v>
                </c:pt>
                <c:pt idx="380">
                  <c:v>-8.1602795960478147E-5</c:v>
                </c:pt>
                <c:pt idx="381">
                  <c:v>-8.1602795960478147E-5</c:v>
                </c:pt>
                <c:pt idx="382">
                  <c:v>-8.1602795960478147E-5</c:v>
                </c:pt>
                <c:pt idx="383">
                  <c:v>-8.1602795960478147E-5</c:v>
                </c:pt>
                <c:pt idx="384">
                  <c:v>-8.1602796000446176E-5</c:v>
                </c:pt>
                <c:pt idx="385">
                  <c:v>-8.1602795960478147E-5</c:v>
                </c:pt>
                <c:pt idx="386">
                  <c:v>-8.1602795920510118E-5</c:v>
                </c:pt>
                <c:pt idx="387">
                  <c:v>-8.1602796000446176E-5</c:v>
                </c:pt>
                <c:pt idx="388">
                  <c:v>-8.1602795960478147E-5</c:v>
                </c:pt>
                <c:pt idx="389">
                  <c:v>-8.1602795960478147E-5</c:v>
                </c:pt>
                <c:pt idx="390">
                  <c:v>-8.1602795960478147E-5</c:v>
                </c:pt>
                <c:pt idx="391">
                  <c:v>-8.1602795920510118E-5</c:v>
                </c:pt>
                <c:pt idx="392">
                  <c:v>-8.1602796000446176E-5</c:v>
                </c:pt>
                <c:pt idx="393">
                  <c:v>-8.1602795960478147E-5</c:v>
                </c:pt>
                <c:pt idx="394">
                  <c:v>-8.1602795960478147E-5</c:v>
                </c:pt>
                <c:pt idx="395">
                  <c:v>-8.1602795960478147E-5</c:v>
                </c:pt>
                <c:pt idx="396">
                  <c:v>-8.1602795960478147E-5</c:v>
                </c:pt>
                <c:pt idx="397">
                  <c:v>-8.1602795960478147E-5</c:v>
                </c:pt>
                <c:pt idx="398">
                  <c:v>-8.1602796000446176E-5</c:v>
                </c:pt>
                <c:pt idx="399">
                  <c:v>-8.1602795920510118E-5</c:v>
                </c:pt>
                <c:pt idx="400">
                  <c:v>-8.1602795960478147E-5</c:v>
                </c:pt>
                <c:pt idx="401">
                  <c:v>-8.1602795960478147E-5</c:v>
                </c:pt>
                <c:pt idx="402">
                  <c:v>-8.1602796000446176E-5</c:v>
                </c:pt>
                <c:pt idx="403">
                  <c:v>-8.1602795960478147E-5</c:v>
                </c:pt>
                <c:pt idx="404">
                  <c:v>-8.1602795920510118E-5</c:v>
                </c:pt>
                <c:pt idx="405">
                  <c:v>-8.1602796000446176E-5</c:v>
                </c:pt>
                <c:pt idx="406">
                  <c:v>-8.1602795960478147E-5</c:v>
                </c:pt>
                <c:pt idx="407">
                  <c:v>-8.1602795960478147E-5</c:v>
                </c:pt>
                <c:pt idx="408">
                  <c:v>-8.1602795960478147E-5</c:v>
                </c:pt>
                <c:pt idx="409">
                  <c:v>-8.1602795960478147E-5</c:v>
                </c:pt>
                <c:pt idx="410">
                  <c:v>-8.1602796000446176E-5</c:v>
                </c:pt>
                <c:pt idx="411">
                  <c:v>-8.1602795960478147E-5</c:v>
                </c:pt>
                <c:pt idx="412">
                  <c:v>-8.1602795960478147E-5</c:v>
                </c:pt>
                <c:pt idx="413">
                  <c:v>-8.1602795960478147E-5</c:v>
                </c:pt>
                <c:pt idx="414">
                  <c:v>-8.1602795920510118E-5</c:v>
                </c:pt>
                <c:pt idx="415">
                  <c:v>-8.1602796000446176E-5</c:v>
                </c:pt>
                <c:pt idx="416">
                  <c:v>-8.1602795960478147E-5</c:v>
                </c:pt>
                <c:pt idx="417">
                  <c:v>-8.1602795960478147E-5</c:v>
                </c:pt>
                <c:pt idx="418">
                  <c:v>-8.1602795960478147E-5</c:v>
                </c:pt>
                <c:pt idx="419">
                  <c:v>-8.1602795960478147E-5</c:v>
                </c:pt>
                <c:pt idx="420">
                  <c:v>-8.1602795960478147E-5</c:v>
                </c:pt>
                <c:pt idx="421">
                  <c:v>-8.1602796000446176E-5</c:v>
                </c:pt>
                <c:pt idx="422">
                  <c:v>-8.1602795920510118E-5</c:v>
                </c:pt>
                <c:pt idx="423">
                  <c:v>-8.1602795960478147E-5</c:v>
                </c:pt>
                <c:pt idx="424">
                  <c:v>-8.1602796000446176E-5</c:v>
                </c:pt>
                <c:pt idx="425">
                  <c:v>-8.1602795960478147E-5</c:v>
                </c:pt>
                <c:pt idx="426">
                  <c:v>-8.1602795960478147E-5</c:v>
                </c:pt>
                <c:pt idx="427">
                  <c:v>-8.1602795960478147E-5</c:v>
                </c:pt>
                <c:pt idx="428">
                  <c:v>-8.1602795920510118E-5</c:v>
                </c:pt>
                <c:pt idx="429">
                  <c:v>-8.1602796000446176E-5</c:v>
                </c:pt>
                <c:pt idx="430">
                  <c:v>-8.1602795960478147E-5</c:v>
                </c:pt>
                <c:pt idx="431">
                  <c:v>-8.1602795960478147E-5</c:v>
                </c:pt>
                <c:pt idx="432">
                  <c:v>-8.1602795960478147E-5</c:v>
                </c:pt>
                <c:pt idx="433">
                  <c:v>-8.1602795960478147E-5</c:v>
                </c:pt>
                <c:pt idx="434">
                  <c:v>-8.1602796000446176E-5</c:v>
                </c:pt>
                <c:pt idx="435">
                  <c:v>-8.1602795960478147E-5</c:v>
                </c:pt>
                <c:pt idx="436">
                  <c:v>-8.1602795960478147E-5</c:v>
                </c:pt>
                <c:pt idx="437">
                  <c:v>-8.1602795920510118E-5</c:v>
                </c:pt>
                <c:pt idx="438">
                  <c:v>-8.1602796000446176E-5</c:v>
                </c:pt>
                <c:pt idx="439">
                  <c:v>-8.1602795960478147E-5</c:v>
                </c:pt>
                <c:pt idx="440">
                  <c:v>-8.1602795960478147E-5</c:v>
                </c:pt>
                <c:pt idx="441">
                  <c:v>-8.1602795960478147E-5</c:v>
                </c:pt>
                <c:pt idx="442">
                  <c:v>-8.1602795960478147E-5</c:v>
                </c:pt>
                <c:pt idx="443">
                  <c:v>-8.1602795960478147E-5</c:v>
                </c:pt>
                <c:pt idx="444">
                  <c:v>-8.1602795960478147E-5</c:v>
                </c:pt>
                <c:pt idx="445">
                  <c:v>-8.1602795960478147E-5</c:v>
                </c:pt>
                <c:pt idx="446">
                  <c:v>-8.1602795960478147E-5</c:v>
                </c:pt>
                <c:pt idx="447">
                  <c:v>-8.1602795960478147E-5</c:v>
                </c:pt>
                <c:pt idx="448">
                  <c:v>-8.1602796000446176E-5</c:v>
                </c:pt>
                <c:pt idx="449">
                  <c:v>-8.1602795960478147E-5</c:v>
                </c:pt>
                <c:pt idx="450">
                  <c:v>-8.1602795960478147E-5</c:v>
                </c:pt>
                <c:pt idx="451">
                  <c:v>-8.1602795960478147E-5</c:v>
                </c:pt>
                <c:pt idx="452">
                  <c:v>-8.1602795960478147E-5</c:v>
                </c:pt>
                <c:pt idx="453">
                  <c:v>-8.1602795960478147E-5</c:v>
                </c:pt>
                <c:pt idx="454">
                  <c:v>-8.1602795960478147E-5</c:v>
                </c:pt>
                <c:pt idx="455">
                  <c:v>-8.1602795960478147E-5</c:v>
                </c:pt>
                <c:pt idx="456">
                  <c:v>-8.1602795960478147E-5</c:v>
                </c:pt>
                <c:pt idx="457">
                  <c:v>3.7671889871582209E-4</c:v>
                </c:pt>
                <c:pt idx="458">
                  <c:v>3.7671889871582209E-4</c:v>
                </c:pt>
                <c:pt idx="459">
                  <c:v>3.7671889871582209E-4</c:v>
                </c:pt>
                <c:pt idx="460">
                  <c:v>3.7671889871582209E-4</c:v>
                </c:pt>
                <c:pt idx="461">
                  <c:v>3.7671889871582209E-4</c:v>
                </c:pt>
                <c:pt idx="462">
                  <c:v>3.7671889871582209E-4</c:v>
                </c:pt>
                <c:pt idx="463">
                  <c:v>3.7671889871582209E-4</c:v>
                </c:pt>
                <c:pt idx="464">
                  <c:v>3.7671889871582209E-4</c:v>
                </c:pt>
                <c:pt idx="465">
                  <c:v>3.7671889871582209E-4</c:v>
                </c:pt>
                <c:pt idx="466">
                  <c:v>3.7671889871582209E-4</c:v>
                </c:pt>
                <c:pt idx="467">
                  <c:v>3.7671889871582209E-4</c:v>
                </c:pt>
                <c:pt idx="468">
                  <c:v>3.7671889871582209E-4</c:v>
                </c:pt>
                <c:pt idx="469">
                  <c:v>3.7671889871582209E-4</c:v>
                </c:pt>
                <c:pt idx="470">
                  <c:v>3.7671889871582209E-4</c:v>
                </c:pt>
                <c:pt idx="471">
                  <c:v>3.7671889871582209E-4</c:v>
                </c:pt>
                <c:pt idx="472">
                  <c:v>3.7671889871582209E-4</c:v>
                </c:pt>
                <c:pt idx="473">
                  <c:v>3.7671889871582209E-4</c:v>
                </c:pt>
                <c:pt idx="474">
                  <c:v>3.7671889871582209E-4</c:v>
                </c:pt>
                <c:pt idx="475">
                  <c:v>3.7671889871582209E-4</c:v>
                </c:pt>
                <c:pt idx="476">
                  <c:v>3.7671889871582209E-4</c:v>
                </c:pt>
                <c:pt idx="477">
                  <c:v>3.7671889871582209E-4</c:v>
                </c:pt>
                <c:pt idx="478">
                  <c:v>3.7671889871582209E-4</c:v>
                </c:pt>
                <c:pt idx="479">
                  <c:v>3.7671889871582209E-4</c:v>
                </c:pt>
                <c:pt idx="480">
                  <c:v>3.7671889871582209E-4</c:v>
                </c:pt>
                <c:pt idx="481">
                  <c:v>3.7671889871582209E-4</c:v>
                </c:pt>
                <c:pt idx="482">
                  <c:v>3.7671889871582209E-4</c:v>
                </c:pt>
                <c:pt idx="483">
                  <c:v>3.7671889871582209E-4</c:v>
                </c:pt>
                <c:pt idx="484">
                  <c:v>3.7671889871582209E-4</c:v>
                </c:pt>
                <c:pt idx="485">
                  <c:v>3.7671889871582209E-4</c:v>
                </c:pt>
                <c:pt idx="486">
                  <c:v>3.7671889871582209E-4</c:v>
                </c:pt>
                <c:pt idx="487">
                  <c:v>3.7671889871582209E-4</c:v>
                </c:pt>
                <c:pt idx="488">
                  <c:v>3.7671889871582209E-4</c:v>
                </c:pt>
                <c:pt idx="489">
                  <c:v>3.7671889871582209E-4</c:v>
                </c:pt>
                <c:pt idx="490">
                  <c:v>3.7671889871582209E-4</c:v>
                </c:pt>
                <c:pt idx="491">
                  <c:v>3.7671889871582209E-4</c:v>
                </c:pt>
                <c:pt idx="492">
                  <c:v>3.7671889871582209E-4</c:v>
                </c:pt>
                <c:pt idx="493">
                  <c:v>3.7671889871582209E-4</c:v>
                </c:pt>
                <c:pt idx="494">
                  <c:v>3.7671889871582209E-4</c:v>
                </c:pt>
                <c:pt idx="495">
                  <c:v>3.7671889871582209E-4</c:v>
                </c:pt>
                <c:pt idx="496">
                  <c:v>3.7671889871582209E-4</c:v>
                </c:pt>
                <c:pt idx="497">
                  <c:v>3.7671889871582209E-4</c:v>
                </c:pt>
                <c:pt idx="498">
                  <c:v>3.7671889871582209E-4</c:v>
                </c:pt>
                <c:pt idx="499">
                  <c:v>3.7671889871582209E-4</c:v>
                </c:pt>
                <c:pt idx="500">
                  <c:v>3.7671889871582209E-4</c:v>
                </c:pt>
                <c:pt idx="501">
                  <c:v>3.7671889871582209E-4</c:v>
                </c:pt>
                <c:pt idx="502">
                  <c:v>3.7671889871582209E-4</c:v>
                </c:pt>
                <c:pt idx="503">
                  <c:v>3.7671889871582209E-4</c:v>
                </c:pt>
                <c:pt idx="504">
                  <c:v>3.7671889871582209E-4</c:v>
                </c:pt>
                <c:pt idx="505">
                  <c:v>3.7671889871582209E-4</c:v>
                </c:pt>
                <c:pt idx="506">
                  <c:v>3.7671889871582209E-4</c:v>
                </c:pt>
                <c:pt idx="507">
                  <c:v>3.7671889871582209E-4</c:v>
                </c:pt>
                <c:pt idx="508">
                  <c:v>3.7671889871582209E-4</c:v>
                </c:pt>
                <c:pt idx="509">
                  <c:v>3.7671889871582209E-4</c:v>
                </c:pt>
                <c:pt idx="510">
                  <c:v>3.7671889871582209E-4</c:v>
                </c:pt>
                <c:pt idx="511">
                  <c:v>3.7671889871582209E-4</c:v>
                </c:pt>
                <c:pt idx="512">
                  <c:v>3.7671889871582209E-4</c:v>
                </c:pt>
                <c:pt idx="513">
                  <c:v>3.7671889871582209E-4</c:v>
                </c:pt>
                <c:pt idx="514">
                  <c:v>3.7671889871582209E-4</c:v>
                </c:pt>
                <c:pt idx="515">
                  <c:v>3.7671889871582209E-4</c:v>
                </c:pt>
                <c:pt idx="516">
                  <c:v>3.7671889871582209E-4</c:v>
                </c:pt>
                <c:pt idx="517">
                  <c:v>3.7671889871582209E-4</c:v>
                </c:pt>
                <c:pt idx="518">
                  <c:v>3.7671889871582209E-4</c:v>
                </c:pt>
                <c:pt idx="519">
                  <c:v>3.7671889871582209E-4</c:v>
                </c:pt>
                <c:pt idx="520">
                  <c:v>3.7671889871582209E-4</c:v>
                </c:pt>
                <c:pt idx="521">
                  <c:v>3.7671889871582209E-4</c:v>
                </c:pt>
                <c:pt idx="522">
                  <c:v>3.7671889871582209E-4</c:v>
                </c:pt>
                <c:pt idx="523">
                  <c:v>3.7671889871582209E-4</c:v>
                </c:pt>
                <c:pt idx="524">
                  <c:v>3.7671889871582209E-4</c:v>
                </c:pt>
                <c:pt idx="525">
                  <c:v>3.7671889871582209E-4</c:v>
                </c:pt>
                <c:pt idx="526">
                  <c:v>3.7671889871582209E-4</c:v>
                </c:pt>
                <c:pt idx="527">
                  <c:v>3.7671889871582209E-4</c:v>
                </c:pt>
                <c:pt idx="528">
                  <c:v>3.7671889871582209E-4</c:v>
                </c:pt>
                <c:pt idx="529">
                  <c:v>3.7671889871582209E-4</c:v>
                </c:pt>
                <c:pt idx="530">
                  <c:v>3.7671889871582209E-4</c:v>
                </c:pt>
                <c:pt idx="531">
                  <c:v>3.7671889871582209E-4</c:v>
                </c:pt>
                <c:pt idx="532">
                  <c:v>3.7671889871582209E-4</c:v>
                </c:pt>
                <c:pt idx="533">
                  <c:v>3.7671889871582209E-4</c:v>
                </c:pt>
                <c:pt idx="534">
                  <c:v>3.7671889871582209E-4</c:v>
                </c:pt>
                <c:pt idx="535">
                  <c:v>3.7671889871582209E-4</c:v>
                </c:pt>
                <c:pt idx="536">
                  <c:v>3.7671889871582209E-4</c:v>
                </c:pt>
                <c:pt idx="537">
                  <c:v>3.7671889871582209E-4</c:v>
                </c:pt>
                <c:pt idx="538">
                  <c:v>3.7671889871582209E-4</c:v>
                </c:pt>
                <c:pt idx="539">
                  <c:v>3.7671889871582209E-4</c:v>
                </c:pt>
                <c:pt idx="540">
                  <c:v>3.7671889871582209E-4</c:v>
                </c:pt>
                <c:pt idx="541">
                  <c:v>3.7671889871582209E-4</c:v>
                </c:pt>
                <c:pt idx="542">
                  <c:v>3.7671889871582209E-4</c:v>
                </c:pt>
                <c:pt idx="543">
                  <c:v>3.7671889871582209E-4</c:v>
                </c:pt>
                <c:pt idx="544">
                  <c:v>3.7671889871582209E-4</c:v>
                </c:pt>
                <c:pt idx="545">
                  <c:v>3.7671889871582209E-4</c:v>
                </c:pt>
                <c:pt idx="546">
                  <c:v>3.7671889871582209E-4</c:v>
                </c:pt>
                <c:pt idx="547">
                  <c:v>3.7671889871582209E-4</c:v>
                </c:pt>
                <c:pt idx="548">
                  <c:v>3.7671889871582209E-4</c:v>
                </c:pt>
                <c:pt idx="549">
                  <c:v>9.6643420610220687E-4</c:v>
                </c:pt>
                <c:pt idx="550">
                  <c:v>9.6643420610220687E-4</c:v>
                </c:pt>
                <c:pt idx="551">
                  <c:v>9.6643420610220687E-4</c:v>
                </c:pt>
                <c:pt idx="552">
                  <c:v>9.6643420610220687E-4</c:v>
                </c:pt>
                <c:pt idx="553">
                  <c:v>9.6643420618214293E-4</c:v>
                </c:pt>
                <c:pt idx="554">
                  <c:v>9.6643420610220687E-4</c:v>
                </c:pt>
                <c:pt idx="555">
                  <c:v>9.6643420618214293E-4</c:v>
                </c:pt>
                <c:pt idx="556">
                  <c:v>9.6643420610220687E-4</c:v>
                </c:pt>
                <c:pt idx="557">
                  <c:v>9.6643420610220687E-4</c:v>
                </c:pt>
                <c:pt idx="558">
                  <c:v>9.6643420610220687E-4</c:v>
                </c:pt>
                <c:pt idx="559">
                  <c:v>9.6643420610220687E-4</c:v>
                </c:pt>
                <c:pt idx="560">
                  <c:v>9.6643420610220687E-4</c:v>
                </c:pt>
                <c:pt idx="561">
                  <c:v>9.6643420618214293E-4</c:v>
                </c:pt>
                <c:pt idx="562">
                  <c:v>9.6643420610220687E-4</c:v>
                </c:pt>
                <c:pt idx="563">
                  <c:v>9.6643420618214293E-4</c:v>
                </c:pt>
                <c:pt idx="564">
                  <c:v>9.6643420610220687E-4</c:v>
                </c:pt>
                <c:pt idx="565">
                  <c:v>9.6643420610220687E-4</c:v>
                </c:pt>
                <c:pt idx="566">
                  <c:v>9.6643420618214293E-4</c:v>
                </c:pt>
                <c:pt idx="567">
                  <c:v>9.6643420610220687E-4</c:v>
                </c:pt>
                <c:pt idx="568">
                  <c:v>9.6643420610220687E-4</c:v>
                </c:pt>
                <c:pt idx="569">
                  <c:v>9.6643420610220687E-4</c:v>
                </c:pt>
                <c:pt idx="570">
                  <c:v>9.6643420610220687E-4</c:v>
                </c:pt>
                <c:pt idx="571">
                  <c:v>9.6643420618214293E-4</c:v>
                </c:pt>
                <c:pt idx="572">
                  <c:v>9.6643420610220687E-4</c:v>
                </c:pt>
                <c:pt idx="573">
                  <c:v>9.6643420610220687E-4</c:v>
                </c:pt>
                <c:pt idx="574">
                  <c:v>9.6643420610220687E-4</c:v>
                </c:pt>
                <c:pt idx="575">
                  <c:v>9.6643420610220687E-4</c:v>
                </c:pt>
                <c:pt idx="576">
                  <c:v>9.6643420610220687E-4</c:v>
                </c:pt>
                <c:pt idx="577">
                  <c:v>9.6643420610220687E-4</c:v>
                </c:pt>
                <c:pt idx="578">
                  <c:v>9.6643420618214293E-4</c:v>
                </c:pt>
                <c:pt idx="579">
                  <c:v>9.6643420610220687E-4</c:v>
                </c:pt>
                <c:pt idx="580">
                  <c:v>9.6643420610220687E-4</c:v>
                </c:pt>
                <c:pt idx="581">
                  <c:v>9.6643420610220687E-4</c:v>
                </c:pt>
                <c:pt idx="582">
                  <c:v>9.6643420610220687E-4</c:v>
                </c:pt>
                <c:pt idx="583">
                  <c:v>9.6643420610220687E-4</c:v>
                </c:pt>
                <c:pt idx="584">
                  <c:v>9.6643420610220687E-4</c:v>
                </c:pt>
                <c:pt idx="585">
                  <c:v>9.6643420618214293E-4</c:v>
                </c:pt>
                <c:pt idx="586">
                  <c:v>9.6643420610220687E-4</c:v>
                </c:pt>
                <c:pt idx="587">
                  <c:v>9.6643420618214293E-4</c:v>
                </c:pt>
                <c:pt idx="588">
                  <c:v>9.6643420610220687E-4</c:v>
                </c:pt>
                <c:pt idx="589">
                  <c:v>9.6643420610220687E-4</c:v>
                </c:pt>
                <c:pt idx="590">
                  <c:v>9.6643420610220687E-4</c:v>
                </c:pt>
                <c:pt idx="591">
                  <c:v>9.6643420610220687E-4</c:v>
                </c:pt>
                <c:pt idx="592">
                  <c:v>9.6643420610220687E-4</c:v>
                </c:pt>
                <c:pt idx="593">
                  <c:v>9.6643420610220687E-4</c:v>
                </c:pt>
                <c:pt idx="594">
                  <c:v>9.6643420618214293E-4</c:v>
                </c:pt>
                <c:pt idx="595">
                  <c:v>9.6643420610220687E-4</c:v>
                </c:pt>
                <c:pt idx="596">
                  <c:v>9.6643420610220687E-4</c:v>
                </c:pt>
                <c:pt idx="597">
                  <c:v>9.6643420610220687E-4</c:v>
                </c:pt>
                <c:pt idx="598">
                  <c:v>9.6643420610220687E-4</c:v>
                </c:pt>
                <c:pt idx="599">
                  <c:v>9.6643420610220687E-4</c:v>
                </c:pt>
                <c:pt idx="600">
                  <c:v>9.6643420618214293E-4</c:v>
                </c:pt>
                <c:pt idx="601">
                  <c:v>9.6643420610220687E-4</c:v>
                </c:pt>
                <c:pt idx="602">
                  <c:v>9.6643420618214293E-4</c:v>
                </c:pt>
                <c:pt idx="603">
                  <c:v>9.6643420610220687E-4</c:v>
                </c:pt>
                <c:pt idx="604">
                  <c:v>9.6643420610220687E-4</c:v>
                </c:pt>
                <c:pt idx="605">
                  <c:v>9.6643420610220687E-4</c:v>
                </c:pt>
                <c:pt idx="606">
                  <c:v>9.6643420610220687E-4</c:v>
                </c:pt>
                <c:pt idx="607">
                  <c:v>9.6643420618214293E-4</c:v>
                </c:pt>
                <c:pt idx="608">
                  <c:v>9.6643420610220687E-4</c:v>
                </c:pt>
                <c:pt idx="609">
                  <c:v>9.6643420618214293E-4</c:v>
                </c:pt>
                <c:pt idx="610">
                  <c:v>9.6643420618214293E-4</c:v>
                </c:pt>
                <c:pt idx="611">
                  <c:v>9.6643420610220687E-4</c:v>
                </c:pt>
                <c:pt idx="612">
                  <c:v>9.6643420610220687E-4</c:v>
                </c:pt>
                <c:pt idx="613">
                  <c:v>9.6643420618214293E-4</c:v>
                </c:pt>
                <c:pt idx="614">
                  <c:v>9.6643420610220687E-4</c:v>
                </c:pt>
                <c:pt idx="615">
                  <c:v>9.6643420610220687E-4</c:v>
                </c:pt>
                <c:pt idx="616">
                  <c:v>9.6643420610220687E-4</c:v>
                </c:pt>
                <c:pt idx="617">
                  <c:v>9.6643420610220687E-4</c:v>
                </c:pt>
                <c:pt idx="618">
                  <c:v>9.6643420618214293E-4</c:v>
                </c:pt>
                <c:pt idx="619">
                  <c:v>9.6643420610220687E-4</c:v>
                </c:pt>
                <c:pt idx="620">
                  <c:v>9.6643420610220687E-4</c:v>
                </c:pt>
                <c:pt idx="621">
                  <c:v>9.6643420610220687E-4</c:v>
                </c:pt>
                <c:pt idx="622">
                  <c:v>9.6643420618214293E-4</c:v>
                </c:pt>
                <c:pt idx="623">
                  <c:v>9.6643420610220687E-4</c:v>
                </c:pt>
                <c:pt idx="624">
                  <c:v>9.6643420610220687E-4</c:v>
                </c:pt>
                <c:pt idx="625">
                  <c:v>9.6643420610220687E-4</c:v>
                </c:pt>
                <c:pt idx="626">
                  <c:v>9.6643420618214293E-4</c:v>
                </c:pt>
                <c:pt idx="627">
                  <c:v>9.6643420610220687E-4</c:v>
                </c:pt>
                <c:pt idx="628">
                  <c:v>9.6643420610220687E-4</c:v>
                </c:pt>
                <c:pt idx="629">
                  <c:v>9.6643420610220687E-4</c:v>
                </c:pt>
                <c:pt idx="630">
                  <c:v>9.6643420610220687E-4</c:v>
                </c:pt>
                <c:pt idx="631">
                  <c:v>9.6643420610220687E-4</c:v>
                </c:pt>
                <c:pt idx="632">
                  <c:v>9.6643420610220687E-4</c:v>
                </c:pt>
                <c:pt idx="633">
                  <c:v>9.6643420610220687E-4</c:v>
                </c:pt>
                <c:pt idx="634">
                  <c:v>9.6643420610220687E-4</c:v>
                </c:pt>
                <c:pt idx="635">
                  <c:v>9.6643420610220687E-4</c:v>
                </c:pt>
                <c:pt idx="636">
                  <c:v>9.6643420618214293E-4</c:v>
                </c:pt>
                <c:pt idx="637">
                  <c:v>9.6643420610220687E-4</c:v>
                </c:pt>
                <c:pt idx="638">
                  <c:v>9.6643420618214293E-4</c:v>
                </c:pt>
                <c:pt idx="639">
                  <c:v>9.6643420610220687E-4</c:v>
                </c:pt>
                <c:pt idx="640">
                  <c:v>9.6643420618214293E-4</c:v>
                </c:pt>
                <c:pt idx="641">
                  <c:v>9.6643420610220687E-4</c:v>
                </c:pt>
                <c:pt idx="642">
                  <c:v>9.6643420618214293E-4</c:v>
                </c:pt>
                <c:pt idx="643">
                  <c:v>1.4166094844370036E-3</c:v>
                </c:pt>
                <c:pt idx="644">
                  <c:v>1.4166094844370036E-3</c:v>
                </c:pt>
                <c:pt idx="645">
                  <c:v>1.4166094844370036E-3</c:v>
                </c:pt>
                <c:pt idx="646">
                  <c:v>1.4166094844370036E-3</c:v>
                </c:pt>
                <c:pt idx="647">
                  <c:v>1.4166094844370036E-3</c:v>
                </c:pt>
                <c:pt idx="648">
                  <c:v>1.4166094844370036E-3</c:v>
                </c:pt>
                <c:pt idx="649">
                  <c:v>1.4166094844370036E-3</c:v>
                </c:pt>
                <c:pt idx="650">
                  <c:v>1.4166094844370036E-3</c:v>
                </c:pt>
                <c:pt idx="651">
                  <c:v>1.4166094844370036E-3</c:v>
                </c:pt>
                <c:pt idx="652">
                  <c:v>1.4166094844370036E-3</c:v>
                </c:pt>
                <c:pt idx="653">
                  <c:v>1.4166094844370036E-3</c:v>
                </c:pt>
                <c:pt idx="654">
                  <c:v>1.4166094844370036E-3</c:v>
                </c:pt>
                <c:pt idx="655">
                  <c:v>1.4166094844370036E-3</c:v>
                </c:pt>
                <c:pt idx="656">
                  <c:v>1.4166094844370036E-3</c:v>
                </c:pt>
                <c:pt idx="657">
                  <c:v>1.4166094844370036E-3</c:v>
                </c:pt>
                <c:pt idx="658">
                  <c:v>1.4166094844370036E-3</c:v>
                </c:pt>
                <c:pt idx="659">
                  <c:v>1.4166094844370036E-3</c:v>
                </c:pt>
                <c:pt idx="660">
                  <c:v>1.4166094844370036E-3</c:v>
                </c:pt>
                <c:pt idx="661">
                  <c:v>1.4166094844370036E-3</c:v>
                </c:pt>
                <c:pt idx="662">
                  <c:v>1.4166094844370036E-3</c:v>
                </c:pt>
                <c:pt idx="663">
                  <c:v>1.4166094844370036E-3</c:v>
                </c:pt>
                <c:pt idx="664">
                  <c:v>1.4166094844370036E-3</c:v>
                </c:pt>
                <c:pt idx="665">
                  <c:v>1.4166094844370036E-3</c:v>
                </c:pt>
                <c:pt idx="666">
                  <c:v>1.4166094844370036E-3</c:v>
                </c:pt>
                <c:pt idx="667">
                  <c:v>1.4166094844370036E-3</c:v>
                </c:pt>
                <c:pt idx="668">
                  <c:v>1.4166094844370036E-3</c:v>
                </c:pt>
                <c:pt idx="669">
                  <c:v>1.4166094844370036E-3</c:v>
                </c:pt>
                <c:pt idx="670">
                  <c:v>1.4166094844370036E-3</c:v>
                </c:pt>
                <c:pt idx="671">
                  <c:v>1.4166094844370036E-3</c:v>
                </c:pt>
                <c:pt idx="672">
                  <c:v>1.4166094844370036E-3</c:v>
                </c:pt>
                <c:pt idx="673">
                  <c:v>1.4166094844370036E-3</c:v>
                </c:pt>
                <c:pt idx="674">
                  <c:v>1.4166094844370036E-3</c:v>
                </c:pt>
                <c:pt idx="675">
                  <c:v>1.4166094844370036E-3</c:v>
                </c:pt>
                <c:pt idx="676">
                  <c:v>1.4166094844370036E-3</c:v>
                </c:pt>
                <c:pt idx="677">
                  <c:v>1.4166094844370036E-3</c:v>
                </c:pt>
                <c:pt idx="678">
                  <c:v>1.4166094844370036E-3</c:v>
                </c:pt>
                <c:pt idx="679">
                  <c:v>1.4166094844370036E-3</c:v>
                </c:pt>
                <c:pt idx="680">
                  <c:v>1.4166094844370036E-3</c:v>
                </c:pt>
                <c:pt idx="681">
                  <c:v>1.4166094844370036E-3</c:v>
                </c:pt>
                <c:pt idx="682">
                  <c:v>1.4166094844370036E-3</c:v>
                </c:pt>
                <c:pt idx="683">
                  <c:v>1.4166094844370036E-3</c:v>
                </c:pt>
                <c:pt idx="684">
                  <c:v>1.4166094844370036E-3</c:v>
                </c:pt>
                <c:pt idx="685">
                  <c:v>1.4166094844370036E-3</c:v>
                </c:pt>
                <c:pt idx="686">
                  <c:v>1.4166094844370036E-3</c:v>
                </c:pt>
                <c:pt idx="687">
                  <c:v>1.4166094844370036E-3</c:v>
                </c:pt>
                <c:pt idx="688">
                  <c:v>1.4166094844370036E-3</c:v>
                </c:pt>
                <c:pt idx="689">
                  <c:v>1.4166094844370036E-3</c:v>
                </c:pt>
                <c:pt idx="690">
                  <c:v>1.4166094844370036E-3</c:v>
                </c:pt>
                <c:pt idx="691">
                  <c:v>1.4166094844370036E-3</c:v>
                </c:pt>
                <c:pt idx="692">
                  <c:v>1.4166094844370036E-3</c:v>
                </c:pt>
                <c:pt idx="693">
                  <c:v>1.4166094844370036E-3</c:v>
                </c:pt>
                <c:pt idx="694">
                  <c:v>1.4166094844370036E-3</c:v>
                </c:pt>
                <c:pt idx="695">
                  <c:v>1.4166094844370036E-3</c:v>
                </c:pt>
                <c:pt idx="696">
                  <c:v>1.4166094844370036E-3</c:v>
                </c:pt>
                <c:pt idx="697">
                  <c:v>1.4166094844370036E-3</c:v>
                </c:pt>
                <c:pt idx="698">
                  <c:v>1.4166094844370036E-3</c:v>
                </c:pt>
                <c:pt idx="699">
                  <c:v>1.4166094844370036E-3</c:v>
                </c:pt>
                <c:pt idx="700">
                  <c:v>1.4166094844370036E-3</c:v>
                </c:pt>
                <c:pt idx="701">
                  <c:v>1.4166094844370036E-3</c:v>
                </c:pt>
                <c:pt idx="702">
                  <c:v>1.4166094844370036E-3</c:v>
                </c:pt>
                <c:pt idx="703">
                  <c:v>1.4166094844370036E-3</c:v>
                </c:pt>
                <c:pt idx="704">
                  <c:v>1.4166094844370036E-3</c:v>
                </c:pt>
                <c:pt idx="705">
                  <c:v>1.4166094844370036E-3</c:v>
                </c:pt>
                <c:pt idx="706">
                  <c:v>1.4166094844370036E-3</c:v>
                </c:pt>
                <c:pt idx="707">
                  <c:v>1.4166094844370036E-3</c:v>
                </c:pt>
                <c:pt idx="708">
                  <c:v>1.4166094844370036E-3</c:v>
                </c:pt>
                <c:pt idx="709">
                  <c:v>1.4166094844370036E-3</c:v>
                </c:pt>
                <c:pt idx="710">
                  <c:v>1.4166094844370036E-3</c:v>
                </c:pt>
                <c:pt idx="711">
                  <c:v>1.4166094844370036E-3</c:v>
                </c:pt>
                <c:pt idx="712">
                  <c:v>1.4166094844370036E-3</c:v>
                </c:pt>
                <c:pt idx="713">
                  <c:v>1.4166094844370036E-3</c:v>
                </c:pt>
                <c:pt idx="714">
                  <c:v>1.4166094844370036E-3</c:v>
                </c:pt>
                <c:pt idx="715">
                  <c:v>1.4166094844370036E-3</c:v>
                </c:pt>
                <c:pt idx="716">
                  <c:v>1.4166094844370036E-3</c:v>
                </c:pt>
                <c:pt idx="717">
                  <c:v>1.4166094844370036E-3</c:v>
                </c:pt>
                <c:pt idx="718">
                  <c:v>1.4166094844370036E-3</c:v>
                </c:pt>
                <c:pt idx="719">
                  <c:v>1.4166094844370036E-3</c:v>
                </c:pt>
                <c:pt idx="720">
                  <c:v>1.4166094844370036E-3</c:v>
                </c:pt>
                <c:pt idx="721">
                  <c:v>1.4166094844370036E-3</c:v>
                </c:pt>
                <c:pt idx="722">
                  <c:v>1.4166094844370036E-3</c:v>
                </c:pt>
                <c:pt idx="723">
                  <c:v>1.4166094844370036E-3</c:v>
                </c:pt>
                <c:pt idx="724">
                  <c:v>1.4166094844370036E-3</c:v>
                </c:pt>
                <c:pt idx="725">
                  <c:v>1.4166094844370036E-3</c:v>
                </c:pt>
                <c:pt idx="726">
                  <c:v>1.4166094844370036E-3</c:v>
                </c:pt>
                <c:pt idx="727">
                  <c:v>1.4166094844370036E-3</c:v>
                </c:pt>
                <c:pt idx="728">
                  <c:v>1.4166094843570676E-3</c:v>
                </c:pt>
                <c:pt idx="729">
                  <c:v>1.4166094844370036E-3</c:v>
                </c:pt>
                <c:pt idx="730">
                  <c:v>1.4166094844370036E-3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F-43B5-BEC0-3A8293CB8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036560"/>
        <c:axId val="600041552"/>
      </c:lineChart>
      <c:dateAx>
        <c:axId val="600036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41552"/>
        <c:crosses val="autoZero"/>
        <c:auto val="1"/>
        <c:lblOffset val="100"/>
        <c:baseTimeUnit val="days"/>
      </c:dateAx>
      <c:valAx>
        <c:axId val="60004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3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Bootstrapping1!$E$1</c:f>
              <c:strCache>
                <c:ptCount val="1"/>
                <c:pt idx="0">
                  <c:v>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Bootstrapping1!$D$2:$D$732</c:f>
              <c:numCache>
                <c:formatCode>m/d/yyyy</c:formatCode>
                <c:ptCount val="731"/>
                <c:pt idx="0">
                  <c:v>41254</c:v>
                </c:pt>
                <c:pt idx="1">
                  <c:v>41255</c:v>
                </c:pt>
                <c:pt idx="2">
                  <c:v>41256</c:v>
                </c:pt>
                <c:pt idx="3">
                  <c:v>41257</c:v>
                </c:pt>
                <c:pt idx="4">
                  <c:v>41258</c:v>
                </c:pt>
                <c:pt idx="5">
                  <c:v>41259</c:v>
                </c:pt>
                <c:pt idx="6">
                  <c:v>41260</c:v>
                </c:pt>
                <c:pt idx="7">
                  <c:v>41261</c:v>
                </c:pt>
                <c:pt idx="8">
                  <c:v>41262</c:v>
                </c:pt>
                <c:pt idx="9">
                  <c:v>41263</c:v>
                </c:pt>
                <c:pt idx="10">
                  <c:v>41264</c:v>
                </c:pt>
                <c:pt idx="11">
                  <c:v>41265</c:v>
                </c:pt>
                <c:pt idx="12">
                  <c:v>41266</c:v>
                </c:pt>
                <c:pt idx="13">
                  <c:v>41267</c:v>
                </c:pt>
                <c:pt idx="14">
                  <c:v>41268</c:v>
                </c:pt>
                <c:pt idx="15">
                  <c:v>41269</c:v>
                </c:pt>
                <c:pt idx="16">
                  <c:v>41270</c:v>
                </c:pt>
                <c:pt idx="17">
                  <c:v>41271</c:v>
                </c:pt>
                <c:pt idx="18">
                  <c:v>41272</c:v>
                </c:pt>
                <c:pt idx="19">
                  <c:v>41273</c:v>
                </c:pt>
                <c:pt idx="20">
                  <c:v>41274</c:v>
                </c:pt>
                <c:pt idx="21">
                  <c:v>41275</c:v>
                </c:pt>
                <c:pt idx="22">
                  <c:v>41276</c:v>
                </c:pt>
                <c:pt idx="23">
                  <c:v>41277</c:v>
                </c:pt>
                <c:pt idx="24">
                  <c:v>41278</c:v>
                </c:pt>
                <c:pt idx="25">
                  <c:v>41279</c:v>
                </c:pt>
                <c:pt idx="26">
                  <c:v>41280</c:v>
                </c:pt>
                <c:pt idx="27">
                  <c:v>41281</c:v>
                </c:pt>
                <c:pt idx="28">
                  <c:v>41282</c:v>
                </c:pt>
                <c:pt idx="29">
                  <c:v>41283</c:v>
                </c:pt>
                <c:pt idx="30">
                  <c:v>41284</c:v>
                </c:pt>
                <c:pt idx="31">
                  <c:v>41285</c:v>
                </c:pt>
                <c:pt idx="32">
                  <c:v>41286</c:v>
                </c:pt>
                <c:pt idx="33">
                  <c:v>41287</c:v>
                </c:pt>
                <c:pt idx="34">
                  <c:v>41288</c:v>
                </c:pt>
                <c:pt idx="35">
                  <c:v>41289</c:v>
                </c:pt>
                <c:pt idx="36">
                  <c:v>41290</c:v>
                </c:pt>
                <c:pt idx="37">
                  <c:v>41291</c:v>
                </c:pt>
                <c:pt idx="38">
                  <c:v>41292</c:v>
                </c:pt>
                <c:pt idx="39">
                  <c:v>41293</c:v>
                </c:pt>
                <c:pt idx="40">
                  <c:v>41294</c:v>
                </c:pt>
                <c:pt idx="41">
                  <c:v>41295</c:v>
                </c:pt>
                <c:pt idx="42">
                  <c:v>41296</c:v>
                </c:pt>
                <c:pt idx="43">
                  <c:v>41297</c:v>
                </c:pt>
                <c:pt idx="44">
                  <c:v>41298</c:v>
                </c:pt>
                <c:pt idx="45">
                  <c:v>41299</c:v>
                </c:pt>
                <c:pt idx="46">
                  <c:v>41300</c:v>
                </c:pt>
                <c:pt idx="47">
                  <c:v>41301</c:v>
                </c:pt>
                <c:pt idx="48">
                  <c:v>41302</c:v>
                </c:pt>
                <c:pt idx="49">
                  <c:v>41303</c:v>
                </c:pt>
                <c:pt idx="50">
                  <c:v>41304</c:v>
                </c:pt>
                <c:pt idx="51">
                  <c:v>41305</c:v>
                </c:pt>
                <c:pt idx="52">
                  <c:v>41306</c:v>
                </c:pt>
                <c:pt idx="53">
                  <c:v>41307</c:v>
                </c:pt>
                <c:pt idx="54">
                  <c:v>41308</c:v>
                </c:pt>
                <c:pt idx="55">
                  <c:v>41309</c:v>
                </c:pt>
                <c:pt idx="56">
                  <c:v>41310</c:v>
                </c:pt>
                <c:pt idx="57">
                  <c:v>41311</c:v>
                </c:pt>
                <c:pt idx="58">
                  <c:v>41312</c:v>
                </c:pt>
                <c:pt idx="59">
                  <c:v>41313</c:v>
                </c:pt>
                <c:pt idx="60">
                  <c:v>41314</c:v>
                </c:pt>
                <c:pt idx="61">
                  <c:v>41315</c:v>
                </c:pt>
                <c:pt idx="62">
                  <c:v>41316</c:v>
                </c:pt>
                <c:pt idx="63">
                  <c:v>41317</c:v>
                </c:pt>
                <c:pt idx="64">
                  <c:v>41318</c:v>
                </c:pt>
                <c:pt idx="65">
                  <c:v>41319</c:v>
                </c:pt>
                <c:pt idx="66">
                  <c:v>41320</c:v>
                </c:pt>
                <c:pt idx="67">
                  <c:v>41321</c:v>
                </c:pt>
                <c:pt idx="68">
                  <c:v>41322</c:v>
                </c:pt>
                <c:pt idx="69">
                  <c:v>41323</c:v>
                </c:pt>
                <c:pt idx="70">
                  <c:v>41324</c:v>
                </c:pt>
                <c:pt idx="71">
                  <c:v>41325</c:v>
                </c:pt>
                <c:pt idx="72">
                  <c:v>41326</c:v>
                </c:pt>
                <c:pt idx="73">
                  <c:v>41327</c:v>
                </c:pt>
                <c:pt idx="74">
                  <c:v>41328</c:v>
                </c:pt>
                <c:pt idx="75">
                  <c:v>41329</c:v>
                </c:pt>
                <c:pt idx="76">
                  <c:v>41330</c:v>
                </c:pt>
                <c:pt idx="77">
                  <c:v>41331</c:v>
                </c:pt>
                <c:pt idx="78">
                  <c:v>41332</c:v>
                </c:pt>
                <c:pt idx="79">
                  <c:v>41333</c:v>
                </c:pt>
                <c:pt idx="80">
                  <c:v>41334</c:v>
                </c:pt>
                <c:pt idx="81">
                  <c:v>41335</c:v>
                </c:pt>
                <c:pt idx="82">
                  <c:v>41336</c:v>
                </c:pt>
                <c:pt idx="83">
                  <c:v>41337</c:v>
                </c:pt>
                <c:pt idx="84">
                  <c:v>41338</c:v>
                </c:pt>
                <c:pt idx="85">
                  <c:v>41339</c:v>
                </c:pt>
                <c:pt idx="86">
                  <c:v>41340</c:v>
                </c:pt>
                <c:pt idx="87">
                  <c:v>41341</c:v>
                </c:pt>
                <c:pt idx="88">
                  <c:v>41342</c:v>
                </c:pt>
                <c:pt idx="89">
                  <c:v>41343</c:v>
                </c:pt>
                <c:pt idx="90">
                  <c:v>41344</c:v>
                </c:pt>
                <c:pt idx="91">
                  <c:v>41345</c:v>
                </c:pt>
                <c:pt idx="92">
                  <c:v>41346</c:v>
                </c:pt>
                <c:pt idx="93">
                  <c:v>41347</c:v>
                </c:pt>
                <c:pt idx="94">
                  <c:v>41348</c:v>
                </c:pt>
                <c:pt idx="95">
                  <c:v>41349</c:v>
                </c:pt>
                <c:pt idx="96">
                  <c:v>41350</c:v>
                </c:pt>
                <c:pt idx="97">
                  <c:v>41351</c:v>
                </c:pt>
                <c:pt idx="98">
                  <c:v>41352</c:v>
                </c:pt>
                <c:pt idx="99">
                  <c:v>41353</c:v>
                </c:pt>
                <c:pt idx="100">
                  <c:v>41354</c:v>
                </c:pt>
                <c:pt idx="101">
                  <c:v>41355</c:v>
                </c:pt>
                <c:pt idx="102">
                  <c:v>41356</c:v>
                </c:pt>
                <c:pt idx="103">
                  <c:v>41357</c:v>
                </c:pt>
                <c:pt idx="104">
                  <c:v>41358</c:v>
                </c:pt>
                <c:pt idx="105">
                  <c:v>41359</c:v>
                </c:pt>
                <c:pt idx="106">
                  <c:v>41360</c:v>
                </c:pt>
                <c:pt idx="107">
                  <c:v>41361</c:v>
                </c:pt>
                <c:pt idx="108">
                  <c:v>41362</c:v>
                </c:pt>
                <c:pt idx="109">
                  <c:v>41363</c:v>
                </c:pt>
                <c:pt idx="110">
                  <c:v>41364</c:v>
                </c:pt>
                <c:pt idx="111">
                  <c:v>41365</c:v>
                </c:pt>
                <c:pt idx="112">
                  <c:v>41366</c:v>
                </c:pt>
                <c:pt idx="113">
                  <c:v>41367</c:v>
                </c:pt>
                <c:pt idx="114">
                  <c:v>41368</c:v>
                </c:pt>
                <c:pt idx="115">
                  <c:v>41369</c:v>
                </c:pt>
                <c:pt idx="116">
                  <c:v>41370</c:v>
                </c:pt>
                <c:pt idx="117">
                  <c:v>41371</c:v>
                </c:pt>
                <c:pt idx="118">
                  <c:v>41372</c:v>
                </c:pt>
                <c:pt idx="119">
                  <c:v>41373</c:v>
                </c:pt>
                <c:pt idx="120">
                  <c:v>41374</c:v>
                </c:pt>
                <c:pt idx="121">
                  <c:v>41375</c:v>
                </c:pt>
                <c:pt idx="122">
                  <c:v>41376</c:v>
                </c:pt>
                <c:pt idx="123">
                  <c:v>41377</c:v>
                </c:pt>
                <c:pt idx="124">
                  <c:v>41378</c:v>
                </c:pt>
                <c:pt idx="125">
                  <c:v>41379</c:v>
                </c:pt>
                <c:pt idx="126">
                  <c:v>41380</c:v>
                </c:pt>
                <c:pt idx="127">
                  <c:v>41381</c:v>
                </c:pt>
                <c:pt idx="128">
                  <c:v>41382</c:v>
                </c:pt>
                <c:pt idx="129">
                  <c:v>41383</c:v>
                </c:pt>
                <c:pt idx="130">
                  <c:v>41384</c:v>
                </c:pt>
                <c:pt idx="131">
                  <c:v>41385</c:v>
                </c:pt>
                <c:pt idx="132">
                  <c:v>41386</c:v>
                </c:pt>
                <c:pt idx="133">
                  <c:v>41387</c:v>
                </c:pt>
                <c:pt idx="134">
                  <c:v>41388</c:v>
                </c:pt>
                <c:pt idx="135">
                  <c:v>41389</c:v>
                </c:pt>
                <c:pt idx="136">
                  <c:v>41390</c:v>
                </c:pt>
                <c:pt idx="137">
                  <c:v>41391</c:v>
                </c:pt>
                <c:pt idx="138">
                  <c:v>41392</c:v>
                </c:pt>
                <c:pt idx="139">
                  <c:v>41393</c:v>
                </c:pt>
                <c:pt idx="140">
                  <c:v>41394</c:v>
                </c:pt>
                <c:pt idx="141">
                  <c:v>41395</c:v>
                </c:pt>
                <c:pt idx="142">
                  <c:v>41396</c:v>
                </c:pt>
                <c:pt idx="143">
                  <c:v>41397</c:v>
                </c:pt>
                <c:pt idx="144">
                  <c:v>41398</c:v>
                </c:pt>
                <c:pt idx="145">
                  <c:v>41399</c:v>
                </c:pt>
                <c:pt idx="146">
                  <c:v>41400</c:v>
                </c:pt>
                <c:pt idx="147">
                  <c:v>41401</c:v>
                </c:pt>
                <c:pt idx="148">
                  <c:v>41402</c:v>
                </c:pt>
                <c:pt idx="149">
                  <c:v>41403</c:v>
                </c:pt>
                <c:pt idx="150">
                  <c:v>41404</c:v>
                </c:pt>
                <c:pt idx="151">
                  <c:v>41405</c:v>
                </c:pt>
                <c:pt idx="152">
                  <c:v>41406</c:v>
                </c:pt>
                <c:pt idx="153">
                  <c:v>41407</c:v>
                </c:pt>
                <c:pt idx="154">
                  <c:v>41408</c:v>
                </c:pt>
                <c:pt idx="155">
                  <c:v>41409</c:v>
                </c:pt>
                <c:pt idx="156">
                  <c:v>41410</c:v>
                </c:pt>
                <c:pt idx="157">
                  <c:v>41411</c:v>
                </c:pt>
                <c:pt idx="158">
                  <c:v>41412</c:v>
                </c:pt>
                <c:pt idx="159">
                  <c:v>41413</c:v>
                </c:pt>
                <c:pt idx="160">
                  <c:v>41414</c:v>
                </c:pt>
                <c:pt idx="161">
                  <c:v>41415</c:v>
                </c:pt>
                <c:pt idx="162">
                  <c:v>41416</c:v>
                </c:pt>
                <c:pt idx="163">
                  <c:v>41417</c:v>
                </c:pt>
                <c:pt idx="164">
                  <c:v>41418</c:v>
                </c:pt>
                <c:pt idx="165">
                  <c:v>41419</c:v>
                </c:pt>
                <c:pt idx="166">
                  <c:v>41420</c:v>
                </c:pt>
                <c:pt idx="167">
                  <c:v>41421</c:v>
                </c:pt>
                <c:pt idx="168">
                  <c:v>41422</c:v>
                </c:pt>
                <c:pt idx="169">
                  <c:v>41423</c:v>
                </c:pt>
                <c:pt idx="170">
                  <c:v>41424</c:v>
                </c:pt>
                <c:pt idx="171">
                  <c:v>41425</c:v>
                </c:pt>
                <c:pt idx="172">
                  <c:v>41426</c:v>
                </c:pt>
                <c:pt idx="173">
                  <c:v>41427</c:v>
                </c:pt>
                <c:pt idx="174">
                  <c:v>41428</c:v>
                </c:pt>
                <c:pt idx="175">
                  <c:v>41429</c:v>
                </c:pt>
                <c:pt idx="176">
                  <c:v>41430</c:v>
                </c:pt>
                <c:pt idx="177">
                  <c:v>41431</c:v>
                </c:pt>
                <c:pt idx="178">
                  <c:v>41432</c:v>
                </c:pt>
                <c:pt idx="179">
                  <c:v>41433</c:v>
                </c:pt>
                <c:pt idx="180">
                  <c:v>41434</c:v>
                </c:pt>
                <c:pt idx="181">
                  <c:v>41435</c:v>
                </c:pt>
                <c:pt idx="182">
                  <c:v>41436</c:v>
                </c:pt>
                <c:pt idx="183">
                  <c:v>41437</c:v>
                </c:pt>
                <c:pt idx="184">
                  <c:v>41438</c:v>
                </c:pt>
                <c:pt idx="185">
                  <c:v>41439</c:v>
                </c:pt>
                <c:pt idx="186">
                  <c:v>41440</c:v>
                </c:pt>
                <c:pt idx="187">
                  <c:v>41441</c:v>
                </c:pt>
                <c:pt idx="188">
                  <c:v>41442</c:v>
                </c:pt>
                <c:pt idx="189">
                  <c:v>41443</c:v>
                </c:pt>
                <c:pt idx="190">
                  <c:v>41444</c:v>
                </c:pt>
                <c:pt idx="191">
                  <c:v>41445</c:v>
                </c:pt>
                <c:pt idx="192">
                  <c:v>41446</c:v>
                </c:pt>
                <c:pt idx="193">
                  <c:v>41447</c:v>
                </c:pt>
                <c:pt idx="194">
                  <c:v>41448</c:v>
                </c:pt>
                <c:pt idx="195">
                  <c:v>41449</c:v>
                </c:pt>
                <c:pt idx="196">
                  <c:v>41450</c:v>
                </c:pt>
                <c:pt idx="197">
                  <c:v>41451</c:v>
                </c:pt>
                <c:pt idx="198">
                  <c:v>41452</c:v>
                </c:pt>
                <c:pt idx="199">
                  <c:v>41453</c:v>
                </c:pt>
                <c:pt idx="200">
                  <c:v>41454</c:v>
                </c:pt>
                <c:pt idx="201">
                  <c:v>41455</c:v>
                </c:pt>
                <c:pt idx="202">
                  <c:v>41456</c:v>
                </c:pt>
                <c:pt idx="203">
                  <c:v>41457</c:v>
                </c:pt>
                <c:pt idx="204">
                  <c:v>41458</c:v>
                </c:pt>
                <c:pt idx="205">
                  <c:v>41459</c:v>
                </c:pt>
                <c:pt idx="206">
                  <c:v>41460</c:v>
                </c:pt>
                <c:pt idx="207">
                  <c:v>41461</c:v>
                </c:pt>
                <c:pt idx="208">
                  <c:v>41462</c:v>
                </c:pt>
                <c:pt idx="209">
                  <c:v>41463</c:v>
                </c:pt>
                <c:pt idx="210">
                  <c:v>41464</c:v>
                </c:pt>
                <c:pt idx="211">
                  <c:v>41465</c:v>
                </c:pt>
                <c:pt idx="212">
                  <c:v>41466</c:v>
                </c:pt>
                <c:pt idx="213">
                  <c:v>41467</c:v>
                </c:pt>
                <c:pt idx="214">
                  <c:v>41468</c:v>
                </c:pt>
                <c:pt idx="215">
                  <c:v>41469</c:v>
                </c:pt>
                <c:pt idx="216">
                  <c:v>41470</c:v>
                </c:pt>
                <c:pt idx="217">
                  <c:v>41471</c:v>
                </c:pt>
                <c:pt idx="218">
                  <c:v>41472</c:v>
                </c:pt>
                <c:pt idx="219">
                  <c:v>41473</c:v>
                </c:pt>
                <c:pt idx="220">
                  <c:v>41474</c:v>
                </c:pt>
                <c:pt idx="221">
                  <c:v>41475</c:v>
                </c:pt>
                <c:pt idx="222">
                  <c:v>41476</c:v>
                </c:pt>
                <c:pt idx="223">
                  <c:v>41477</c:v>
                </c:pt>
                <c:pt idx="224">
                  <c:v>41478</c:v>
                </c:pt>
                <c:pt idx="225">
                  <c:v>41479</c:v>
                </c:pt>
                <c:pt idx="226">
                  <c:v>41480</c:v>
                </c:pt>
                <c:pt idx="227">
                  <c:v>41481</c:v>
                </c:pt>
                <c:pt idx="228">
                  <c:v>41482</c:v>
                </c:pt>
                <c:pt idx="229">
                  <c:v>41483</c:v>
                </c:pt>
                <c:pt idx="230">
                  <c:v>41484</c:v>
                </c:pt>
                <c:pt idx="231">
                  <c:v>41485</c:v>
                </c:pt>
                <c:pt idx="232">
                  <c:v>41486</c:v>
                </c:pt>
                <c:pt idx="233">
                  <c:v>41487</c:v>
                </c:pt>
                <c:pt idx="234">
                  <c:v>41488</c:v>
                </c:pt>
                <c:pt idx="235">
                  <c:v>41489</c:v>
                </c:pt>
                <c:pt idx="236">
                  <c:v>41490</c:v>
                </c:pt>
                <c:pt idx="237">
                  <c:v>41491</c:v>
                </c:pt>
                <c:pt idx="238">
                  <c:v>41492</c:v>
                </c:pt>
                <c:pt idx="239">
                  <c:v>41493</c:v>
                </c:pt>
                <c:pt idx="240">
                  <c:v>41494</c:v>
                </c:pt>
                <c:pt idx="241">
                  <c:v>41495</c:v>
                </c:pt>
                <c:pt idx="242">
                  <c:v>41496</c:v>
                </c:pt>
                <c:pt idx="243">
                  <c:v>41497</c:v>
                </c:pt>
                <c:pt idx="244">
                  <c:v>41498</c:v>
                </c:pt>
                <c:pt idx="245">
                  <c:v>41499</c:v>
                </c:pt>
                <c:pt idx="246">
                  <c:v>41500</c:v>
                </c:pt>
                <c:pt idx="247">
                  <c:v>41501</c:v>
                </c:pt>
                <c:pt idx="248">
                  <c:v>41502</c:v>
                </c:pt>
                <c:pt idx="249">
                  <c:v>41503</c:v>
                </c:pt>
                <c:pt idx="250">
                  <c:v>41504</c:v>
                </c:pt>
                <c:pt idx="251">
                  <c:v>41505</c:v>
                </c:pt>
                <c:pt idx="252">
                  <c:v>41506</c:v>
                </c:pt>
                <c:pt idx="253">
                  <c:v>41507</c:v>
                </c:pt>
                <c:pt idx="254">
                  <c:v>41508</c:v>
                </c:pt>
                <c:pt idx="255">
                  <c:v>41509</c:v>
                </c:pt>
                <c:pt idx="256">
                  <c:v>41510</c:v>
                </c:pt>
                <c:pt idx="257">
                  <c:v>41511</c:v>
                </c:pt>
                <c:pt idx="258">
                  <c:v>41512</c:v>
                </c:pt>
                <c:pt idx="259">
                  <c:v>41513</c:v>
                </c:pt>
                <c:pt idx="260">
                  <c:v>41514</c:v>
                </c:pt>
                <c:pt idx="261">
                  <c:v>41515</c:v>
                </c:pt>
                <c:pt idx="262">
                  <c:v>41516</c:v>
                </c:pt>
                <c:pt idx="263">
                  <c:v>41517</c:v>
                </c:pt>
                <c:pt idx="264">
                  <c:v>41518</c:v>
                </c:pt>
                <c:pt idx="265">
                  <c:v>41519</c:v>
                </c:pt>
                <c:pt idx="266">
                  <c:v>41520</c:v>
                </c:pt>
                <c:pt idx="267">
                  <c:v>41521</c:v>
                </c:pt>
                <c:pt idx="268">
                  <c:v>41522</c:v>
                </c:pt>
                <c:pt idx="269">
                  <c:v>41523</c:v>
                </c:pt>
                <c:pt idx="270">
                  <c:v>41524</c:v>
                </c:pt>
                <c:pt idx="271">
                  <c:v>41525</c:v>
                </c:pt>
                <c:pt idx="272">
                  <c:v>41526</c:v>
                </c:pt>
                <c:pt idx="273">
                  <c:v>41527</c:v>
                </c:pt>
                <c:pt idx="274">
                  <c:v>41528</c:v>
                </c:pt>
                <c:pt idx="275">
                  <c:v>41529</c:v>
                </c:pt>
                <c:pt idx="276">
                  <c:v>41530</c:v>
                </c:pt>
                <c:pt idx="277">
                  <c:v>41531</c:v>
                </c:pt>
                <c:pt idx="278">
                  <c:v>41532</c:v>
                </c:pt>
                <c:pt idx="279">
                  <c:v>41533</c:v>
                </c:pt>
                <c:pt idx="280">
                  <c:v>41534</c:v>
                </c:pt>
                <c:pt idx="281">
                  <c:v>41535</c:v>
                </c:pt>
                <c:pt idx="282">
                  <c:v>41536</c:v>
                </c:pt>
                <c:pt idx="283">
                  <c:v>41537</c:v>
                </c:pt>
                <c:pt idx="284">
                  <c:v>41538</c:v>
                </c:pt>
                <c:pt idx="285">
                  <c:v>41539</c:v>
                </c:pt>
                <c:pt idx="286">
                  <c:v>41540</c:v>
                </c:pt>
                <c:pt idx="287">
                  <c:v>41541</c:v>
                </c:pt>
                <c:pt idx="288">
                  <c:v>41542</c:v>
                </c:pt>
                <c:pt idx="289">
                  <c:v>41543</c:v>
                </c:pt>
                <c:pt idx="290">
                  <c:v>41544</c:v>
                </c:pt>
                <c:pt idx="291">
                  <c:v>41545</c:v>
                </c:pt>
                <c:pt idx="292">
                  <c:v>41546</c:v>
                </c:pt>
                <c:pt idx="293">
                  <c:v>41547</c:v>
                </c:pt>
                <c:pt idx="294">
                  <c:v>41548</c:v>
                </c:pt>
                <c:pt idx="295">
                  <c:v>41549</c:v>
                </c:pt>
                <c:pt idx="296">
                  <c:v>41550</c:v>
                </c:pt>
                <c:pt idx="297">
                  <c:v>41551</c:v>
                </c:pt>
                <c:pt idx="298">
                  <c:v>41552</c:v>
                </c:pt>
                <c:pt idx="299">
                  <c:v>41553</c:v>
                </c:pt>
                <c:pt idx="300">
                  <c:v>41554</c:v>
                </c:pt>
                <c:pt idx="301">
                  <c:v>41555</c:v>
                </c:pt>
                <c:pt idx="302">
                  <c:v>41556</c:v>
                </c:pt>
                <c:pt idx="303">
                  <c:v>41557</c:v>
                </c:pt>
                <c:pt idx="304">
                  <c:v>41558</c:v>
                </c:pt>
                <c:pt idx="305">
                  <c:v>41559</c:v>
                </c:pt>
                <c:pt idx="306">
                  <c:v>41560</c:v>
                </c:pt>
                <c:pt idx="307">
                  <c:v>41561</c:v>
                </c:pt>
                <c:pt idx="308">
                  <c:v>41562</c:v>
                </c:pt>
                <c:pt idx="309">
                  <c:v>41563</c:v>
                </c:pt>
                <c:pt idx="310">
                  <c:v>41564</c:v>
                </c:pt>
                <c:pt idx="311">
                  <c:v>41565</c:v>
                </c:pt>
                <c:pt idx="312">
                  <c:v>41566</c:v>
                </c:pt>
                <c:pt idx="313">
                  <c:v>41567</c:v>
                </c:pt>
                <c:pt idx="314">
                  <c:v>41568</c:v>
                </c:pt>
                <c:pt idx="315">
                  <c:v>41569</c:v>
                </c:pt>
                <c:pt idx="316">
                  <c:v>41570</c:v>
                </c:pt>
                <c:pt idx="317">
                  <c:v>41571</c:v>
                </c:pt>
                <c:pt idx="318">
                  <c:v>41572</c:v>
                </c:pt>
                <c:pt idx="319">
                  <c:v>41573</c:v>
                </c:pt>
                <c:pt idx="320">
                  <c:v>41574</c:v>
                </c:pt>
                <c:pt idx="321">
                  <c:v>41575</c:v>
                </c:pt>
                <c:pt idx="322">
                  <c:v>41576</c:v>
                </c:pt>
                <c:pt idx="323">
                  <c:v>41577</c:v>
                </c:pt>
                <c:pt idx="324">
                  <c:v>41578</c:v>
                </c:pt>
                <c:pt idx="325">
                  <c:v>41579</c:v>
                </c:pt>
                <c:pt idx="326">
                  <c:v>41580</c:v>
                </c:pt>
                <c:pt idx="327">
                  <c:v>41581</c:v>
                </c:pt>
                <c:pt idx="328">
                  <c:v>41582</c:v>
                </c:pt>
                <c:pt idx="329">
                  <c:v>41583</c:v>
                </c:pt>
                <c:pt idx="330">
                  <c:v>41584</c:v>
                </c:pt>
                <c:pt idx="331">
                  <c:v>41585</c:v>
                </c:pt>
                <c:pt idx="332">
                  <c:v>41586</c:v>
                </c:pt>
                <c:pt idx="333">
                  <c:v>41587</c:v>
                </c:pt>
                <c:pt idx="334">
                  <c:v>41588</c:v>
                </c:pt>
                <c:pt idx="335">
                  <c:v>41589</c:v>
                </c:pt>
                <c:pt idx="336">
                  <c:v>41590</c:v>
                </c:pt>
                <c:pt idx="337">
                  <c:v>41591</c:v>
                </c:pt>
                <c:pt idx="338">
                  <c:v>41592</c:v>
                </c:pt>
                <c:pt idx="339">
                  <c:v>41593</c:v>
                </c:pt>
                <c:pt idx="340">
                  <c:v>41594</c:v>
                </c:pt>
                <c:pt idx="341">
                  <c:v>41595</c:v>
                </c:pt>
                <c:pt idx="342">
                  <c:v>41596</c:v>
                </c:pt>
                <c:pt idx="343">
                  <c:v>41597</c:v>
                </c:pt>
                <c:pt idx="344">
                  <c:v>41598</c:v>
                </c:pt>
                <c:pt idx="345">
                  <c:v>41599</c:v>
                </c:pt>
                <c:pt idx="346">
                  <c:v>41600</c:v>
                </c:pt>
                <c:pt idx="347">
                  <c:v>41601</c:v>
                </c:pt>
                <c:pt idx="348">
                  <c:v>41602</c:v>
                </c:pt>
                <c:pt idx="349">
                  <c:v>41603</c:v>
                </c:pt>
                <c:pt idx="350">
                  <c:v>41604</c:v>
                </c:pt>
                <c:pt idx="351">
                  <c:v>41605</c:v>
                </c:pt>
                <c:pt idx="352">
                  <c:v>41606</c:v>
                </c:pt>
                <c:pt idx="353">
                  <c:v>41607</c:v>
                </c:pt>
                <c:pt idx="354">
                  <c:v>41608</c:v>
                </c:pt>
                <c:pt idx="355">
                  <c:v>41609</c:v>
                </c:pt>
                <c:pt idx="356">
                  <c:v>41610</c:v>
                </c:pt>
                <c:pt idx="357">
                  <c:v>41611</c:v>
                </c:pt>
                <c:pt idx="358">
                  <c:v>41612</c:v>
                </c:pt>
                <c:pt idx="359">
                  <c:v>41613</c:v>
                </c:pt>
                <c:pt idx="360">
                  <c:v>41614</c:v>
                </c:pt>
                <c:pt idx="361">
                  <c:v>41615</c:v>
                </c:pt>
                <c:pt idx="362">
                  <c:v>41616</c:v>
                </c:pt>
                <c:pt idx="363">
                  <c:v>41617</c:v>
                </c:pt>
                <c:pt idx="364">
                  <c:v>41618</c:v>
                </c:pt>
                <c:pt idx="365">
                  <c:v>41619</c:v>
                </c:pt>
                <c:pt idx="366">
                  <c:v>41620</c:v>
                </c:pt>
                <c:pt idx="367">
                  <c:v>41621</c:v>
                </c:pt>
                <c:pt idx="368">
                  <c:v>41622</c:v>
                </c:pt>
                <c:pt idx="369">
                  <c:v>41623</c:v>
                </c:pt>
                <c:pt idx="370">
                  <c:v>41624</c:v>
                </c:pt>
                <c:pt idx="371">
                  <c:v>41625</c:v>
                </c:pt>
                <c:pt idx="372">
                  <c:v>41626</c:v>
                </c:pt>
                <c:pt idx="373">
                  <c:v>41627</c:v>
                </c:pt>
                <c:pt idx="374">
                  <c:v>41628</c:v>
                </c:pt>
                <c:pt idx="375">
                  <c:v>41629</c:v>
                </c:pt>
                <c:pt idx="376">
                  <c:v>41630</c:v>
                </c:pt>
                <c:pt idx="377">
                  <c:v>41631</c:v>
                </c:pt>
                <c:pt idx="378">
                  <c:v>41632</c:v>
                </c:pt>
                <c:pt idx="379">
                  <c:v>41633</c:v>
                </c:pt>
                <c:pt idx="380">
                  <c:v>41634</c:v>
                </c:pt>
                <c:pt idx="381">
                  <c:v>41635</c:v>
                </c:pt>
                <c:pt idx="382">
                  <c:v>41636</c:v>
                </c:pt>
                <c:pt idx="383">
                  <c:v>41637</c:v>
                </c:pt>
                <c:pt idx="384">
                  <c:v>41638</c:v>
                </c:pt>
                <c:pt idx="385">
                  <c:v>41639</c:v>
                </c:pt>
                <c:pt idx="386">
                  <c:v>41640</c:v>
                </c:pt>
                <c:pt idx="387">
                  <c:v>41641</c:v>
                </c:pt>
                <c:pt idx="388">
                  <c:v>41642</c:v>
                </c:pt>
                <c:pt idx="389">
                  <c:v>41643</c:v>
                </c:pt>
                <c:pt idx="390">
                  <c:v>41644</c:v>
                </c:pt>
                <c:pt idx="391">
                  <c:v>41645</c:v>
                </c:pt>
                <c:pt idx="392">
                  <c:v>41646</c:v>
                </c:pt>
                <c:pt idx="393">
                  <c:v>41647</c:v>
                </c:pt>
                <c:pt idx="394">
                  <c:v>41648</c:v>
                </c:pt>
                <c:pt idx="395">
                  <c:v>41649</c:v>
                </c:pt>
                <c:pt idx="396">
                  <c:v>41650</c:v>
                </c:pt>
                <c:pt idx="397">
                  <c:v>41651</c:v>
                </c:pt>
                <c:pt idx="398">
                  <c:v>41652</c:v>
                </c:pt>
                <c:pt idx="399">
                  <c:v>41653</c:v>
                </c:pt>
                <c:pt idx="400">
                  <c:v>41654</c:v>
                </c:pt>
                <c:pt idx="401">
                  <c:v>41655</c:v>
                </c:pt>
                <c:pt idx="402">
                  <c:v>41656</c:v>
                </c:pt>
                <c:pt idx="403">
                  <c:v>41657</c:v>
                </c:pt>
                <c:pt idx="404">
                  <c:v>41658</c:v>
                </c:pt>
                <c:pt idx="405">
                  <c:v>41659</c:v>
                </c:pt>
                <c:pt idx="406">
                  <c:v>41660</c:v>
                </c:pt>
                <c:pt idx="407">
                  <c:v>41661</c:v>
                </c:pt>
                <c:pt idx="408">
                  <c:v>41662</c:v>
                </c:pt>
                <c:pt idx="409">
                  <c:v>41663</c:v>
                </c:pt>
                <c:pt idx="410">
                  <c:v>41664</c:v>
                </c:pt>
                <c:pt idx="411">
                  <c:v>41665</c:v>
                </c:pt>
                <c:pt idx="412">
                  <c:v>41666</c:v>
                </c:pt>
                <c:pt idx="413">
                  <c:v>41667</c:v>
                </c:pt>
                <c:pt idx="414">
                  <c:v>41668</c:v>
                </c:pt>
                <c:pt idx="415">
                  <c:v>41669</c:v>
                </c:pt>
                <c:pt idx="416">
                  <c:v>41670</c:v>
                </c:pt>
                <c:pt idx="417">
                  <c:v>41671</c:v>
                </c:pt>
                <c:pt idx="418">
                  <c:v>41672</c:v>
                </c:pt>
                <c:pt idx="419">
                  <c:v>41673</c:v>
                </c:pt>
                <c:pt idx="420">
                  <c:v>41674</c:v>
                </c:pt>
                <c:pt idx="421">
                  <c:v>41675</c:v>
                </c:pt>
                <c:pt idx="422">
                  <c:v>41676</c:v>
                </c:pt>
                <c:pt idx="423">
                  <c:v>41677</c:v>
                </c:pt>
                <c:pt idx="424">
                  <c:v>41678</c:v>
                </c:pt>
                <c:pt idx="425">
                  <c:v>41679</c:v>
                </c:pt>
                <c:pt idx="426">
                  <c:v>41680</c:v>
                </c:pt>
                <c:pt idx="427">
                  <c:v>41681</c:v>
                </c:pt>
                <c:pt idx="428">
                  <c:v>41682</c:v>
                </c:pt>
                <c:pt idx="429">
                  <c:v>41683</c:v>
                </c:pt>
                <c:pt idx="430">
                  <c:v>41684</c:v>
                </c:pt>
                <c:pt idx="431">
                  <c:v>41685</c:v>
                </c:pt>
                <c:pt idx="432">
                  <c:v>41686</c:v>
                </c:pt>
                <c:pt idx="433">
                  <c:v>41687</c:v>
                </c:pt>
                <c:pt idx="434">
                  <c:v>41688</c:v>
                </c:pt>
                <c:pt idx="435">
                  <c:v>41689</c:v>
                </c:pt>
                <c:pt idx="436">
                  <c:v>41690</c:v>
                </c:pt>
                <c:pt idx="437">
                  <c:v>41691</c:v>
                </c:pt>
                <c:pt idx="438">
                  <c:v>41692</c:v>
                </c:pt>
                <c:pt idx="439">
                  <c:v>41693</c:v>
                </c:pt>
                <c:pt idx="440">
                  <c:v>41694</c:v>
                </c:pt>
                <c:pt idx="441">
                  <c:v>41695</c:v>
                </c:pt>
                <c:pt idx="442">
                  <c:v>41696</c:v>
                </c:pt>
                <c:pt idx="443">
                  <c:v>41697</c:v>
                </c:pt>
                <c:pt idx="444">
                  <c:v>41698</c:v>
                </c:pt>
                <c:pt idx="445">
                  <c:v>41699</c:v>
                </c:pt>
                <c:pt idx="446">
                  <c:v>41700</c:v>
                </c:pt>
                <c:pt idx="447">
                  <c:v>41701</c:v>
                </c:pt>
                <c:pt idx="448">
                  <c:v>41702</c:v>
                </c:pt>
                <c:pt idx="449">
                  <c:v>41703</c:v>
                </c:pt>
                <c:pt idx="450">
                  <c:v>41704</c:v>
                </c:pt>
                <c:pt idx="451">
                  <c:v>41705</c:v>
                </c:pt>
                <c:pt idx="452">
                  <c:v>41706</c:v>
                </c:pt>
                <c:pt idx="453">
                  <c:v>41707</c:v>
                </c:pt>
                <c:pt idx="454">
                  <c:v>41708</c:v>
                </c:pt>
                <c:pt idx="455">
                  <c:v>41709</c:v>
                </c:pt>
                <c:pt idx="456">
                  <c:v>41710</c:v>
                </c:pt>
                <c:pt idx="457">
                  <c:v>41711</c:v>
                </c:pt>
                <c:pt idx="458">
                  <c:v>41712</c:v>
                </c:pt>
                <c:pt idx="459">
                  <c:v>41713</c:v>
                </c:pt>
                <c:pt idx="460">
                  <c:v>41714</c:v>
                </c:pt>
                <c:pt idx="461">
                  <c:v>41715</c:v>
                </c:pt>
                <c:pt idx="462">
                  <c:v>41716</c:v>
                </c:pt>
                <c:pt idx="463">
                  <c:v>41717</c:v>
                </c:pt>
                <c:pt idx="464">
                  <c:v>41718</c:v>
                </c:pt>
                <c:pt idx="465">
                  <c:v>41719</c:v>
                </c:pt>
                <c:pt idx="466">
                  <c:v>41720</c:v>
                </c:pt>
                <c:pt idx="467">
                  <c:v>41721</c:v>
                </c:pt>
                <c:pt idx="468">
                  <c:v>41722</c:v>
                </c:pt>
                <c:pt idx="469">
                  <c:v>41723</c:v>
                </c:pt>
                <c:pt idx="470">
                  <c:v>41724</c:v>
                </c:pt>
                <c:pt idx="471">
                  <c:v>41725</c:v>
                </c:pt>
                <c:pt idx="472">
                  <c:v>41726</c:v>
                </c:pt>
                <c:pt idx="473">
                  <c:v>41727</c:v>
                </c:pt>
                <c:pt idx="474">
                  <c:v>41728</c:v>
                </c:pt>
                <c:pt idx="475">
                  <c:v>41729</c:v>
                </c:pt>
                <c:pt idx="476">
                  <c:v>41730</c:v>
                </c:pt>
                <c:pt idx="477">
                  <c:v>41731</c:v>
                </c:pt>
                <c:pt idx="478">
                  <c:v>41732</c:v>
                </c:pt>
                <c:pt idx="479">
                  <c:v>41733</c:v>
                </c:pt>
                <c:pt idx="480">
                  <c:v>41734</c:v>
                </c:pt>
                <c:pt idx="481">
                  <c:v>41735</c:v>
                </c:pt>
                <c:pt idx="482">
                  <c:v>41736</c:v>
                </c:pt>
                <c:pt idx="483">
                  <c:v>41737</c:v>
                </c:pt>
                <c:pt idx="484">
                  <c:v>41738</c:v>
                </c:pt>
                <c:pt idx="485">
                  <c:v>41739</c:v>
                </c:pt>
                <c:pt idx="486">
                  <c:v>41740</c:v>
                </c:pt>
                <c:pt idx="487">
                  <c:v>41741</c:v>
                </c:pt>
                <c:pt idx="488">
                  <c:v>41742</c:v>
                </c:pt>
                <c:pt idx="489">
                  <c:v>41743</c:v>
                </c:pt>
                <c:pt idx="490">
                  <c:v>41744</c:v>
                </c:pt>
                <c:pt idx="491">
                  <c:v>41745</c:v>
                </c:pt>
                <c:pt idx="492">
                  <c:v>41746</c:v>
                </c:pt>
                <c:pt idx="493">
                  <c:v>41747</c:v>
                </c:pt>
                <c:pt idx="494">
                  <c:v>41748</c:v>
                </c:pt>
                <c:pt idx="495">
                  <c:v>41749</c:v>
                </c:pt>
                <c:pt idx="496">
                  <c:v>41750</c:v>
                </c:pt>
                <c:pt idx="497">
                  <c:v>41751</c:v>
                </c:pt>
                <c:pt idx="498">
                  <c:v>41752</c:v>
                </c:pt>
                <c:pt idx="499">
                  <c:v>41753</c:v>
                </c:pt>
                <c:pt idx="500">
                  <c:v>41754</c:v>
                </c:pt>
                <c:pt idx="501">
                  <c:v>41755</c:v>
                </c:pt>
                <c:pt idx="502">
                  <c:v>41756</c:v>
                </c:pt>
                <c:pt idx="503">
                  <c:v>41757</c:v>
                </c:pt>
                <c:pt idx="504">
                  <c:v>41758</c:v>
                </c:pt>
                <c:pt idx="505">
                  <c:v>41759</c:v>
                </c:pt>
                <c:pt idx="506">
                  <c:v>41760</c:v>
                </c:pt>
                <c:pt idx="507">
                  <c:v>41761</c:v>
                </c:pt>
                <c:pt idx="508">
                  <c:v>41762</c:v>
                </c:pt>
                <c:pt idx="509">
                  <c:v>41763</c:v>
                </c:pt>
                <c:pt idx="510">
                  <c:v>41764</c:v>
                </c:pt>
                <c:pt idx="511">
                  <c:v>41765</c:v>
                </c:pt>
                <c:pt idx="512">
                  <c:v>41766</c:v>
                </c:pt>
                <c:pt idx="513">
                  <c:v>41767</c:v>
                </c:pt>
                <c:pt idx="514">
                  <c:v>41768</c:v>
                </c:pt>
                <c:pt idx="515">
                  <c:v>41769</c:v>
                </c:pt>
                <c:pt idx="516">
                  <c:v>41770</c:v>
                </c:pt>
                <c:pt idx="517">
                  <c:v>41771</c:v>
                </c:pt>
                <c:pt idx="518">
                  <c:v>41772</c:v>
                </c:pt>
                <c:pt idx="519">
                  <c:v>41773</c:v>
                </c:pt>
                <c:pt idx="520">
                  <c:v>41774</c:v>
                </c:pt>
                <c:pt idx="521">
                  <c:v>41775</c:v>
                </c:pt>
                <c:pt idx="522">
                  <c:v>41776</c:v>
                </c:pt>
                <c:pt idx="523">
                  <c:v>41777</c:v>
                </c:pt>
                <c:pt idx="524">
                  <c:v>41778</c:v>
                </c:pt>
                <c:pt idx="525">
                  <c:v>41779</c:v>
                </c:pt>
                <c:pt idx="526">
                  <c:v>41780</c:v>
                </c:pt>
                <c:pt idx="527">
                  <c:v>41781</c:v>
                </c:pt>
                <c:pt idx="528">
                  <c:v>41782</c:v>
                </c:pt>
                <c:pt idx="529">
                  <c:v>41783</c:v>
                </c:pt>
                <c:pt idx="530">
                  <c:v>41784</c:v>
                </c:pt>
                <c:pt idx="531">
                  <c:v>41785</c:v>
                </c:pt>
                <c:pt idx="532">
                  <c:v>41786</c:v>
                </c:pt>
                <c:pt idx="533">
                  <c:v>41787</c:v>
                </c:pt>
                <c:pt idx="534">
                  <c:v>41788</c:v>
                </c:pt>
                <c:pt idx="535">
                  <c:v>41789</c:v>
                </c:pt>
                <c:pt idx="536">
                  <c:v>41790</c:v>
                </c:pt>
                <c:pt idx="537">
                  <c:v>41791</c:v>
                </c:pt>
                <c:pt idx="538">
                  <c:v>41792</c:v>
                </c:pt>
                <c:pt idx="539">
                  <c:v>41793</c:v>
                </c:pt>
                <c:pt idx="540">
                  <c:v>41794</c:v>
                </c:pt>
                <c:pt idx="541">
                  <c:v>41795</c:v>
                </c:pt>
                <c:pt idx="542">
                  <c:v>41796</c:v>
                </c:pt>
                <c:pt idx="543">
                  <c:v>41797</c:v>
                </c:pt>
                <c:pt idx="544">
                  <c:v>41798</c:v>
                </c:pt>
                <c:pt idx="545">
                  <c:v>41799</c:v>
                </c:pt>
                <c:pt idx="546">
                  <c:v>41800</c:v>
                </c:pt>
                <c:pt idx="547">
                  <c:v>41801</c:v>
                </c:pt>
                <c:pt idx="548">
                  <c:v>41802</c:v>
                </c:pt>
                <c:pt idx="549">
                  <c:v>41803</c:v>
                </c:pt>
                <c:pt idx="550">
                  <c:v>41804</c:v>
                </c:pt>
                <c:pt idx="551">
                  <c:v>41805</c:v>
                </c:pt>
                <c:pt idx="552">
                  <c:v>41806</c:v>
                </c:pt>
                <c:pt idx="553">
                  <c:v>41807</c:v>
                </c:pt>
                <c:pt idx="554">
                  <c:v>41808</c:v>
                </c:pt>
                <c:pt idx="555">
                  <c:v>41809</c:v>
                </c:pt>
                <c:pt idx="556">
                  <c:v>41810</c:v>
                </c:pt>
                <c:pt idx="557">
                  <c:v>41811</c:v>
                </c:pt>
                <c:pt idx="558">
                  <c:v>41812</c:v>
                </c:pt>
                <c:pt idx="559">
                  <c:v>41813</c:v>
                </c:pt>
                <c:pt idx="560">
                  <c:v>41814</c:v>
                </c:pt>
                <c:pt idx="561">
                  <c:v>41815</c:v>
                </c:pt>
                <c:pt idx="562">
                  <c:v>41816</c:v>
                </c:pt>
                <c:pt idx="563">
                  <c:v>41817</c:v>
                </c:pt>
                <c:pt idx="564">
                  <c:v>41818</c:v>
                </c:pt>
                <c:pt idx="565">
                  <c:v>41819</c:v>
                </c:pt>
                <c:pt idx="566">
                  <c:v>41820</c:v>
                </c:pt>
                <c:pt idx="567">
                  <c:v>41821</c:v>
                </c:pt>
                <c:pt idx="568">
                  <c:v>41822</c:v>
                </c:pt>
                <c:pt idx="569">
                  <c:v>41823</c:v>
                </c:pt>
                <c:pt idx="570">
                  <c:v>41824</c:v>
                </c:pt>
                <c:pt idx="571">
                  <c:v>41825</c:v>
                </c:pt>
                <c:pt idx="572">
                  <c:v>41826</c:v>
                </c:pt>
                <c:pt idx="573">
                  <c:v>41827</c:v>
                </c:pt>
                <c:pt idx="574">
                  <c:v>41828</c:v>
                </c:pt>
                <c:pt idx="575">
                  <c:v>41829</c:v>
                </c:pt>
                <c:pt idx="576">
                  <c:v>41830</c:v>
                </c:pt>
                <c:pt idx="577">
                  <c:v>41831</c:v>
                </c:pt>
                <c:pt idx="578">
                  <c:v>41832</c:v>
                </c:pt>
                <c:pt idx="579">
                  <c:v>41833</c:v>
                </c:pt>
                <c:pt idx="580">
                  <c:v>41834</c:v>
                </c:pt>
                <c:pt idx="581">
                  <c:v>41835</c:v>
                </c:pt>
                <c:pt idx="582">
                  <c:v>41836</c:v>
                </c:pt>
                <c:pt idx="583">
                  <c:v>41837</c:v>
                </c:pt>
                <c:pt idx="584">
                  <c:v>41838</c:v>
                </c:pt>
                <c:pt idx="585">
                  <c:v>41839</c:v>
                </c:pt>
                <c:pt idx="586">
                  <c:v>41840</c:v>
                </c:pt>
                <c:pt idx="587">
                  <c:v>41841</c:v>
                </c:pt>
                <c:pt idx="588">
                  <c:v>41842</c:v>
                </c:pt>
                <c:pt idx="589">
                  <c:v>41843</c:v>
                </c:pt>
                <c:pt idx="590">
                  <c:v>41844</c:v>
                </c:pt>
                <c:pt idx="591">
                  <c:v>41845</c:v>
                </c:pt>
                <c:pt idx="592">
                  <c:v>41846</c:v>
                </c:pt>
                <c:pt idx="593">
                  <c:v>41847</c:v>
                </c:pt>
                <c:pt idx="594">
                  <c:v>41848</c:v>
                </c:pt>
                <c:pt idx="595">
                  <c:v>41849</c:v>
                </c:pt>
                <c:pt idx="596">
                  <c:v>41850</c:v>
                </c:pt>
                <c:pt idx="597">
                  <c:v>41851</c:v>
                </c:pt>
                <c:pt idx="598">
                  <c:v>41852</c:v>
                </c:pt>
                <c:pt idx="599">
                  <c:v>41853</c:v>
                </c:pt>
                <c:pt idx="600">
                  <c:v>41854</c:v>
                </c:pt>
                <c:pt idx="601">
                  <c:v>41855</c:v>
                </c:pt>
                <c:pt idx="602">
                  <c:v>41856</c:v>
                </c:pt>
                <c:pt idx="603">
                  <c:v>41857</c:v>
                </c:pt>
                <c:pt idx="604">
                  <c:v>41858</c:v>
                </c:pt>
                <c:pt idx="605">
                  <c:v>41859</c:v>
                </c:pt>
                <c:pt idx="606">
                  <c:v>41860</c:v>
                </c:pt>
                <c:pt idx="607">
                  <c:v>41861</c:v>
                </c:pt>
                <c:pt idx="608">
                  <c:v>41862</c:v>
                </c:pt>
                <c:pt idx="609">
                  <c:v>41863</c:v>
                </c:pt>
                <c:pt idx="610">
                  <c:v>41864</c:v>
                </c:pt>
                <c:pt idx="611">
                  <c:v>41865</c:v>
                </c:pt>
                <c:pt idx="612">
                  <c:v>41866</c:v>
                </c:pt>
                <c:pt idx="613">
                  <c:v>41867</c:v>
                </c:pt>
                <c:pt idx="614">
                  <c:v>41868</c:v>
                </c:pt>
                <c:pt idx="615">
                  <c:v>41869</c:v>
                </c:pt>
                <c:pt idx="616">
                  <c:v>41870</c:v>
                </c:pt>
                <c:pt idx="617">
                  <c:v>41871</c:v>
                </c:pt>
                <c:pt idx="618">
                  <c:v>41872</c:v>
                </c:pt>
                <c:pt idx="619">
                  <c:v>41873</c:v>
                </c:pt>
                <c:pt idx="620">
                  <c:v>41874</c:v>
                </c:pt>
                <c:pt idx="621">
                  <c:v>41875</c:v>
                </c:pt>
                <c:pt idx="622">
                  <c:v>41876</c:v>
                </c:pt>
                <c:pt idx="623">
                  <c:v>41877</c:v>
                </c:pt>
                <c:pt idx="624">
                  <c:v>41878</c:v>
                </c:pt>
                <c:pt idx="625">
                  <c:v>41879</c:v>
                </c:pt>
                <c:pt idx="626">
                  <c:v>41880</c:v>
                </c:pt>
                <c:pt idx="627">
                  <c:v>41881</c:v>
                </c:pt>
                <c:pt idx="628">
                  <c:v>41882</c:v>
                </c:pt>
                <c:pt idx="629">
                  <c:v>41883</c:v>
                </c:pt>
                <c:pt idx="630">
                  <c:v>41884</c:v>
                </c:pt>
                <c:pt idx="631">
                  <c:v>41885</c:v>
                </c:pt>
                <c:pt idx="632">
                  <c:v>41886</c:v>
                </c:pt>
                <c:pt idx="633">
                  <c:v>41887</c:v>
                </c:pt>
                <c:pt idx="634">
                  <c:v>41888</c:v>
                </c:pt>
                <c:pt idx="635">
                  <c:v>41889</c:v>
                </c:pt>
                <c:pt idx="636">
                  <c:v>41890</c:v>
                </c:pt>
                <c:pt idx="637">
                  <c:v>41891</c:v>
                </c:pt>
                <c:pt idx="638">
                  <c:v>41892</c:v>
                </c:pt>
                <c:pt idx="639">
                  <c:v>41893</c:v>
                </c:pt>
                <c:pt idx="640">
                  <c:v>41894</c:v>
                </c:pt>
                <c:pt idx="641">
                  <c:v>41895</c:v>
                </c:pt>
                <c:pt idx="642">
                  <c:v>41896</c:v>
                </c:pt>
                <c:pt idx="643">
                  <c:v>41897</c:v>
                </c:pt>
                <c:pt idx="644">
                  <c:v>41898</c:v>
                </c:pt>
                <c:pt idx="645">
                  <c:v>41899</c:v>
                </c:pt>
                <c:pt idx="646">
                  <c:v>41900</c:v>
                </c:pt>
                <c:pt idx="647">
                  <c:v>41901</c:v>
                </c:pt>
                <c:pt idx="648">
                  <c:v>41902</c:v>
                </c:pt>
                <c:pt idx="649">
                  <c:v>41903</c:v>
                </c:pt>
                <c:pt idx="650">
                  <c:v>41904</c:v>
                </c:pt>
                <c:pt idx="651">
                  <c:v>41905</c:v>
                </c:pt>
                <c:pt idx="652">
                  <c:v>41906</c:v>
                </c:pt>
                <c:pt idx="653">
                  <c:v>41907</c:v>
                </c:pt>
                <c:pt idx="654">
                  <c:v>41908</c:v>
                </c:pt>
                <c:pt idx="655">
                  <c:v>41909</c:v>
                </c:pt>
                <c:pt idx="656">
                  <c:v>41910</c:v>
                </c:pt>
                <c:pt idx="657">
                  <c:v>41911</c:v>
                </c:pt>
                <c:pt idx="658">
                  <c:v>41912</c:v>
                </c:pt>
                <c:pt idx="659">
                  <c:v>41913</c:v>
                </c:pt>
                <c:pt idx="660">
                  <c:v>41914</c:v>
                </c:pt>
                <c:pt idx="661">
                  <c:v>41915</c:v>
                </c:pt>
                <c:pt idx="662">
                  <c:v>41916</c:v>
                </c:pt>
                <c:pt idx="663">
                  <c:v>41917</c:v>
                </c:pt>
                <c:pt idx="664">
                  <c:v>41918</c:v>
                </c:pt>
                <c:pt idx="665">
                  <c:v>41919</c:v>
                </c:pt>
                <c:pt idx="666">
                  <c:v>41920</c:v>
                </c:pt>
                <c:pt idx="667">
                  <c:v>41921</c:v>
                </c:pt>
                <c:pt idx="668">
                  <c:v>41922</c:v>
                </c:pt>
                <c:pt idx="669">
                  <c:v>41923</c:v>
                </c:pt>
                <c:pt idx="670">
                  <c:v>41924</c:v>
                </c:pt>
                <c:pt idx="671">
                  <c:v>41925</c:v>
                </c:pt>
                <c:pt idx="672">
                  <c:v>41926</c:v>
                </c:pt>
                <c:pt idx="673">
                  <c:v>41927</c:v>
                </c:pt>
                <c:pt idx="674">
                  <c:v>41928</c:v>
                </c:pt>
                <c:pt idx="675">
                  <c:v>41929</c:v>
                </c:pt>
                <c:pt idx="676">
                  <c:v>41930</c:v>
                </c:pt>
                <c:pt idx="677">
                  <c:v>41931</c:v>
                </c:pt>
                <c:pt idx="678">
                  <c:v>41932</c:v>
                </c:pt>
                <c:pt idx="679">
                  <c:v>41933</c:v>
                </c:pt>
                <c:pt idx="680">
                  <c:v>41934</c:v>
                </c:pt>
                <c:pt idx="681">
                  <c:v>41935</c:v>
                </c:pt>
                <c:pt idx="682">
                  <c:v>41936</c:v>
                </c:pt>
                <c:pt idx="683">
                  <c:v>41937</c:v>
                </c:pt>
                <c:pt idx="684">
                  <c:v>41938</c:v>
                </c:pt>
                <c:pt idx="685">
                  <c:v>41939</c:v>
                </c:pt>
                <c:pt idx="686">
                  <c:v>41940</c:v>
                </c:pt>
                <c:pt idx="687">
                  <c:v>41941</c:v>
                </c:pt>
                <c:pt idx="688">
                  <c:v>41942</c:v>
                </c:pt>
                <c:pt idx="689">
                  <c:v>41943</c:v>
                </c:pt>
                <c:pt idx="690">
                  <c:v>41944</c:v>
                </c:pt>
                <c:pt idx="691">
                  <c:v>41945</c:v>
                </c:pt>
                <c:pt idx="692">
                  <c:v>41946</c:v>
                </c:pt>
                <c:pt idx="693">
                  <c:v>41947</c:v>
                </c:pt>
                <c:pt idx="694">
                  <c:v>41948</c:v>
                </c:pt>
                <c:pt idx="695">
                  <c:v>41949</c:v>
                </c:pt>
                <c:pt idx="696">
                  <c:v>41950</c:v>
                </c:pt>
                <c:pt idx="697">
                  <c:v>41951</c:v>
                </c:pt>
                <c:pt idx="698">
                  <c:v>41952</c:v>
                </c:pt>
                <c:pt idx="699">
                  <c:v>41953</c:v>
                </c:pt>
                <c:pt idx="700">
                  <c:v>41954</c:v>
                </c:pt>
                <c:pt idx="701">
                  <c:v>41955</c:v>
                </c:pt>
                <c:pt idx="702">
                  <c:v>41956</c:v>
                </c:pt>
                <c:pt idx="703">
                  <c:v>41957</c:v>
                </c:pt>
                <c:pt idx="704">
                  <c:v>41958</c:v>
                </c:pt>
                <c:pt idx="705">
                  <c:v>41959</c:v>
                </c:pt>
                <c:pt idx="706">
                  <c:v>41960</c:v>
                </c:pt>
                <c:pt idx="707">
                  <c:v>41961</c:v>
                </c:pt>
                <c:pt idx="708">
                  <c:v>41962</c:v>
                </c:pt>
                <c:pt idx="709">
                  <c:v>41963</c:v>
                </c:pt>
                <c:pt idx="710">
                  <c:v>41964</c:v>
                </c:pt>
                <c:pt idx="711">
                  <c:v>41965</c:v>
                </c:pt>
                <c:pt idx="712">
                  <c:v>41966</c:v>
                </c:pt>
                <c:pt idx="713">
                  <c:v>41967</c:v>
                </c:pt>
                <c:pt idx="714">
                  <c:v>41968</c:v>
                </c:pt>
                <c:pt idx="715">
                  <c:v>41969</c:v>
                </c:pt>
                <c:pt idx="716">
                  <c:v>41970</c:v>
                </c:pt>
                <c:pt idx="717">
                  <c:v>41971</c:v>
                </c:pt>
                <c:pt idx="718">
                  <c:v>41972</c:v>
                </c:pt>
                <c:pt idx="719">
                  <c:v>41973</c:v>
                </c:pt>
                <c:pt idx="720">
                  <c:v>41974</c:v>
                </c:pt>
                <c:pt idx="721">
                  <c:v>41975</c:v>
                </c:pt>
                <c:pt idx="722">
                  <c:v>41976</c:v>
                </c:pt>
                <c:pt idx="723">
                  <c:v>41977</c:v>
                </c:pt>
                <c:pt idx="724">
                  <c:v>41978</c:v>
                </c:pt>
                <c:pt idx="725">
                  <c:v>41979</c:v>
                </c:pt>
                <c:pt idx="726">
                  <c:v>41980</c:v>
                </c:pt>
                <c:pt idx="727">
                  <c:v>41981</c:v>
                </c:pt>
                <c:pt idx="728">
                  <c:v>41982</c:v>
                </c:pt>
                <c:pt idx="729">
                  <c:v>41983</c:v>
                </c:pt>
                <c:pt idx="730">
                  <c:v>41984</c:v>
                </c:pt>
              </c:numCache>
            </c:numRef>
          </c:cat>
          <c:val>
            <c:numRef>
              <c:f>Bootstrapping1!$E$2:$E$732</c:f>
              <c:numCache>
                <c:formatCode>0.00%</c:formatCode>
                <c:ptCount val="731"/>
                <c:pt idx="0">
                  <c:v>4.0000000000262048E-4</c:v>
                </c:pt>
                <c:pt idx="1">
                  <c:v>4.0000000000262048E-4</c:v>
                </c:pt>
                <c:pt idx="2">
                  <c:v>4.0000000000262048E-4</c:v>
                </c:pt>
                <c:pt idx="3">
                  <c:v>7.4999526101571234E-4</c:v>
                </c:pt>
                <c:pt idx="4">
                  <c:v>7.4999526101571234E-4</c:v>
                </c:pt>
                <c:pt idx="5">
                  <c:v>7.4999526101571234E-4</c:v>
                </c:pt>
                <c:pt idx="6">
                  <c:v>7.4999526101571234E-4</c:v>
                </c:pt>
                <c:pt idx="7">
                  <c:v>7.4999526101571234E-4</c:v>
                </c:pt>
                <c:pt idx="8">
                  <c:v>7.4999526101571234E-4</c:v>
                </c:pt>
                <c:pt idx="9">
                  <c:v>6.7998689095460918E-4</c:v>
                </c:pt>
                <c:pt idx="10">
                  <c:v>6.7998689095460918E-4</c:v>
                </c:pt>
                <c:pt idx="11">
                  <c:v>6.7998689087467312E-4</c:v>
                </c:pt>
                <c:pt idx="12">
                  <c:v>6.7998689095460918E-4</c:v>
                </c:pt>
                <c:pt idx="13">
                  <c:v>6.7998689095460918E-4</c:v>
                </c:pt>
                <c:pt idx="14">
                  <c:v>6.7998689095460918E-4</c:v>
                </c:pt>
                <c:pt idx="15">
                  <c:v>6.7998689095460918E-4</c:v>
                </c:pt>
                <c:pt idx="16">
                  <c:v>9.5996656184205165E-4</c:v>
                </c:pt>
                <c:pt idx="17">
                  <c:v>9.5996656184205165E-4</c:v>
                </c:pt>
                <c:pt idx="18">
                  <c:v>9.5996656184205165E-4</c:v>
                </c:pt>
                <c:pt idx="19">
                  <c:v>9.5996656184205165E-4</c:v>
                </c:pt>
                <c:pt idx="20">
                  <c:v>9.5996656184205165E-4</c:v>
                </c:pt>
                <c:pt idx="21">
                  <c:v>9.5996656184205165E-4</c:v>
                </c:pt>
                <c:pt idx="22">
                  <c:v>9.5996656184205165E-4</c:v>
                </c:pt>
                <c:pt idx="23">
                  <c:v>6.6360004643328807E-4</c:v>
                </c:pt>
                <c:pt idx="24">
                  <c:v>6.6360004643328807E-4</c:v>
                </c:pt>
                <c:pt idx="25">
                  <c:v>6.6360004643328807E-4</c:v>
                </c:pt>
                <c:pt idx="26">
                  <c:v>6.6360004643328807E-4</c:v>
                </c:pt>
                <c:pt idx="27">
                  <c:v>6.6360004643328807E-4</c:v>
                </c:pt>
                <c:pt idx="28">
                  <c:v>6.6360004643328807E-4</c:v>
                </c:pt>
                <c:pt idx="29">
                  <c:v>6.6360004643328807E-4</c:v>
                </c:pt>
                <c:pt idx="30">
                  <c:v>6.6360004643328807E-4</c:v>
                </c:pt>
                <c:pt idx="31">
                  <c:v>6.6360004643328807E-4</c:v>
                </c:pt>
                <c:pt idx="32">
                  <c:v>6.6360004635335201E-4</c:v>
                </c:pt>
                <c:pt idx="33">
                  <c:v>6.6360004643328807E-4</c:v>
                </c:pt>
                <c:pt idx="34">
                  <c:v>4.5999206523816838E-4</c:v>
                </c:pt>
                <c:pt idx="35">
                  <c:v>4.5999206515823232E-4</c:v>
                </c:pt>
                <c:pt idx="36">
                  <c:v>4.5999206523816838E-4</c:v>
                </c:pt>
                <c:pt idx="37">
                  <c:v>4.5999206515823232E-4</c:v>
                </c:pt>
                <c:pt idx="38">
                  <c:v>4.5999206515823232E-4</c:v>
                </c:pt>
                <c:pt idx="39">
                  <c:v>4.5999206523816838E-4</c:v>
                </c:pt>
                <c:pt idx="40">
                  <c:v>4.5999206515823232E-4</c:v>
                </c:pt>
                <c:pt idx="41">
                  <c:v>4.5999206523816838E-4</c:v>
                </c:pt>
                <c:pt idx="42">
                  <c:v>4.5999206515823232E-4</c:v>
                </c:pt>
                <c:pt idx="43">
                  <c:v>4.5999206515823232E-4</c:v>
                </c:pt>
                <c:pt idx="44">
                  <c:v>4.5999206515823232E-4</c:v>
                </c:pt>
                <c:pt idx="45">
                  <c:v>4.5999206515823232E-4</c:v>
                </c:pt>
                <c:pt idx="46">
                  <c:v>4.5999206515823232E-4</c:v>
                </c:pt>
                <c:pt idx="47">
                  <c:v>4.5999206515823232E-4</c:v>
                </c:pt>
                <c:pt idx="48">
                  <c:v>4.5999206515823232E-4</c:v>
                </c:pt>
                <c:pt idx="49">
                  <c:v>4.5999206523816838E-4</c:v>
                </c:pt>
                <c:pt idx="50">
                  <c:v>4.5999206515823232E-4</c:v>
                </c:pt>
                <c:pt idx="51">
                  <c:v>4.5999206515823232E-4</c:v>
                </c:pt>
                <c:pt idx="52">
                  <c:v>4.5999206523816838E-4</c:v>
                </c:pt>
                <c:pt idx="53">
                  <c:v>4.5999206515823232E-4</c:v>
                </c:pt>
                <c:pt idx="54">
                  <c:v>4.5999206515823232E-4</c:v>
                </c:pt>
                <c:pt idx="55">
                  <c:v>4.5999206515823232E-4</c:v>
                </c:pt>
                <c:pt idx="56">
                  <c:v>4.5999206515823232E-4</c:v>
                </c:pt>
                <c:pt idx="57">
                  <c:v>4.5999206523816838E-4</c:v>
                </c:pt>
                <c:pt idx="58">
                  <c:v>4.5999206515823232E-4</c:v>
                </c:pt>
                <c:pt idx="59">
                  <c:v>4.5999206515823232E-4</c:v>
                </c:pt>
                <c:pt idx="60">
                  <c:v>4.5999206523816838E-4</c:v>
                </c:pt>
                <c:pt idx="61">
                  <c:v>4.5999206523816838E-4</c:v>
                </c:pt>
                <c:pt idx="62">
                  <c:v>4.5999206515823232E-4</c:v>
                </c:pt>
                <c:pt idx="63">
                  <c:v>4.5999206515823232E-4</c:v>
                </c:pt>
                <c:pt idx="64">
                  <c:v>1.5999904001695597E-4</c:v>
                </c:pt>
                <c:pt idx="65">
                  <c:v>1.5999904001695597E-4</c:v>
                </c:pt>
                <c:pt idx="66">
                  <c:v>1.5999903993701992E-4</c:v>
                </c:pt>
                <c:pt idx="67">
                  <c:v>1.5999904001695597E-4</c:v>
                </c:pt>
                <c:pt idx="68">
                  <c:v>1.5999904001695597E-4</c:v>
                </c:pt>
                <c:pt idx="69">
                  <c:v>1.5999904001695597E-4</c:v>
                </c:pt>
                <c:pt idx="70">
                  <c:v>1.5999904001695597E-4</c:v>
                </c:pt>
                <c:pt idx="71">
                  <c:v>1.5999904001695597E-4</c:v>
                </c:pt>
                <c:pt idx="72">
                  <c:v>1.5999904001695597E-4</c:v>
                </c:pt>
                <c:pt idx="73">
                  <c:v>1.5999904001695597E-4</c:v>
                </c:pt>
                <c:pt idx="74">
                  <c:v>1.5999904001695597E-4</c:v>
                </c:pt>
                <c:pt idx="75">
                  <c:v>1.5999904001695597E-4</c:v>
                </c:pt>
                <c:pt idx="76">
                  <c:v>1.5999904001695597E-4</c:v>
                </c:pt>
                <c:pt idx="77">
                  <c:v>1.5999904001695597E-4</c:v>
                </c:pt>
                <c:pt idx="78">
                  <c:v>1.5999904001695597E-4</c:v>
                </c:pt>
                <c:pt idx="79">
                  <c:v>1.5999904001695597E-4</c:v>
                </c:pt>
                <c:pt idx="80">
                  <c:v>1.5999904001695597E-4</c:v>
                </c:pt>
                <c:pt idx="81">
                  <c:v>1.5999904001695597E-4</c:v>
                </c:pt>
                <c:pt idx="82">
                  <c:v>1.5999904001695597E-4</c:v>
                </c:pt>
                <c:pt idx="83">
                  <c:v>1.5999904001695597E-4</c:v>
                </c:pt>
                <c:pt idx="84">
                  <c:v>1.5999904001695597E-4</c:v>
                </c:pt>
                <c:pt idx="85">
                  <c:v>1.5999904001695597E-4</c:v>
                </c:pt>
                <c:pt idx="86">
                  <c:v>1.5999904001695597E-4</c:v>
                </c:pt>
                <c:pt idx="87">
                  <c:v>1.5999904001695597E-4</c:v>
                </c:pt>
                <c:pt idx="88">
                  <c:v>1.5999904001695597E-4</c:v>
                </c:pt>
                <c:pt idx="89">
                  <c:v>1.5999904001695597E-4</c:v>
                </c:pt>
                <c:pt idx="90">
                  <c:v>1.5999904001695597E-4</c:v>
                </c:pt>
                <c:pt idx="91">
                  <c:v>1.5999904001695597E-4</c:v>
                </c:pt>
                <c:pt idx="92">
                  <c:v>-7.0000183769458602E-5</c:v>
                </c:pt>
                <c:pt idx="93">
                  <c:v>-7.0000183729490573E-5</c:v>
                </c:pt>
                <c:pt idx="94">
                  <c:v>-7.0000183729490573E-5</c:v>
                </c:pt>
                <c:pt idx="95">
                  <c:v>-7.0000183729490573E-5</c:v>
                </c:pt>
                <c:pt idx="96">
                  <c:v>-7.0000183769458602E-5</c:v>
                </c:pt>
                <c:pt idx="97">
                  <c:v>-7.0000183729490573E-5</c:v>
                </c:pt>
                <c:pt idx="98">
                  <c:v>-7.0000183769458602E-5</c:v>
                </c:pt>
                <c:pt idx="99">
                  <c:v>-7.0000183729490573E-5</c:v>
                </c:pt>
                <c:pt idx="100">
                  <c:v>-7.0000183769458602E-5</c:v>
                </c:pt>
                <c:pt idx="101">
                  <c:v>-7.0000183729490573E-5</c:v>
                </c:pt>
                <c:pt idx="102">
                  <c:v>-7.0000183769458602E-5</c:v>
                </c:pt>
                <c:pt idx="103">
                  <c:v>-7.0000183729490573E-5</c:v>
                </c:pt>
                <c:pt idx="104">
                  <c:v>-7.0000183769458602E-5</c:v>
                </c:pt>
                <c:pt idx="105">
                  <c:v>-7.0000183729490573E-5</c:v>
                </c:pt>
                <c:pt idx="106">
                  <c:v>-7.0000183769458602E-5</c:v>
                </c:pt>
                <c:pt idx="107">
                  <c:v>-7.0000183729490573E-5</c:v>
                </c:pt>
                <c:pt idx="108">
                  <c:v>-7.0000183769458602E-5</c:v>
                </c:pt>
                <c:pt idx="109">
                  <c:v>-7.0000183729490573E-5</c:v>
                </c:pt>
                <c:pt idx="110">
                  <c:v>-7.0000183769458602E-5</c:v>
                </c:pt>
                <c:pt idx="111">
                  <c:v>-7.0000183729490573E-5</c:v>
                </c:pt>
                <c:pt idx="112">
                  <c:v>-7.0000183769458602E-5</c:v>
                </c:pt>
                <c:pt idx="113">
                  <c:v>-7.0000183729490573E-5</c:v>
                </c:pt>
                <c:pt idx="114">
                  <c:v>-7.0000183769458602E-5</c:v>
                </c:pt>
                <c:pt idx="115">
                  <c:v>-7.0000183729490573E-5</c:v>
                </c:pt>
                <c:pt idx="116">
                  <c:v>-7.0000183769458602E-5</c:v>
                </c:pt>
                <c:pt idx="117">
                  <c:v>-7.0000183769458602E-5</c:v>
                </c:pt>
                <c:pt idx="118">
                  <c:v>-7.0000183769458602E-5</c:v>
                </c:pt>
                <c:pt idx="119">
                  <c:v>-7.0000183729490573E-5</c:v>
                </c:pt>
                <c:pt idx="120">
                  <c:v>-1.3000063377788251E-4</c:v>
                </c:pt>
                <c:pt idx="121">
                  <c:v>-1.3000063369794645E-4</c:v>
                </c:pt>
                <c:pt idx="122">
                  <c:v>-1.3000063377788251E-4</c:v>
                </c:pt>
                <c:pt idx="123">
                  <c:v>-1.3000063377788251E-4</c:v>
                </c:pt>
                <c:pt idx="124">
                  <c:v>-1.3000063373791448E-4</c:v>
                </c:pt>
                <c:pt idx="125">
                  <c:v>-1.3000063377788251E-4</c:v>
                </c:pt>
                <c:pt idx="126">
                  <c:v>-1.3000063373791448E-4</c:v>
                </c:pt>
                <c:pt idx="127">
                  <c:v>-1.3000063373791448E-4</c:v>
                </c:pt>
                <c:pt idx="128">
                  <c:v>-1.3000063373791448E-4</c:v>
                </c:pt>
                <c:pt idx="129">
                  <c:v>-1.3000063377788251E-4</c:v>
                </c:pt>
                <c:pt idx="130">
                  <c:v>-1.3000063373791448E-4</c:v>
                </c:pt>
                <c:pt idx="131">
                  <c:v>-1.3000063377788251E-4</c:v>
                </c:pt>
                <c:pt idx="132">
                  <c:v>-1.3000063373791448E-4</c:v>
                </c:pt>
                <c:pt idx="133">
                  <c:v>-1.3000063373791448E-4</c:v>
                </c:pt>
                <c:pt idx="134">
                  <c:v>-1.3000063377788251E-4</c:v>
                </c:pt>
                <c:pt idx="135">
                  <c:v>-1.3000063373791448E-4</c:v>
                </c:pt>
                <c:pt idx="136">
                  <c:v>-1.3000063373791448E-4</c:v>
                </c:pt>
                <c:pt idx="137">
                  <c:v>-1.3000063377788251E-4</c:v>
                </c:pt>
                <c:pt idx="138">
                  <c:v>-1.3000063377788251E-4</c:v>
                </c:pt>
                <c:pt idx="139">
                  <c:v>-1.3000063373791448E-4</c:v>
                </c:pt>
                <c:pt idx="140">
                  <c:v>-1.3000063373791448E-4</c:v>
                </c:pt>
                <c:pt idx="141">
                  <c:v>-1.3000063377788251E-4</c:v>
                </c:pt>
                <c:pt idx="142">
                  <c:v>-1.3000063373791448E-4</c:v>
                </c:pt>
                <c:pt idx="143">
                  <c:v>-1.3000063377788251E-4</c:v>
                </c:pt>
                <c:pt idx="144">
                  <c:v>-1.3000063373791448E-4</c:v>
                </c:pt>
                <c:pt idx="145">
                  <c:v>-1.3000063373791448E-4</c:v>
                </c:pt>
                <c:pt idx="146">
                  <c:v>-1.3000063377788251E-4</c:v>
                </c:pt>
                <c:pt idx="147">
                  <c:v>-1.3000063373791448E-4</c:v>
                </c:pt>
                <c:pt idx="148">
                  <c:v>-1.4000092557253652E-4</c:v>
                </c:pt>
                <c:pt idx="149">
                  <c:v>-1.4000092557253652E-4</c:v>
                </c:pt>
                <c:pt idx="150">
                  <c:v>-1.4000092557253652E-4</c:v>
                </c:pt>
                <c:pt idx="151">
                  <c:v>-1.4000092557253652E-4</c:v>
                </c:pt>
                <c:pt idx="152">
                  <c:v>-1.4000092557253652E-4</c:v>
                </c:pt>
                <c:pt idx="153">
                  <c:v>-1.4000092557253652E-4</c:v>
                </c:pt>
                <c:pt idx="154">
                  <c:v>-1.4000092557253652E-4</c:v>
                </c:pt>
                <c:pt idx="155">
                  <c:v>-1.4000092553256849E-4</c:v>
                </c:pt>
                <c:pt idx="156">
                  <c:v>-1.4000092557253652E-4</c:v>
                </c:pt>
                <c:pt idx="157">
                  <c:v>-1.4000092553256849E-4</c:v>
                </c:pt>
                <c:pt idx="158">
                  <c:v>-1.4000092557253652E-4</c:v>
                </c:pt>
                <c:pt idx="159">
                  <c:v>-1.4000092557253652E-4</c:v>
                </c:pt>
                <c:pt idx="160">
                  <c:v>-1.4000092553256849E-4</c:v>
                </c:pt>
                <c:pt idx="161">
                  <c:v>-1.4000092557253652E-4</c:v>
                </c:pt>
                <c:pt idx="162">
                  <c:v>-1.4000092557253652E-4</c:v>
                </c:pt>
                <c:pt idx="163">
                  <c:v>-1.4000092557253652E-4</c:v>
                </c:pt>
                <c:pt idx="164">
                  <c:v>-1.4000092561250455E-4</c:v>
                </c:pt>
                <c:pt idx="165">
                  <c:v>-1.4000092557253652E-4</c:v>
                </c:pt>
                <c:pt idx="166">
                  <c:v>-1.4000092553256849E-4</c:v>
                </c:pt>
                <c:pt idx="167">
                  <c:v>-1.4000092557253652E-4</c:v>
                </c:pt>
                <c:pt idx="168">
                  <c:v>-1.4000092553256849E-4</c:v>
                </c:pt>
                <c:pt idx="169">
                  <c:v>-1.4000092557253652E-4</c:v>
                </c:pt>
                <c:pt idx="170">
                  <c:v>-1.4000092553256849E-4</c:v>
                </c:pt>
                <c:pt idx="171">
                  <c:v>-1.4000092557253652E-4</c:v>
                </c:pt>
                <c:pt idx="172">
                  <c:v>-1.4000092557253652E-4</c:v>
                </c:pt>
                <c:pt idx="173">
                  <c:v>-1.4000092557253652E-4</c:v>
                </c:pt>
                <c:pt idx="174">
                  <c:v>-1.4000092557253652E-4</c:v>
                </c:pt>
                <c:pt idx="175">
                  <c:v>-1.4000092557253652E-4</c:v>
                </c:pt>
                <c:pt idx="176">
                  <c:v>-1.4000092561250455E-4</c:v>
                </c:pt>
                <c:pt idx="177">
                  <c:v>-1.4000092553256849E-4</c:v>
                </c:pt>
                <c:pt idx="178">
                  <c:v>-1.4000092553256849E-4</c:v>
                </c:pt>
                <c:pt idx="179">
                  <c:v>-1.4000092557253652E-4</c:v>
                </c:pt>
                <c:pt idx="180">
                  <c:v>-1.4000092553256849E-4</c:v>
                </c:pt>
                <c:pt idx="181">
                  <c:v>-1.4000092557253652E-4</c:v>
                </c:pt>
                <c:pt idx="182">
                  <c:v>-1.4000092557253652E-4</c:v>
                </c:pt>
                <c:pt idx="183">
                  <c:v>-8.1602795960478147E-5</c:v>
                </c:pt>
                <c:pt idx="184">
                  <c:v>-8.1602795960478147E-5</c:v>
                </c:pt>
                <c:pt idx="185">
                  <c:v>-8.1602795960478147E-5</c:v>
                </c:pt>
                <c:pt idx="186">
                  <c:v>-8.1602795960478147E-5</c:v>
                </c:pt>
                <c:pt idx="187">
                  <c:v>-8.1602796000446176E-5</c:v>
                </c:pt>
                <c:pt idx="188">
                  <c:v>-8.1602795960478147E-5</c:v>
                </c:pt>
                <c:pt idx="189">
                  <c:v>-8.1602795920510118E-5</c:v>
                </c:pt>
                <c:pt idx="190">
                  <c:v>-8.1602796000446176E-5</c:v>
                </c:pt>
                <c:pt idx="191">
                  <c:v>-8.1602795960478147E-5</c:v>
                </c:pt>
                <c:pt idx="192">
                  <c:v>-8.1602795960478147E-5</c:v>
                </c:pt>
                <c:pt idx="193">
                  <c:v>-8.1602795960478147E-5</c:v>
                </c:pt>
                <c:pt idx="194">
                  <c:v>-8.1602796000446176E-5</c:v>
                </c:pt>
                <c:pt idx="195">
                  <c:v>-8.1602795960478147E-5</c:v>
                </c:pt>
                <c:pt idx="196">
                  <c:v>-8.1602795960478147E-5</c:v>
                </c:pt>
                <c:pt idx="197">
                  <c:v>-8.1602795960478147E-5</c:v>
                </c:pt>
                <c:pt idx="198">
                  <c:v>-8.1602795920510118E-5</c:v>
                </c:pt>
                <c:pt idx="199">
                  <c:v>-8.1602796000446176E-5</c:v>
                </c:pt>
                <c:pt idx="200">
                  <c:v>-8.1602795960478147E-5</c:v>
                </c:pt>
                <c:pt idx="201">
                  <c:v>-8.1602795960478147E-5</c:v>
                </c:pt>
                <c:pt idx="202">
                  <c:v>-8.1602795920510118E-5</c:v>
                </c:pt>
                <c:pt idx="203">
                  <c:v>-8.1602796000446176E-5</c:v>
                </c:pt>
                <c:pt idx="204">
                  <c:v>-8.1602795960478147E-5</c:v>
                </c:pt>
                <c:pt idx="205">
                  <c:v>-8.1602795960478147E-5</c:v>
                </c:pt>
                <c:pt idx="206">
                  <c:v>-8.1602795960478147E-5</c:v>
                </c:pt>
                <c:pt idx="207">
                  <c:v>-8.1602795960478147E-5</c:v>
                </c:pt>
                <c:pt idx="208">
                  <c:v>-8.1602795960478147E-5</c:v>
                </c:pt>
                <c:pt idx="209">
                  <c:v>-8.1602795960478147E-5</c:v>
                </c:pt>
                <c:pt idx="210">
                  <c:v>-8.1602795960478147E-5</c:v>
                </c:pt>
                <c:pt idx="211">
                  <c:v>-8.1602796000446176E-5</c:v>
                </c:pt>
                <c:pt idx="212">
                  <c:v>-8.1602795960478147E-5</c:v>
                </c:pt>
                <c:pt idx="213">
                  <c:v>-8.1602795960478147E-5</c:v>
                </c:pt>
                <c:pt idx="214">
                  <c:v>-8.1602795960478147E-5</c:v>
                </c:pt>
                <c:pt idx="215">
                  <c:v>-8.1602795960478147E-5</c:v>
                </c:pt>
                <c:pt idx="216">
                  <c:v>-8.1602796000446176E-5</c:v>
                </c:pt>
                <c:pt idx="217">
                  <c:v>-8.1602795960478147E-5</c:v>
                </c:pt>
                <c:pt idx="218">
                  <c:v>-8.1602795960478147E-5</c:v>
                </c:pt>
                <c:pt idx="219">
                  <c:v>-8.1602795920510118E-5</c:v>
                </c:pt>
                <c:pt idx="220">
                  <c:v>-8.1602796000446176E-5</c:v>
                </c:pt>
                <c:pt idx="221">
                  <c:v>-8.1602795960478147E-5</c:v>
                </c:pt>
                <c:pt idx="222">
                  <c:v>-8.1602795960478147E-5</c:v>
                </c:pt>
                <c:pt idx="223">
                  <c:v>-8.1602795960478147E-5</c:v>
                </c:pt>
                <c:pt idx="224">
                  <c:v>-8.1602795960478147E-5</c:v>
                </c:pt>
                <c:pt idx="225">
                  <c:v>-8.1602795960478147E-5</c:v>
                </c:pt>
                <c:pt idx="226">
                  <c:v>-8.1602795960478147E-5</c:v>
                </c:pt>
                <c:pt idx="227">
                  <c:v>-8.1602795960478147E-5</c:v>
                </c:pt>
                <c:pt idx="228">
                  <c:v>-8.1602795960478147E-5</c:v>
                </c:pt>
                <c:pt idx="229">
                  <c:v>-8.1602796000446176E-5</c:v>
                </c:pt>
                <c:pt idx="230">
                  <c:v>-8.1602795960478147E-5</c:v>
                </c:pt>
                <c:pt idx="231">
                  <c:v>-8.1602795960478147E-5</c:v>
                </c:pt>
                <c:pt idx="232">
                  <c:v>-8.1602795960478147E-5</c:v>
                </c:pt>
                <c:pt idx="233">
                  <c:v>-8.1602795960478147E-5</c:v>
                </c:pt>
                <c:pt idx="234">
                  <c:v>-8.1602796000446176E-5</c:v>
                </c:pt>
                <c:pt idx="235">
                  <c:v>-8.1602795920510118E-5</c:v>
                </c:pt>
                <c:pt idx="236">
                  <c:v>-8.1602795960478147E-5</c:v>
                </c:pt>
                <c:pt idx="237">
                  <c:v>-8.1602795960478147E-5</c:v>
                </c:pt>
                <c:pt idx="238">
                  <c:v>-8.1602796000446176E-5</c:v>
                </c:pt>
                <c:pt idx="239">
                  <c:v>-8.1602795960478147E-5</c:v>
                </c:pt>
                <c:pt idx="240">
                  <c:v>-8.1602795920510118E-5</c:v>
                </c:pt>
                <c:pt idx="241">
                  <c:v>-8.1602796000446176E-5</c:v>
                </c:pt>
                <c:pt idx="242">
                  <c:v>-8.1602795960478147E-5</c:v>
                </c:pt>
                <c:pt idx="243">
                  <c:v>-8.1602795960478147E-5</c:v>
                </c:pt>
                <c:pt idx="244">
                  <c:v>-8.1602795960478147E-5</c:v>
                </c:pt>
                <c:pt idx="245">
                  <c:v>-8.1602795960478147E-5</c:v>
                </c:pt>
                <c:pt idx="246">
                  <c:v>-8.1602796000446176E-5</c:v>
                </c:pt>
                <c:pt idx="247">
                  <c:v>-8.1602795960478147E-5</c:v>
                </c:pt>
                <c:pt idx="248">
                  <c:v>-8.1602795920510118E-5</c:v>
                </c:pt>
                <c:pt idx="249">
                  <c:v>-8.1602795960478147E-5</c:v>
                </c:pt>
                <c:pt idx="250">
                  <c:v>-8.1602795960478147E-5</c:v>
                </c:pt>
                <c:pt idx="251">
                  <c:v>-8.1602796000446176E-5</c:v>
                </c:pt>
                <c:pt idx="252">
                  <c:v>-8.1602795920510118E-5</c:v>
                </c:pt>
                <c:pt idx="253">
                  <c:v>-8.1602795960478147E-5</c:v>
                </c:pt>
                <c:pt idx="254">
                  <c:v>-8.1602796000446176E-5</c:v>
                </c:pt>
                <c:pt idx="255">
                  <c:v>-8.1602795960478147E-5</c:v>
                </c:pt>
                <c:pt idx="256">
                  <c:v>-8.1602795960478147E-5</c:v>
                </c:pt>
                <c:pt idx="257">
                  <c:v>-8.1602795960478147E-5</c:v>
                </c:pt>
                <c:pt idx="258">
                  <c:v>-8.1602795960478147E-5</c:v>
                </c:pt>
                <c:pt idx="259">
                  <c:v>-8.1602795960478147E-5</c:v>
                </c:pt>
                <c:pt idx="260">
                  <c:v>-8.1602795960478147E-5</c:v>
                </c:pt>
                <c:pt idx="261">
                  <c:v>-8.1602795960478147E-5</c:v>
                </c:pt>
                <c:pt idx="262">
                  <c:v>-8.1602796000446176E-5</c:v>
                </c:pt>
                <c:pt idx="263">
                  <c:v>-8.1602795960478147E-5</c:v>
                </c:pt>
                <c:pt idx="264">
                  <c:v>-8.1602795960478147E-5</c:v>
                </c:pt>
                <c:pt idx="265">
                  <c:v>-8.1602795960478147E-5</c:v>
                </c:pt>
                <c:pt idx="266">
                  <c:v>-8.1602795960478147E-5</c:v>
                </c:pt>
                <c:pt idx="267">
                  <c:v>-8.1602795960478147E-5</c:v>
                </c:pt>
                <c:pt idx="268">
                  <c:v>-8.1602795960478147E-5</c:v>
                </c:pt>
                <c:pt idx="269">
                  <c:v>-8.1602795960478147E-5</c:v>
                </c:pt>
                <c:pt idx="270">
                  <c:v>-8.1602795960478147E-5</c:v>
                </c:pt>
                <c:pt idx="271">
                  <c:v>-8.1602796000446176E-5</c:v>
                </c:pt>
                <c:pt idx="272">
                  <c:v>-8.1602795960478147E-5</c:v>
                </c:pt>
                <c:pt idx="273">
                  <c:v>-8.1602795960478147E-5</c:v>
                </c:pt>
                <c:pt idx="274">
                  <c:v>-8.1602795960478147E-5</c:v>
                </c:pt>
                <c:pt idx="275">
                  <c:v>-8.1602795960478147E-5</c:v>
                </c:pt>
                <c:pt idx="276">
                  <c:v>-8.1602796000446176E-5</c:v>
                </c:pt>
                <c:pt idx="277">
                  <c:v>-8.1602795960478147E-5</c:v>
                </c:pt>
                <c:pt idx="278">
                  <c:v>-8.1602795960478147E-5</c:v>
                </c:pt>
                <c:pt idx="279">
                  <c:v>-8.1602795920510118E-5</c:v>
                </c:pt>
                <c:pt idx="280">
                  <c:v>-8.1602796000446176E-5</c:v>
                </c:pt>
                <c:pt idx="281">
                  <c:v>-8.1602795960478147E-5</c:v>
                </c:pt>
                <c:pt idx="282">
                  <c:v>-8.1602795960478147E-5</c:v>
                </c:pt>
                <c:pt idx="283">
                  <c:v>-8.1602795960478147E-5</c:v>
                </c:pt>
                <c:pt idx="284">
                  <c:v>-8.1602795960478147E-5</c:v>
                </c:pt>
                <c:pt idx="285">
                  <c:v>-8.1602796000446176E-5</c:v>
                </c:pt>
                <c:pt idx="286">
                  <c:v>-8.1602795960478147E-5</c:v>
                </c:pt>
                <c:pt idx="287">
                  <c:v>-8.1602795920510118E-5</c:v>
                </c:pt>
                <c:pt idx="288">
                  <c:v>-8.1602795960478147E-5</c:v>
                </c:pt>
                <c:pt idx="289">
                  <c:v>-8.1602795960478147E-5</c:v>
                </c:pt>
                <c:pt idx="290">
                  <c:v>-8.1602796000446176E-5</c:v>
                </c:pt>
                <c:pt idx="291">
                  <c:v>-8.1602795920510118E-5</c:v>
                </c:pt>
                <c:pt idx="292">
                  <c:v>-8.1602795960478147E-5</c:v>
                </c:pt>
                <c:pt idx="293">
                  <c:v>-8.1602796000446176E-5</c:v>
                </c:pt>
                <c:pt idx="294">
                  <c:v>-8.1602795960478147E-5</c:v>
                </c:pt>
                <c:pt idx="295">
                  <c:v>-8.1602795960478147E-5</c:v>
                </c:pt>
                <c:pt idx="296">
                  <c:v>-8.1602795960478147E-5</c:v>
                </c:pt>
                <c:pt idx="297">
                  <c:v>-8.1602795960478147E-5</c:v>
                </c:pt>
                <c:pt idx="298">
                  <c:v>-8.1602795960478147E-5</c:v>
                </c:pt>
                <c:pt idx="299">
                  <c:v>-8.1602796000446176E-5</c:v>
                </c:pt>
                <c:pt idx="300">
                  <c:v>-8.1602795920510118E-5</c:v>
                </c:pt>
                <c:pt idx="301">
                  <c:v>-8.1602795960478147E-5</c:v>
                </c:pt>
                <c:pt idx="302">
                  <c:v>-8.1602795960478147E-5</c:v>
                </c:pt>
                <c:pt idx="303">
                  <c:v>-8.1602796000446176E-5</c:v>
                </c:pt>
                <c:pt idx="304">
                  <c:v>-8.1602795960478147E-5</c:v>
                </c:pt>
                <c:pt idx="305">
                  <c:v>-8.1602795920510118E-5</c:v>
                </c:pt>
                <c:pt idx="306">
                  <c:v>-8.1602796000446176E-5</c:v>
                </c:pt>
                <c:pt idx="307">
                  <c:v>-8.1602795960478147E-5</c:v>
                </c:pt>
                <c:pt idx="308">
                  <c:v>-8.1602795960478147E-5</c:v>
                </c:pt>
                <c:pt idx="309">
                  <c:v>-8.1602795960478147E-5</c:v>
                </c:pt>
                <c:pt idx="310">
                  <c:v>-8.1602796000446176E-5</c:v>
                </c:pt>
                <c:pt idx="311">
                  <c:v>-8.1602795960478147E-5</c:v>
                </c:pt>
                <c:pt idx="312">
                  <c:v>-8.1602795960478147E-5</c:v>
                </c:pt>
                <c:pt idx="313">
                  <c:v>-8.1602795960478147E-5</c:v>
                </c:pt>
                <c:pt idx="314">
                  <c:v>-8.1602795960478147E-5</c:v>
                </c:pt>
                <c:pt idx="315">
                  <c:v>-8.1602795960478147E-5</c:v>
                </c:pt>
                <c:pt idx="316">
                  <c:v>-8.1602795960478147E-5</c:v>
                </c:pt>
                <c:pt idx="317">
                  <c:v>-8.1602795960478147E-5</c:v>
                </c:pt>
                <c:pt idx="318">
                  <c:v>-8.1602795960478147E-5</c:v>
                </c:pt>
                <c:pt idx="319">
                  <c:v>-8.1602796000446176E-5</c:v>
                </c:pt>
                <c:pt idx="320">
                  <c:v>-8.1602795960478147E-5</c:v>
                </c:pt>
                <c:pt idx="321">
                  <c:v>-8.1602795960478147E-5</c:v>
                </c:pt>
                <c:pt idx="322">
                  <c:v>-8.1602795960478147E-5</c:v>
                </c:pt>
                <c:pt idx="323">
                  <c:v>-8.1602795960478147E-5</c:v>
                </c:pt>
                <c:pt idx="324">
                  <c:v>-8.1602795960478147E-5</c:v>
                </c:pt>
                <c:pt idx="325">
                  <c:v>-8.1602795960478147E-5</c:v>
                </c:pt>
                <c:pt idx="326">
                  <c:v>-8.1602795960478147E-5</c:v>
                </c:pt>
                <c:pt idx="327">
                  <c:v>-8.1602795960478147E-5</c:v>
                </c:pt>
                <c:pt idx="328">
                  <c:v>-8.1602796000446176E-5</c:v>
                </c:pt>
                <c:pt idx="329">
                  <c:v>-8.1602795960478147E-5</c:v>
                </c:pt>
                <c:pt idx="330">
                  <c:v>-8.1602795960478147E-5</c:v>
                </c:pt>
                <c:pt idx="331">
                  <c:v>-8.1602795960478147E-5</c:v>
                </c:pt>
                <c:pt idx="332">
                  <c:v>-8.1602795960478147E-5</c:v>
                </c:pt>
                <c:pt idx="333">
                  <c:v>-8.1602795960478147E-5</c:v>
                </c:pt>
                <c:pt idx="334">
                  <c:v>-8.1602795960478147E-5</c:v>
                </c:pt>
                <c:pt idx="335">
                  <c:v>-8.1602795960478147E-5</c:v>
                </c:pt>
                <c:pt idx="336">
                  <c:v>-8.1602795960478147E-5</c:v>
                </c:pt>
                <c:pt idx="337">
                  <c:v>-8.1602795960478147E-5</c:v>
                </c:pt>
                <c:pt idx="338">
                  <c:v>-8.1602796000446176E-5</c:v>
                </c:pt>
                <c:pt idx="339">
                  <c:v>-8.1602795960478147E-5</c:v>
                </c:pt>
                <c:pt idx="340">
                  <c:v>-8.1602795960478147E-5</c:v>
                </c:pt>
                <c:pt idx="341">
                  <c:v>-8.1602795920510118E-5</c:v>
                </c:pt>
                <c:pt idx="342">
                  <c:v>-8.1602796000446176E-5</c:v>
                </c:pt>
                <c:pt idx="343">
                  <c:v>-8.1602795960478147E-5</c:v>
                </c:pt>
                <c:pt idx="344">
                  <c:v>-8.1602795960478147E-5</c:v>
                </c:pt>
                <c:pt idx="345">
                  <c:v>-8.1602795960478147E-5</c:v>
                </c:pt>
                <c:pt idx="346">
                  <c:v>-8.1602795960478147E-5</c:v>
                </c:pt>
                <c:pt idx="347">
                  <c:v>-8.1602795960478147E-5</c:v>
                </c:pt>
                <c:pt idx="348">
                  <c:v>-8.1602795960478147E-5</c:v>
                </c:pt>
                <c:pt idx="349">
                  <c:v>-8.1602795960478147E-5</c:v>
                </c:pt>
                <c:pt idx="350">
                  <c:v>-8.1602795960478147E-5</c:v>
                </c:pt>
                <c:pt idx="351">
                  <c:v>-8.1602795960478147E-5</c:v>
                </c:pt>
                <c:pt idx="352">
                  <c:v>-8.1602795960478147E-5</c:v>
                </c:pt>
                <c:pt idx="353">
                  <c:v>-8.1602795960478147E-5</c:v>
                </c:pt>
                <c:pt idx="354">
                  <c:v>-8.1602795960478147E-5</c:v>
                </c:pt>
                <c:pt idx="355">
                  <c:v>-8.1602796000446176E-5</c:v>
                </c:pt>
                <c:pt idx="356">
                  <c:v>-8.1602795960478147E-5</c:v>
                </c:pt>
                <c:pt idx="357">
                  <c:v>-8.1602795960478147E-5</c:v>
                </c:pt>
                <c:pt idx="358">
                  <c:v>-8.1602795960478147E-5</c:v>
                </c:pt>
                <c:pt idx="359">
                  <c:v>-8.1602795960478147E-5</c:v>
                </c:pt>
                <c:pt idx="360">
                  <c:v>-8.1602795960478147E-5</c:v>
                </c:pt>
                <c:pt idx="361">
                  <c:v>-8.1602795960478147E-5</c:v>
                </c:pt>
                <c:pt idx="362">
                  <c:v>-8.1602795960478147E-5</c:v>
                </c:pt>
                <c:pt idx="363">
                  <c:v>-8.1602795960478147E-5</c:v>
                </c:pt>
                <c:pt idx="364">
                  <c:v>-8.1602795960478147E-5</c:v>
                </c:pt>
                <c:pt idx="365">
                  <c:v>-8.1602796000446176E-5</c:v>
                </c:pt>
                <c:pt idx="366">
                  <c:v>-8.1602795960478147E-5</c:v>
                </c:pt>
                <c:pt idx="367">
                  <c:v>-8.1602795960478147E-5</c:v>
                </c:pt>
                <c:pt idx="368">
                  <c:v>-8.1602795920510118E-5</c:v>
                </c:pt>
                <c:pt idx="369">
                  <c:v>-8.1602796000446176E-5</c:v>
                </c:pt>
                <c:pt idx="370">
                  <c:v>-8.1602795960478147E-5</c:v>
                </c:pt>
                <c:pt idx="371">
                  <c:v>-8.1602795960478147E-5</c:v>
                </c:pt>
                <c:pt idx="372">
                  <c:v>-8.1602795960478147E-5</c:v>
                </c:pt>
                <c:pt idx="373">
                  <c:v>-8.1602795960478147E-5</c:v>
                </c:pt>
                <c:pt idx="374">
                  <c:v>-8.1602795960478147E-5</c:v>
                </c:pt>
                <c:pt idx="375">
                  <c:v>-8.1602796000446176E-5</c:v>
                </c:pt>
                <c:pt idx="376">
                  <c:v>-8.1602795920510118E-5</c:v>
                </c:pt>
                <c:pt idx="377">
                  <c:v>-8.1602795960478147E-5</c:v>
                </c:pt>
                <c:pt idx="378">
                  <c:v>-8.1602796000446176E-5</c:v>
                </c:pt>
                <c:pt idx="379">
                  <c:v>-8.1602795960478147E-5</c:v>
                </c:pt>
                <c:pt idx="380">
                  <c:v>-8.1602795960478147E-5</c:v>
                </c:pt>
                <c:pt idx="381">
                  <c:v>-8.1602795960478147E-5</c:v>
                </c:pt>
                <c:pt idx="382">
                  <c:v>-8.1602795960478147E-5</c:v>
                </c:pt>
                <c:pt idx="383">
                  <c:v>-8.1602795960478147E-5</c:v>
                </c:pt>
                <c:pt idx="384">
                  <c:v>-8.1602796000446176E-5</c:v>
                </c:pt>
                <c:pt idx="385">
                  <c:v>-8.1602795960478147E-5</c:v>
                </c:pt>
                <c:pt idx="386">
                  <c:v>-8.1602795920510118E-5</c:v>
                </c:pt>
                <c:pt idx="387">
                  <c:v>-8.1602796000446176E-5</c:v>
                </c:pt>
                <c:pt idx="388">
                  <c:v>-8.1602795960478147E-5</c:v>
                </c:pt>
                <c:pt idx="389">
                  <c:v>-8.1602795960478147E-5</c:v>
                </c:pt>
                <c:pt idx="390">
                  <c:v>-8.1602795960478147E-5</c:v>
                </c:pt>
                <c:pt idx="391">
                  <c:v>-8.1602795920510118E-5</c:v>
                </c:pt>
                <c:pt idx="392">
                  <c:v>-8.1602796000446176E-5</c:v>
                </c:pt>
                <c:pt idx="393">
                  <c:v>-8.1602795960478147E-5</c:v>
                </c:pt>
                <c:pt idx="394">
                  <c:v>-8.1602795960478147E-5</c:v>
                </c:pt>
                <c:pt idx="395">
                  <c:v>-8.1602795960478147E-5</c:v>
                </c:pt>
                <c:pt idx="396">
                  <c:v>-8.1602795960478147E-5</c:v>
                </c:pt>
                <c:pt idx="397">
                  <c:v>-8.1602795960478147E-5</c:v>
                </c:pt>
                <c:pt idx="398">
                  <c:v>-8.1602796000446176E-5</c:v>
                </c:pt>
                <c:pt idx="399">
                  <c:v>-8.1602795920510118E-5</c:v>
                </c:pt>
                <c:pt idx="400">
                  <c:v>-8.1602795960478147E-5</c:v>
                </c:pt>
                <c:pt idx="401">
                  <c:v>-8.1602795960478147E-5</c:v>
                </c:pt>
                <c:pt idx="402">
                  <c:v>-8.1602796000446176E-5</c:v>
                </c:pt>
                <c:pt idx="403">
                  <c:v>-8.1602795960478147E-5</c:v>
                </c:pt>
                <c:pt idx="404">
                  <c:v>-8.1602795920510118E-5</c:v>
                </c:pt>
                <c:pt idx="405">
                  <c:v>-8.1602796000446176E-5</c:v>
                </c:pt>
                <c:pt idx="406">
                  <c:v>-8.1602795960478147E-5</c:v>
                </c:pt>
                <c:pt idx="407">
                  <c:v>-8.1602795960478147E-5</c:v>
                </c:pt>
                <c:pt idx="408">
                  <c:v>-8.1602795960478147E-5</c:v>
                </c:pt>
                <c:pt idx="409">
                  <c:v>-8.1602795960478147E-5</c:v>
                </c:pt>
                <c:pt idx="410">
                  <c:v>-8.1602796000446176E-5</c:v>
                </c:pt>
                <c:pt idx="411">
                  <c:v>-8.1602795960478147E-5</c:v>
                </c:pt>
                <c:pt idx="412">
                  <c:v>-8.1602795960478147E-5</c:v>
                </c:pt>
                <c:pt idx="413">
                  <c:v>-8.1602795960478147E-5</c:v>
                </c:pt>
                <c:pt idx="414">
                  <c:v>-8.1602795920510118E-5</c:v>
                </c:pt>
                <c:pt idx="415">
                  <c:v>-8.1602796000446176E-5</c:v>
                </c:pt>
                <c:pt idx="416">
                  <c:v>-8.1602795960478147E-5</c:v>
                </c:pt>
                <c:pt idx="417">
                  <c:v>-8.1602795960478147E-5</c:v>
                </c:pt>
                <c:pt idx="418">
                  <c:v>-8.1602795960478147E-5</c:v>
                </c:pt>
                <c:pt idx="419">
                  <c:v>-8.1602795960478147E-5</c:v>
                </c:pt>
                <c:pt idx="420">
                  <c:v>-8.1602795960478147E-5</c:v>
                </c:pt>
                <c:pt idx="421">
                  <c:v>-8.1602796000446176E-5</c:v>
                </c:pt>
                <c:pt idx="422">
                  <c:v>-8.1602795920510118E-5</c:v>
                </c:pt>
                <c:pt idx="423">
                  <c:v>-8.1602795960478147E-5</c:v>
                </c:pt>
                <c:pt idx="424">
                  <c:v>-8.1602796000446176E-5</c:v>
                </c:pt>
                <c:pt idx="425">
                  <c:v>-8.1602795960478147E-5</c:v>
                </c:pt>
                <c:pt idx="426">
                  <c:v>-8.1602795960478147E-5</c:v>
                </c:pt>
                <c:pt idx="427">
                  <c:v>-8.1602795960478147E-5</c:v>
                </c:pt>
                <c:pt idx="428">
                  <c:v>-8.1602795920510118E-5</c:v>
                </c:pt>
                <c:pt idx="429">
                  <c:v>-8.1602796000446176E-5</c:v>
                </c:pt>
                <c:pt idx="430">
                  <c:v>-8.1602795960478147E-5</c:v>
                </c:pt>
                <c:pt idx="431">
                  <c:v>-8.1602795960478147E-5</c:v>
                </c:pt>
                <c:pt idx="432">
                  <c:v>-8.1602795960478147E-5</c:v>
                </c:pt>
                <c:pt idx="433">
                  <c:v>-8.1602795960478147E-5</c:v>
                </c:pt>
                <c:pt idx="434">
                  <c:v>-8.1602796000446176E-5</c:v>
                </c:pt>
                <c:pt idx="435">
                  <c:v>-8.1602795960478147E-5</c:v>
                </c:pt>
                <c:pt idx="436">
                  <c:v>-8.1602795960478147E-5</c:v>
                </c:pt>
                <c:pt idx="437">
                  <c:v>-8.1602795920510118E-5</c:v>
                </c:pt>
                <c:pt idx="438">
                  <c:v>-8.1602796000446176E-5</c:v>
                </c:pt>
                <c:pt idx="439">
                  <c:v>-8.1602795960478147E-5</c:v>
                </c:pt>
                <c:pt idx="440">
                  <c:v>-8.1602795960478147E-5</c:v>
                </c:pt>
                <c:pt idx="441">
                  <c:v>-8.1602795960478147E-5</c:v>
                </c:pt>
                <c:pt idx="442">
                  <c:v>-8.1602795960478147E-5</c:v>
                </c:pt>
                <c:pt idx="443">
                  <c:v>-8.1602795960478147E-5</c:v>
                </c:pt>
                <c:pt idx="444">
                  <c:v>-8.1602795960478147E-5</c:v>
                </c:pt>
                <c:pt idx="445">
                  <c:v>-8.1602795960478147E-5</c:v>
                </c:pt>
                <c:pt idx="446">
                  <c:v>-8.1602795960478147E-5</c:v>
                </c:pt>
                <c:pt idx="447">
                  <c:v>-8.1602795960478147E-5</c:v>
                </c:pt>
                <c:pt idx="448">
                  <c:v>-8.1602796000446176E-5</c:v>
                </c:pt>
                <c:pt idx="449">
                  <c:v>-8.1602795960478147E-5</c:v>
                </c:pt>
                <c:pt idx="450">
                  <c:v>-8.1602795960478147E-5</c:v>
                </c:pt>
                <c:pt idx="451">
                  <c:v>-8.1602795960478147E-5</c:v>
                </c:pt>
                <c:pt idx="452">
                  <c:v>-8.1602795960478147E-5</c:v>
                </c:pt>
                <c:pt idx="453">
                  <c:v>-8.1602795960478147E-5</c:v>
                </c:pt>
                <c:pt idx="454">
                  <c:v>-8.1602795960478147E-5</c:v>
                </c:pt>
                <c:pt idx="455">
                  <c:v>-8.1602795960478147E-5</c:v>
                </c:pt>
                <c:pt idx="456">
                  <c:v>-8.1602795960478147E-5</c:v>
                </c:pt>
                <c:pt idx="457">
                  <c:v>3.7671889871582209E-4</c:v>
                </c:pt>
                <c:pt idx="458">
                  <c:v>3.7671889871582209E-4</c:v>
                </c:pt>
                <c:pt idx="459">
                  <c:v>3.7671889871582209E-4</c:v>
                </c:pt>
                <c:pt idx="460">
                  <c:v>3.7671889871582209E-4</c:v>
                </c:pt>
                <c:pt idx="461">
                  <c:v>3.7671889871582209E-4</c:v>
                </c:pt>
                <c:pt idx="462">
                  <c:v>3.7671889871582209E-4</c:v>
                </c:pt>
                <c:pt idx="463">
                  <c:v>3.7671889871582209E-4</c:v>
                </c:pt>
                <c:pt idx="464">
                  <c:v>3.7671889871582209E-4</c:v>
                </c:pt>
                <c:pt idx="465">
                  <c:v>3.7671889871582209E-4</c:v>
                </c:pt>
                <c:pt idx="466">
                  <c:v>3.7671889871582209E-4</c:v>
                </c:pt>
                <c:pt idx="467">
                  <c:v>3.7671889871582209E-4</c:v>
                </c:pt>
                <c:pt idx="468">
                  <c:v>3.7671889871582209E-4</c:v>
                </c:pt>
                <c:pt idx="469">
                  <c:v>3.7671889871582209E-4</c:v>
                </c:pt>
                <c:pt idx="470">
                  <c:v>3.7671889871582209E-4</c:v>
                </c:pt>
                <c:pt idx="471">
                  <c:v>3.7671889871582209E-4</c:v>
                </c:pt>
                <c:pt idx="472">
                  <c:v>3.7671889871582209E-4</c:v>
                </c:pt>
                <c:pt idx="473">
                  <c:v>3.7671889871582209E-4</c:v>
                </c:pt>
                <c:pt idx="474">
                  <c:v>3.7671889871582209E-4</c:v>
                </c:pt>
                <c:pt idx="475">
                  <c:v>3.7671889871582209E-4</c:v>
                </c:pt>
                <c:pt idx="476">
                  <c:v>3.7671889871582209E-4</c:v>
                </c:pt>
                <c:pt idx="477">
                  <c:v>3.7671889871582209E-4</c:v>
                </c:pt>
                <c:pt idx="478">
                  <c:v>3.7671889871582209E-4</c:v>
                </c:pt>
                <c:pt idx="479">
                  <c:v>3.7671889871582209E-4</c:v>
                </c:pt>
                <c:pt idx="480">
                  <c:v>3.7671889871582209E-4</c:v>
                </c:pt>
                <c:pt idx="481">
                  <c:v>3.7671889871582209E-4</c:v>
                </c:pt>
                <c:pt idx="482">
                  <c:v>3.7671889871582209E-4</c:v>
                </c:pt>
                <c:pt idx="483">
                  <c:v>3.7671889871582209E-4</c:v>
                </c:pt>
                <c:pt idx="484">
                  <c:v>3.7671889871582209E-4</c:v>
                </c:pt>
                <c:pt idx="485">
                  <c:v>3.7671889871582209E-4</c:v>
                </c:pt>
                <c:pt idx="486">
                  <c:v>3.7671889871582209E-4</c:v>
                </c:pt>
                <c:pt idx="487">
                  <c:v>3.7671889871582209E-4</c:v>
                </c:pt>
                <c:pt idx="488">
                  <c:v>3.7671889871582209E-4</c:v>
                </c:pt>
                <c:pt idx="489">
                  <c:v>3.7671889871582209E-4</c:v>
                </c:pt>
                <c:pt idx="490">
                  <c:v>3.7671889871582209E-4</c:v>
                </c:pt>
                <c:pt idx="491">
                  <c:v>3.7671889871582209E-4</c:v>
                </c:pt>
                <c:pt idx="492">
                  <c:v>3.7671889871582209E-4</c:v>
                </c:pt>
                <c:pt idx="493">
                  <c:v>3.7671889871582209E-4</c:v>
                </c:pt>
                <c:pt idx="494">
                  <c:v>3.7671889871582209E-4</c:v>
                </c:pt>
                <c:pt idx="495">
                  <c:v>3.7671889871582209E-4</c:v>
                </c:pt>
                <c:pt idx="496">
                  <c:v>3.7671889871582209E-4</c:v>
                </c:pt>
                <c:pt idx="497">
                  <c:v>3.7671889871582209E-4</c:v>
                </c:pt>
                <c:pt idx="498">
                  <c:v>3.7671889871582209E-4</c:v>
                </c:pt>
                <c:pt idx="499">
                  <c:v>3.7671889871582209E-4</c:v>
                </c:pt>
                <c:pt idx="500">
                  <c:v>3.7671889871582209E-4</c:v>
                </c:pt>
                <c:pt idx="501">
                  <c:v>3.7671889871582209E-4</c:v>
                </c:pt>
                <c:pt idx="502">
                  <c:v>3.7671889871582209E-4</c:v>
                </c:pt>
                <c:pt idx="503">
                  <c:v>3.7671889871582209E-4</c:v>
                </c:pt>
                <c:pt idx="504">
                  <c:v>3.7671889871582209E-4</c:v>
                </c:pt>
                <c:pt idx="505">
                  <c:v>3.7671889871582209E-4</c:v>
                </c:pt>
                <c:pt idx="506">
                  <c:v>3.7671889871582209E-4</c:v>
                </c:pt>
                <c:pt idx="507">
                  <c:v>3.7671889871582209E-4</c:v>
                </c:pt>
                <c:pt idx="508">
                  <c:v>3.7671889871582209E-4</c:v>
                </c:pt>
                <c:pt idx="509">
                  <c:v>3.7671889871582209E-4</c:v>
                </c:pt>
                <c:pt idx="510">
                  <c:v>3.7671889871582209E-4</c:v>
                </c:pt>
                <c:pt idx="511">
                  <c:v>3.7671889871582209E-4</c:v>
                </c:pt>
                <c:pt idx="512">
                  <c:v>3.7671889871582209E-4</c:v>
                </c:pt>
                <c:pt idx="513">
                  <c:v>3.7671889871582209E-4</c:v>
                </c:pt>
                <c:pt idx="514">
                  <c:v>3.7671889871582209E-4</c:v>
                </c:pt>
                <c:pt idx="515">
                  <c:v>3.7671889871582209E-4</c:v>
                </c:pt>
                <c:pt idx="516">
                  <c:v>3.7671889871582209E-4</c:v>
                </c:pt>
                <c:pt idx="517">
                  <c:v>3.7671889871582209E-4</c:v>
                </c:pt>
                <c:pt idx="518">
                  <c:v>3.7671889871582209E-4</c:v>
                </c:pt>
                <c:pt idx="519">
                  <c:v>3.7671889871582209E-4</c:v>
                </c:pt>
                <c:pt idx="520">
                  <c:v>3.7671889871582209E-4</c:v>
                </c:pt>
                <c:pt idx="521">
                  <c:v>3.7671889871582209E-4</c:v>
                </c:pt>
                <c:pt idx="522">
                  <c:v>3.7671889871582209E-4</c:v>
                </c:pt>
                <c:pt idx="523">
                  <c:v>3.7671889871582209E-4</c:v>
                </c:pt>
                <c:pt idx="524">
                  <c:v>3.7671889871582209E-4</c:v>
                </c:pt>
                <c:pt idx="525">
                  <c:v>3.7671889871582209E-4</c:v>
                </c:pt>
                <c:pt idx="526">
                  <c:v>3.7671889871582209E-4</c:v>
                </c:pt>
                <c:pt idx="527">
                  <c:v>3.7671889871582209E-4</c:v>
                </c:pt>
                <c:pt idx="528">
                  <c:v>3.7671889871582209E-4</c:v>
                </c:pt>
                <c:pt idx="529">
                  <c:v>3.7671889871582209E-4</c:v>
                </c:pt>
                <c:pt idx="530">
                  <c:v>3.7671889871582209E-4</c:v>
                </c:pt>
                <c:pt idx="531">
                  <c:v>3.7671889871582209E-4</c:v>
                </c:pt>
                <c:pt idx="532">
                  <c:v>3.7671889871582209E-4</c:v>
                </c:pt>
                <c:pt idx="533">
                  <c:v>3.7671889871582209E-4</c:v>
                </c:pt>
                <c:pt idx="534">
                  <c:v>3.7671889871582209E-4</c:v>
                </c:pt>
                <c:pt idx="535">
                  <c:v>3.7671889871582209E-4</c:v>
                </c:pt>
                <c:pt idx="536">
                  <c:v>3.7671889871582209E-4</c:v>
                </c:pt>
                <c:pt idx="537">
                  <c:v>3.7671889871582209E-4</c:v>
                </c:pt>
                <c:pt idx="538">
                  <c:v>3.7671889871582209E-4</c:v>
                </c:pt>
                <c:pt idx="539">
                  <c:v>3.7671889871582209E-4</c:v>
                </c:pt>
                <c:pt idx="540">
                  <c:v>3.7671889871582209E-4</c:v>
                </c:pt>
                <c:pt idx="541">
                  <c:v>3.7671889871582209E-4</c:v>
                </c:pt>
                <c:pt idx="542">
                  <c:v>3.7671889871582209E-4</c:v>
                </c:pt>
                <c:pt idx="543">
                  <c:v>3.7671889871582209E-4</c:v>
                </c:pt>
                <c:pt idx="544">
                  <c:v>3.7671889871582209E-4</c:v>
                </c:pt>
                <c:pt idx="545">
                  <c:v>3.7671889871582209E-4</c:v>
                </c:pt>
                <c:pt idx="546">
                  <c:v>3.7671889871582209E-4</c:v>
                </c:pt>
                <c:pt idx="547">
                  <c:v>3.7671889871582209E-4</c:v>
                </c:pt>
                <c:pt idx="548">
                  <c:v>3.7671889871582209E-4</c:v>
                </c:pt>
                <c:pt idx="549">
                  <c:v>9.6643420610220687E-4</c:v>
                </c:pt>
                <c:pt idx="550">
                  <c:v>9.6643420610220687E-4</c:v>
                </c:pt>
                <c:pt idx="551">
                  <c:v>9.6643420610220687E-4</c:v>
                </c:pt>
                <c:pt idx="552">
                  <c:v>9.6643420610220687E-4</c:v>
                </c:pt>
                <c:pt idx="553">
                  <c:v>9.6643420618214293E-4</c:v>
                </c:pt>
                <c:pt idx="554">
                  <c:v>9.6643420610220687E-4</c:v>
                </c:pt>
                <c:pt idx="555">
                  <c:v>9.6643420618214293E-4</c:v>
                </c:pt>
                <c:pt idx="556">
                  <c:v>9.6643420610220687E-4</c:v>
                </c:pt>
                <c:pt idx="557">
                  <c:v>9.6643420610220687E-4</c:v>
                </c:pt>
                <c:pt idx="558">
                  <c:v>9.6643420610220687E-4</c:v>
                </c:pt>
                <c:pt idx="559">
                  <c:v>9.6643420610220687E-4</c:v>
                </c:pt>
                <c:pt idx="560">
                  <c:v>9.6643420610220687E-4</c:v>
                </c:pt>
                <c:pt idx="561">
                  <c:v>9.6643420618214293E-4</c:v>
                </c:pt>
                <c:pt idx="562">
                  <c:v>9.6643420610220687E-4</c:v>
                </c:pt>
                <c:pt idx="563">
                  <c:v>9.6643420618214293E-4</c:v>
                </c:pt>
                <c:pt idx="564">
                  <c:v>9.6643420610220687E-4</c:v>
                </c:pt>
                <c:pt idx="565">
                  <c:v>9.6643420610220687E-4</c:v>
                </c:pt>
                <c:pt idx="566">
                  <c:v>9.6643420618214293E-4</c:v>
                </c:pt>
                <c:pt idx="567">
                  <c:v>9.6643420610220687E-4</c:v>
                </c:pt>
                <c:pt idx="568">
                  <c:v>9.6643420610220687E-4</c:v>
                </c:pt>
                <c:pt idx="569">
                  <c:v>9.6643420610220687E-4</c:v>
                </c:pt>
                <c:pt idx="570">
                  <c:v>9.6643420610220687E-4</c:v>
                </c:pt>
                <c:pt idx="571">
                  <c:v>9.6643420618214293E-4</c:v>
                </c:pt>
                <c:pt idx="572">
                  <c:v>9.6643420610220687E-4</c:v>
                </c:pt>
                <c:pt idx="573">
                  <c:v>9.6643420610220687E-4</c:v>
                </c:pt>
                <c:pt idx="574">
                  <c:v>9.6643420610220687E-4</c:v>
                </c:pt>
                <c:pt idx="575">
                  <c:v>9.6643420610220687E-4</c:v>
                </c:pt>
                <c:pt idx="576">
                  <c:v>9.6643420610220687E-4</c:v>
                </c:pt>
                <c:pt idx="577">
                  <c:v>9.6643420610220687E-4</c:v>
                </c:pt>
                <c:pt idx="578">
                  <c:v>9.6643420618214293E-4</c:v>
                </c:pt>
                <c:pt idx="579">
                  <c:v>9.6643420610220687E-4</c:v>
                </c:pt>
                <c:pt idx="580">
                  <c:v>9.6643420610220687E-4</c:v>
                </c:pt>
                <c:pt idx="581">
                  <c:v>9.6643420610220687E-4</c:v>
                </c:pt>
                <c:pt idx="582">
                  <c:v>9.6643420610220687E-4</c:v>
                </c:pt>
                <c:pt idx="583">
                  <c:v>9.6643420610220687E-4</c:v>
                </c:pt>
                <c:pt idx="584">
                  <c:v>9.6643420610220687E-4</c:v>
                </c:pt>
                <c:pt idx="585">
                  <c:v>9.6643420618214293E-4</c:v>
                </c:pt>
                <c:pt idx="586">
                  <c:v>9.6643420610220687E-4</c:v>
                </c:pt>
                <c:pt idx="587">
                  <c:v>9.6643420618214293E-4</c:v>
                </c:pt>
                <c:pt idx="588">
                  <c:v>9.6643420610220687E-4</c:v>
                </c:pt>
                <c:pt idx="589">
                  <c:v>9.6643420610220687E-4</c:v>
                </c:pt>
                <c:pt idx="590">
                  <c:v>9.6643420610220687E-4</c:v>
                </c:pt>
                <c:pt idx="591">
                  <c:v>9.6643420610220687E-4</c:v>
                </c:pt>
                <c:pt idx="592">
                  <c:v>9.6643420610220687E-4</c:v>
                </c:pt>
                <c:pt idx="593">
                  <c:v>9.6643420610220687E-4</c:v>
                </c:pt>
                <c:pt idx="594">
                  <c:v>9.6643420618214293E-4</c:v>
                </c:pt>
                <c:pt idx="595">
                  <c:v>9.6643420610220687E-4</c:v>
                </c:pt>
                <c:pt idx="596">
                  <c:v>9.6643420610220687E-4</c:v>
                </c:pt>
                <c:pt idx="597">
                  <c:v>9.6643420610220687E-4</c:v>
                </c:pt>
                <c:pt idx="598">
                  <c:v>9.6643420610220687E-4</c:v>
                </c:pt>
                <c:pt idx="599">
                  <c:v>9.6643420610220687E-4</c:v>
                </c:pt>
                <c:pt idx="600">
                  <c:v>9.6643420618214293E-4</c:v>
                </c:pt>
                <c:pt idx="601">
                  <c:v>9.6643420610220687E-4</c:v>
                </c:pt>
                <c:pt idx="602">
                  <c:v>9.6643420618214293E-4</c:v>
                </c:pt>
                <c:pt idx="603">
                  <c:v>9.6643420610220687E-4</c:v>
                </c:pt>
                <c:pt idx="604">
                  <c:v>9.6643420610220687E-4</c:v>
                </c:pt>
                <c:pt idx="605">
                  <c:v>9.6643420610220687E-4</c:v>
                </c:pt>
                <c:pt idx="606">
                  <c:v>9.6643420610220687E-4</c:v>
                </c:pt>
                <c:pt idx="607">
                  <c:v>9.6643420618214293E-4</c:v>
                </c:pt>
                <c:pt idx="608">
                  <c:v>9.6643420610220687E-4</c:v>
                </c:pt>
                <c:pt idx="609">
                  <c:v>9.6643420618214293E-4</c:v>
                </c:pt>
                <c:pt idx="610">
                  <c:v>9.6643420618214293E-4</c:v>
                </c:pt>
                <c:pt idx="611">
                  <c:v>9.6643420610220687E-4</c:v>
                </c:pt>
                <c:pt idx="612">
                  <c:v>9.6643420610220687E-4</c:v>
                </c:pt>
                <c:pt idx="613">
                  <c:v>9.6643420618214293E-4</c:v>
                </c:pt>
                <c:pt idx="614">
                  <c:v>9.6643420610220687E-4</c:v>
                </c:pt>
                <c:pt idx="615">
                  <c:v>9.6643420610220687E-4</c:v>
                </c:pt>
                <c:pt idx="616">
                  <c:v>9.6643420610220687E-4</c:v>
                </c:pt>
                <c:pt idx="617">
                  <c:v>9.6643420610220687E-4</c:v>
                </c:pt>
                <c:pt idx="618">
                  <c:v>9.6643420618214293E-4</c:v>
                </c:pt>
                <c:pt idx="619">
                  <c:v>9.6643420610220687E-4</c:v>
                </c:pt>
                <c:pt idx="620">
                  <c:v>9.6643420610220687E-4</c:v>
                </c:pt>
                <c:pt idx="621">
                  <c:v>9.6643420610220687E-4</c:v>
                </c:pt>
                <c:pt idx="622">
                  <c:v>9.6643420618214293E-4</c:v>
                </c:pt>
                <c:pt idx="623">
                  <c:v>9.6643420610220687E-4</c:v>
                </c:pt>
                <c:pt idx="624">
                  <c:v>9.6643420610220687E-4</c:v>
                </c:pt>
                <c:pt idx="625">
                  <c:v>9.6643420610220687E-4</c:v>
                </c:pt>
                <c:pt idx="626">
                  <c:v>9.6643420618214293E-4</c:v>
                </c:pt>
                <c:pt idx="627">
                  <c:v>9.6643420610220687E-4</c:v>
                </c:pt>
                <c:pt idx="628">
                  <c:v>9.6643420610220687E-4</c:v>
                </c:pt>
                <c:pt idx="629">
                  <c:v>9.6643420610220687E-4</c:v>
                </c:pt>
                <c:pt idx="630">
                  <c:v>9.6643420610220687E-4</c:v>
                </c:pt>
                <c:pt idx="631">
                  <c:v>9.6643420610220687E-4</c:v>
                </c:pt>
                <c:pt idx="632">
                  <c:v>9.6643420610220687E-4</c:v>
                </c:pt>
                <c:pt idx="633">
                  <c:v>9.6643420610220687E-4</c:v>
                </c:pt>
                <c:pt idx="634">
                  <c:v>9.6643420610220687E-4</c:v>
                </c:pt>
                <c:pt idx="635">
                  <c:v>9.6643420610220687E-4</c:v>
                </c:pt>
                <c:pt idx="636">
                  <c:v>9.6643420618214293E-4</c:v>
                </c:pt>
                <c:pt idx="637">
                  <c:v>9.6643420610220687E-4</c:v>
                </c:pt>
                <c:pt idx="638">
                  <c:v>9.6643420618214293E-4</c:v>
                </c:pt>
                <c:pt idx="639">
                  <c:v>9.6643420610220687E-4</c:v>
                </c:pt>
                <c:pt idx="640">
                  <c:v>9.6643420618214293E-4</c:v>
                </c:pt>
                <c:pt idx="641">
                  <c:v>9.6643420610220687E-4</c:v>
                </c:pt>
                <c:pt idx="642">
                  <c:v>9.6643420618214293E-4</c:v>
                </c:pt>
                <c:pt idx="643">
                  <c:v>1.4166094844370036E-3</c:v>
                </c:pt>
                <c:pt idx="644">
                  <c:v>1.4166094844370036E-3</c:v>
                </c:pt>
                <c:pt idx="645">
                  <c:v>1.4166094844370036E-3</c:v>
                </c:pt>
                <c:pt idx="646">
                  <c:v>1.4166094844370036E-3</c:v>
                </c:pt>
                <c:pt idx="647">
                  <c:v>1.4166094844370036E-3</c:v>
                </c:pt>
                <c:pt idx="648">
                  <c:v>1.4166094844370036E-3</c:v>
                </c:pt>
                <c:pt idx="649">
                  <c:v>1.4166094844370036E-3</c:v>
                </c:pt>
                <c:pt idx="650">
                  <c:v>1.4166094844370036E-3</c:v>
                </c:pt>
                <c:pt idx="651">
                  <c:v>1.4166094844370036E-3</c:v>
                </c:pt>
                <c:pt idx="652">
                  <c:v>1.4166094844370036E-3</c:v>
                </c:pt>
                <c:pt idx="653">
                  <c:v>1.4166094844370036E-3</c:v>
                </c:pt>
                <c:pt idx="654">
                  <c:v>1.4166094844370036E-3</c:v>
                </c:pt>
                <c:pt idx="655">
                  <c:v>1.4166094844370036E-3</c:v>
                </c:pt>
                <c:pt idx="656">
                  <c:v>1.4166094844370036E-3</c:v>
                </c:pt>
                <c:pt idx="657">
                  <c:v>1.4166094844370036E-3</c:v>
                </c:pt>
                <c:pt idx="658">
                  <c:v>1.4166094844370036E-3</c:v>
                </c:pt>
                <c:pt idx="659">
                  <c:v>1.4166094844370036E-3</c:v>
                </c:pt>
                <c:pt idx="660">
                  <c:v>1.4166094844370036E-3</c:v>
                </c:pt>
                <c:pt idx="661">
                  <c:v>1.4166094844370036E-3</c:v>
                </c:pt>
                <c:pt idx="662">
                  <c:v>1.4166094844370036E-3</c:v>
                </c:pt>
                <c:pt idx="663">
                  <c:v>1.4166094844370036E-3</c:v>
                </c:pt>
                <c:pt idx="664">
                  <c:v>1.4166094844370036E-3</c:v>
                </c:pt>
                <c:pt idx="665">
                  <c:v>1.4166094844370036E-3</c:v>
                </c:pt>
                <c:pt idx="666">
                  <c:v>1.4166094844370036E-3</c:v>
                </c:pt>
                <c:pt idx="667">
                  <c:v>1.4166094844370036E-3</c:v>
                </c:pt>
                <c:pt idx="668">
                  <c:v>1.4166094844370036E-3</c:v>
                </c:pt>
                <c:pt idx="669">
                  <c:v>1.4166094844370036E-3</c:v>
                </c:pt>
                <c:pt idx="670">
                  <c:v>1.4166094844370036E-3</c:v>
                </c:pt>
                <c:pt idx="671">
                  <c:v>1.4166094844370036E-3</c:v>
                </c:pt>
                <c:pt idx="672">
                  <c:v>1.4166094844370036E-3</c:v>
                </c:pt>
                <c:pt idx="673">
                  <c:v>1.4166094844370036E-3</c:v>
                </c:pt>
                <c:pt idx="674">
                  <c:v>1.4166094844370036E-3</c:v>
                </c:pt>
                <c:pt idx="675">
                  <c:v>1.4166094844370036E-3</c:v>
                </c:pt>
                <c:pt idx="676">
                  <c:v>1.4166094844370036E-3</c:v>
                </c:pt>
                <c:pt idx="677">
                  <c:v>1.4166094844370036E-3</c:v>
                </c:pt>
                <c:pt idx="678">
                  <c:v>1.4166094844370036E-3</c:v>
                </c:pt>
                <c:pt idx="679">
                  <c:v>1.4166094844370036E-3</c:v>
                </c:pt>
                <c:pt idx="680">
                  <c:v>1.4166094844370036E-3</c:v>
                </c:pt>
                <c:pt idx="681">
                  <c:v>1.4166094844370036E-3</c:v>
                </c:pt>
                <c:pt idx="682">
                  <c:v>1.4166094844370036E-3</c:v>
                </c:pt>
                <c:pt idx="683">
                  <c:v>1.4166094844370036E-3</c:v>
                </c:pt>
                <c:pt idx="684">
                  <c:v>1.4166094844370036E-3</c:v>
                </c:pt>
                <c:pt idx="685">
                  <c:v>1.4166094844370036E-3</c:v>
                </c:pt>
                <c:pt idx="686">
                  <c:v>1.4166094844370036E-3</c:v>
                </c:pt>
                <c:pt idx="687">
                  <c:v>1.4166094844370036E-3</c:v>
                </c:pt>
                <c:pt idx="688">
                  <c:v>1.4166094844370036E-3</c:v>
                </c:pt>
                <c:pt idx="689">
                  <c:v>1.4166094844370036E-3</c:v>
                </c:pt>
                <c:pt idx="690">
                  <c:v>1.4166094844370036E-3</c:v>
                </c:pt>
                <c:pt idx="691">
                  <c:v>1.4166094844370036E-3</c:v>
                </c:pt>
                <c:pt idx="692">
                  <c:v>1.4166094844370036E-3</c:v>
                </c:pt>
                <c:pt idx="693">
                  <c:v>1.4166094844370036E-3</c:v>
                </c:pt>
                <c:pt idx="694">
                  <c:v>1.4166094844370036E-3</c:v>
                </c:pt>
                <c:pt idx="695">
                  <c:v>1.4166094844370036E-3</c:v>
                </c:pt>
                <c:pt idx="696">
                  <c:v>1.4166094844370036E-3</c:v>
                </c:pt>
                <c:pt idx="697">
                  <c:v>1.4166094844370036E-3</c:v>
                </c:pt>
                <c:pt idx="698">
                  <c:v>1.4166094844370036E-3</c:v>
                </c:pt>
                <c:pt idx="699">
                  <c:v>1.4166094844370036E-3</c:v>
                </c:pt>
                <c:pt idx="700">
                  <c:v>1.4166094844370036E-3</c:v>
                </c:pt>
                <c:pt idx="701">
                  <c:v>1.4166094844370036E-3</c:v>
                </c:pt>
                <c:pt idx="702">
                  <c:v>1.4166094844370036E-3</c:v>
                </c:pt>
                <c:pt idx="703">
                  <c:v>1.4166094844370036E-3</c:v>
                </c:pt>
                <c:pt idx="704">
                  <c:v>1.4166094844370036E-3</c:v>
                </c:pt>
                <c:pt idx="705">
                  <c:v>1.4166094844370036E-3</c:v>
                </c:pt>
                <c:pt idx="706">
                  <c:v>1.4166094844370036E-3</c:v>
                </c:pt>
                <c:pt idx="707">
                  <c:v>1.4166094844370036E-3</c:v>
                </c:pt>
                <c:pt idx="708">
                  <c:v>1.4166094844370036E-3</c:v>
                </c:pt>
                <c:pt idx="709">
                  <c:v>1.4166094844370036E-3</c:v>
                </c:pt>
                <c:pt idx="710">
                  <c:v>1.4166094844370036E-3</c:v>
                </c:pt>
                <c:pt idx="711">
                  <c:v>1.4166094844370036E-3</c:v>
                </c:pt>
                <c:pt idx="712">
                  <c:v>1.4166094844370036E-3</c:v>
                </c:pt>
                <c:pt idx="713">
                  <c:v>1.4166094844370036E-3</c:v>
                </c:pt>
                <c:pt idx="714">
                  <c:v>1.4166094844370036E-3</c:v>
                </c:pt>
                <c:pt idx="715">
                  <c:v>1.4166094844370036E-3</c:v>
                </c:pt>
                <c:pt idx="716">
                  <c:v>1.4166094844370036E-3</c:v>
                </c:pt>
                <c:pt idx="717">
                  <c:v>1.4166094844370036E-3</c:v>
                </c:pt>
                <c:pt idx="718">
                  <c:v>1.4166094844370036E-3</c:v>
                </c:pt>
                <c:pt idx="719">
                  <c:v>1.4166094844370036E-3</c:v>
                </c:pt>
                <c:pt idx="720">
                  <c:v>1.4166094844370036E-3</c:v>
                </c:pt>
                <c:pt idx="721">
                  <c:v>1.4166094844370036E-3</c:v>
                </c:pt>
                <c:pt idx="722">
                  <c:v>1.4166094844370036E-3</c:v>
                </c:pt>
                <c:pt idx="723">
                  <c:v>1.4166094844370036E-3</c:v>
                </c:pt>
                <c:pt idx="724">
                  <c:v>1.4166094844370036E-3</c:v>
                </c:pt>
                <c:pt idx="725">
                  <c:v>1.4166094844370036E-3</c:v>
                </c:pt>
                <c:pt idx="726">
                  <c:v>1.4166094844370036E-3</c:v>
                </c:pt>
                <c:pt idx="727">
                  <c:v>1.4166094844370036E-3</c:v>
                </c:pt>
                <c:pt idx="728">
                  <c:v>1.4166094843570676E-3</c:v>
                </c:pt>
                <c:pt idx="729">
                  <c:v>1.4166094844370036E-3</c:v>
                </c:pt>
                <c:pt idx="730">
                  <c:v>1.4166094844370036E-3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BD-406C-BFDF-50E3F32B0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036560"/>
        <c:axId val="600041552"/>
      </c:lineChart>
      <c:dateAx>
        <c:axId val="600036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41552"/>
        <c:crosses val="autoZero"/>
        <c:auto val="1"/>
        <c:lblOffset val="100"/>
        <c:baseTimeUnit val="days"/>
      </c:dateAx>
      <c:valAx>
        <c:axId val="60004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3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Bootstrapping1!$E$1</c:f>
              <c:strCache>
                <c:ptCount val="1"/>
                <c:pt idx="0">
                  <c:v>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Bootstrapping1!$D$2:$D$732</c:f>
              <c:numCache>
                <c:formatCode>m/d/yyyy</c:formatCode>
                <c:ptCount val="731"/>
                <c:pt idx="0">
                  <c:v>41254</c:v>
                </c:pt>
                <c:pt idx="1">
                  <c:v>41255</c:v>
                </c:pt>
                <c:pt idx="2">
                  <c:v>41256</c:v>
                </c:pt>
                <c:pt idx="3">
                  <c:v>41257</c:v>
                </c:pt>
                <c:pt idx="4">
                  <c:v>41258</c:v>
                </c:pt>
                <c:pt idx="5">
                  <c:v>41259</c:v>
                </c:pt>
                <c:pt idx="6">
                  <c:v>41260</c:v>
                </c:pt>
                <c:pt idx="7">
                  <c:v>41261</c:v>
                </c:pt>
                <c:pt idx="8">
                  <c:v>41262</c:v>
                </c:pt>
                <c:pt idx="9">
                  <c:v>41263</c:v>
                </c:pt>
                <c:pt idx="10">
                  <c:v>41264</c:v>
                </c:pt>
                <c:pt idx="11">
                  <c:v>41265</c:v>
                </c:pt>
                <c:pt idx="12">
                  <c:v>41266</c:v>
                </c:pt>
                <c:pt idx="13">
                  <c:v>41267</c:v>
                </c:pt>
                <c:pt idx="14">
                  <c:v>41268</c:v>
                </c:pt>
                <c:pt idx="15">
                  <c:v>41269</c:v>
                </c:pt>
                <c:pt idx="16">
                  <c:v>41270</c:v>
                </c:pt>
                <c:pt idx="17">
                  <c:v>41271</c:v>
                </c:pt>
                <c:pt idx="18">
                  <c:v>41272</c:v>
                </c:pt>
                <c:pt idx="19">
                  <c:v>41273</c:v>
                </c:pt>
                <c:pt idx="20">
                  <c:v>41274</c:v>
                </c:pt>
                <c:pt idx="21">
                  <c:v>41275</c:v>
                </c:pt>
                <c:pt idx="22">
                  <c:v>41276</c:v>
                </c:pt>
                <c:pt idx="23">
                  <c:v>41277</c:v>
                </c:pt>
                <c:pt idx="24">
                  <c:v>41278</c:v>
                </c:pt>
                <c:pt idx="25">
                  <c:v>41279</c:v>
                </c:pt>
                <c:pt idx="26">
                  <c:v>41280</c:v>
                </c:pt>
                <c:pt idx="27">
                  <c:v>41281</c:v>
                </c:pt>
                <c:pt idx="28">
                  <c:v>41282</c:v>
                </c:pt>
                <c:pt idx="29">
                  <c:v>41283</c:v>
                </c:pt>
                <c:pt idx="30">
                  <c:v>41284</c:v>
                </c:pt>
                <c:pt idx="31">
                  <c:v>41285</c:v>
                </c:pt>
                <c:pt idx="32">
                  <c:v>41286</c:v>
                </c:pt>
                <c:pt idx="33">
                  <c:v>41287</c:v>
                </c:pt>
                <c:pt idx="34">
                  <c:v>41288</c:v>
                </c:pt>
                <c:pt idx="35">
                  <c:v>41289</c:v>
                </c:pt>
                <c:pt idx="36">
                  <c:v>41290</c:v>
                </c:pt>
                <c:pt idx="37">
                  <c:v>41291</c:v>
                </c:pt>
                <c:pt idx="38">
                  <c:v>41292</c:v>
                </c:pt>
                <c:pt idx="39">
                  <c:v>41293</c:v>
                </c:pt>
                <c:pt idx="40">
                  <c:v>41294</c:v>
                </c:pt>
                <c:pt idx="41">
                  <c:v>41295</c:v>
                </c:pt>
                <c:pt idx="42">
                  <c:v>41296</c:v>
                </c:pt>
                <c:pt idx="43">
                  <c:v>41297</c:v>
                </c:pt>
                <c:pt idx="44">
                  <c:v>41298</c:v>
                </c:pt>
                <c:pt idx="45">
                  <c:v>41299</c:v>
                </c:pt>
                <c:pt idx="46">
                  <c:v>41300</c:v>
                </c:pt>
                <c:pt idx="47">
                  <c:v>41301</c:v>
                </c:pt>
                <c:pt idx="48">
                  <c:v>41302</c:v>
                </c:pt>
                <c:pt idx="49">
                  <c:v>41303</c:v>
                </c:pt>
                <c:pt idx="50">
                  <c:v>41304</c:v>
                </c:pt>
                <c:pt idx="51">
                  <c:v>41305</c:v>
                </c:pt>
                <c:pt idx="52">
                  <c:v>41306</c:v>
                </c:pt>
                <c:pt idx="53">
                  <c:v>41307</c:v>
                </c:pt>
                <c:pt idx="54">
                  <c:v>41308</c:v>
                </c:pt>
                <c:pt idx="55">
                  <c:v>41309</c:v>
                </c:pt>
                <c:pt idx="56">
                  <c:v>41310</c:v>
                </c:pt>
                <c:pt idx="57">
                  <c:v>41311</c:v>
                </c:pt>
                <c:pt idx="58">
                  <c:v>41312</c:v>
                </c:pt>
                <c:pt idx="59">
                  <c:v>41313</c:v>
                </c:pt>
                <c:pt idx="60">
                  <c:v>41314</c:v>
                </c:pt>
                <c:pt idx="61">
                  <c:v>41315</c:v>
                </c:pt>
                <c:pt idx="62">
                  <c:v>41316</c:v>
                </c:pt>
                <c:pt idx="63">
                  <c:v>41317</c:v>
                </c:pt>
                <c:pt idx="64">
                  <c:v>41318</c:v>
                </c:pt>
                <c:pt idx="65">
                  <c:v>41319</c:v>
                </c:pt>
                <c:pt idx="66">
                  <c:v>41320</c:v>
                </c:pt>
                <c:pt idx="67">
                  <c:v>41321</c:v>
                </c:pt>
                <c:pt idx="68">
                  <c:v>41322</c:v>
                </c:pt>
                <c:pt idx="69">
                  <c:v>41323</c:v>
                </c:pt>
                <c:pt idx="70">
                  <c:v>41324</c:v>
                </c:pt>
                <c:pt idx="71">
                  <c:v>41325</c:v>
                </c:pt>
                <c:pt idx="72">
                  <c:v>41326</c:v>
                </c:pt>
                <c:pt idx="73">
                  <c:v>41327</c:v>
                </c:pt>
                <c:pt idx="74">
                  <c:v>41328</c:v>
                </c:pt>
                <c:pt idx="75">
                  <c:v>41329</c:v>
                </c:pt>
                <c:pt idx="76">
                  <c:v>41330</c:v>
                </c:pt>
                <c:pt idx="77">
                  <c:v>41331</c:v>
                </c:pt>
                <c:pt idx="78">
                  <c:v>41332</c:v>
                </c:pt>
                <c:pt idx="79">
                  <c:v>41333</c:v>
                </c:pt>
                <c:pt idx="80">
                  <c:v>41334</c:v>
                </c:pt>
                <c:pt idx="81">
                  <c:v>41335</c:v>
                </c:pt>
                <c:pt idx="82">
                  <c:v>41336</c:v>
                </c:pt>
                <c:pt idx="83">
                  <c:v>41337</c:v>
                </c:pt>
                <c:pt idx="84">
                  <c:v>41338</c:v>
                </c:pt>
                <c:pt idx="85">
                  <c:v>41339</c:v>
                </c:pt>
                <c:pt idx="86">
                  <c:v>41340</c:v>
                </c:pt>
                <c:pt idx="87">
                  <c:v>41341</c:v>
                </c:pt>
                <c:pt idx="88">
                  <c:v>41342</c:v>
                </c:pt>
                <c:pt idx="89">
                  <c:v>41343</c:v>
                </c:pt>
                <c:pt idx="90">
                  <c:v>41344</c:v>
                </c:pt>
                <c:pt idx="91">
                  <c:v>41345</c:v>
                </c:pt>
                <c:pt idx="92">
                  <c:v>41346</c:v>
                </c:pt>
                <c:pt idx="93">
                  <c:v>41347</c:v>
                </c:pt>
                <c:pt idx="94">
                  <c:v>41348</c:v>
                </c:pt>
                <c:pt idx="95">
                  <c:v>41349</c:v>
                </c:pt>
                <c:pt idx="96">
                  <c:v>41350</c:v>
                </c:pt>
                <c:pt idx="97">
                  <c:v>41351</c:v>
                </c:pt>
                <c:pt idx="98">
                  <c:v>41352</c:v>
                </c:pt>
                <c:pt idx="99">
                  <c:v>41353</c:v>
                </c:pt>
                <c:pt idx="100">
                  <c:v>41354</c:v>
                </c:pt>
                <c:pt idx="101">
                  <c:v>41355</c:v>
                </c:pt>
                <c:pt idx="102">
                  <c:v>41356</c:v>
                </c:pt>
                <c:pt idx="103">
                  <c:v>41357</c:v>
                </c:pt>
                <c:pt idx="104">
                  <c:v>41358</c:v>
                </c:pt>
                <c:pt idx="105">
                  <c:v>41359</c:v>
                </c:pt>
                <c:pt idx="106">
                  <c:v>41360</c:v>
                </c:pt>
                <c:pt idx="107">
                  <c:v>41361</c:v>
                </c:pt>
                <c:pt idx="108">
                  <c:v>41362</c:v>
                </c:pt>
                <c:pt idx="109">
                  <c:v>41363</c:v>
                </c:pt>
                <c:pt idx="110">
                  <c:v>41364</c:v>
                </c:pt>
                <c:pt idx="111">
                  <c:v>41365</c:v>
                </c:pt>
                <c:pt idx="112">
                  <c:v>41366</c:v>
                </c:pt>
                <c:pt idx="113">
                  <c:v>41367</c:v>
                </c:pt>
                <c:pt idx="114">
                  <c:v>41368</c:v>
                </c:pt>
                <c:pt idx="115">
                  <c:v>41369</c:v>
                </c:pt>
                <c:pt idx="116">
                  <c:v>41370</c:v>
                </c:pt>
                <c:pt idx="117">
                  <c:v>41371</c:v>
                </c:pt>
                <c:pt idx="118">
                  <c:v>41372</c:v>
                </c:pt>
                <c:pt idx="119">
                  <c:v>41373</c:v>
                </c:pt>
                <c:pt idx="120">
                  <c:v>41374</c:v>
                </c:pt>
                <c:pt idx="121">
                  <c:v>41375</c:v>
                </c:pt>
                <c:pt idx="122">
                  <c:v>41376</c:v>
                </c:pt>
                <c:pt idx="123">
                  <c:v>41377</c:v>
                </c:pt>
                <c:pt idx="124">
                  <c:v>41378</c:v>
                </c:pt>
                <c:pt idx="125">
                  <c:v>41379</c:v>
                </c:pt>
                <c:pt idx="126">
                  <c:v>41380</c:v>
                </c:pt>
                <c:pt idx="127">
                  <c:v>41381</c:v>
                </c:pt>
                <c:pt idx="128">
                  <c:v>41382</c:v>
                </c:pt>
                <c:pt idx="129">
                  <c:v>41383</c:v>
                </c:pt>
                <c:pt idx="130">
                  <c:v>41384</c:v>
                </c:pt>
                <c:pt idx="131">
                  <c:v>41385</c:v>
                </c:pt>
                <c:pt idx="132">
                  <c:v>41386</c:v>
                </c:pt>
                <c:pt idx="133">
                  <c:v>41387</c:v>
                </c:pt>
                <c:pt idx="134">
                  <c:v>41388</c:v>
                </c:pt>
                <c:pt idx="135">
                  <c:v>41389</c:v>
                </c:pt>
                <c:pt idx="136">
                  <c:v>41390</c:v>
                </c:pt>
                <c:pt idx="137">
                  <c:v>41391</c:v>
                </c:pt>
                <c:pt idx="138">
                  <c:v>41392</c:v>
                </c:pt>
                <c:pt idx="139">
                  <c:v>41393</c:v>
                </c:pt>
                <c:pt idx="140">
                  <c:v>41394</c:v>
                </c:pt>
                <c:pt idx="141">
                  <c:v>41395</c:v>
                </c:pt>
                <c:pt idx="142">
                  <c:v>41396</c:v>
                </c:pt>
                <c:pt idx="143">
                  <c:v>41397</c:v>
                </c:pt>
                <c:pt idx="144">
                  <c:v>41398</c:v>
                </c:pt>
                <c:pt idx="145">
                  <c:v>41399</c:v>
                </c:pt>
                <c:pt idx="146">
                  <c:v>41400</c:v>
                </c:pt>
                <c:pt idx="147">
                  <c:v>41401</c:v>
                </c:pt>
                <c:pt idx="148">
                  <c:v>41402</c:v>
                </c:pt>
                <c:pt idx="149">
                  <c:v>41403</c:v>
                </c:pt>
                <c:pt idx="150">
                  <c:v>41404</c:v>
                </c:pt>
                <c:pt idx="151">
                  <c:v>41405</c:v>
                </c:pt>
                <c:pt idx="152">
                  <c:v>41406</c:v>
                </c:pt>
                <c:pt idx="153">
                  <c:v>41407</c:v>
                </c:pt>
                <c:pt idx="154">
                  <c:v>41408</c:v>
                </c:pt>
                <c:pt idx="155">
                  <c:v>41409</c:v>
                </c:pt>
                <c:pt idx="156">
                  <c:v>41410</c:v>
                </c:pt>
                <c:pt idx="157">
                  <c:v>41411</c:v>
                </c:pt>
                <c:pt idx="158">
                  <c:v>41412</c:v>
                </c:pt>
                <c:pt idx="159">
                  <c:v>41413</c:v>
                </c:pt>
                <c:pt idx="160">
                  <c:v>41414</c:v>
                </c:pt>
                <c:pt idx="161">
                  <c:v>41415</c:v>
                </c:pt>
                <c:pt idx="162">
                  <c:v>41416</c:v>
                </c:pt>
                <c:pt idx="163">
                  <c:v>41417</c:v>
                </c:pt>
                <c:pt idx="164">
                  <c:v>41418</c:v>
                </c:pt>
                <c:pt idx="165">
                  <c:v>41419</c:v>
                </c:pt>
                <c:pt idx="166">
                  <c:v>41420</c:v>
                </c:pt>
                <c:pt idx="167">
                  <c:v>41421</c:v>
                </c:pt>
                <c:pt idx="168">
                  <c:v>41422</c:v>
                </c:pt>
                <c:pt idx="169">
                  <c:v>41423</c:v>
                </c:pt>
                <c:pt idx="170">
                  <c:v>41424</c:v>
                </c:pt>
                <c:pt idx="171">
                  <c:v>41425</c:v>
                </c:pt>
                <c:pt idx="172">
                  <c:v>41426</c:v>
                </c:pt>
                <c:pt idx="173">
                  <c:v>41427</c:v>
                </c:pt>
                <c:pt idx="174">
                  <c:v>41428</c:v>
                </c:pt>
                <c:pt idx="175">
                  <c:v>41429</c:v>
                </c:pt>
                <c:pt idx="176">
                  <c:v>41430</c:v>
                </c:pt>
                <c:pt idx="177">
                  <c:v>41431</c:v>
                </c:pt>
                <c:pt idx="178">
                  <c:v>41432</c:v>
                </c:pt>
                <c:pt idx="179">
                  <c:v>41433</c:v>
                </c:pt>
                <c:pt idx="180">
                  <c:v>41434</c:v>
                </c:pt>
                <c:pt idx="181">
                  <c:v>41435</c:v>
                </c:pt>
                <c:pt idx="182">
                  <c:v>41436</c:v>
                </c:pt>
                <c:pt idx="183">
                  <c:v>41437</c:v>
                </c:pt>
                <c:pt idx="184">
                  <c:v>41438</c:v>
                </c:pt>
                <c:pt idx="185">
                  <c:v>41439</c:v>
                </c:pt>
                <c:pt idx="186">
                  <c:v>41440</c:v>
                </c:pt>
                <c:pt idx="187">
                  <c:v>41441</c:v>
                </c:pt>
                <c:pt idx="188">
                  <c:v>41442</c:v>
                </c:pt>
                <c:pt idx="189">
                  <c:v>41443</c:v>
                </c:pt>
                <c:pt idx="190">
                  <c:v>41444</c:v>
                </c:pt>
                <c:pt idx="191">
                  <c:v>41445</c:v>
                </c:pt>
                <c:pt idx="192">
                  <c:v>41446</c:v>
                </c:pt>
                <c:pt idx="193">
                  <c:v>41447</c:v>
                </c:pt>
                <c:pt idx="194">
                  <c:v>41448</c:v>
                </c:pt>
                <c:pt idx="195">
                  <c:v>41449</c:v>
                </c:pt>
                <c:pt idx="196">
                  <c:v>41450</c:v>
                </c:pt>
                <c:pt idx="197">
                  <c:v>41451</c:v>
                </c:pt>
                <c:pt idx="198">
                  <c:v>41452</c:v>
                </c:pt>
                <c:pt idx="199">
                  <c:v>41453</c:v>
                </c:pt>
                <c:pt idx="200">
                  <c:v>41454</c:v>
                </c:pt>
                <c:pt idx="201">
                  <c:v>41455</c:v>
                </c:pt>
                <c:pt idx="202">
                  <c:v>41456</c:v>
                </c:pt>
                <c:pt idx="203">
                  <c:v>41457</c:v>
                </c:pt>
                <c:pt idx="204">
                  <c:v>41458</c:v>
                </c:pt>
                <c:pt idx="205">
                  <c:v>41459</c:v>
                </c:pt>
                <c:pt idx="206">
                  <c:v>41460</c:v>
                </c:pt>
                <c:pt idx="207">
                  <c:v>41461</c:v>
                </c:pt>
                <c:pt idx="208">
                  <c:v>41462</c:v>
                </c:pt>
                <c:pt idx="209">
                  <c:v>41463</c:v>
                </c:pt>
                <c:pt idx="210">
                  <c:v>41464</c:v>
                </c:pt>
                <c:pt idx="211">
                  <c:v>41465</c:v>
                </c:pt>
                <c:pt idx="212">
                  <c:v>41466</c:v>
                </c:pt>
                <c:pt idx="213">
                  <c:v>41467</c:v>
                </c:pt>
                <c:pt idx="214">
                  <c:v>41468</c:v>
                </c:pt>
                <c:pt idx="215">
                  <c:v>41469</c:v>
                </c:pt>
                <c:pt idx="216">
                  <c:v>41470</c:v>
                </c:pt>
                <c:pt idx="217">
                  <c:v>41471</c:v>
                </c:pt>
                <c:pt idx="218">
                  <c:v>41472</c:v>
                </c:pt>
                <c:pt idx="219">
                  <c:v>41473</c:v>
                </c:pt>
                <c:pt idx="220">
                  <c:v>41474</c:v>
                </c:pt>
                <c:pt idx="221">
                  <c:v>41475</c:v>
                </c:pt>
                <c:pt idx="222">
                  <c:v>41476</c:v>
                </c:pt>
                <c:pt idx="223">
                  <c:v>41477</c:v>
                </c:pt>
                <c:pt idx="224">
                  <c:v>41478</c:v>
                </c:pt>
                <c:pt idx="225">
                  <c:v>41479</c:v>
                </c:pt>
                <c:pt idx="226">
                  <c:v>41480</c:v>
                </c:pt>
                <c:pt idx="227">
                  <c:v>41481</c:v>
                </c:pt>
                <c:pt idx="228">
                  <c:v>41482</c:v>
                </c:pt>
                <c:pt idx="229">
                  <c:v>41483</c:v>
                </c:pt>
                <c:pt idx="230">
                  <c:v>41484</c:v>
                </c:pt>
                <c:pt idx="231">
                  <c:v>41485</c:v>
                </c:pt>
                <c:pt idx="232">
                  <c:v>41486</c:v>
                </c:pt>
                <c:pt idx="233">
                  <c:v>41487</c:v>
                </c:pt>
                <c:pt idx="234">
                  <c:v>41488</c:v>
                </c:pt>
                <c:pt idx="235">
                  <c:v>41489</c:v>
                </c:pt>
                <c:pt idx="236">
                  <c:v>41490</c:v>
                </c:pt>
                <c:pt idx="237">
                  <c:v>41491</c:v>
                </c:pt>
                <c:pt idx="238">
                  <c:v>41492</c:v>
                </c:pt>
                <c:pt idx="239">
                  <c:v>41493</c:v>
                </c:pt>
                <c:pt idx="240">
                  <c:v>41494</c:v>
                </c:pt>
                <c:pt idx="241">
                  <c:v>41495</c:v>
                </c:pt>
                <c:pt idx="242">
                  <c:v>41496</c:v>
                </c:pt>
                <c:pt idx="243">
                  <c:v>41497</c:v>
                </c:pt>
                <c:pt idx="244">
                  <c:v>41498</c:v>
                </c:pt>
                <c:pt idx="245">
                  <c:v>41499</c:v>
                </c:pt>
                <c:pt idx="246">
                  <c:v>41500</c:v>
                </c:pt>
                <c:pt idx="247">
                  <c:v>41501</c:v>
                </c:pt>
                <c:pt idx="248">
                  <c:v>41502</c:v>
                </c:pt>
                <c:pt idx="249">
                  <c:v>41503</c:v>
                </c:pt>
                <c:pt idx="250">
                  <c:v>41504</c:v>
                </c:pt>
                <c:pt idx="251">
                  <c:v>41505</c:v>
                </c:pt>
                <c:pt idx="252">
                  <c:v>41506</c:v>
                </c:pt>
                <c:pt idx="253">
                  <c:v>41507</c:v>
                </c:pt>
                <c:pt idx="254">
                  <c:v>41508</c:v>
                </c:pt>
                <c:pt idx="255">
                  <c:v>41509</c:v>
                </c:pt>
                <c:pt idx="256">
                  <c:v>41510</c:v>
                </c:pt>
                <c:pt idx="257">
                  <c:v>41511</c:v>
                </c:pt>
                <c:pt idx="258">
                  <c:v>41512</c:v>
                </c:pt>
                <c:pt idx="259">
                  <c:v>41513</c:v>
                </c:pt>
                <c:pt idx="260">
                  <c:v>41514</c:v>
                </c:pt>
                <c:pt idx="261">
                  <c:v>41515</c:v>
                </c:pt>
                <c:pt idx="262">
                  <c:v>41516</c:v>
                </c:pt>
                <c:pt idx="263">
                  <c:v>41517</c:v>
                </c:pt>
                <c:pt idx="264">
                  <c:v>41518</c:v>
                </c:pt>
                <c:pt idx="265">
                  <c:v>41519</c:v>
                </c:pt>
                <c:pt idx="266">
                  <c:v>41520</c:v>
                </c:pt>
                <c:pt idx="267">
                  <c:v>41521</c:v>
                </c:pt>
                <c:pt idx="268">
                  <c:v>41522</c:v>
                </c:pt>
                <c:pt idx="269">
                  <c:v>41523</c:v>
                </c:pt>
                <c:pt idx="270">
                  <c:v>41524</c:v>
                </c:pt>
                <c:pt idx="271">
                  <c:v>41525</c:v>
                </c:pt>
                <c:pt idx="272">
                  <c:v>41526</c:v>
                </c:pt>
                <c:pt idx="273">
                  <c:v>41527</c:v>
                </c:pt>
                <c:pt idx="274">
                  <c:v>41528</c:v>
                </c:pt>
                <c:pt idx="275">
                  <c:v>41529</c:v>
                </c:pt>
                <c:pt idx="276">
                  <c:v>41530</c:v>
                </c:pt>
                <c:pt idx="277">
                  <c:v>41531</c:v>
                </c:pt>
                <c:pt idx="278">
                  <c:v>41532</c:v>
                </c:pt>
                <c:pt idx="279">
                  <c:v>41533</c:v>
                </c:pt>
                <c:pt idx="280">
                  <c:v>41534</c:v>
                </c:pt>
                <c:pt idx="281">
                  <c:v>41535</c:v>
                </c:pt>
                <c:pt idx="282">
                  <c:v>41536</c:v>
                </c:pt>
                <c:pt idx="283">
                  <c:v>41537</c:v>
                </c:pt>
                <c:pt idx="284">
                  <c:v>41538</c:v>
                </c:pt>
                <c:pt idx="285">
                  <c:v>41539</c:v>
                </c:pt>
                <c:pt idx="286">
                  <c:v>41540</c:v>
                </c:pt>
                <c:pt idx="287">
                  <c:v>41541</c:v>
                </c:pt>
                <c:pt idx="288">
                  <c:v>41542</c:v>
                </c:pt>
                <c:pt idx="289">
                  <c:v>41543</c:v>
                </c:pt>
                <c:pt idx="290">
                  <c:v>41544</c:v>
                </c:pt>
                <c:pt idx="291">
                  <c:v>41545</c:v>
                </c:pt>
                <c:pt idx="292">
                  <c:v>41546</c:v>
                </c:pt>
                <c:pt idx="293">
                  <c:v>41547</c:v>
                </c:pt>
                <c:pt idx="294">
                  <c:v>41548</c:v>
                </c:pt>
                <c:pt idx="295">
                  <c:v>41549</c:v>
                </c:pt>
                <c:pt idx="296">
                  <c:v>41550</c:v>
                </c:pt>
                <c:pt idx="297">
                  <c:v>41551</c:v>
                </c:pt>
                <c:pt idx="298">
                  <c:v>41552</c:v>
                </c:pt>
                <c:pt idx="299">
                  <c:v>41553</c:v>
                </c:pt>
                <c:pt idx="300">
                  <c:v>41554</c:v>
                </c:pt>
                <c:pt idx="301">
                  <c:v>41555</c:v>
                </c:pt>
                <c:pt idx="302">
                  <c:v>41556</c:v>
                </c:pt>
                <c:pt idx="303">
                  <c:v>41557</c:v>
                </c:pt>
                <c:pt idx="304">
                  <c:v>41558</c:v>
                </c:pt>
                <c:pt idx="305">
                  <c:v>41559</c:v>
                </c:pt>
                <c:pt idx="306">
                  <c:v>41560</c:v>
                </c:pt>
                <c:pt idx="307">
                  <c:v>41561</c:v>
                </c:pt>
                <c:pt idx="308">
                  <c:v>41562</c:v>
                </c:pt>
                <c:pt idx="309">
                  <c:v>41563</c:v>
                </c:pt>
                <c:pt idx="310">
                  <c:v>41564</c:v>
                </c:pt>
                <c:pt idx="311">
                  <c:v>41565</c:v>
                </c:pt>
                <c:pt idx="312">
                  <c:v>41566</c:v>
                </c:pt>
                <c:pt idx="313">
                  <c:v>41567</c:v>
                </c:pt>
                <c:pt idx="314">
                  <c:v>41568</c:v>
                </c:pt>
                <c:pt idx="315">
                  <c:v>41569</c:v>
                </c:pt>
                <c:pt idx="316">
                  <c:v>41570</c:v>
                </c:pt>
                <c:pt idx="317">
                  <c:v>41571</c:v>
                </c:pt>
                <c:pt idx="318">
                  <c:v>41572</c:v>
                </c:pt>
                <c:pt idx="319">
                  <c:v>41573</c:v>
                </c:pt>
                <c:pt idx="320">
                  <c:v>41574</c:v>
                </c:pt>
                <c:pt idx="321">
                  <c:v>41575</c:v>
                </c:pt>
                <c:pt idx="322">
                  <c:v>41576</c:v>
                </c:pt>
                <c:pt idx="323">
                  <c:v>41577</c:v>
                </c:pt>
                <c:pt idx="324">
                  <c:v>41578</c:v>
                </c:pt>
                <c:pt idx="325">
                  <c:v>41579</c:v>
                </c:pt>
                <c:pt idx="326">
                  <c:v>41580</c:v>
                </c:pt>
                <c:pt idx="327">
                  <c:v>41581</c:v>
                </c:pt>
                <c:pt idx="328">
                  <c:v>41582</c:v>
                </c:pt>
                <c:pt idx="329">
                  <c:v>41583</c:v>
                </c:pt>
                <c:pt idx="330">
                  <c:v>41584</c:v>
                </c:pt>
                <c:pt idx="331">
                  <c:v>41585</c:v>
                </c:pt>
                <c:pt idx="332">
                  <c:v>41586</c:v>
                </c:pt>
                <c:pt idx="333">
                  <c:v>41587</c:v>
                </c:pt>
                <c:pt idx="334">
                  <c:v>41588</c:v>
                </c:pt>
                <c:pt idx="335">
                  <c:v>41589</c:v>
                </c:pt>
                <c:pt idx="336">
                  <c:v>41590</c:v>
                </c:pt>
                <c:pt idx="337">
                  <c:v>41591</c:v>
                </c:pt>
                <c:pt idx="338">
                  <c:v>41592</c:v>
                </c:pt>
                <c:pt idx="339">
                  <c:v>41593</c:v>
                </c:pt>
                <c:pt idx="340">
                  <c:v>41594</c:v>
                </c:pt>
                <c:pt idx="341">
                  <c:v>41595</c:v>
                </c:pt>
                <c:pt idx="342">
                  <c:v>41596</c:v>
                </c:pt>
                <c:pt idx="343">
                  <c:v>41597</c:v>
                </c:pt>
                <c:pt idx="344">
                  <c:v>41598</c:v>
                </c:pt>
                <c:pt idx="345">
                  <c:v>41599</c:v>
                </c:pt>
                <c:pt idx="346">
                  <c:v>41600</c:v>
                </c:pt>
                <c:pt idx="347">
                  <c:v>41601</c:v>
                </c:pt>
                <c:pt idx="348">
                  <c:v>41602</c:v>
                </c:pt>
                <c:pt idx="349">
                  <c:v>41603</c:v>
                </c:pt>
                <c:pt idx="350">
                  <c:v>41604</c:v>
                </c:pt>
                <c:pt idx="351">
                  <c:v>41605</c:v>
                </c:pt>
                <c:pt idx="352">
                  <c:v>41606</c:v>
                </c:pt>
                <c:pt idx="353">
                  <c:v>41607</c:v>
                </c:pt>
                <c:pt idx="354">
                  <c:v>41608</c:v>
                </c:pt>
                <c:pt idx="355">
                  <c:v>41609</c:v>
                </c:pt>
                <c:pt idx="356">
                  <c:v>41610</c:v>
                </c:pt>
                <c:pt idx="357">
                  <c:v>41611</c:v>
                </c:pt>
                <c:pt idx="358">
                  <c:v>41612</c:v>
                </c:pt>
                <c:pt idx="359">
                  <c:v>41613</c:v>
                </c:pt>
                <c:pt idx="360">
                  <c:v>41614</c:v>
                </c:pt>
                <c:pt idx="361">
                  <c:v>41615</c:v>
                </c:pt>
                <c:pt idx="362">
                  <c:v>41616</c:v>
                </c:pt>
                <c:pt idx="363">
                  <c:v>41617</c:v>
                </c:pt>
                <c:pt idx="364">
                  <c:v>41618</c:v>
                </c:pt>
                <c:pt idx="365">
                  <c:v>41619</c:v>
                </c:pt>
                <c:pt idx="366">
                  <c:v>41620</c:v>
                </c:pt>
                <c:pt idx="367">
                  <c:v>41621</c:v>
                </c:pt>
                <c:pt idx="368">
                  <c:v>41622</c:v>
                </c:pt>
                <c:pt idx="369">
                  <c:v>41623</c:v>
                </c:pt>
                <c:pt idx="370">
                  <c:v>41624</c:v>
                </c:pt>
                <c:pt idx="371">
                  <c:v>41625</c:v>
                </c:pt>
                <c:pt idx="372">
                  <c:v>41626</c:v>
                </c:pt>
                <c:pt idx="373">
                  <c:v>41627</c:v>
                </c:pt>
                <c:pt idx="374">
                  <c:v>41628</c:v>
                </c:pt>
                <c:pt idx="375">
                  <c:v>41629</c:v>
                </c:pt>
                <c:pt idx="376">
                  <c:v>41630</c:v>
                </c:pt>
                <c:pt idx="377">
                  <c:v>41631</c:v>
                </c:pt>
                <c:pt idx="378">
                  <c:v>41632</c:v>
                </c:pt>
                <c:pt idx="379">
                  <c:v>41633</c:v>
                </c:pt>
                <c:pt idx="380">
                  <c:v>41634</c:v>
                </c:pt>
                <c:pt idx="381">
                  <c:v>41635</c:v>
                </c:pt>
                <c:pt idx="382">
                  <c:v>41636</c:v>
                </c:pt>
                <c:pt idx="383">
                  <c:v>41637</c:v>
                </c:pt>
                <c:pt idx="384">
                  <c:v>41638</c:v>
                </c:pt>
                <c:pt idx="385">
                  <c:v>41639</c:v>
                </c:pt>
                <c:pt idx="386">
                  <c:v>41640</c:v>
                </c:pt>
                <c:pt idx="387">
                  <c:v>41641</c:v>
                </c:pt>
                <c:pt idx="388">
                  <c:v>41642</c:v>
                </c:pt>
                <c:pt idx="389">
                  <c:v>41643</c:v>
                </c:pt>
                <c:pt idx="390">
                  <c:v>41644</c:v>
                </c:pt>
                <c:pt idx="391">
                  <c:v>41645</c:v>
                </c:pt>
                <c:pt idx="392">
                  <c:v>41646</c:v>
                </c:pt>
                <c:pt idx="393">
                  <c:v>41647</c:v>
                </c:pt>
                <c:pt idx="394">
                  <c:v>41648</c:v>
                </c:pt>
                <c:pt idx="395">
                  <c:v>41649</c:v>
                </c:pt>
                <c:pt idx="396">
                  <c:v>41650</c:v>
                </c:pt>
                <c:pt idx="397">
                  <c:v>41651</c:v>
                </c:pt>
                <c:pt idx="398">
                  <c:v>41652</c:v>
                </c:pt>
                <c:pt idx="399">
                  <c:v>41653</c:v>
                </c:pt>
                <c:pt idx="400">
                  <c:v>41654</c:v>
                </c:pt>
                <c:pt idx="401">
                  <c:v>41655</c:v>
                </c:pt>
                <c:pt idx="402">
                  <c:v>41656</c:v>
                </c:pt>
                <c:pt idx="403">
                  <c:v>41657</c:v>
                </c:pt>
                <c:pt idx="404">
                  <c:v>41658</c:v>
                </c:pt>
                <c:pt idx="405">
                  <c:v>41659</c:v>
                </c:pt>
                <c:pt idx="406">
                  <c:v>41660</c:v>
                </c:pt>
                <c:pt idx="407">
                  <c:v>41661</c:v>
                </c:pt>
                <c:pt idx="408">
                  <c:v>41662</c:v>
                </c:pt>
                <c:pt idx="409">
                  <c:v>41663</c:v>
                </c:pt>
                <c:pt idx="410">
                  <c:v>41664</c:v>
                </c:pt>
                <c:pt idx="411">
                  <c:v>41665</c:v>
                </c:pt>
                <c:pt idx="412">
                  <c:v>41666</c:v>
                </c:pt>
                <c:pt idx="413">
                  <c:v>41667</c:v>
                </c:pt>
                <c:pt idx="414">
                  <c:v>41668</c:v>
                </c:pt>
                <c:pt idx="415">
                  <c:v>41669</c:v>
                </c:pt>
                <c:pt idx="416">
                  <c:v>41670</c:v>
                </c:pt>
                <c:pt idx="417">
                  <c:v>41671</c:v>
                </c:pt>
                <c:pt idx="418">
                  <c:v>41672</c:v>
                </c:pt>
                <c:pt idx="419">
                  <c:v>41673</c:v>
                </c:pt>
                <c:pt idx="420">
                  <c:v>41674</c:v>
                </c:pt>
                <c:pt idx="421">
                  <c:v>41675</c:v>
                </c:pt>
                <c:pt idx="422">
                  <c:v>41676</c:v>
                </c:pt>
                <c:pt idx="423">
                  <c:v>41677</c:v>
                </c:pt>
                <c:pt idx="424">
                  <c:v>41678</c:v>
                </c:pt>
                <c:pt idx="425">
                  <c:v>41679</c:v>
                </c:pt>
                <c:pt idx="426">
                  <c:v>41680</c:v>
                </c:pt>
                <c:pt idx="427">
                  <c:v>41681</c:v>
                </c:pt>
                <c:pt idx="428">
                  <c:v>41682</c:v>
                </c:pt>
                <c:pt idx="429">
                  <c:v>41683</c:v>
                </c:pt>
                <c:pt idx="430">
                  <c:v>41684</c:v>
                </c:pt>
                <c:pt idx="431">
                  <c:v>41685</c:v>
                </c:pt>
                <c:pt idx="432">
                  <c:v>41686</c:v>
                </c:pt>
                <c:pt idx="433">
                  <c:v>41687</c:v>
                </c:pt>
                <c:pt idx="434">
                  <c:v>41688</c:v>
                </c:pt>
                <c:pt idx="435">
                  <c:v>41689</c:v>
                </c:pt>
                <c:pt idx="436">
                  <c:v>41690</c:v>
                </c:pt>
                <c:pt idx="437">
                  <c:v>41691</c:v>
                </c:pt>
                <c:pt idx="438">
                  <c:v>41692</c:v>
                </c:pt>
                <c:pt idx="439">
                  <c:v>41693</c:v>
                </c:pt>
                <c:pt idx="440">
                  <c:v>41694</c:v>
                </c:pt>
                <c:pt idx="441">
                  <c:v>41695</c:v>
                </c:pt>
                <c:pt idx="442">
                  <c:v>41696</c:v>
                </c:pt>
                <c:pt idx="443">
                  <c:v>41697</c:v>
                </c:pt>
                <c:pt idx="444">
                  <c:v>41698</c:v>
                </c:pt>
                <c:pt idx="445">
                  <c:v>41699</c:v>
                </c:pt>
                <c:pt idx="446">
                  <c:v>41700</c:v>
                </c:pt>
                <c:pt idx="447">
                  <c:v>41701</c:v>
                </c:pt>
                <c:pt idx="448">
                  <c:v>41702</c:v>
                </c:pt>
                <c:pt idx="449">
                  <c:v>41703</c:v>
                </c:pt>
                <c:pt idx="450">
                  <c:v>41704</c:v>
                </c:pt>
                <c:pt idx="451">
                  <c:v>41705</c:v>
                </c:pt>
                <c:pt idx="452">
                  <c:v>41706</c:v>
                </c:pt>
                <c:pt idx="453">
                  <c:v>41707</c:v>
                </c:pt>
                <c:pt idx="454">
                  <c:v>41708</c:v>
                </c:pt>
                <c:pt idx="455">
                  <c:v>41709</c:v>
                </c:pt>
                <c:pt idx="456">
                  <c:v>41710</c:v>
                </c:pt>
                <c:pt idx="457">
                  <c:v>41711</c:v>
                </c:pt>
                <c:pt idx="458">
                  <c:v>41712</c:v>
                </c:pt>
                <c:pt idx="459">
                  <c:v>41713</c:v>
                </c:pt>
                <c:pt idx="460">
                  <c:v>41714</c:v>
                </c:pt>
                <c:pt idx="461">
                  <c:v>41715</c:v>
                </c:pt>
                <c:pt idx="462">
                  <c:v>41716</c:v>
                </c:pt>
                <c:pt idx="463">
                  <c:v>41717</c:v>
                </c:pt>
                <c:pt idx="464">
                  <c:v>41718</c:v>
                </c:pt>
                <c:pt idx="465">
                  <c:v>41719</c:v>
                </c:pt>
                <c:pt idx="466">
                  <c:v>41720</c:v>
                </c:pt>
                <c:pt idx="467">
                  <c:v>41721</c:v>
                </c:pt>
                <c:pt idx="468">
                  <c:v>41722</c:v>
                </c:pt>
                <c:pt idx="469">
                  <c:v>41723</c:v>
                </c:pt>
                <c:pt idx="470">
                  <c:v>41724</c:v>
                </c:pt>
                <c:pt idx="471">
                  <c:v>41725</c:v>
                </c:pt>
                <c:pt idx="472">
                  <c:v>41726</c:v>
                </c:pt>
                <c:pt idx="473">
                  <c:v>41727</c:v>
                </c:pt>
                <c:pt idx="474">
                  <c:v>41728</c:v>
                </c:pt>
                <c:pt idx="475">
                  <c:v>41729</c:v>
                </c:pt>
                <c:pt idx="476">
                  <c:v>41730</c:v>
                </c:pt>
                <c:pt idx="477">
                  <c:v>41731</c:v>
                </c:pt>
                <c:pt idx="478">
                  <c:v>41732</c:v>
                </c:pt>
                <c:pt idx="479">
                  <c:v>41733</c:v>
                </c:pt>
                <c:pt idx="480">
                  <c:v>41734</c:v>
                </c:pt>
                <c:pt idx="481">
                  <c:v>41735</c:v>
                </c:pt>
                <c:pt idx="482">
                  <c:v>41736</c:v>
                </c:pt>
                <c:pt idx="483">
                  <c:v>41737</c:v>
                </c:pt>
                <c:pt idx="484">
                  <c:v>41738</c:v>
                </c:pt>
                <c:pt idx="485">
                  <c:v>41739</c:v>
                </c:pt>
                <c:pt idx="486">
                  <c:v>41740</c:v>
                </c:pt>
                <c:pt idx="487">
                  <c:v>41741</c:v>
                </c:pt>
                <c:pt idx="488">
                  <c:v>41742</c:v>
                </c:pt>
                <c:pt idx="489">
                  <c:v>41743</c:v>
                </c:pt>
                <c:pt idx="490">
                  <c:v>41744</c:v>
                </c:pt>
                <c:pt idx="491">
                  <c:v>41745</c:v>
                </c:pt>
                <c:pt idx="492">
                  <c:v>41746</c:v>
                </c:pt>
                <c:pt idx="493">
                  <c:v>41747</c:v>
                </c:pt>
                <c:pt idx="494">
                  <c:v>41748</c:v>
                </c:pt>
                <c:pt idx="495">
                  <c:v>41749</c:v>
                </c:pt>
                <c:pt idx="496">
                  <c:v>41750</c:v>
                </c:pt>
                <c:pt idx="497">
                  <c:v>41751</c:v>
                </c:pt>
                <c:pt idx="498">
                  <c:v>41752</c:v>
                </c:pt>
                <c:pt idx="499">
                  <c:v>41753</c:v>
                </c:pt>
                <c:pt idx="500">
                  <c:v>41754</c:v>
                </c:pt>
                <c:pt idx="501">
                  <c:v>41755</c:v>
                </c:pt>
                <c:pt idx="502">
                  <c:v>41756</c:v>
                </c:pt>
                <c:pt idx="503">
                  <c:v>41757</c:v>
                </c:pt>
                <c:pt idx="504">
                  <c:v>41758</c:v>
                </c:pt>
                <c:pt idx="505">
                  <c:v>41759</c:v>
                </c:pt>
                <c:pt idx="506">
                  <c:v>41760</c:v>
                </c:pt>
                <c:pt idx="507">
                  <c:v>41761</c:v>
                </c:pt>
                <c:pt idx="508">
                  <c:v>41762</c:v>
                </c:pt>
                <c:pt idx="509">
                  <c:v>41763</c:v>
                </c:pt>
                <c:pt idx="510">
                  <c:v>41764</c:v>
                </c:pt>
                <c:pt idx="511">
                  <c:v>41765</c:v>
                </c:pt>
                <c:pt idx="512">
                  <c:v>41766</c:v>
                </c:pt>
                <c:pt idx="513">
                  <c:v>41767</c:v>
                </c:pt>
                <c:pt idx="514">
                  <c:v>41768</c:v>
                </c:pt>
                <c:pt idx="515">
                  <c:v>41769</c:v>
                </c:pt>
                <c:pt idx="516">
                  <c:v>41770</c:v>
                </c:pt>
                <c:pt idx="517">
                  <c:v>41771</c:v>
                </c:pt>
                <c:pt idx="518">
                  <c:v>41772</c:v>
                </c:pt>
                <c:pt idx="519">
                  <c:v>41773</c:v>
                </c:pt>
                <c:pt idx="520">
                  <c:v>41774</c:v>
                </c:pt>
                <c:pt idx="521">
                  <c:v>41775</c:v>
                </c:pt>
                <c:pt idx="522">
                  <c:v>41776</c:v>
                </c:pt>
                <c:pt idx="523">
                  <c:v>41777</c:v>
                </c:pt>
                <c:pt idx="524">
                  <c:v>41778</c:v>
                </c:pt>
                <c:pt idx="525">
                  <c:v>41779</c:v>
                </c:pt>
                <c:pt idx="526">
                  <c:v>41780</c:v>
                </c:pt>
                <c:pt idx="527">
                  <c:v>41781</c:v>
                </c:pt>
                <c:pt idx="528">
                  <c:v>41782</c:v>
                </c:pt>
                <c:pt idx="529">
                  <c:v>41783</c:v>
                </c:pt>
                <c:pt idx="530">
                  <c:v>41784</c:v>
                </c:pt>
                <c:pt idx="531">
                  <c:v>41785</c:v>
                </c:pt>
                <c:pt idx="532">
                  <c:v>41786</c:v>
                </c:pt>
                <c:pt idx="533">
                  <c:v>41787</c:v>
                </c:pt>
                <c:pt idx="534">
                  <c:v>41788</c:v>
                </c:pt>
                <c:pt idx="535">
                  <c:v>41789</c:v>
                </c:pt>
                <c:pt idx="536">
                  <c:v>41790</c:v>
                </c:pt>
                <c:pt idx="537">
                  <c:v>41791</c:v>
                </c:pt>
                <c:pt idx="538">
                  <c:v>41792</c:v>
                </c:pt>
                <c:pt idx="539">
                  <c:v>41793</c:v>
                </c:pt>
                <c:pt idx="540">
                  <c:v>41794</c:v>
                </c:pt>
                <c:pt idx="541">
                  <c:v>41795</c:v>
                </c:pt>
                <c:pt idx="542">
                  <c:v>41796</c:v>
                </c:pt>
                <c:pt idx="543">
                  <c:v>41797</c:v>
                </c:pt>
                <c:pt idx="544">
                  <c:v>41798</c:v>
                </c:pt>
                <c:pt idx="545">
                  <c:v>41799</c:v>
                </c:pt>
                <c:pt idx="546">
                  <c:v>41800</c:v>
                </c:pt>
                <c:pt idx="547">
                  <c:v>41801</c:v>
                </c:pt>
                <c:pt idx="548">
                  <c:v>41802</c:v>
                </c:pt>
                <c:pt idx="549">
                  <c:v>41803</c:v>
                </c:pt>
                <c:pt idx="550">
                  <c:v>41804</c:v>
                </c:pt>
                <c:pt idx="551">
                  <c:v>41805</c:v>
                </c:pt>
                <c:pt idx="552">
                  <c:v>41806</c:v>
                </c:pt>
                <c:pt idx="553">
                  <c:v>41807</c:v>
                </c:pt>
                <c:pt idx="554">
                  <c:v>41808</c:v>
                </c:pt>
                <c:pt idx="555">
                  <c:v>41809</c:v>
                </c:pt>
                <c:pt idx="556">
                  <c:v>41810</c:v>
                </c:pt>
                <c:pt idx="557">
                  <c:v>41811</c:v>
                </c:pt>
                <c:pt idx="558">
                  <c:v>41812</c:v>
                </c:pt>
                <c:pt idx="559">
                  <c:v>41813</c:v>
                </c:pt>
                <c:pt idx="560">
                  <c:v>41814</c:v>
                </c:pt>
                <c:pt idx="561">
                  <c:v>41815</c:v>
                </c:pt>
                <c:pt idx="562">
                  <c:v>41816</c:v>
                </c:pt>
                <c:pt idx="563">
                  <c:v>41817</c:v>
                </c:pt>
                <c:pt idx="564">
                  <c:v>41818</c:v>
                </c:pt>
                <c:pt idx="565">
                  <c:v>41819</c:v>
                </c:pt>
                <c:pt idx="566">
                  <c:v>41820</c:v>
                </c:pt>
                <c:pt idx="567">
                  <c:v>41821</c:v>
                </c:pt>
                <c:pt idx="568">
                  <c:v>41822</c:v>
                </c:pt>
                <c:pt idx="569">
                  <c:v>41823</c:v>
                </c:pt>
                <c:pt idx="570">
                  <c:v>41824</c:v>
                </c:pt>
                <c:pt idx="571">
                  <c:v>41825</c:v>
                </c:pt>
                <c:pt idx="572">
                  <c:v>41826</c:v>
                </c:pt>
                <c:pt idx="573">
                  <c:v>41827</c:v>
                </c:pt>
                <c:pt idx="574">
                  <c:v>41828</c:v>
                </c:pt>
                <c:pt idx="575">
                  <c:v>41829</c:v>
                </c:pt>
                <c:pt idx="576">
                  <c:v>41830</c:v>
                </c:pt>
                <c:pt idx="577">
                  <c:v>41831</c:v>
                </c:pt>
                <c:pt idx="578">
                  <c:v>41832</c:v>
                </c:pt>
                <c:pt idx="579">
                  <c:v>41833</c:v>
                </c:pt>
                <c:pt idx="580">
                  <c:v>41834</c:v>
                </c:pt>
                <c:pt idx="581">
                  <c:v>41835</c:v>
                </c:pt>
                <c:pt idx="582">
                  <c:v>41836</c:v>
                </c:pt>
                <c:pt idx="583">
                  <c:v>41837</c:v>
                </c:pt>
                <c:pt idx="584">
                  <c:v>41838</c:v>
                </c:pt>
                <c:pt idx="585">
                  <c:v>41839</c:v>
                </c:pt>
                <c:pt idx="586">
                  <c:v>41840</c:v>
                </c:pt>
                <c:pt idx="587">
                  <c:v>41841</c:v>
                </c:pt>
                <c:pt idx="588">
                  <c:v>41842</c:v>
                </c:pt>
                <c:pt idx="589">
                  <c:v>41843</c:v>
                </c:pt>
                <c:pt idx="590">
                  <c:v>41844</c:v>
                </c:pt>
                <c:pt idx="591">
                  <c:v>41845</c:v>
                </c:pt>
                <c:pt idx="592">
                  <c:v>41846</c:v>
                </c:pt>
                <c:pt idx="593">
                  <c:v>41847</c:v>
                </c:pt>
                <c:pt idx="594">
                  <c:v>41848</c:v>
                </c:pt>
                <c:pt idx="595">
                  <c:v>41849</c:v>
                </c:pt>
                <c:pt idx="596">
                  <c:v>41850</c:v>
                </c:pt>
                <c:pt idx="597">
                  <c:v>41851</c:v>
                </c:pt>
                <c:pt idx="598">
                  <c:v>41852</c:v>
                </c:pt>
                <c:pt idx="599">
                  <c:v>41853</c:v>
                </c:pt>
                <c:pt idx="600">
                  <c:v>41854</c:v>
                </c:pt>
                <c:pt idx="601">
                  <c:v>41855</c:v>
                </c:pt>
                <c:pt idx="602">
                  <c:v>41856</c:v>
                </c:pt>
                <c:pt idx="603">
                  <c:v>41857</c:v>
                </c:pt>
                <c:pt idx="604">
                  <c:v>41858</c:v>
                </c:pt>
                <c:pt idx="605">
                  <c:v>41859</c:v>
                </c:pt>
                <c:pt idx="606">
                  <c:v>41860</c:v>
                </c:pt>
                <c:pt idx="607">
                  <c:v>41861</c:v>
                </c:pt>
                <c:pt idx="608">
                  <c:v>41862</c:v>
                </c:pt>
                <c:pt idx="609">
                  <c:v>41863</c:v>
                </c:pt>
                <c:pt idx="610">
                  <c:v>41864</c:v>
                </c:pt>
                <c:pt idx="611">
                  <c:v>41865</c:v>
                </c:pt>
                <c:pt idx="612">
                  <c:v>41866</c:v>
                </c:pt>
                <c:pt idx="613">
                  <c:v>41867</c:v>
                </c:pt>
                <c:pt idx="614">
                  <c:v>41868</c:v>
                </c:pt>
                <c:pt idx="615">
                  <c:v>41869</c:v>
                </c:pt>
                <c:pt idx="616">
                  <c:v>41870</c:v>
                </c:pt>
                <c:pt idx="617">
                  <c:v>41871</c:v>
                </c:pt>
                <c:pt idx="618">
                  <c:v>41872</c:v>
                </c:pt>
                <c:pt idx="619">
                  <c:v>41873</c:v>
                </c:pt>
                <c:pt idx="620">
                  <c:v>41874</c:v>
                </c:pt>
                <c:pt idx="621">
                  <c:v>41875</c:v>
                </c:pt>
                <c:pt idx="622">
                  <c:v>41876</c:v>
                </c:pt>
                <c:pt idx="623">
                  <c:v>41877</c:v>
                </c:pt>
                <c:pt idx="624">
                  <c:v>41878</c:v>
                </c:pt>
                <c:pt idx="625">
                  <c:v>41879</c:v>
                </c:pt>
                <c:pt idx="626">
                  <c:v>41880</c:v>
                </c:pt>
                <c:pt idx="627">
                  <c:v>41881</c:v>
                </c:pt>
                <c:pt idx="628">
                  <c:v>41882</c:v>
                </c:pt>
                <c:pt idx="629">
                  <c:v>41883</c:v>
                </c:pt>
                <c:pt idx="630">
                  <c:v>41884</c:v>
                </c:pt>
                <c:pt idx="631">
                  <c:v>41885</c:v>
                </c:pt>
                <c:pt idx="632">
                  <c:v>41886</c:v>
                </c:pt>
                <c:pt idx="633">
                  <c:v>41887</c:v>
                </c:pt>
                <c:pt idx="634">
                  <c:v>41888</c:v>
                </c:pt>
                <c:pt idx="635">
                  <c:v>41889</c:v>
                </c:pt>
                <c:pt idx="636">
                  <c:v>41890</c:v>
                </c:pt>
                <c:pt idx="637">
                  <c:v>41891</c:v>
                </c:pt>
                <c:pt idx="638">
                  <c:v>41892</c:v>
                </c:pt>
                <c:pt idx="639">
                  <c:v>41893</c:v>
                </c:pt>
                <c:pt idx="640">
                  <c:v>41894</c:v>
                </c:pt>
                <c:pt idx="641">
                  <c:v>41895</c:v>
                </c:pt>
                <c:pt idx="642">
                  <c:v>41896</c:v>
                </c:pt>
                <c:pt idx="643">
                  <c:v>41897</c:v>
                </c:pt>
                <c:pt idx="644">
                  <c:v>41898</c:v>
                </c:pt>
                <c:pt idx="645">
                  <c:v>41899</c:v>
                </c:pt>
                <c:pt idx="646">
                  <c:v>41900</c:v>
                </c:pt>
                <c:pt idx="647">
                  <c:v>41901</c:v>
                </c:pt>
                <c:pt idx="648">
                  <c:v>41902</c:v>
                </c:pt>
                <c:pt idx="649">
                  <c:v>41903</c:v>
                </c:pt>
                <c:pt idx="650">
                  <c:v>41904</c:v>
                </c:pt>
                <c:pt idx="651">
                  <c:v>41905</c:v>
                </c:pt>
                <c:pt idx="652">
                  <c:v>41906</c:v>
                </c:pt>
                <c:pt idx="653">
                  <c:v>41907</c:v>
                </c:pt>
                <c:pt idx="654">
                  <c:v>41908</c:v>
                </c:pt>
                <c:pt idx="655">
                  <c:v>41909</c:v>
                </c:pt>
                <c:pt idx="656">
                  <c:v>41910</c:v>
                </c:pt>
                <c:pt idx="657">
                  <c:v>41911</c:v>
                </c:pt>
                <c:pt idx="658">
                  <c:v>41912</c:v>
                </c:pt>
                <c:pt idx="659">
                  <c:v>41913</c:v>
                </c:pt>
                <c:pt idx="660">
                  <c:v>41914</c:v>
                </c:pt>
                <c:pt idx="661">
                  <c:v>41915</c:v>
                </c:pt>
                <c:pt idx="662">
                  <c:v>41916</c:v>
                </c:pt>
                <c:pt idx="663">
                  <c:v>41917</c:v>
                </c:pt>
                <c:pt idx="664">
                  <c:v>41918</c:v>
                </c:pt>
                <c:pt idx="665">
                  <c:v>41919</c:v>
                </c:pt>
                <c:pt idx="666">
                  <c:v>41920</c:v>
                </c:pt>
                <c:pt idx="667">
                  <c:v>41921</c:v>
                </c:pt>
                <c:pt idx="668">
                  <c:v>41922</c:v>
                </c:pt>
                <c:pt idx="669">
                  <c:v>41923</c:v>
                </c:pt>
                <c:pt idx="670">
                  <c:v>41924</c:v>
                </c:pt>
                <c:pt idx="671">
                  <c:v>41925</c:v>
                </c:pt>
                <c:pt idx="672">
                  <c:v>41926</c:v>
                </c:pt>
                <c:pt idx="673">
                  <c:v>41927</c:v>
                </c:pt>
                <c:pt idx="674">
                  <c:v>41928</c:v>
                </c:pt>
                <c:pt idx="675">
                  <c:v>41929</c:v>
                </c:pt>
                <c:pt idx="676">
                  <c:v>41930</c:v>
                </c:pt>
                <c:pt idx="677">
                  <c:v>41931</c:v>
                </c:pt>
                <c:pt idx="678">
                  <c:v>41932</c:v>
                </c:pt>
                <c:pt idx="679">
                  <c:v>41933</c:v>
                </c:pt>
                <c:pt idx="680">
                  <c:v>41934</c:v>
                </c:pt>
                <c:pt idx="681">
                  <c:v>41935</c:v>
                </c:pt>
                <c:pt idx="682">
                  <c:v>41936</c:v>
                </c:pt>
                <c:pt idx="683">
                  <c:v>41937</c:v>
                </c:pt>
                <c:pt idx="684">
                  <c:v>41938</c:v>
                </c:pt>
                <c:pt idx="685">
                  <c:v>41939</c:v>
                </c:pt>
                <c:pt idx="686">
                  <c:v>41940</c:v>
                </c:pt>
                <c:pt idx="687">
                  <c:v>41941</c:v>
                </c:pt>
                <c:pt idx="688">
                  <c:v>41942</c:v>
                </c:pt>
                <c:pt idx="689">
                  <c:v>41943</c:v>
                </c:pt>
                <c:pt idx="690">
                  <c:v>41944</c:v>
                </c:pt>
                <c:pt idx="691">
                  <c:v>41945</c:v>
                </c:pt>
                <c:pt idx="692">
                  <c:v>41946</c:v>
                </c:pt>
                <c:pt idx="693">
                  <c:v>41947</c:v>
                </c:pt>
                <c:pt idx="694">
                  <c:v>41948</c:v>
                </c:pt>
                <c:pt idx="695">
                  <c:v>41949</c:v>
                </c:pt>
                <c:pt idx="696">
                  <c:v>41950</c:v>
                </c:pt>
                <c:pt idx="697">
                  <c:v>41951</c:v>
                </c:pt>
                <c:pt idx="698">
                  <c:v>41952</c:v>
                </c:pt>
                <c:pt idx="699">
                  <c:v>41953</c:v>
                </c:pt>
                <c:pt idx="700">
                  <c:v>41954</c:v>
                </c:pt>
                <c:pt idx="701">
                  <c:v>41955</c:v>
                </c:pt>
                <c:pt idx="702">
                  <c:v>41956</c:v>
                </c:pt>
                <c:pt idx="703">
                  <c:v>41957</c:v>
                </c:pt>
                <c:pt idx="704">
                  <c:v>41958</c:v>
                </c:pt>
                <c:pt idx="705">
                  <c:v>41959</c:v>
                </c:pt>
                <c:pt idx="706">
                  <c:v>41960</c:v>
                </c:pt>
                <c:pt idx="707">
                  <c:v>41961</c:v>
                </c:pt>
                <c:pt idx="708">
                  <c:v>41962</c:v>
                </c:pt>
                <c:pt idx="709">
                  <c:v>41963</c:v>
                </c:pt>
                <c:pt idx="710">
                  <c:v>41964</c:v>
                </c:pt>
                <c:pt idx="711">
                  <c:v>41965</c:v>
                </c:pt>
                <c:pt idx="712">
                  <c:v>41966</c:v>
                </c:pt>
                <c:pt idx="713">
                  <c:v>41967</c:v>
                </c:pt>
                <c:pt idx="714">
                  <c:v>41968</c:v>
                </c:pt>
                <c:pt idx="715">
                  <c:v>41969</c:v>
                </c:pt>
                <c:pt idx="716">
                  <c:v>41970</c:v>
                </c:pt>
                <c:pt idx="717">
                  <c:v>41971</c:v>
                </c:pt>
                <c:pt idx="718">
                  <c:v>41972</c:v>
                </c:pt>
                <c:pt idx="719">
                  <c:v>41973</c:v>
                </c:pt>
                <c:pt idx="720">
                  <c:v>41974</c:v>
                </c:pt>
                <c:pt idx="721">
                  <c:v>41975</c:v>
                </c:pt>
                <c:pt idx="722">
                  <c:v>41976</c:v>
                </c:pt>
                <c:pt idx="723">
                  <c:v>41977</c:v>
                </c:pt>
                <c:pt idx="724">
                  <c:v>41978</c:v>
                </c:pt>
                <c:pt idx="725">
                  <c:v>41979</c:v>
                </c:pt>
                <c:pt idx="726">
                  <c:v>41980</c:v>
                </c:pt>
                <c:pt idx="727">
                  <c:v>41981</c:v>
                </c:pt>
                <c:pt idx="728">
                  <c:v>41982</c:v>
                </c:pt>
                <c:pt idx="729">
                  <c:v>41983</c:v>
                </c:pt>
                <c:pt idx="730">
                  <c:v>41984</c:v>
                </c:pt>
              </c:numCache>
            </c:numRef>
          </c:cat>
          <c:val>
            <c:numRef>
              <c:f>Bootstrapping1!$E$2:$E$732</c:f>
              <c:numCache>
                <c:formatCode>0.00%</c:formatCode>
                <c:ptCount val="731"/>
                <c:pt idx="0">
                  <c:v>4.0000000000262048E-4</c:v>
                </c:pt>
                <c:pt idx="1">
                  <c:v>4.0000000000262048E-4</c:v>
                </c:pt>
                <c:pt idx="2">
                  <c:v>4.0000000000262048E-4</c:v>
                </c:pt>
                <c:pt idx="3">
                  <c:v>7.4999526101571234E-4</c:v>
                </c:pt>
                <c:pt idx="4">
                  <c:v>7.4999526101571234E-4</c:v>
                </c:pt>
                <c:pt idx="5">
                  <c:v>7.4999526101571234E-4</c:v>
                </c:pt>
                <c:pt idx="6">
                  <c:v>7.4999526101571234E-4</c:v>
                </c:pt>
                <c:pt idx="7">
                  <c:v>7.4999526101571234E-4</c:v>
                </c:pt>
                <c:pt idx="8">
                  <c:v>7.4999526101571234E-4</c:v>
                </c:pt>
                <c:pt idx="9">
                  <c:v>6.7998689095460918E-4</c:v>
                </c:pt>
                <c:pt idx="10">
                  <c:v>6.7998689095460918E-4</c:v>
                </c:pt>
                <c:pt idx="11">
                  <c:v>6.7998689087467312E-4</c:v>
                </c:pt>
                <c:pt idx="12">
                  <c:v>6.7998689095460918E-4</c:v>
                </c:pt>
                <c:pt idx="13">
                  <c:v>6.7998689095460918E-4</c:v>
                </c:pt>
                <c:pt idx="14">
                  <c:v>6.7998689095460918E-4</c:v>
                </c:pt>
                <c:pt idx="15">
                  <c:v>6.7998689095460918E-4</c:v>
                </c:pt>
                <c:pt idx="16">
                  <c:v>9.5996656184205165E-4</c:v>
                </c:pt>
                <c:pt idx="17">
                  <c:v>9.5996656184205165E-4</c:v>
                </c:pt>
                <c:pt idx="18">
                  <c:v>9.5996656184205165E-4</c:v>
                </c:pt>
                <c:pt idx="19">
                  <c:v>9.5996656184205165E-4</c:v>
                </c:pt>
                <c:pt idx="20">
                  <c:v>9.5996656184205165E-4</c:v>
                </c:pt>
                <c:pt idx="21">
                  <c:v>9.5996656184205165E-4</c:v>
                </c:pt>
                <c:pt idx="22">
                  <c:v>9.5996656184205165E-4</c:v>
                </c:pt>
                <c:pt idx="23">
                  <c:v>6.6360004643328807E-4</c:v>
                </c:pt>
                <c:pt idx="24">
                  <c:v>6.6360004643328807E-4</c:v>
                </c:pt>
                <c:pt idx="25">
                  <c:v>6.6360004643328807E-4</c:v>
                </c:pt>
                <c:pt idx="26">
                  <c:v>6.6360004643328807E-4</c:v>
                </c:pt>
                <c:pt idx="27">
                  <c:v>6.6360004643328807E-4</c:v>
                </c:pt>
                <c:pt idx="28">
                  <c:v>6.6360004643328807E-4</c:v>
                </c:pt>
                <c:pt idx="29">
                  <c:v>6.6360004643328807E-4</c:v>
                </c:pt>
                <c:pt idx="30">
                  <c:v>6.6360004643328807E-4</c:v>
                </c:pt>
                <c:pt idx="31">
                  <c:v>6.6360004643328807E-4</c:v>
                </c:pt>
                <c:pt idx="32">
                  <c:v>6.6360004635335201E-4</c:v>
                </c:pt>
                <c:pt idx="33">
                  <c:v>6.6360004643328807E-4</c:v>
                </c:pt>
                <c:pt idx="34">
                  <c:v>4.5999206523816838E-4</c:v>
                </c:pt>
                <c:pt idx="35">
                  <c:v>4.5999206515823232E-4</c:v>
                </c:pt>
                <c:pt idx="36">
                  <c:v>4.5999206523816838E-4</c:v>
                </c:pt>
                <c:pt idx="37">
                  <c:v>4.5999206515823232E-4</c:v>
                </c:pt>
                <c:pt idx="38">
                  <c:v>4.5999206515823232E-4</c:v>
                </c:pt>
                <c:pt idx="39">
                  <c:v>4.5999206523816838E-4</c:v>
                </c:pt>
                <c:pt idx="40">
                  <c:v>4.5999206515823232E-4</c:v>
                </c:pt>
                <c:pt idx="41">
                  <c:v>4.5999206523816838E-4</c:v>
                </c:pt>
                <c:pt idx="42">
                  <c:v>4.5999206515823232E-4</c:v>
                </c:pt>
                <c:pt idx="43">
                  <c:v>4.5999206515823232E-4</c:v>
                </c:pt>
                <c:pt idx="44">
                  <c:v>4.5999206515823232E-4</c:v>
                </c:pt>
                <c:pt idx="45">
                  <c:v>4.5999206515823232E-4</c:v>
                </c:pt>
                <c:pt idx="46">
                  <c:v>4.5999206515823232E-4</c:v>
                </c:pt>
                <c:pt idx="47">
                  <c:v>4.5999206515823232E-4</c:v>
                </c:pt>
                <c:pt idx="48">
                  <c:v>4.5999206515823232E-4</c:v>
                </c:pt>
                <c:pt idx="49">
                  <c:v>4.5999206523816838E-4</c:v>
                </c:pt>
                <c:pt idx="50">
                  <c:v>4.5999206515823232E-4</c:v>
                </c:pt>
                <c:pt idx="51">
                  <c:v>4.5999206515823232E-4</c:v>
                </c:pt>
                <c:pt idx="52">
                  <c:v>4.5999206523816838E-4</c:v>
                </c:pt>
                <c:pt idx="53">
                  <c:v>4.5999206515823232E-4</c:v>
                </c:pt>
                <c:pt idx="54">
                  <c:v>4.5999206515823232E-4</c:v>
                </c:pt>
                <c:pt idx="55">
                  <c:v>4.5999206515823232E-4</c:v>
                </c:pt>
                <c:pt idx="56">
                  <c:v>4.5999206515823232E-4</c:v>
                </c:pt>
                <c:pt idx="57">
                  <c:v>4.5999206523816838E-4</c:v>
                </c:pt>
                <c:pt idx="58">
                  <c:v>4.5999206515823232E-4</c:v>
                </c:pt>
                <c:pt idx="59">
                  <c:v>4.5999206515823232E-4</c:v>
                </c:pt>
                <c:pt idx="60">
                  <c:v>4.5999206523816838E-4</c:v>
                </c:pt>
                <c:pt idx="61">
                  <c:v>4.5999206523816838E-4</c:v>
                </c:pt>
                <c:pt idx="62">
                  <c:v>4.5999206515823232E-4</c:v>
                </c:pt>
                <c:pt idx="63">
                  <c:v>4.5999206515823232E-4</c:v>
                </c:pt>
                <c:pt idx="64">
                  <c:v>1.5999904001695597E-4</c:v>
                </c:pt>
                <c:pt idx="65">
                  <c:v>1.5999904001695597E-4</c:v>
                </c:pt>
                <c:pt idx="66">
                  <c:v>1.5999903993701992E-4</c:v>
                </c:pt>
                <c:pt idx="67">
                  <c:v>1.5999904001695597E-4</c:v>
                </c:pt>
                <c:pt idx="68">
                  <c:v>1.5999904001695597E-4</c:v>
                </c:pt>
                <c:pt idx="69">
                  <c:v>1.5999904001695597E-4</c:v>
                </c:pt>
                <c:pt idx="70">
                  <c:v>1.5999904001695597E-4</c:v>
                </c:pt>
                <c:pt idx="71">
                  <c:v>1.5999904001695597E-4</c:v>
                </c:pt>
                <c:pt idx="72">
                  <c:v>1.5999904001695597E-4</c:v>
                </c:pt>
                <c:pt idx="73">
                  <c:v>1.5999904001695597E-4</c:v>
                </c:pt>
                <c:pt idx="74">
                  <c:v>1.5999904001695597E-4</c:v>
                </c:pt>
                <c:pt idx="75">
                  <c:v>1.5999904001695597E-4</c:v>
                </c:pt>
                <c:pt idx="76">
                  <c:v>1.5999904001695597E-4</c:v>
                </c:pt>
                <c:pt idx="77">
                  <c:v>1.5999904001695597E-4</c:v>
                </c:pt>
                <c:pt idx="78">
                  <c:v>1.5999904001695597E-4</c:v>
                </c:pt>
                <c:pt idx="79">
                  <c:v>1.5999904001695597E-4</c:v>
                </c:pt>
                <c:pt idx="80">
                  <c:v>1.5999904001695597E-4</c:v>
                </c:pt>
                <c:pt idx="81">
                  <c:v>1.5999904001695597E-4</c:v>
                </c:pt>
                <c:pt idx="82">
                  <c:v>1.5999904001695597E-4</c:v>
                </c:pt>
                <c:pt idx="83">
                  <c:v>1.5999904001695597E-4</c:v>
                </c:pt>
                <c:pt idx="84">
                  <c:v>1.5999904001695597E-4</c:v>
                </c:pt>
                <c:pt idx="85">
                  <c:v>1.5999904001695597E-4</c:v>
                </c:pt>
                <c:pt idx="86">
                  <c:v>1.5999904001695597E-4</c:v>
                </c:pt>
                <c:pt idx="87">
                  <c:v>1.5999904001695597E-4</c:v>
                </c:pt>
                <c:pt idx="88">
                  <c:v>1.5999904001695597E-4</c:v>
                </c:pt>
                <c:pt idx="89">
                  <c:v>1.5999904001695597E-4</c:v>
                </c:pt>
                <c:pt idx="90">
                  <c:v>1.5999904001695597E-4</c:v>
                </c:pt>
                <c:pt idx="91">
                  <c:v>1.5999904001695597E-4</c:v>
                </c:pt>
                <c:pt idx="92">
                  <c:v>-7.0000183769458602E-5</c:v>
                </c:pt>
                <c:pt idx="93">
                  <c:v>-7.0000183729490573E-5</c:v>
                </c:pt>
                <c:pt idx="94">
                  <c:v>-7.0000183729490573E-5</c:v>
                </c:pt>
                <c:pt idx="95">
                  <c:v>-7.0000183729490573E-5</c:v>
                </c:pt>
                <c:pt idx="96">
                  <c:v>-7.0000183769458602E-5</c:v>
                </c:pt>
                <c:pt idx="97">
                  <c:v>-7.0000183729490573E-5</c:v>
                </c:pt>
                <c:pt idx="98">
                  <c:v>-7.0000183769458602E-5</c:v>
                </c:pt>
                <c:pt idx="99">
                  <c:v>-7.0000183729490573E-5</c:v>
                </c:pt>
                <c:pt idx="100">
                  <c:v>-7.0000183769458602E-5</c:v>
                </c:pt>
                <c:pt idx="101">
                  <c:v>-7.0000183729490573E-5</c:v>
                </c:pt>
                <c:pt idx="102">
                  <c:v>-7.0000183769458602E-5</c:v>
                </c:pt>
                <c:pt idx="103">
                  <c:v>-7.0000183729490573E-5</c:v>
                </c:pt>
                <c:pt idx="104">
                  <c:v>-7.0000183769458602E-5</c:v>
                </c:pt>
                <c:pt idx="105">
                  <c:v>-7.0000183729490573E-5</c:v>
                </c:pt>
                <c:pt idx="106">
                  <c:v>-7.0000183769458602E-5</c:v>
                </c:pt>
                <c:pt idx="107">
                  <c:v>-7.0000183729490573E-5</c:v>
                </c:pt>
                <c:pt idx="108">
                  <c:v>-7.0000183769458602E-5</c:v>
                </c:pt>
                <c:pt idx="109">
                  <c:v>-7.0000183729490573E-5</c:v>
                </c:pt>
                <c:pt idx="110">
                  <c:v>-7.0000183769458602E-5</c:v>
                </c:pt>
                <c:pt idx="111">
                  <c:v>-7.0000183729490573E-5</c:v>
                </c:pt>
                <c:pt idx="112">
                  <c:v>-7.0000183769458602E-5</c:v>
                </c:pt>
                <c:pt idx="113">
                  <c:v>-7.0000183729490573E-5</c:v>
                </c:pt>
                <c:pt idx="114">
                  <c:v>-7.0000183769458602E-5</c:v>
                </c:pt>
                <c:pt idx="115">
                  <c:v>-7.0000183729490573E-5</c:v>
                </c:pt>
                <c:pt idx="116">
                  <c:v>-7.0000183769458602E-5</c:v>
                </c:pt>
                <c:pt idx="117">
                  <c:v>-7.0000183769458602E-5</c:v>
                </c:pt>
                <c:pt idx="118">
                  <c:v>-7.0000183769458602E-5</c:v>
                </c:pt>
                <c:pt idx="119">
                  <c:v>-7.0000183729490573E-5</c:v>
                </c:pt>
                <c:pt idx="120">
                  <c:v>-1.3000063377788251E-4</c:v>
                </c:pt>
                <c:pt idx="121">
                  <c:v>-1.3000063369794645E-4</c:v>
                </c:pt>
                <c:pt idx="122">
                  <c:v>-1.3000063377788251E-4</c:v>
                </c:pt>
                <c:pt idx="123">
                  <c:v>-1.3000063377788251E-4</c:v>
                </c:pt>
                <c:pt idx="124">
                  <c:v>-1.3000063373791448E-4</c:v>
                </c:pt>
                <c:pt idx="125">
                  <c:v>-1.3000063377788251E-4</c:v>
                </c:pt>
                <c:pt idx="126">
                  <c:v>-1.3000063373791448E-4</c:v>
                </c:pt>
                <c:pt idx="127">
                  <c:v>-1.3000063373791448E-4</c:v>
                </c:pt>
                <c:pt idx="128">
                  <c:v>-1.3000063373791448E-4</c:v>
                </c:pt>
                <c:pt idx="129">
                  <c:v>-1.3000063377788251E-4</c:v>
                </c:pt>
                <c:pt idx="130">
                  <c:v>-1.3000063373791448E-4</c:v>
                </c:pt>
                <c:pt idx="131">
                  <c:v>-1.3000063377788251E-4</c:v>
                </c:pt>
                <c:pt idx="132">
                  <c:v>-1.3000063373791448E-4</c:v>
                </c:pt>
                <c:pt idx="133">
                  <c:v>-1.3000063373791448E-4</c:v>
                </c:pt>
                <c:pt idx="134">
                  <c:v>-1.3000063377788251E-4</c:v>
                </c:pt>
                <c:pt idx="135">
                  <c:v>-1.3000063373791448E-4</c:v>
                </c:pt>
                <c:pt idx="136">
                  <c:v>-1.3000063373791448E-4</c:v>
                </c:pt>
                <c:pt idx="137">
                  <c:v>-1.3000063377788251E-4</c:v>
                </c:pt>
                <c:pt idx="138">
                  <c:v>-1.3000063377788251E-4</c:v>
                </c:pt>
                <c:pt idx="139">
                  <c:v>-1.3000063373791448E-4</c:v>
                </c:pt>
                <c:pt idx="140">
                  <c:v>-1.3000063373791448E-4</c:v>
                </c:pt>
                <c:pt idx="141">
                  <c:v>-1.3000063377788251E-4</c:v>
                </c:pt>
                <c:pt idx="142">
                  <c:v>-1.3000063373791448E-4</c:v>
                </c:pt>
                <c:pt idx="143">
                  <c:v>-1.3000063377788251E-4</c:v>
                </c:pt>
                <c:pt idx="144">
                  <c:v>-1.3000063373791448E-4</c:v>
                </c:pt>
                <c:pt idx="145">
                  <c:v>-1.3000063373791448E-4</c:v>
                </c:pt>
                <c:pt idx="146">
                  <c:v>-1.3000063377788251E-4</c:v>
                </c:pt>
                <c:pt idx="147">
                  <c:v>-1.3000063373791448E-4</c:v>
                </c:pt>
                <c:pt idx="148">
                  <c:v>-1.4000092557253652E-4</c:v>
                </c:pt>
                <c:pt idx="149">
                  <c:v>-1.4000092557253652E-4</c:v>
                </c:pt>
                <c:pt idx="150">
                  <c:v>-1.4000092557253652E-4</c:v>
                </c:pt>
                <c:pt idx="151">
                  <c:v>-1.4000092557253652E-4</c:v>
                </c:pt>
                <c:pt idx="152">
                  <c:v>-1.4000092557253652E-4</c:v>
                </c:pt>
                <c:pt idx="153">
                  <c:v>-1.4000092557253652E-4</c:v>
                </c:pt>
                <c:pt idx="154">
                  <c:v>-1.4000092557253652E-4</c:v>
                </c:pt>
                <c:pt idx="155">
                  <c:v>-1.4000092553256849E-4</c:v>
                </c:pt>
                <c:pt idx="156">
                  <c:v>-1.4000092557253652E-4</c:v>
                </c:pt>
                <c:pt idx="157">
                  <c:v>-1.4000092553256849E-4</c:v>
                </c:pt>
                <c:pt idx="158">
                  <c:v>-1.4000092557253652E-4</c:v>
                </c:pt>
                <c:pt idx="159">
                  <c:v>-1.4000092557253652E-4</c:v>
                </c:pt>
                <c:pt idx="160">
                  <c:v>-1.4000092553256849E-4</c:v>
                </c:pt>
                <c:pt idx="161">
                  <c:v>-1.4000092557253652E-4</c:v>
                </c:pt>
                <c:pt idx="162">
                  <c:v>-1.4000092557253652E-4</c:v>
                </c:pt>
                <c:pt idx="163">
                  <c:v>-1.4000092557253652E-4</c:v>
                </c:pt>
                <c:pt idx="164">
                  <c:v>-1.4000092561250455E-4</c:v>
                </c:pt>
                <c:pt idx="165">
                  <c:v>-1.4000092557253652E-4</c:v>
                </c:pt>
                <c:pt idx="166">
                  <c:v>-1.4000092553256849E-4</c:v>
                </c:pt>
                <c:pt idx="167">
                  <c:v>-1.4000092557253652E-4</c:v>
                </c:pt>
                <c:pt idx="168">
                  <c:v>-1.4000092553256849E-4</c:v>
                </c:pt>
                <c:pt idx="169">
                  <c:v>-1.4000092557253652E-4</c:v>
                </c:pt>
                <c:pt idx="170">
                  <c:v>-1.4000092553256849E-4</c:v>
                </c:pt>
                <c:pt idx="171">
                  <c:v>-1.4000092557253652E-4</c:v>
                </c:pt>
                <c:pt idx="172">
                  <c:v>-1.4000092557253652E-4</c:v>
                </c:pt>
                <c:pt idx="173">
                  <c:v>-1.4000092557253652E-4</c:v>
                </c:pt>
                <c:pt idx="174">
                  <c:v>-1.4000092557253652E-4</c:v>
                </c:pt>
                <c:pt idx="175">
                  <c:v>-1.4000092557253652E-4</c:v>
                </c:pt>
                <c:pt idx="176">
                  <c:v>-1.4000092561250455E-4</c:v>
                </c:pt>
                <c:pt idx="177">
                  <c:v>-1.4000092553256849E-4</c:v>
                </c:pt>
                <c:pt idx="178">
                  <c:v>-1.4000092553256849E-4</c:v>
                </c:pt>
                <c:pt idx="179">
                  <c:v>-1.4000092557253652E-4</c:v>
                </c:pt>
                <c:pt idx="180">
                  <c:v>-1.4000092553256849E-4</c:v>
                </c:pt>
                <c:pt idx="181">
                  <c:v>-1.4000092557253652E-4</c:v>
                </c:pt>
                <c:pt idx="182">
                  <c:v>-1.4000092557253652E-4</c:v>
                </c:pt>
                <c:pt idx="183">
                  <c:v>-8.1602795960478147E-5</c:v>
                </c:pt>
                <c:pt idx="184">
                  <c:v>-8.1602795960478147E-5</c:v>
                </c:pt>
                <c:pt idx="185">
                  <c:v>-8.1602795960478147E-5</c:v>
                </c:pt>
                <c:pt idx="186">
                  <c:v>-8.1602795960478147E-5</c:v>
                </c:pt>
                <c:pt idx="187">
                  <c:v>-8.1602796000446176E-5</c:v>
                </c:pt>
                <c:pt idx="188">
                  <c:v>-8.1602795960478147E-5</c:v>
                </c:pt>
                <c:pt idx="189">
                  <c:v>-8.1602795920510118E-5</c:v>
                </c:pt>
                <c:pt idx="190">
                  <c:v>-8.1602796000446176E-5</c:v>
                </c:pt>
                <c:pt idx="191">
                  <c:v>-8.1602795960478147E-5</c:v>
                </c:pt>
                <c:pt idx="192">
                  <c:v>-8.1602795960478147E-5</c:v>
                </c:pt>
                <c:pt idx="193">
                  <c:v>-8.1602795960478147E-5</c:v>
                </c:pt>
                <c:pt idx="194">
                  <c:v>-8.1602796000446176E-5</c:v>
                </c:pt>
                <c:pt idx="195">
                  <c:v>-8.1602795960478147E-5</c:v>
                </c:pt>
                <c:pt idx="196">
                  <c:v>-8.1602795960478147E-5</c:v>
                </c:pt>
                <c:pt idx="197">
                  <c:v>-8.1602795960478147E-5</c:v>
                </c:pt>
                <c:pt idx="198">
                  <c:v>-8.1602795920510118E-5</c:v>
                </c:pt>
                <c:pt idx="199">
                  <c:v>-8.1602796000446176E-5</c:v>
                </c:pt>
                <c:pt idx="200">
                  <c:v>-8.1602795960478147E-5</c:v>
                </c:pt>
                <c:pt idx="201">
                  <c:v>-8.1602795960478147E-5</c:v>
                </c:pt>
                <c:pt idx="202">
                  <c:v>-8.1602795920510118E-5</c:v>
                </c:pt>
                <c:pt idx="203">
                  <c:v>-8.1602796000446176E-5</c:v>
                </c:pt>
                <c:pt idx="204">
                  <c:v>-8.1602795960478147E-5</c:v>
                </c:pt>
                <c:pt idx="205">
                  <c:v>-8.1602795960478147E-5</c:v>
                </c:pt>
                <c:pt idx="206">
                  <c:v>-8.1602795960478147E-5</c:v>
                </c:pt>
                <c:pt idx="207">
                  <c:v>-8.1602795960478147E-5</c:v>
                </c:pt>
                <c:pt idx="208">
                  <c:v>-8.1602795960478147E-5</c:v>
                </c:pt>
                <c:pt idx="209">
                  <c:v>-8.1602795960478147E-5</c:v>
                </c:pt>
                <c:pt idx="210">
                  <c:v>-8.1602795960478147E-5</c:v>
                </c:pt>
                <c:pt idx="211">
                  <c:v>-8.1602796000446176E-5</c:v>
                </c:pt>
                <c:pt idx="212">
                  <c:v>-8.1602795960478147E-5</c:v>
                </c:pt>
                <c:pt idx="213">
                  <c:v>-8.1602795960478147E-5</c:v>
                </c:pt>
                <c:pt idx="214">
                  <c:v>-8.1602795960478147E-5</c:v>
                </c:pt>
                <c:pt idx="215">
                  <c:v>-8.1602795960478147E-5</c:v>
                </c:pt>
                <c:pt idx="216">
                  <c:v>-8.1602796000446176E-5</c:v>
                </c:pt>
                <c:pt idx="217">
                  <c:v>-8.1602795960478147E-5</c:v>
                </c:pt>
                <c:pt idx="218">
                  <c:v>-8.1602795960478147E-5</c:v>
                </c:pt>
                <c:pt idx="219">
                  <c:v>-8.1602795920510118E-5</c:v>
                </c:pt>
                <c:pt idx="220">
                  <c:v>-8.1602796000446176E-5</c:v>
                </c:pt>
                <c:pt idx="221">
                  <c:v>-8.1602795960478147E-5</c:v>
                </c:pt>
                <c:pt idx="222">
                  <c:v>-8.1602795960478147E-5</c:v>
                </c:pt>
                <c:pt idx="223">
                  <c:v>-8.1602795960478147E-5</c:v>
                </c:pt>
                <c:pt idx="224">
                  <c:v>-8.1602795960478147E-5</c:v>
                </c:pt>
                <c:pt idx="225">
                  <c:v>-8.1602795960478147E-5</c:v>
                </c:pt>
                <c:pt idx="226">
                  <c:v>-8.1602795960478147E-5</c:v>
                </c:pt>
                <c:pt idx="227">
                  <c:v>-8.1602795960478147E-5</c:v>
                </c:pt>
                <c:pt idx="228">
                  <c:v>-8.1602795960478147E-5</c:v>
                </c:pt>
                <c:pt idx="229">
                  <c:v>-8.1602796000446176E-5</c:v>
                </c:pt>
                <c:pt idx="230">
                  <c:v>-8.1602795960478147E-5</c:v>
                </c:pt>
                <c:pt idx="231">
                  <c:v>-8.1602795960478147E-5</c:v>
                </c:pt>
                <c:pt idx="232">
                  <c:v>-8.1602795960478147E-5</c:v>
                </c:pt>
                <c:pt idx="233">
                  <c:v>-8.1602795960478147E-5</c:v>
                </c:pt>
                <c:pt idx="234">
                  <c:v>-8.1602796000446176E-5</c:v>
                </c:pt>
                <c:pt idx="235">
                  <c:v>-8.1602795920510118E-5</c:v>
                </c:pt>
                <c:pt idx="236">
                  <c:v>-8.1602795960478147E-5</c:v>
                </c:pt>
                <c:pt idx="237">
                  <c:v>-8.1602795960478147E-5</c:v>
                </c:pt>
                <c:pt idx="238">
                  <c:v>-8.1602796000446176E-5</c:v>
                </c:pt>
                <c:pt idx="239">
                  <c:v>-8.1602795960478147E-5</c:v>
                </c:pt>
                <c:pt idx="240">
                  <c:v>-8.1602795920510118E-5</c:v>
                </c:pt>
                <c:pt idx="241">
                  <c:v>-8.1602796000446176E-5</c:v>
                </c:pt>
                <c:pt idx="242">
                  <c:v>-8.1602795960478147E-5</c:v>
                </c:pt>
                <c:pt idx="243">
                  <c:v>-8.1602795960478147E-5</c:v>
                </c:pt>
                <c:pt idx="244">
                  <c:v>-8.1602795960478147E-5</c:v>
                </c:pt>
                <c:pt idx="245">
                  <c:v>-8.1602795960478147E-5</c:v>
                </c:pt>
                <c:pt idx="246">
                  <c:v>-8.1602796000446176E-5</c:v>
                </c:pt>
                <c:pt idx="247">
                  <c:v>-8.1602795960478147E-5</c:v>
                </c:pt>
                <c:pt idx="248">
                  <c:v>-8.1602795920510118E-5</c:v>
                </c:pt>
                <c:pt idx="249">
                  <c:v>-8.1602795960478147E-5</c:v>
                </c:pt>
                <c:pt idx="250">
                  <c:v>-8.1602795960478147E-5</c:v>
                </c:pt>
                <c:pt idx="251">
                  <c:v>-8.1602796000446176E-5</c:v>
                </c:pt>
                <c:pt idx="252">
                  <c:v>-8.1602795920510118E-5</c:v>
                </c:pt>
                <c:pt idx="253">
                  <c:v>-8.1602795960478147E-5</c:v>
                </c:pt>
                <c:pt idx="254">
                  <c:v>-8.1602796000446176E-5</c:v>
                </c:pt>
                <c:pt idx="255">
                  <c:v>-8.1602795960478147E-5</c:v>
                </c:pt>
                <c:pt idx="256">
                  <c:v>-8.1602795960478147E-5</c:v>
                </c:pt>
                <c:pt idx="257">
                  <c:v>-8.1602795960478147E-5</c:v>
                </c:pt>
                <c:pt idx="258">
                  <c:v>-8.1602795960478147E-5</c:v>
                </c:pt>
                <c:pt idx="259">
                  <c:v>-8.1602795960478147E-5</c:v>
                </c:pt>
                <c:pt idx="260">
                  <c:v>-8.1602795960478147E-5</c:v>
                </c:pt>
                <c:pt idx="261">
                  <c:v>-8.1602795960478147E-5</c:v>
                </c:pt>
                <c:pt idx="262">
                  <c:v>-8.1602796000446176E-5</c:v>
                </c:pt>
                <c:pt idx="263">
                  <c:v>-8.1602795960478147E-5</c:v>
                </c:pt>
                <c:pt idx="264">
                  <c:v>-8.1602795960478147E-5</c:v>
                </c:pt>
                <c:pt idx="265">
                  <c:v>-8.1602795960478147E-5</c:v>
                </c:pt>
                <c:pt idx="266">
                  <c:v>-8.1602795960478147E-5</c:v>
                </c:pt>
                <c:pt idx="267">
                  <c:v>-8.1602795960478147E-5</c:v>
                </c:pt>
                <c:pt idx="268">
                  <c:v>-8.1602795960478147E-5</c:v>
                </c:pt>
                <c:pt idx="269">
                  <c:v>-8.1602795960478147E-5</c:v>
                </c:pt>
                <c:pt idx="270">
                  <c:v>-8.1602795960478147E-5</c:v>
                </c:pt>
                <c:pt idx="271">
                  <c:v>-8.1602796000446176E-5</c:v>
                </c:pt>
                <c:pt idx="272">
                  <c:v>-8.1602795960478147E-5</c:v>
                </c:pt>
                <c:pt idx="273">
                  <c:v>-8.1602795960478147E-5</c:v>
                </c:pt>
                <c:pt idx="274">
                  <c:v>-8.1602795960478147E-5</c:v>
                </c:pt>
                <c:pt idx="275">
                  <c:v>-8.1602795960478147E-5</c:v>
                </c:pt>
                <c:pt idx="276">
                  <c:v>-8.1602796000446176E-5</c:v>
                </c:pt>
                <c:pt idx="277">
                  <c:v>-8.1602795960478147E-5</c:v>
                </c:pt>
                <c:pt idx="278">
                  <c:v>-8.1602795960478147E-5</c:v>
                </c:pt>
                <c:pt idx="279">
                  <c:v>-8.1602795920510118E-5</c:v>
                </c:pt>
                <c:pt idx="280">
                  <c:v>-8.1602796000446176E-5</c:v>
                </c:pt>
                <c:pt idx="281">
                  <c:v>-8.1602795960478147E-5</c:v>
                </c:pt>
                <c:pt idx="282">
                  <c:v>-8.1602795960478147E-5</c:v>
                </c:pt>
                <c:pt idx="283">
                  <c:v>-8.1602795960478147E-5</c:v>
                </c:pt>
                <c:pt idx="284">
                  <c:v>-8.1602795960478147E-5</c:v>
                </c:pt>
                <c:pt idx="285">
                  <c:v>-8.1602796000446176E-5</c:v>
                </c:pt>
                <c:pt idx="286">
                  <c:v>-8.1602795960478147E-5</c:v>
                </c:pt>
                <c:pt idx="287">
                  <c:v>-8.1602795920510118E-5</c:v>
                </c:pt>
                <c:pt idx="288">
                  <c:v>-8.1602795960478147E-5</c:v>
                </c:pt>
                <c:pt idx="289">
                  <c:v>-8.1602795960478147E-5</c:v>
                </c:pt>
                <c:pt idx="290">
                  <c:v>-8.1602796000446176E-5</c:v>
                </c:pt>
                <c:pt idx="291">
                  <c:v>-8.1602795920510118E-5</c:v>
                </c:pt>
                <c:pt idx="292">
                  <c:v>-8.1602795960478147E-5</c:v>
                </c:pt>
                <c:pt idx="293">
                  <c:v>-8.1602796000446176E-5</c:v>
                </c:pt>
                <c:pt idx="294">
                  <c:v>-8.1602795960478147E-5</c:v>
                </c:pt>
                <c:pt idx="295">
                  <c:v>-8.1602795960478147E-5</c:v>
                </c:pt>
                <c:pt idx="296">
                  <c:v>-8.1602795960478147E-5</c:v>
                </c:pt>
                <c:pt idx="297">
                  <c:v>-8.1602795960478147E-5</c:v>
                </c:pt>
                <c:pt idx="298">
                  <c:v>-8.1602795960478147E-5</c:v>
                </c:pt>
                <c:pt idx="299">
                  <c:v>-8.1602796000446176E-5</c:v>
                </c:pt>
                <c:pt idx="300">
                  <c:v>-8.1602795920510118E-5</c:v>
                </c:pt>
                <c:pt idx="301">
                  <c:v>-8.1602795960478147E-5</c:v>
                </c:pt>
                <c:pt idx="302">
                  <c:v>-8.1602795960478147E-5</c:v>
                </c:pt>
                <c:pt idx="303">
                  <c:v>-8.1602796000446176E-5</c:v>
                </c:pt>
                <c:pt idx="304">
                  <c:v>-8.1602795960478147E-5</c:v>
                </c:pt>
                <c:pt idx="305">
                  <c:v>-8.1602795920510118E-5</c:v>
                </c:pt>
                <c:pt idx="306">
                  <c:v>-8.1602796000446176E-5</c:v>
                </c:pt>
                <c:pt idx="307">
                  <c:v>-8.1602795960478147E-5</c:v>
                </c:pt>
                <c:pt idx="308">
                  <c:v>-8.1602795960478147E-5</c:v>
                </c:pt>
                <c:pt idx="309">
                  <c:v>-8.1602795960478147E-5</c:v>
                </c:pt>
                <c:pt idx="310">
                  <c:v>-8.1602796000446176E-5</c:v>
                </c:pt>
                <c:pt idx="311">
                  <c:v>-8.1602795960478147E-5</c:v>
                </c:pt>
                <c:pt idx="312">
                  <c:v>-8.1602795960478147E-5</c:v>
                </c:pt>
                <c:pt idx="313">
                  <c:v>-8.1602795960478147E-5</c:v>
                </c:pt>
                <c:pt idx="314">
                  <c:v>-8.1602795960478147E-5</c:v>
                </c:pt>
                <c:pt idx="315">
                  <c:v>-8.1602795960478147E-5</c:v>
                </c:pt>
                <c:pt idx="316">
                  <c:v>-8.1602795960478147E-5</c:v>
                </c:pt>
                <c:pt idx="317">
                  <c:v>-8.1602795960478147E-5</c:v>
                </c:pt>
                <c:pt idx="318">
                  <c:v>-8.1602795960478147E-5</c:v>
                </c:pt>
                <c:pt idx="319">
                  <c:v>-8.1602796000446176E-5</c:v>
                </c:pt>
                <c:pt idx="320">
                  <c:v>-8.1602795960478147E-5</c:v>
                </c:pt>
                <c:pt idx="321">
                  <c:v>-8.1602795960478147E-5</c:v>
                </c:pt>
                <c:pt idx="322">
                  <c:v>-8.1602795960478147E-5</c:v>
                </c:pt>
                <c:pt idx="323">
                  <c:v>-8.1602795960478147E-5</c:v>
                </c:pt>
                <c:pt idx="324">
                  <c:v>-8.1602795960478147E-5</c:v>
                </c:pt>
                <c:pt idx="325">
                  <c:v>-8.1602795960478147E-5</c:v>
                </c:pt>
                <c:pt idx="326">
                  <c:v>-8.1602795960478147E-5</c:v>
                </c:pt>
                <c:pt idx="327">
                  <c:v>-8.1602795960478147E-5</c:v>
                </c:pt>
                <c:pt idx="328">
                  <c:v>-8.1602796000446176E-5</c:v>
                </c:pt>
                <c:pt idx="329">
                  <c:v>-8.1602795960478147E-5</c:v>
                </c:pt>
                <c:pt idx="330">
                  <c:v>-8.1602795960478147E-5</c:v>
                </c:pt>
                <c:pt idx="331">
                  <c:v>-8.1602795960478147E-5</c:v>
                </c:pt>
                <c:pt idx="332">
                  <c:v>-8.1602795960478147E-5</c:v>
                </c:pt>
                <c:pt idx="333">
                  <c:v>-8.1602795960478147E-5</c:v>
                </c:pt>
                <c:pt idx="334">
                  <c:v>-8.1602795960478147E-5</c:v>
                </c:pt>
                <c:pt idx="335">
                  <c:v>-8.1602795960478147E-5</c:v>
                </c:pt>
                <c:pt idx="336">
                  <c:v>-8.1602795960478147E-5</c:v>
                </c:pt>
                <c:pt idx="337">
                  <c:v>-8.1602795960478147E-5</c:v>
                </c:pt>
                <c:pt idx="338">
                  <c:v>-8.1602796000446176E-5</c:v>
                </c:pt>
                <c:pt idx="339">
                  <c:v>-8.1602795960478147E-5</c:v>
                </c:pt>
                <c:pt idx="340">
                  <c:v>-8.1602795960478147E-5</c:v>
                </c:pt>
                <c:pt idx="341">
                  <c:v>-8.1602795920510118E-5</c:v>
                </c:pt>
                <c:pt idx="342">
                  <c:v>-8.1602796000446176E-5</c:v>
                </c:pt>
                <c:pt idx="343">
                  <c:v>-8.1602795960478147E-5</c:v>
                </c:pt>
                <c:pt idx="344">
                  <c:v>-8.1602795960478147E-5</c:v>
                </c:pt>
                <c:pt idx="345">
                  <c:v>-8.1602795960478147E-5</c:v>
                </c:pt>
                <c:pt idx="346">
                  <c:v>-8.1602795960478147E-5</c:v>
                </c:pt>
                <c:pt idx="347">
                  <c:v>-8.1602795960478147E-5</c:v>
                </c:pt>
                <c:pt idx="348">
                  <c:v>-8.1602795960478147E-5</c:v>
                </c:pt>
                <c:pt idx="349">
                  <c:v>-8.1602795960478147E-5</c:v>
                </c:pt>
                <c:pt idx="350">
                  <c:v>-8.1602795960478147E-5</c:v>
                </c:pt>
                <c:pt idx="351">
                  <c:v>-8.1602795960478147E-5</c:v>
                </c:pt>
                <c:pt idx="352">
                  <c:v>-8.1602795960478147E-5</c:v>
                </c:pt>
                <c:pt idx="353">
                  <c:v>-8.1602795960478147E-5</c:v>
                </c:pt>
                <c:pt idx="354">
                  <c:v>-8.1602795960478147E-5</c:v>
                </c:pt>
                <c:pt idx="355">
                  <c:v>-8.1602796000446176E-5</c:v>
                </c:pt>
                <c:pt idx="356">
                  <c:v>-8.1602795960478147E-5</c:v>
                </c:pt>
                <c:pt idx="357">
                  <c:v>-8.1602795960478147E-5</c:v>
                </c:pt>
                <c:pt idx="358">
                  <c:v>-8.1602795960478147E-5</c:v>
                </c:pt>
                <c:pt idx="359">
                  <c:v>-8.1602795960478147E-5</c:v>
                </c:pt>
                <c:pt idx="360">
                  <c:v>-8.1602795960478147E-5</c:v>
                </c:pt>
                <c:pt idx="361">
                  <c:v>-8.1602795960478147E-5</c:v>
                </c:pt>
                <c:pt idx="362">
                  <c:v>-8.1602795960478147E-5</c:v>
                </c:pt>
                <c:pt idx="363">
                  <c:v>-8.1602795960478147E-5</c:v>
                </c:pt>
                <c:pt idx="364">
                  <c:v>-8.1602795960478147E-5</c:v>
                </c:pt>
                <c:pt idx="365">
                  <c:v>-8.1602796000446176E-5</c:v>
                </c:pt>
                <c:pt idx="366">
                  <c:v>-8.1602795960478147E-5</c:v>
                </c:pt>
                <c:pt idx="367">
                  <c:v>-8.1602795960478147E-5</c:v>
                </c:pt>
                <c:pt idx="368">
                  <c:v>-8.1602795920510118E-5</c:v>
                </c:pt>
                <c:pt idx="369">
                  <c:v>-8.1602796000446176E-5</c:v>
                </c:pt>
                <c:pt idx="370">
                  <c:v>-8.1602795960478147E-5</c:v>
                </c:pt>
                <c:pt idx="371">
                  <c:v>-8.1602795960478147E-5</c:v>
                </c:pt>
                <c:pt idx="372">
                  <c:v>-8.1602795960478147E-5</c:v>
                </c:pt>
                <c:pt idx="373">
                  <c:v>-8.1602795960478147E-5</c:v>
                </c:pt>
                <c:pt idx="374">
                  <c:v>-8.1602795960478147E-5</c:v>
                </c:pt>
                <c:pt idx="375">
                  <c:v>-8.1602796000446176E-5</c:v>
                </c:pt>
                <c:pt idx="376">
                  <c:v>-8.1602795920510118E-5</c:v>
                </c:pt>
                <c:pt idx="377">
                  <c:v>-8.1602795960478147E-5</c:v>
                </c:pt>
                <c:pt idx="378">
                  <c:v>-8.1602796000446176E-5</c:v>
                </c:pt>
                <c:pt idx="379">
                  <c:v>-8.1602795960478147E-5</c:v>
                </c:pt>
                <c:pt idx="380">
                  <c:v>-8.1602795960478147E-5</c:v>
                </c:pt>
                <c:pt idx="381">
                  <c:v>-8.1602795960478147E-5</c:v>
                </c:pt>
                <c:pt idx="382">
                  <c:v>-8.1602795960478147E-5</c:v>
                </c:pt>
                <c:pt idx="383">
                  <c:v>-8.1602795960478147E-5</c:v>
                </c:pt>
                <c:pt idx="384">
                  <c:v>-8.1602796000446176E-5</c:v>
                </c:pt>
                <c:pt idx="385">
                  <c:v>-8.1602795960478147E-5</c:v>
                </c:pt>
                <c:pt idx="386">
                  <c:v>-8.1602795920510118E-5</c:v>
                </c:pt>
                <c:pt idx="387">
                  <c:v>-8.1602796000446176E-5</c:v>
                </c:pt>
                <c:pt idx="388">
                  <c:v>-8.1602795960478147E-5</c:v>
                </c:pt>
                <c:pt idx="389">
                  <c:v>-8.1602795960478147E-5</c:v>
                </c:pt>
                <c:pt idx="390">
                  <c:v>-8.1602795960478147E-5</c:v>
                </c:pt>
                <c:pt idx="391">
                  <c:v>-8.1602795920510118E-5</c:v>
                </c:pt>
                <c:pt idx="392">
                  <c:v>-8.1602796000446176E-5</c:v>
                </c:pt>
                <c:pt idx="393">
                  <c:v>-8.1602795960478147E-5</c:v>
                </c:pt>
                <c:pt idx="394">
                  <c:v>-8.1602795960478147E-5</c:v>
                </c:pt>
                <c:pt idx="395">
                  <c:v>-8.1602795960478147E-5</c:v>
                </c:pt>
                <c:pt idx="396">
                  <c:v>-8.1602795960478147E-5</c:v>
                </c:pt>
                <c:pt idx="397">
                  <c:v>-8.1602795960478147E-5</c:v>
                </c:pt>
                <c:pt idx="398">
                  <c:v>-8.1602796000446176E-5</c:v>
                </c:pt>
                <c:pt idx="399">
                  <c:v>-8.1602795920510118E-5</c:v>
                </c:pt>
                <c:pt idx="400">
                  <c:v>-8.1602795960478147E-5</c:v>
                </c:pt>
                <c:pt idx="401">
                  <c:v>-8.1602795960478147E-5</c:v>
                </c:pt>
                <c:pt idx="402">
                  <c:v>-8.1602796000446176E-5</c:v>
                </c:pt>
                <c:pt idx="403">
                  <c:v>-8.1602795960478147E-5</c:v>
                </c:pt>
                <c:pt idx="404">
                  <c:v>-8.1602795920510118E-5</c:v>
                </c:pt>
                <c:pt idx="405">
                  <c:v>-8.1602796000446176E-5</c:v>
                </c:pt>
                <c:pt idx="406">
                  <c:v>-8.1602795960478147E-5</c:v>
                </c:pt>
                <c:pt idx="407">
                  <c:v>-8.1602795960478147E-5</c:v>
                </c:pt>
                <c:pt idx="408">
                  <c:v>-8.1602795960478147E-5</c:v>
                </c:pt>
                <c:pt idx="409">
                  <c:v>-8.1602795960478147E-5</c:v>
                </c:pt>
                <c:pt idx="410">
                  <c:v>-8.1602796000446176E-5</c:v>
                </c:pt>
                <c:pt idx="411">
                  <c:v>-8.1602795960478147E-5</c:v>
                </c:pt>
                <c:pt idx="412">
                  <c:v>-8.1602795960478147E-5</c:v>
                </c:pt>
                <c:pt idx="413">
                  <c:v>-8.1602795960478147E-5</c:v>
                </c:pt>
                <c:pt idx="414">
                  <c:v>-8.1602795920510118E-5</c:v>
                </c:pt>
                <c:pt idx="415">
                  <c:v>-8.1602796000446176E-5</c:v>
                </c:pt>
                <c:pt idx="416">
                  <c:v>-8.1602795960478147E-5</c:v>
                </c:pt>
                <c:pt idx="417">
                  <c:v>-8.1602795960478147E-5</c:v>
                </c:pt>
                <c:pt idx="418">
                  <c:v>-8.1602795960478147E-5</c:v>
                </c:pt>
                <c:pt idx="419">
                  <c:v>-8.1602795960478147E-5</c:v>
                </c:pt>
                <c:pt idx="420">
                  <c:v>-8.1602795960478147E-5</c:v>
                </c:pt>
                <c:pt idx="421">
                  <c:v>-8.1602796000446176E-5</c:v>
                </c:pt>
                <c:pt idx="422">
                  <c:v>-8.1602795920510118E-5</c:v>
                </c:pt>
                <c:pt idx="423">
                  <c:v>-8.1602795960478147E-5</c:v>
                </c:pt>
                <c:pt idx="424">
                  <c:v>-8.1602796000446176E-5</c:v>
                </c:pt>
                <c:pt idx="425">
                  <c:v>-8.1602795960478147E-5</c:v>
                </c:pt>
                <c:pt idx="426">
                  <c:v>-8.1602795960478147E-5</c:v>
                </c:pt>
                <c:pt idx="427">
                  <c:v>-8.1602795960478147E-5</c:v>
                </c:pt>
                <c:pt idx="428">
                  <c:v>-8.1602795920510118E-5</c:v>
                </c:pt>
                <c:pt idx="429">
                  <c:v>-8.1602796000446176E-5</c:v>
                </c:pt>
                <c:pt idx="430">
                  <c:v>-8.1602795960478147E-5</c:v>
                </c:pt>
                <c:pt idx="431">
                  <c:v>-8.1602795960478147E-5</c:v>
                </c:pt>
                <c:pt idx="432">
                  <c:v>-8.1602795960478147E-5</c:v>
                </c:pt>
                <c:pt idx="433">
                  <c:v>-8.1602795960478147E-5</c:v>
                </c:pt>
                <c:pt idx="434">
                  <c:v>-8.1602796000446176E-5</c:v>
                </c:pt>
                <c:pt idx="435">
                  <c:v>-8.1602795960478147E-5</c:v>
                </c:pt>
                <c:pt idx="436">
                  <c:v>-8.1602795960478147E-5</c:v>
                </c:pt>
                <c:pt idx="437">
                  <c:v>-8.1602795920510118E-5</c:v>
                </c:pt>
                <c:pt idx="438">
                  <c:v>-8.1602796000446176E-5</c:v>
                </c:pt>
                <c:pt idx="439">
                  <c:v>-8.1602795960478147E-5</c:v>
                </c:pt>
                <c:pt idx="440">
                  <c:v>-8.1602795960478147E-5</c:v>
                </c:pt>
                <c:pt idx="441">
                  <c:v>-8.1602795960478147E-5</c:v>
                </c:pt>
                <c:pt idx="442">
                  <c:v>-8.1602795960478147E-5</c:v>
                </c:pt>
                <c:pt idx="443">
                  <c:v>-8.1602795960478147E-5</c:v>
                </c:pt>
                <c:pt idx="444">
                  <c:v>-8.1602795960478147E-5</c:v>
                </c:pt>
                <c:pt idx="445">
                  <c:v>-8.1602795960478147E-5</c:v>
                </c:pt>
                <c:pt idx="446">
                  <c:v>-8.1602795960478147E-5</c:v>
                </c:pt>
                <c:pt idx="447">
                  <c:v>-8.1602795960478147E-5</c:v>
                </c:pt>
                <c:pt idx="448">
                  <c:v>-8.1602796000446176E-5</c:v>
                </c:pt>
                <c:pt idx="449">
                  <c:v>-8.1602795960478147E-5</c:v>
                </c:pt>
                <c:pt idx="450">
                  <c:v>-8.1602795960478147E-5</c:v>
                </c:pt>
                <c:pt idx="451">
                  <c:v>-8.1602795960478147E-5</c:v>
                </c:pt>
                <c:pt idx="452">
                  <c:v>-8.1602795960478147E-5</c:v>
                </c:pt>
                <c:pt idx="453">
                  <c:v>-8.1602795960478147E-5</c:v>
                </c:pt>
                <c:pt idx="454">
                  <c:v>-8.1602795960478147E-5</c:v>
                </c:pt>
                <c:pt idx="455">
                  <c:v>-8.1602795960478147E-5</c:v>
                </c:pt>
                <c:pt idx="456">
                  <c:v>-8.1602795960478147E-5</c:v>
                </c:pt>
                <c:pt idx="457">
                  <c:v>3.7671889871582209E-4</c:v>
                </c:pt>
                <c:pt idx="458">
                  <c:v>3.7671889871582209E-4</c:v>
                </c:pt>
                <c:pt idx="459">
                  <c:v>3.7671889871582209E-4</c:v>
                </c:pt>
                <c:pt idx="460">
                  <c:v>3.7671889871582209E-4</c:v>
                </c:pt>
                <c:pt idx="461">
                  <c:v>3.7671889871582209E-4</c:v>
                </c:pt>
                <c:pt idx="462">
                  <c:v>3.7671889871582209E-4</c:v>
                </c:pt>
                <c:pt idx="463">
                  <c:v>3.7671889871582209E-4</c:v>
                </c:pt>
                <c:pt idx="464">
                  <c:v>3.7671889871582209E-4</c:v>
                </c:pt>
                <c:pt idx="465">
                  <c:v>3.7671889871582209E-4</c:v>
                </c:pt>
                <c:pt idx="466">
                  <c:v>3.7671889871582209E-4</c:v>
                </c:pt>
                <c:pt idx="467">
                  <c:v>3.7671889871582209E-4</c:v>
                </c:pt>
                <c:pt idx="468">
                  <c:v>3.7671889871582209E-4</c:v>
                </c:pt>
                <c:pt idx="469">
                  <c:v>3.7671889871582209E-4</c:v>
                </c:pt>
                <c:pt idx="470">
                  <c:v>3.7671889871582209E-4</c:v>
                </c:pt>
                <c:pt idx="471">
                  <c:v>3.7671889871582209E-4</c:v>
                </c:pt>
                <c:pt idx="472">
                  <c:v>3.7671889871582209E-4</c:v>
                </c:pt>
                <c:pt idx="473">
                  <c:v>3.7671889871582209E-4</c:v>
                </c:pt>
                <c:pt idx="474">
                  <c:v>3.7671889871582209E-4</c:v>
                </c:pt>
                <c:pt idx="475">
                  <c:v>3.7671889871582209E-4</c:v>
                </c:pt>
                <c:pt idx="476">
                  <c:v>3.7671889871582209E-4</c:v>
                </c:pt>
                <c:pt idx="477">
                  <c:v>3.7671889871582209E-4</c:v>
                </c:pt>
                <c:pt idx="478">
                  <c:v>3.7671889871582209E-4</c:v>
                </c:pt>
                <c:pt idx="479">
                  <c:v>3.7671889871582209E-4</c:v>
                </c:pt>
                <c:pt idx="480">
                  <c:v>3.7671889871582209E-4</c:v>
                </c:pt>
                <c:pt idx="481">
                  <c:v>3.7671889871582209E-4</c:v>
                </c:pt>
                <c:pt idx="482">
                  <c:v>3.7671889871582209E-4</c:v>
                </c:pt>
                <c:pt idx="483">
                  <c:v>3.7671889871582209E-4</c:v>
                </c:pt>
                <c:pt idx="484">
                  <c:v>3.7671889871582209E-4</c:v>
                </c:pt>
                <c:pt idx="485">
                  <c:v>3.7671889871582209E-4</c:v>
                </c:pt>
                <c:pt idx="486">
                  <c:v>3.7671889871582209E-4</c:v>
                </c:pt>
                <c:pt idx="487">
                  <c:v>3.7671889871582209E-4</c:v>
                </c:pt>
                <c:pt idx="488">
                  <c:v>3.7671889871582209E-4</c:v>
                </c:pt>
                <c:pt idx="489">
                  <c:v>3.7671889871582209E-4</c:v>
                </c:pt>
                <c:pt idx="490">
                  <c:v>3.7671889871582209E-4</c:v>
                </c:pt>
                <c:pt idx="491">
                  <c:v>3.7671889871582209E-4</c:v>
                </c:pt>
                <c:pt idx="492">
                  <c:v>3.7671889871582209E-4</c:v>
                </c:pt>
                <c:pt idx="493">
                  <c:v>3.7671889871582209E-4</c:v>
                </c:pt>
                <c:pt idx="494">
                  <c:v>3.7671889871582209E-4</c:v>
                </c:pt>
                <c:pt idx="495">
                  <c:v>3.7671889871582209E-4</c:v>
                </c:pt>
                <c:pt idx="496">
                  <c:v>3.7671889871582209E-4</c:v>
                </c:pt>
                <c:pt idx="497">
                  <c:v>3.7671889871582209E-4</c:v>
                </c:pt>
                <c:pt idx="498">
                  <c:v>3.7671889871582209E-4</c:v>
                </c:pt>
                <c:pt idx="499">
                  <c:v>3.7671889871582209E-4</c:v>
                </c:pt>
                <c:pt idx="500">
                  <c:v>3.7671889871582209E-4</c:v>
                </c:pt>
                <c:pt idx="501">
                  <c:v>3.7671889871582209E-4</c:v>
                </c:pt>
                <c:pt idx="502">
                  <c:v>3.7671889871582209E-4</c:v>
                </c:pt>
                <c:pt idx="503">
                  <c:v>3.7671889871582209E-4</c:v>
                </c:pt>
                <c:pt idx="504">
                  <c:v>3.7671889871582209E-4</c:v>
                </c:pt>
                <c:pt idx="505">
                  <c:v>3.7671889871582209E-4</c:v>
                </c:pt>
                <c:pt idx="506">
                  <c:v>3.7671889871582209E-4</c:v>
                </c:pt>
                <c:pt idx="507">
                  <c:v>3.7671889871582209E-4</c:v>
                </c:pt>
                <c:pt idx="508">
                  <c:v>3.7671889871582209E-4</c:v>
                </c:pt>
                <c:pt idx="509">
                  <c:v>3.7671889871582209E-4</c:v>
                </c:pt>
                <c:pt idx="510">
                  <c:v>3.7671889871582209E-4</c:v>
                </c:pt>
                <c:pt idx="511">
                  <c:v>3.7671889871582209E-4</c:v>
                </c:pt>
                <c:pt idx="512">
                  <c:v>3.7671889871582209E-4</c:v>
                </c:pt>
                <c:pt idx="513">
                  <c:v>3.7671889871582209E-4</c:v>
                </c:pt>
                <c:pt idx="514">
                  <c:v>3.7671889871582209E-4</c:v>
                </c:pt>
                <c:pt idx="515">
                  <c:v>3.7671889871582209E-4</c:v>
                </c:pt>
                <c:pt idx="516">
                  <c:v>3.7671889871582209E-4</c:v>
                </c:pt>
                <c:pt idx="517">
                  <c:v>3.7671889871582209E-4</c:v>
                </c:pt>
                <c:pt idx="518">
                  <c:v>3.7671889871582209E-4</c:v>
                </c:pt>
                <c:pt idx="519">
                  <c:v>3.7671889871582209E-4</c:v>
                </c:pt>
                <c:pt idx="520">
                  <c:v>3.7671889871582209E-4</c:v>
                </c:pt>
                <c:pt idx="521">
                  <c:v>3.7671889871582209E-4</c:v>
                </c:pt>
                <c:pt idx="522">
                  <c:v>3.7671889871582209E-4</c:v>
                </c:pt>
                <c:pt idx="523">
                  <c:v>3.7671889871582209E-4</c:v>
                </c:pt>
                <c:pt idx="524">
                  <c:v>3.7671889871582209E-4</c:v>
                </c:pt>
                <c:pt idx="525">
                  <c:v>3.7671889871582209E-4</c:v>
                </c:pt>
                <c:pt idx="526">
                  <c:v>3.7671889871582209E-4</c:v>
                </c:pt>
                <c:pt idx="527">
                  <c:v>3.7671889871582209E-4</c:v>
                </c:pt>
                <c:pt idx="528">
                  <c:v>3.7671889871582209E-4</c:v>
                </c:pt>
                <c:pt idx="529">
                  <c:v>3.7671889871582209E-4</c:v>
                </c:pt>
                <c:pt idx="530">
                  <c:v>3.7671889871582209E-4</c:v>
                </c:pt>
                <c:pt idx="531">
                  <c:v>3.7671889871582209E-4</c:v>
                </c:pt>
                <c:pt idx="532">
                  <c:v>3.7671889871582209E-4</c:v>
                </c:pt>
                <c:pt idx="533">
                  <c:v>3.7671889871582209E-4</c:v>
                </c:pt>
                <c:pt idx="534">
                  <c:v>3.7671889871582209E-4</c:v>
                </c:pt>
                <c:pt idx="535">
                  <c:v>3.7671889871582209E-4</c:v>
                </c:pt>
                <c:pt idx="536">
                  <c:v>3.7671889871582209E-4</c:v>
                </c:pt>
                <c:pt idx="537">
                  <c:v>3.7671889871582209E-4</c:v>
                </c:pt>
                <c:pt idx="538">
                  <c:v>3.7671889871582209E-4</c:v>
                </c:pt>
                <c:pt idx="539">
                  <c:v>3.7671889871582209E-4</c:v>
                </c:pt>
                <c:pt idx="540">
                  <c:v>3.7671889871582209E-4</c:v>
                </c:pt>
                <c:pt idx="541">
                  <c:v>3.7671889871582209E-4</c:v>
                </c:pt>
                <c:pt idx="542">
                  <c:v>3.7671889871582209E-4</c:v>
                </c:pt>
                <c:pt idx="543">
                  <c:v>3.7671889871582209E-4</c:v>
                </c:pt>
                <c:pt idx="544">
                  <c:v>3.7671889871582209E-4</c:v>
                </c:pt>
                <c:pt idx="545">
                  <c:v>3.7671889871582209E-4</c:v>
                </c:pt>
                <c:pt idx="546">
                  <c:v>3.7671889871582209E-4</c:v>
                </c:pt>
                <c:pt idx="547">
                  <c:v>3.7671889871582209E-4</c:v>
                </c:pt>
                <c:pt idx="548">
                  <c:v>3.7671889871582209E-4</c:v>
                </c:pt>
                <c:pt idx="549">
                  <c:v>9.6643420610220687E-4</c:v>
                </c:pt>
                <c:pt idx="550">
                  <c:v>9.6643420610220687E-4</c:v>
                </c:pt>
                <c:pt idx="551">
                  <c:v>9.6643420610220687E-4</c:v>
                </c:pt>
                <c:pt idx="552">
                  <c:v>9.6643420610220687E-4</c:v>
                </c:pt>
                <c:pt idx="553">
                  <c:v>9.6643420618214293E-4</c:v>
                </c:pt>
                <c:pt idx="554">
                  <c:v>9.6643420610220687E-4</c:v>
                </c:pt>
                <c:pt idx="555">
                  <c:v>9.6643420618214293E-4</c:v>
                </c:pt>
                <c:pt idx="556">
                  <c:v>9.6643420610220687E-4</c:v>
                </c:pt>
                <c:pt idx="557">
                  <c:v>9.6643420610220687E-4</c:v>
                </c:pt>
                <c:pt idx="558">
                  <c:v>9.6643420610220687E-4</c:v>
                </c:pt>
                <c:pt idx="559">
                  <c:v>9.6643420610220687E-4</c:v>
                </c:pt>
                <c:pt idx="560">
                  <c:v>9.6643420610220687E-4</c:v>
                </c:pt>
                <c:pt idx="561">
                  <c:v>9.6643420618214293E-4</c:v>
                </c:pt>
                <c:pt idx="562">
                  <c:v>9.6643420610220687E-4</c:v>
                </c:pt>
                <c:pt idx="563">
                  <c:v>9.6643420618214293E-4</c:v>
                </c:pt>
                <c:pt idx="564">
                  <c:v>9.6643420610220687E-4</c:v>
                </c:pt>
                <c:pt idx="565">
                  <c:v>9.6643420610220687E-4</c:v>
                </c:pt>
                <c:pt idx="566">
                  <c:v>9.6643420618214293E-4</c:v>
                </c:pt>
                <c:pt idx="567">
                  <c:v>9.6643420610220687E-4</c:v>
                </c:pt>
                <c:pt idx="568">
                  <c:v>9.6643420610220687E-4</c:v>
                </c:pt>
                <c:pt idx="569">
                  <c:v>9.6643420610220687E-4</c:v>
                </c:pt>
                <c:pt idx="570">
                  <c:v>9.6643420610220687E-4</c:v>
                </c:pt>
                <c:pt idx="571">
                  <c:v>9.6643420618214293E-4</c:v>
                </c:pt>
                <c:pt idx="572">
                  <c:v>9.6643420610220687E-4</c:v>
                </c:pt>
                <c:pt idx="573">
                  <c:v>9.6643420610220687E-4</c:v>
                </c:pt>
                <c:pt idx="574">
                  <c:v>9.6643420610220687E-4</c:v>
                </c:pt>
                <c:pt idx="575">
                  <c:v>9.6643420610220687E-4</c:v>
                </c:pt>
                <c:pt idx="576">
                  <c:v>9.6643420610220687E-4</c:v>
                </c:pt>
                <c:pt idx="577">
                  <c:v>9.6643420610220687E-4</c:v>
                </c:pt>
                <c:pt idx="578">
                  <c:v>9.6643420618214293E-4</c:v>
                </c:pt>
                <c:pt idx="579">
                  <c:v>9.6643420610220687E-4</c:v>
                </c:pt>
                <c:pt idx="580">
                  <c:v>9.6643420610220687E-4</c:v>
                </c:pt>
                <c:pt idx="581">
                  <c:v>9.6643420610220687E-4</c:v>
                </c:pt>
                <c:pt idx="582">
                  <c:v>9.6643420610220687E-4</c:v>
                </c:pt>
                <c:pt idx="583">
                  <c:v>9.6643420610220687E-4</c:v>
                </c:pt>
                <c:pt idx="584">
                  <c:v>9.6643420610220687E-4</c:v>
                </c:pt>
                <c:pt idx="585">
                  <c:v>9.6643420618214293E-4</c:v>
                </c:pt>
                <c:pt idx="586">
                  <c:v>9.6643420610220687E-4</c:v>
                </c:pt>
                <c:pt idx="587">
                  <c:v>9.6643420618214293E-4</c:v>
                </c:pt>
                <c:pt idx="588">
                  <c:v>9.6643420610220687E-4</c:v>
                </c:pt>
                <c:pt idx="589">
                  <c:v>9.6643420610220687E-4</c:v>
                </c:pt>
                <c:pt idx="590">
                  <c:v>9.6643420610220687E-4</c:v>
                </c:pt>
                <c:pt idx="591">
                  <c:v>9.6643420610220687E-4</c:v>
                </c:pt>
                <c:pt idx="592">
                  <c:v>9.6643420610220687E-4</c:v>
                </c:pt>
                <c:pt idx="593">
                  <c:v>9.6643420610220687E-4</c:v>
                </c:pt>
                <c:pt idx="594">
                  <c:v>9.6643420618214293E-4</c:v>
                </c:pt>
                <c:pt idx="595">
                  <c:v>9.6643420610220687E-4</c:v>
                </c:pt>
                <c:pt idx="596">
                  <c:v>9.6643420610220687E-4</c:v>
                </c:pt>
                <c:pt idx="597">
                  <c:v>9.6643420610220687E-4</c:v>
                </c:pt>
                <c:pt idx="598">
                  <c:v>9.6643420610220687E-4</c:v>
                </c:pt>
                <c:pt idx="599">
                  <c:v>9.6643420610220687E-4</c:v>
                </c:pt>
                <c:pt idx="600">
                  <c:v>9.6643420618214293E-4</c:v>
                </c:pt>
                <c:pt idx="601">
                  <c:v>9.6643420610220687E-4</c:v>
                </c:pt>
                <c:pt idx="602">
                  <c:v>9.6643420618214293E-4</c:v>
                </c:pt>
                <c:pt idx="603">
                  <c:v>9.6643420610220687E-4</c:v>
                </c:pt>
                <c:pt idx="604">
                  <c:v>9.6643420610220687E-4</c:v>
                </c:pt>
                <c:pt idx="605">
                  <c:v>9.6643420610220687E-4</c:v>
                </c:pt>
                <c:pt idx="606">
                  <c:v>9.6643420610220687E-4</c:v>
                </c:pt>
                <c:pt idx="607">
                  <c:v>9.6643420618214293E-4</c:v>
                </c:pt>
                <c:pt idx="608">
                  <c:v>9.6643420610220687E-4</c:v>
                </c:pt>
                <c:pt idx="609">
                  <c:v>9.6643420618214293E-4</c:v>
                </c:pt>
                <c:pt idx="610">
                  <c:v>9.6643420618214293E-4</c:v>
                </c:pt>
                <c:pt idx="611">
                  <c:v>9.6643420610220687E-4</c:v>
                </c:pt>
                <c:pt idx="612">
                  <c:v>9.6643420610220687E-4</c:v>
                </c:pt>
                <c:pt idx="613">
                  <c:v>9.6643420618214293E-4</c:v>
                </c:pt>
                <c:pt idx="614">
                  <c:v>9.6643420610220687E-4</c:v>
                </c:pt>
                <c:pt idx="615">
                  <c:v>9.6643420610220687E-4</c:v>
                </c:pt>
                <c:pt idx="616">
                  <c:v>9.6643420610220687E-4</c:v>
                </c:pt>
                <c:pt idx="617">
                  <c:v>9.6643420610220687E-4</c:v>
                </c:pt>
                <c:pt idx="618">
                  <c:v>9.6643420618214293E-4</c:v>
                </c:pt>
                <c:pt idx="619">
                  <c:v>9.6643420610220687E-4</c:v>
                </c:pt>
                <c:pt idx="620">
                  <c:v>9.6643420610220687E-4</c:v>
                </c:pt>
                <c:pt idx="621">
                  <c:v>9.6643420610220687E-4</c:v>
                </c:pt>
                <c:pt idx="622">
                  <c:v>9.6643420618214293E-4</c:v>
                </c:pt>
                <c:pt idx="623">
                  <c:v>9.6643420610220687E-4</c:v>
                </c:pt>
                <c:pt idx="624">
                  <c:v>9.6643420610220687E-4</c:v>
                </c:pt>
                <c:pt idx="625">
                  <c:v>9.6643420610220687E-4</c:v>
                </c:pt>
                <c:pt idx="626">
                  <c:v>9.6643420618214293E-4</c:v>
                </c:pt>
                <c:pt idx="627">
                  <c:v>9.6643420610220687E-4</c:v>
                </c:pt>
                <c:pt idx="628">
                  <c:v>9.6643420610220687E-4</c:v>
                </c:pt>
                <c:pt idx="629">
                  <c:v>9.6643420610220687E-4</c:v>
                </c:pt>
                <c:pt idx="630">
                  <c:v>9.6643420610220687E-4</c:v>
                </c:pt>
                <c:pt idx="631">
                  <c:v>9.6643420610220687E-4</c:v>
                </c:pt>
                <c:pt idx="632">
                  <c:v>9.6643420610220687E-4</c:v>
                </c:pt>
                <c:pt idx="633">
                  <c:v>9.6643420610220687E-4</c:v>
                </c:pt>
                <c:pt idx="634">
                  <c:v>9.6643420610220687E-4</c:v>
                </c:pt>
                <c:pt idx="635">
                  <c:v>9.6643420610220687E-4</c:v>
                </c:pt>
                <c:pt idx="636">
                  <c:v>9.6643420618214293E-4</c:v>
                </c:pt>
                <c:pt idx="637">
                  <c:v>9.6643420610220687E-4</c:v>
                </c:pt>
                <c:pt idx="638">
                  <c:v>9.6643420618214293E-4</c:v>
                </c:pt>
                <c:pt idx="639">
                  <c:v>9.6643420610220687E-4</c:v>
                </c:pt>
                <c:pt idx="640">
                  <c:v>9.6643420618214293E-4</c:v>
                </c:pt>
                <c:pt idx="641">
                  <c:v>9.6643420610220687E-4</c:v>
                </c:pt>
                <c:pt idx="642">
                  <c:v>9.6643420618214293E-4</c:v>
                </c:pt>
                <c:pt idx="643">
                  <c:v>1.4166094844370036E-3</c:v>
                </c:pt>
                <c:pt idx="644">
                  <c:v>1.4166094844370036E-3</c:v>
                </c:pt>
                <c:pt idx="645">
                  <c:v>1.4166094844370036E-3</c:v>
                </c:pt>
                <c:pt idx="646">
                  <c:v>1.4166094844370036E-3</c:v>
                </c:pt>
                <c:pt idx="647">
                  <c:v>1.4166094844370036E-3</c:v>
                </c:pt>
                <c:pt idx="648">
                  <c:v>1.4166094844370036E-3</c:v>
                </c:pt>
                <c:pt idx="649">
                  <c:v>1.4166094844370036E-3</c:v>
                </c:pt>
                <c:pt idx="650">
                  <c:v>1.4166094844370036E-3</c:v>
                </c:pt>
                <c:pt idx="651">
                  <c:v>1.4166094844370036E-3</c:v>
                </c:pt>
                <c:pt idx="652">
                  <c:v>1.4166094844370036E-3</c:v>
                </c:pt>
                <c:pt idx="653">
                  <c:v>1.4166094844370036E-3</c:v>
                </c:pt>
                <c:pt idx="654">
                  <c:v>1.4166094844370036E-3</c:v>
                </c:pt>
                <c:pt idx="655">
                  <c:v>1.4166094844370036E-3</c:v>
                </c:pt>
                <c:pt idx="656">
                  <c:v>1.4166094844370036E-3</c:v>
                </c:pt>
                <c:pt idx="657">
                  <c:v>1.4166094844370036E-3</c:v>
                </c:pt>
                <c:pt idx="658">
                  <c:v>1.4166094844370036E-3</c:v>
                </c:pt>
                <c:pt idx="659">
                  <c:v>1.4166094844370036E-3</c:v>
                </c:pt>
                <c:pt idx="660">
                  <c:v>1.4166094844370036E-3</c:v>
                </c:pt>
                <c:pt idx="661">
                  <c:v>1.4166094844370036E-3</c:v>
                </c:pt>
                <c:pt idx="662">
                  <c:v>1.4166094844370036E-3</c:v>
                </c:pt>
                <c:pt idx="663">
                  <c:v>1.4166094844370036E-3</c:v>
                </c:pt>
                <c:pt idx="664">
                  <c:v>1.4166094844370036E-3</c:v>
                </c:pt>
                <c:pt idx="665">
                  <c:v>1.4166094844370036E-3</c:v>
                </c:pt>
                <c:pt idx="666">
                  <c:v>1.4166094844370036E-3</c:v>
                </c:pt>
                <c:pt idx="667">
                  <c:v>1.4166094844370036E-3</c:v>
                </c:pt>
                <c:pt idx="668">
                  <c:v>1.4166094844370036E-3</c:v>
                </c:pt>
                <c:pt idx="669">
                  <c:v>1.4166094844370036E-3</c:v>
                </c:pt>
                <c:pt idx="670">
                  <c:v>1.4166094844370036E-3</c:v>
                </c:pt>
                <c:pt idx="671">
                  <c:v>1.4166094844370036E-3</c:v>
                </c:pt>
                <c:pt idx="672">
                  <c:v>1.4166094844370036E-3</c:v>
                </c:pt>
                <c:pt idx="673">
                  <c:v>1.4166094844370036E-3</c:v>
                </c:pt>
                <c:pt idx="674">
                  <c:v>1.4166094844370036E-3</c:v>
                </c:pt>
                <c:pt idx="675">
                  <c:v>1.4166094844370036E-3</c:v>
                </c:pt>
                <c:pt idx="676">
                  <c:v>1.4166094844370036E-3</c:v>
                </c:pt>
                <c:pt idx="677">
                  <c:v>1.4166094844370036E-3</c:v>
                </c:pt>
                <c:pt idx="678">
                  <c:v>1.4166094844370036E-3</c:v>
                </c:pt>
                <c:pt idx="679">
                  <c:v>1.4166094844370036E-3</c:v>
                </c:pt>
                <c:pt idx="680">
                  <c:v>1.4166094844370036E-3</c:v>
                </c:pt>
                <c:pt idx="681">
                  <c:v>1.4166094844370036E-3</c:v>
                </c:pt>
                <c:pt idx="682">
                  <c:v>1.4166094844370036E-3</c:v>
                </c:pt>
                <c:pt idx="683">
                  <c:v>1.4166094844370036E-3</c:v>
                </c:pt>
                <c:pt idx="684">
                  <c:v>1.4166094844370036E-3</c:v>
                </c:pt>
                <c:pt idx="685">
                  <c:v>1.4166094844370036E-3</c:v>
                </c:pt>
                <c:pt idx="686">
                  <c:v>1.4166094844370036E-3</c:v>
                </c:pt>
                <c:pt idx="687">
                  <c:v>1.4166094844370036E-3</c:v>
                </c:pt>
                <c:pt idx="688">
                  <c:v>1.4166094844370036E-3</c:v>
                </c:pt>
                <c:pt idx="689">
                  <c:v>1.4166094844370036E-3</c:v>
                </c:pt>
                <c:pt idx="690">
                  <c:v>1.4166094844370036E-3</c:v>
                </c:pt>
                <c:pt idx="691">
                  <c:v>1.4166094844370036E-3</c:v>
                </c:pt>
                <c:pt idx="692">
                  <c:v>1.4166094844370036E-3</c:v>
                </c:pt>
                <c:pt idx="693">
                  <c:v>1.4166094844370036E-3</c:v>
                </c:pt>
                <c:pt idx="694">
                  <c:v>1.4166094844370036E-3</c:v>
                </c:pt>
                <c:pt idx="695">
                  <c:v>1.4166094844370036E-3</c:v>
                </c:pt>
                <c:pt idx="696">
                  <c:v>1.4166094844370036E-3</c:v>
                </c:pt>
                <c:pt idx="697">
                  <c:v>1.4166094844370036E-3</c:v>
                </c:pt>
                <c:pt idx="698">
                  <c:v>1.4166094844370036E-3</c:v>
                </c:pt>
                <c:pt idx="699">
                  <c:v>1.4166094844370036E-3</c:v>
                </c:pt>
                <c:pt idx="700">
                  <c:v>1.4166094844370036E-3</c:v>
                </c:pt>
                <c:pt idx="701">
                  <c:v>1.4166094844370036E-3</c:v>
                </c:pt>
                <c:pt idx="702">
                  <c:v>1.4166094844370036E-3</c:v>
                </c:pt>
                <c:pt idx="703">
                  <c:v>1.4166094844370036E-3</c:v>
                </c:pt>
                <c:pt idx="704">
                  <c:v>1.4166094844370036E-3</c:v>
                </c:pt>
                <c:pt idx="705">
                  <c:v>1.4166094844370036E-3</c:v>
                </c:pt>
                <c:pt idx="706">
                  <c:v>1.4166094844370036E-3</c:v>
                </c:pt>
                <c:pt idx="707">
                  <c:v>1.4166094844370036E-3</c:v>
                </c:pt>
                <c:pt idx="708">
                  <c:v>1.4166094844370036E-3</c:v>
                </c:pt>
                <c:pt idx="709">
                  <c:v>1.4166094844370036E-3</c:v>
                </c:pt>
                <c:pt idx="710">
                  <c:v>1.4166094844370036E-3</c:v>
                </c:pt>
                <c:pt idx="711">
                  <c:v>1.4166094844370036E-3</c:v>
                </c:pt>
                <c:pt idx="712">
                  <c:v>1.4166094844370036E-3</c:v>
                </c:pt>
                <c:pt idx="713">
                  <c:v>1.4166094844370036E-3</c:v>
                </c:pt>
                <c:pt idx="714">
                  <c:v>1.4166094844370036E-3</c:v>
                </c:pt>
                <c:pt idx="715">
                  <c:v>1.4166094844370036E-3</c:v>
                </c:pt>
                <c:pt idx="716">
                  <c:v>1.4166094844370036E-3</c:v>
                </c:pt>
                <c:pt idx="717">
                  <c:v>1.4166094844370036E-3</c:v>
                </c:pt>
                <c:pt idx="718">
                  <c:v>1.4166094844370036E-3</c:v>
                </c:pt>
                <c:pt idx="719">
                  <c:v>1.4166094844370036E-3</c:v>
                </c:pt>
                <c:pt idx="720">
                  <c:v>1.4166094844370036E-3</c:v>
                </c:pt>
                <c:pt idx="721">
                  <c:v>1.4166094844370036E-3</c:v>
                </c:pt>
                <c:pt idx="722">
                  <c:v>1.4166094844370036E-3</c:v>
                </c:pt>
                <c:pt idx="723">
                  <c:v>1.4166094844370036E-3</c:v>
                </c:pt>
                <c:pt idx="724">
                  <c:v>1.4166094844370036E-3</c:v>
                </c:pt>
                <c:pt idx="725">
                  <c:v>1.4166094844370036E-3</c:v>
                </c:pt>
                <c:pt idx="726">
                  <c:v>1.4166094844370036E-3</c:v>
                </c:pt>
                <c:pt idx="727">
                  <c:v>1.4166094844370036E-3</c:v>
                </c:pt>
                <c:pt idx="728">
                  <c:v>1.4166094843570676E-3</c:v>
                </c:pt>
                <c:pt idx="729">
                  <c:v>1.4166094844370036E-3</c:v>
                </c:pt>
                <c:pt idx="730">
                  <c:v>1.4166094844370036E-3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45-4FF0-A623-FD18E2921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036560"/>
        <c:axId val="600041552"/>
      </c:lineChart>
      <c:dateAx>
        <c:axId val="600036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41552"/>
        <c:crosses val="autoZero"/>
        <c:auto val="1"/>
        <c:lblOffset val="100"/>
        <c:baseTimeUnit val="days"/>
      </c:dateAx>
      <c:valAx>
        <c:axId val="60004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3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Bootstrapping1!$E$1</c:f>
              <c:strCache>
                <c:ptCount val="1"/>
                <c:pt idx="0">
                  <c:v>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Bootstrapping1!$D$2:$D$184</c:f>
              <c:numCache>
                <c:formatCode>m/d/yyyy</c:formatCode>
                <c:ptCount val="183"/>
                <c:pt idx="0">
                  <c:v>41254</c:v>
                </c:pt>
                <c:pt idx="1">
                  <c:v>41255</c:v>
                </c:pt>
                <c:pt idx="2">
                  <c:v>41256</c:v>
                </c:pt>
                <c:pt idx="3">
                  <c:v>41257</c:v>
                </c:pt>
                <c:pt idx="4">
                  <c:v>41258</c:v>
                </c:pt>
                <c:pt idx="5">
                  <c:v>41259</c:v>
                </c:pt>
                <c:pt idx="6">
                  <c:v>41260</c:v>
                </c:pt>
                <c:pt idx="7">
                  <c:v>41261</c:v>
                </c:pt>
                <c:pt idx="8">
                  <c:v>41262</c:v>
                </c:pt>
                <c:pt idx="9">
                  <c:v>41263</c:v>
                </c:pt>
                <c:pt idx="10">
                  <c:v>41264</c:v>
                </c:pt>
                <c:pt idx="11">
                  <c:v>41265</c:v>
                </c:pt>
                <c:pt idx="12">
                  <c:v>41266</c:v>
                </c:pt>
                <c:pt idx="13">
                  <c:v>41267</c:v>
                </c:pt>
                <c:pt idx="14">
                  <c:v>41268</c:v>
                </c:pt>
                <c:pt idx="15">
                  <c:v>41269</c:v>
                </c:pt>
                <c:pt idx="16">
                  <c:v>41270</c:v>
                </c:pt>
                <c:pt idx="17">
                  <c:v>41271</c:v>
                </c:pt>
                <c:pt idx="18">
                  <c:v>41272</c:v>
                </c:pt>
                <c:pt idx="19">
                  <c:v>41273</c:v>
                </c:pt>
                <c:pt idx="20">
                  <c:v>41274</c:v>
                </c:pt>
                <c:pt idx="21">
                  <c:v>41275</c:v>
                </c:pt>
                <c:pt idx="22">
                  <c:v>41276</c:v>
                </c:pt>
                <c:pt idx="23">
                  <c:v>41277</c:v>
                </c:pt>
                <c:pt idx="24">
                  <c:v>41278</c:v>
                </c:pt>
                <c:pt idx="25">
                  <c:v>41279</c:v>
                </c:pt>
                <c:pt idx="26">
                  <c:v>41280</c:v>
                </c:pt>
                <c:pt idx="27">
                  <c:v>41281</c:v>
                </c:pt>
                <c:pt idx="28">
                  <c:v>41282</c:v>
                </c:pt>
                <c:pt idx="29">
                  <c:v>41283</c:v>
                </c:pt>
                <c:pt idx="30">
                  <c:v>41284</c:v>
                </c:pt>
                <c:pt idx="31">
                  <c:v>41285</c:v>
                </c:pt>
                <c:pt idx="32">
                  <c:v>41286</c:v>
                </c:pt>
                <c:pt idx="33">
                  <c:v>41287</c:v>
                </c:pt>
                <c:pt idx="34">
                  <c:v>41288</c:v>
                </c:pt>
                <c:pt idx="35">
                  <c:v>41289</c:v>
                </c:pt>
                <c:pt idx="36">
                  <c:v>41290</c:v>
                </c:pt>
                <c:pt idx="37">
                  <c:v>41291</c:v>
                </c:pt>
                <c:pt idx="38">
                  <c:v>41292</c:v>
                </c:pt>
                <c:pt idx="39">
                  <c:v>41293</c:v>
                </c:pt>
                <c:pt idx="40">
                  <c:v>41294</c:v>
                </c:pt>
                <c:pt idx="41">
                  <c:v>41295</c:v>
                </c:pt>
                <c:pt idx="42">
                  <c:v>41296</c:v>
                </c:pt>
                <c:pt idx="43">
                  <c:v>41297</c:v>
                </c:pt>
                <c:pt idx="44">
                  <c:v>41298</c:v>
                </c:pt>
                <c:pt idx="45">
                  <c:v>41299</c:v>
                </c:pt>
                <c:pt idx="46">
                  <c:v>41300</c:v>
                </c:pt>
                <c:pt idx="47">
                  <c:v>41301</c:v>
                </c:pt>
                <c:pt idx="48">
                  <c:v>41302</c:v>
                </c:pt>
                <c:pt idx="49">
                  <c:v>41303</c:v>
                </c:pt>
                <c:pt idx="50">
                  <c:v>41304</c:v>
                </c:pt>
                <c:pt idx="51">
                  <c:v>41305</c:v>
                </c:pt>
                <c:pt idx="52">
                  <c:v>41306</c:v>
                </c:pt>
                <c:pt idx="53">
                  <c:v>41307</c:v>
                </c:pt>
                <c:pt idx="54">
                  <c:v>41308</c:v>
                </c:pt>
                <c:pt idx="55">
                  <c:v>41309</c:v>
                </c:pt>
                <c:pt idx="56">
                  <c:v>41310</c:v>
                </c:pt>
                <c:pt idx="57">
                  <c:v>41311</c:v>
                </c:pt>
                <c:pt idx="58">
                  <c:v>41312</c:v>
                </c:pt>
                <c:pt idx="59">
                  <c:v>41313</c:v>
                </c:pt>
                <c:pt idx="60">
                  <c:v>41314</c:v>
                </c:pt>
                <c:pt idx="61">
                  <c:v>41315</c:v>
                </c:pt>
                <c:pt idx="62">
                  <c:v>41316</c:v>
                </c:pt>
                <c:pt idx="63">
                  <c:v>41317</c:v>
                </c:pt>
                <c:pt idx="64">
                  <c:v>41318</c:v>
                </c:pt>
                <c:pt idx="65">
                  <c:v>41319</c:v>
                </c:pt>
                <c:pt idx="66">
                  <c:v>41320</c:v>
                </c:pt>
                <c:pt idx="67">
                  <c:v>41321</c:v>
                </c:pt>
                <c:pt idx="68">
                  <c:v>41322</c:v>
                </c:pt>
                <c:pt idx="69">
                  <c:v>41323</c:v>
                </c:pt>
                <c:pt idx="70">
                  <c:v>41324</c:v>
                </c:pt>
                <c:pt idx="71">
                  <c:v>41325</c:v>
                </c:pt>
                <c:pt idx="72">
                  <c:v>41326</c:v>
                </c:pt>
                <c:pt idx="73">
                  <c:v>41327</c:v>
                </c:pt>
                <c:pt idx="74">
                  <c:v>41328</c:v>
                </c:pt>
                <c:pt idx="75">
                  <c:v>41329</c:v>
                </c:pt>
                <c:pt idx="76">
                  <c:v>41330</c:v>
                </c:pt>
                <c:pt idx="77">
                  <c:v>41331</c:v>
                </c:pt>
                <c:pt idx="78">
                  <c:v>41332</c:v>
                </c:pt>
                <c:pt idx="79">
                  <c:v>41333</c:v>
                </c:pt>
                <c:pt idx="80">
                  <c:v>41334</c:v>
                </c:pt>
                <c:pt idx="81">
                  <c:v>41335</c:v>
                </c:pt>
                <c:pt idx="82">
                  <c:v>41336</c:v>
                </c:pt>
                <c:pt idx="83">
                  <c:v>41337</c:v>
                </c:pt>
                <c:pt idx="84">
                  <c:v>41338</c:v>
                </c:pt>
                <c:pt idx="85">
                  <c:v>41339</c:v>
                </c:pt>
                <c:pt idx="86">
                  <c:v>41340</c:v>
                </c:pt>
                <c:pt idx="87">
                  <c:v>41341</c:v>
                </c:pt>
                <c:pt idx="88">
                  <c:v>41342</c:v>
                </c:pt>
                <c:pt idx="89">
                  <c:v>41343</c:v>
                </c:pt>
                <c:pt idx="90">
                  <c:v>41344</c:v>
                </c:pt>
                <c:pt idx="91">
                  <c:v>41345</c:v>
                </c:pt>
                <c:pt idx="92">
                  <c:v>41346</c:v>
                </c:pt>
                <c:pt idx="93">
                  <c:v>41347</c:v>
                </c:pt>
                <c:pt idx="94">
                  <c:v>41348</c:v>
                </c:pt>
                <c:pt idx="95">
                  <c:v>41349</c:v>
                </c:pt>
                <c:pt idx="96">
                  <c:v>41350</c:v>
                </c:pt>
                <c:pt idx="97">
                  <c:v>41351</c:v>
                </c:pt>
                <c:pt idx="98">
                  <c:v>41352</c:v>
                </c:pt>
                <c:pt idx="99">
                  <c:v>41353</c:v>
                </c:pt>
                <c:pt idx="100">
                  <c:v>41354</c:v>
                </c:pt>
                <c:pt idx="101">
                  <c:v>41355</c:v>
                </c:pt>
                <c:pt idx="102">
                  <c:v>41356</c:v>
                </c:pt>
                <c:pt idx="103">
                  <c:v>41357</c:v>
                </c:pt>
                <c:pt idx="104">
                  <c:v>41358</c:v>
                </c:pt>
                <c:pt idx="105">
                  <c:v>41359</c:v>
                </c:pt>
                <c:pt idx="106">
                  <c:v>41360</c:v>
                </c:pt>
                <c:pt idx="107">
                  <c:v>41361</c:v>
                </c:pt>
                <c:pt idx="108">
                  <c:v>41362</c:v>
                </c:pt>
                <c:pt idx="109">
                  <c:v>41363</c:v>
                </c:pt>
                <c:pt idx="110">
                  <c:v>41364</c:v>
                </c:pt>
                <c:pt idx="111">
                  <c:v>41365</c:v>
                </c:pt>
                <c:pt idx="112">
                  <c:v>41366</c:v>
                </c:pt>
                <c:pt idx="113">
                  <c:v>41367</c:v>
                </c:pt>
                <c:pt idx="114">
                  <c:v>41368</c:v>
                </c:pt>
                <c:pt idx="115">
                  <c:v>41369</c:v>
                </c:pt>
                <c:pt idx="116">
                  <c:v>41370</c:v>
                </c:pt>
                <c:pt idx="117">
                  <c:v>41371</c:v>
                </c:pt>
                <c:pt idx="118">
                  <c:v>41372</c:v>
                </c:pt>
                <c:pt idx="119">
                  <c:v>41373</c:v>
                </c:pt>
                <c:pt idx="120">
                  <c:v>41374</c:v>
                </c:pt>
                <c:pt idx="121">
                  <c:v>41375</c:v>
                </c:pt>
                <c:pt idx="122">
                  <c:v>41376</c:v>
                </c:pt>
                <c:pt idx="123">
                  <c:v>41377</c:v>
                </c:pt>
                <c:pt idx="124">
                  <c:v>41378</c:v>
                </c:pt>
                <c:pt idx="125">
                  <c:v>41379</c:v>
                </c:pt>
                <c:pt idx="126">
                  <c:v>41380</c:v>
                </c:pt>
                <c:pt idx="127">
                  <c:v>41381</c:v>
                </c:pt>
                <c:pt idx="128">
                  <c:v>41382</c:v>
                </c:pt>
                <c:pt idx="129">
                  <c:v>41383</c:v>
                </c:pt>
                <c:pt idx="130">
                  <c:v>41384</c:v>
                </c:pt>
                <c:pt idx="131">
                  <c:v>41385</c:v>
                </c:pt>
                <c:pt idx="132">
                  <c:v>41386</c:v>
                </c:pt>
                <c:pt idx="133">
                  <c:v>41387</c:v>
                </c:pt>
                <c:pt idx="134">
                  <c:v>41388</c:v>
                </c:pt>
                <c:pt idx="135">
                  <c:v>41389</c:v>
                </c:pt>
                <c:pt idx="136">
                  <c:v>41390</c:v>
                </c:pt>
                <c:pt idx="137">
                  <c:v>41391</c:v>
                </c:pt>
                <c:pt idx="138">
                  <c:v>41392</c:v>
                </c:pt>
                <c:pt idx="139">
                  <c:v>41393</c:v>
                </c:pt>
                <c:pt idx="140">
                  <c:v>41394</c:v>
                </c:pt>
                <c:pt idx="141">
                  <c:v>41395</c:v>
                </c:pt>
                <c:pt idx="142">
                  <c:v>41396</c:v>
                </c:pt>
                <c:pt idx="143">
                  <c:v>41397</c:v>
                </c:pt>
                <c:pt idx="144">
                  <c:v>41398</c:v>
                </c:pt>
                <c:pt idx="145">
                  <c:v>41399</c:v>
                </c:pt>
                <c:pt idx="146">
                  <c:v>41400</c:v>
                </c:pt>
                <c:pt idx="147">
                  <c:v>41401</c:v>
                </c:pt>
                <c:pt idx="148">
                  <c:v>41402</c:v>
                </c:pt>
                <c:pt idx="149">
                  <c:v>41403</c:v>
                </c:pt>
                <c:pt idx="150">
                  <c:v>41404</c:v>
                </c:pt>
                <c:pt idx="151">
                  <c:v>41405</c:v>
                </c:pt>
                <c:pt idx="152">
                  <c:v>41406</c:v>
                </c:pt>
                <c:pt idx="153">
                  <c:v>41407</c:v>
                </c:pt>
                <c:pt idx="154">
                  <c:v>41408</c:v>
                </c:pt>
                <c:pt idx="155">
                  <c:v>41409</c:v>
                </c:pt>
                <c:pt idx="156">
                  <c:v>41410</c:v>
                </c:pt>
                <c:pt idx="157">
                  <c:v>41411</c:v>
                </c:pt>
                <c:pt idx="158">
                  <c:v>41412</c:v>
                </c:pt>
                <c:pt idx="159">
                  <c:v>41413</c:v>
                </c:pt>
                <c:pt idx="160">
                  <c:v>41414</c:v>
                </c:pt>
                <c:pt idx="161">
                  <c:v>41415</c:v>
                </c:pt>
                <c:pt idx="162">
                  <c:v>41416</c:v>
                </c:pt>
                <c:pt idx="163">
                  <c:v>41417</c:v>
                </c:pt>
                <c:pt idx="164">
                  <c:v>41418</c:v>
                </c:pt>
                <c:pt idx="165">
                  <c:v>41419</c:v>
                </c:pt>
                <c:pt idx="166">
                  <c:v>41420</c:v>
                </c:pt>
                <c:pt idx="167">
                  <c:v>41421</c:v>
                </c:pt>
                <c:pt idx="168">
                  <c:v>41422</c:v>
                </c:pt>
                <c:pt idx="169">
                  <c:v>41423</c:v>
                </c:pt>
                <c:pt idx="170">
                  <c:v>41424</c:v>
                </c:pt>
                <c:pt idx="171">
                  <c:v>41425</c:v>
                </c:pt>
                <c:pt idx="172">
                  <c:v>41426</c:v>
                </c:pt>
                <c:pt idx="173">
                  <c:v>41427</c:v>
                </c:pt>
                <c:pt idx="174">
                  <c:v>41428</c:v>
                </c:pt>
                <c:pt idx="175">
                  <c:v>41429</c:v>
                </c:pt>
                <c:pt idx="176">
                  <c:v>41430</c:v>
                </c:pt>
                <c:pt idx="177">
                  <c:v>41431</c:v>
                </c:pt>
                <c:pt idx="178">
                  <c:v>41432</c:v>
                </c:pt>
                <c:pt idx="179">
                  <c:v>41433</c:v>
                </c:pt>
                <c:pt idx="180">
                  <c:v>41434</c:v>
                </c:pt>
                <c:pt idx="181">
                  <c:v>41435</c:v>
                </c:pt>
                <c:pt idx="182">
                  <c:v>41436</c:v>
                </c:pt>
              </c:numCache>
            </c:numRef>
          </c:cat>
          <c:val>
            <c:numRef>
              <c:f>Bootstrapping1!$E$2:$E$184</c:f>
              <c:numCache>
                <c:formatCode>0.00%</c:formatCode>
                <c:ptCount val="183"/>
                <c:pt idx="0">
                  <c:v>4.0000000000262048E-4</c:v>
                </c:pt>
                <c:pt idx="1">
                  <c:v>4.0000000000262048E-4</c:v>
                </c:pt>
                <c:pt idx="2">
                  <c:v>4.0000000000262048E-4</c:v>
                </c:pt>
                <c:pt idx="3">
                  <c:v>7.4999526101571234E-4</c:v>
                </c:pt>
                <c:pt idx="4">
                  <c:v>7.4999526101571234E-4</c:v>
                </c:pt>
                <c:pt idx="5">
                  <c:v>7.4999526101571234E-4</c:v>
                </c:pt>
                <c:pt idx="6">
                  <c:v>7.4999526101571234E-4</c:v>
                </c:pt>
                <c:pt idx="7">
                  <c:v>7.4999526101571234E-4</c:v>
                </c:pt>
                <c:pt idx="8">
                  <c:v>7.4999526101571234E-4</c:v>
                </c:pt>
                <c:pt idx="9">
                  <c:v>6.7998689095460918E-4</c:v>
                </c:pt>
                <c:pt idx="10">
                  <c:v>6.7998689095460918E-4</c:v>
                </c:pt>
                <c:pt idx="11">
                  <c:v>6.7998689087467312E-4</c:v>
                </c:pt>
                <c:pt idx="12">
                  <c:v>6.7998689095460918E-4</c:v>
                </c:pt>
                <c:pt idx="13">
                  <c:v>6.7998689095460918E-4</c:v>
                </c:pt>
                <c:pt idx="14">
                  <c:v>6.7998689095460918E-4</c:v>
                </c:pt>
                <c:pt idx="15">
                  <c:v>6.7998689095460918E-4</c:v>
                </c:pt>
                <c:pt idx="16">
                  <c:v>9.5996656184205165E-4</c:v>
                </c:pt>
                <c:pt idx="17">
                  <c:v>9.5996656184205165E-4</c:v>
                </c:pt>
                <c:pt idx="18">
                  <c:v>9.5996656184205165E-4</c:v>
                </c:pt>
                <c:pt idx="19">
                  <c:v>9.5996656184205165E-4</c:v>
                </c:pt>
                <c:pt idx="20">
                  <c:v>9.5996656184205165E-4</c:v>
                </c:pt>
                <c:pt idx="21">
                  <c:v>9.5996656184205165E-4</c:v>
                </c:pt>
                <c:pt idx="22">
                  <c:v>9.5996656184205165E-4</c:v>
                </c:pt>
                <c:pt idx="23">
                  <c:v>6.6360004643328807E-4</c:v>
                </c:pt>
                <c:pt idx="24">
                  <c:v>6.6360004643328807E-4</c:v>
                </c:pt>
                <c:pt idx="25">
                  <c:v>6.6360004643328807E-4</c:v>
                </c:pt>
                <c:pt idx="26">
                  <c:v>6.6360004643328807E-4</c:v>
                </c:pt>
                <c:pt idx="27">
                  <c:v>6.6360004643328807E-4</c:v>
                </c:pt>
                <c:pt idx="28">
                  <c:v>6.6360004643328807E-4</c:v>
                </c:pt>
                <c:pt idx="29">
                  <c:v>6.6360004643328807E-4</c:v>
                </c:pt>
                <c:pt idx="30">
                  <c:v>6.6360004643328807E-4</c:v>
                </c:pt>
                <c:pt idx="31">
                  <c:v>6.6360004643328807E-4</c:v>
                </c:pt>
                <c:pt idx="32">
                  <c:v>6.6360004635335201E-4</c:v>
                </c:pt>
                <c:pt idx="33">
                  <c:v>6.6360004643328807E-4</c:v>
                </c:pt>
                <c:pt idx="34">
                  <c:v>4.5999206523816838E-4</c:v>
                </c:pt>
                <c:pt idx="35">
                  <c:v>4.5999206515823232E-4</c:v>
                </c:pt>
                <c:pt idx="36">
                  <c:v>4.5999206523816838E-4</c:v>
                </c:pt>
                <c:pt idx="37">
                  <c:v>4.5999206515823232E-4</c:v>
                </c:pt>
                <c:pt idx="38">
                  <c:v>4.5999206515823232E-4</c:v>
                </c:pt>
                <c:pt idx="39">
                  <c:v>4.5999206523816838E-4</c:v>
                </c:pt>
                <c:pt idx="40">
                  <c:v>4.5999206515823232E-4</c:v>
                </c:pt>
                <c:pt idx="41">
                  <c:v>4.5999206523816838E-4</c:v>
                </c:pt>
                <c:pt idx="42">
                  <c:v>4.5999206515823232E-4</c:v>
                </c:pt>
                <c:pt idx="43">
                  <c:v>4.5999206515823232E-4</c:v>
                </c:pt>
                <c:pt idx="44">
                  <c:v>4.5999206515823232E-4</c:v>
                </c:pt>
                <c:pt idx="45">
                  <c:v>4.5999206515823232E-4</c:v>
                </c:pt>
                <c:pt idx="46">
                  <c:v>4.5999206515823232E-4</c:v>
                </c:pt>
                <c:pt idx="47">
                  <c:v>4.5999206515823232E-4</c:v>
                </c:pt>
                <c:pt idx="48">
                  <c:v>4.5999206515823232E-4</c:v>
                </c:pt>
                <c:pt idx="49">
                  <c:v>4.5999206523816838E-4</c:v>
                </c:pt>
                <c:pt idx="50">
                  <c:v>4.5999206515823232E-4</c:v>
                </c:pt>
                <c:pt idx="51">
                  <c:v>4.5999206515823232E-4</c:v>
                </c:pt>
                <c:pt idx="52">
                  <c:v>4.5999206523816838E-4</c:v>
                </c:pt>
                <c:pt idx="53">
                  <c:v>4.5999206515823232E-4</c:v>
                </c:pt>
                <c:pt idx="54">
                  <c:v>4.5999206515823232E-4</c:v>
                </c:pt>
                <c:pt idx="55">
                  <c:v>4.5999206515823232E-4</c:v>
                </c:pt>
                <c:pt idx="56">
                  <c:v>4.5999206515823232E-4</c:v>
                </c:pt>
                <c:pt idx="57">
                  <c:v>4.5999206523816838E-4</c:v>
                </c:pt>
                <c:pt idx="58">
                  <c:v>4.5999206515823232E-4</c:v>
                </c:pt>
                <c:pt idx="59">
                  <c:v>4.5999206515823232E-4</c:v>
                </c:pt>
                <c:pt idx="60">
                  <c:v>4.5999206523816838E-4</c:v>
                </c:pt>
                <c:pt idx="61">
                  <c:v>4.5999206523816838E-4</c:v>
                </c:pt>
                <c:pt idx="62">
                  <c:v>4.5999206515823232E-4</c:v>
                </c:pt>
                <c:pt idx="63">
                  <c:v>4.5999206515823232E-4</c:v>
                </c:pt>
                <c:pt idx="64">
                  <c:v>1.5999904001695597E-4</c:v>
                </c:pt>
                <c:pt idx="65">
                  <c:v>1.5999904001695597E-4</c:v>
                </c:pt>
                <c:pt idx="66">
                  <c:v>1.5999903993701992E-4</c:v>
                </c:pt>
                <c:pt idx="67">
                  <c:v>1.5999904001695597E-4</c:v>
                </c:pt>
                <c:pt idx="68">
                  <c:v>1.5999904001695597E-4</c:v>
                </c:pt>
                <c:pt idx="69">
                  <c:v>1.5999904001695597E-4</c:v>
                </c:pt>
                <c:pt idx="70">
                  <c:v>1.5999904001695597E-4</c:v>
                </c:pt>
                <c:pt idx="71">
                  <c:v>1.5999904001695597E-4</c:v>
                </c:pt>
                <c:pt idx="72">
                  <c:v>1.5999904001695597E-4</c:v>
                </c:pt>
                <c:pt idx="73">
                  <c:v>1.5999904001695597E-4</c:v>
                </c:pt>
                <c:pt idx="74">
                  <c:v>1.5999904001695597E-4</c:v>
                </c:pt>
                <c:pt idx="75">
                  <c:v>1.5999904001695597E-4</c:v>
                </c:pt>
                <c:pt idx="76">
                  <c:v>1.5999904001695597E-4</c:v>
                </c:pt>
                <c:pt idx="77">
                  <c:v>1.5999904001695597E-4</c:v>
                </c:pt>
                <c:pt idx="78">
                  <c:v>1.5999904001695597E-4</c:v>
                </c:pt>
                <c:pt idx="79">
                  <c:v>1.5999904001695597E-4</c:v>
                </c:pt>
                <c:pt idx="80">
                  <c:v>1.5999904001695597E-4</c:v>
                </c:pt>
                <c:pt idx="81">
                  <c:v>1.5999904001695597E-4</c:v>
                </c:pt>
                <c:pt idx="82">
                  <c:v>1.5999904001695597E-4</c:v>
                </c:pt>
                <c:pt idx="83">
                  <c:v>1.5999904001695597E-4</c:v>
                </c:pt>
                <c:pt idx="84">
                  <c:v>1.5999904001695597E-4</c:v>
                </c:pt>
                <c:pt idx="85">
                  <c:v>1.5999904001695597E-4</c:v>
                </c:pt>
                <c:pt idx="86">
                  <c:v>1.5999904001695597E-4</c:v>
                </c:pt>
                <c:pt idx="87">
                  <c:v>1.5999904001695597E-4</c:v>
                </c:pt>
                <c:pt idx="88">
                  <c:v>1.5999904001695597E-4</c:v>
                </c:pt>
                <c:pt idx="89">
                  <c:v>1.5999904001695597E-4</c:v>
                </c:pt>
                <c:pt idx="90">
                  <c:v>1.5999904001695597E-4</c:v>
                </c:pt>
                <c:pt idx="91">
                  <c:v>1.5999904001695597E-4</c:v>
                </c:pt>
                <c:pt idx="92">
                  <c:v>-7.0000183769458602E-5</c:v>
                </c:pt>
                <c:pt idx="93">
                  <c:v>-7.0000183729490573E-5</c:v>
                </c:pt>
                <c:pt idx="94">
                  <c:v>-7.0000183729490573E-5</c:v>
                </c:pt>
                <c:pt idx="95">
                  <c:v>-7.0000183729490573E-5</c:v>
                </c:pt>
                <c:pt idx="96">
                  <c:v>-7.0000183769458602E-5</c:v>
                </c:pt>
                <c:pt idx="97">
                  <c:v>-7.0000183729490573E-5</c:v>
                </c:pt>
                <c:pt idx="98">
                  <c:v>-7.0000183769458602E-5</c:v>
                </c:pt>
                <c:pt idx="99">
                  <c:v>-7.0000183729490573E-5</c:v>
                </c:pt>
                <c:pt idx="100">
                  <c:v>-7.0000183769458602E-5</c:v>
                </c:pt>
                <c:pt idx="101">
                  <c:v>-7.0000183729490573E-5</c:v>
                </c:pt>
                <c:pt idx="102">
                  <c:v>-7.0000183769458602E-5</c:v>
                </c:pt>
                <c:pt idx="103">
                  <c:v>-7.0000183729490573E-5</c:v>
                </c:pt>
                <c:pt idx="104">
                  <c:v>-7.0000183769458602E-5</c:v>
                </c:pt>
                <c:pt idx="105">
                  <c:v>-7.0000183729490573E-5</c:v>
                </c:pt>
                <c:pt idx="106">
                  <c:v>-7.0000183769458602E-5</c:v>
                </c:pt>
                <c:pt idx="107">
                  <c:v>-7.0000183729490573E-5</c:v>
                </c:pt>
                <c:pt idx="108">
                  <c:v>-7.0000183769458602E-5</c:v>
                </c:pt>
                <c:pt idx="109">
                  <c:v>-7.0000183729490573E-5</c:v>
                </c:pt>
                <c:pt idx="110">
                  <c:v>-7.0000183769458602E-5</c:v>
                </c:pt>
                <c:pt idx="111">
                  <c:v>-7.0000183729490573E-5</c:v>
                </c:pt>
                <c:pt idx="112">
                  <c:v>-7.0000183769458602E-5</c:v>
                </c:pt>
                <c:pt idx="113">
                  <c:v>-7.0000183729490573E-5</c:v>
                </c:pt>
                <c:pt idx="114">
                  <c:v>-7.0000183769458602E-5</c:v>
                </c:pt>
                <c:pt idx="115">
                  <c:v>-7.0000183729490573E-5</c:v>
                </c:pt>
                <c:pt idx="116">
                  <c:v>-7.0000183769458602E-5</c:v>
                </c:pt>
                <c:pt idx="117">
                  <c:v>-7.0000183769458602E-5</c:v>
                </c:pt>
                <c:pt idx="118">
                  <c:v>-7.0000183769458602E-5</c:v>
                </c:pt>
                <c:pt idx="119">
                  <c:v>-7.0000183729490573E-5</c:v>
                </c:pt>
                <c:pt idx="120">
                  <c:v>-1.3000063377788251E-4</c:v>
                </c:pt>
                <c:pt idx="121">
                  <c:v>-1.3000063369794645E-4</c:v>
                </c:pt>
                <c:pt idx="122">
                  <c:v>-1.3000063377788251E-4</c:v>
                </c:pt>
                <c:pt idx="123">
                  <c:v>-1.3000063377788251E-4</c:v>
                </c:pt>
                <c:pt idx="124">
                  <c:v>-1.3000063373791448E-4</c:v>
                </c:pt>
                <c:pt idx="125">
                  <c:v>-1.3000063377788251E-4</c:v>
                </c:pt>
                <c:pt idx="126">
                  <c:v>-1.3000063373791448E-4</c:v>
                </c:pt>
                <c:pt idx="127">
                  <c:v>-1.3000063373791448E-4</c:v>
                </c:pt>
                <c:pt idx="128">
                  <c:v>-1.3000063373791448E-4</c:v>
                </c:pt>
                <c:pt idx="129">
                  <c:v>-1.3000063377788251E-4</c:v>
                </c:pt>
                <c:pt idx="130">
                  <c:v>-1.3000063373791448E-4</c:v>
                </c:pt>
                <c:pt idx="131">
                  <c:v>-1.3000063377788251E-4</c:v>
                </c:pt>
                <c:pt idx="132">
                  <c:v>-1.3000063373791448E-4</c:v>
                </c:pt>
                <c:pt idx="133">
                  <c:v>-1.3000063373791448E-4</c:v>
                </c:pt>
                <c:pt idx="134">
                  <c:v>-1.3000063377788251E-4</c:v>
                </c:pt>
                <c:pt idx="135">
                  <c:v>-1.3000063373791448E-4</c:v>
                </c:pt>
                <c:pt idx="136">
                  <c:v>-1.3000063373791448E-4</c:v>
                </c:pt>
                <c:pt idx="137">
                  <c:v>-1.3000063377788251E-4</c:v>
                </c:pt>
                <c:pt idx="138">
                  <c:v>-1.3000063377788251E-4</c:v>
                </c:pt>
                <c:pt idx="139">
                  <c:v>-1.3000063373791448E-4</c:v>
                </c:pt>
                <c:pt idx="140">
                  <c:v>-1.3000063373791448E-4</c:v>
                </c:pt>
                <c:pt idx="141">
                  <c:v>-1.3000063377788251E-4</c:v>
                </c:pt>
                <c:pt idx="142">
                  <c:v>-1.3000063373791448E-4</c:v>
                </c:pt>
                <c:pt idx="143">
                  <c:v>-1.3000063377788251E-4</c:v>
                </c:pt>
                <c:pt idx="144">
                  <c:v>-1.3000063373791448E-4</c:v>
                </c:pt>
                <c:pt idx="145">
                  <c:v>-1.3000063373791448E-4</c:v>
                </c:pt>
                <c:pt idx="146">
                  <c:v>-1.3000063377788251E-4</c:v>
                </c:pt>
                <c:pt idx="147">
                  <c:v>-1.3000063373791448E-4</c:v>
                </c:pt>
                <c:pt idx="148">
                  <c:v>-1.4000092557253652E-4</c:v>
                </c:pt>
                <c:pt idx="149">
                  <c:v>-1.4000092557253652E-4</c:v>
                </c:pt>
                <c:pt idx="150">
                  <c:v>-1.4000092557253652E-4</c:v>
                </c:pt>
                <c:pt idx="151">
                  <c:v>-1.4000092557253652E-4</c:v>
                </c:pt>
                <c:pt idx="152">
                  <c:v>-1.4000092557253652E-4</c:v>
                </c:pt>
                <c:pt idx="153">
                  <c:v>-1.4000092557253652E-4</c:v>
                </c:pt>
                <c:pt idx="154">
                  <c:v>-1.4000092557253652E-4</c:v>
                </c:pt>
                <c:pt idx="155">
                  <c:v>-1.4000092553256849E-4</c:v>
                </c:pt>
                <c:pt idx="156">
                  <c:v>-1.4000092557253652E-4</c:v>
                </c:pt>
                <c:pt idx="157">
                  <c:v>-1.4000092553256849E-4</c:v>
                </c:pt>
                <c:pt idx="158">
                  <c:v>-1.4000092557253652E-4</c:v>
                </c:pt>
                <c:pt idx="159">
                  <c:v>-1.4000092557253652E-4</c:v>
                </c:pt>
                <c:pt idx="160">
                  <c:v>-1.4000092553256849E-4</c:v>
                </c:pt>
                <c:pt idx="161">
                  <c:v>-1.4000092557253652E-4</c:v>
                </c:pt>
                <c:pt idx="162">
                  <c:v>-1.4000092557253652E-4</c:v>
                </c:pt>
                <c:pt idx="163">
                  <c:v>-1.4000092557253652E-4</c:v>
                </c:pt>
                <c:pt idx="164">
                  <c:v>-1.4000092561250455E-4</c:v>
                </c:pt>
                <c:pt idx="165">
                  <c:v>-1.4000092557253652E-4</c:v>
                </c:pt>
                <c:pt idx="166">
                  <c:v>-1.4000092553256849E-4</c:v>
                </c:pt>
                <c:pt idx="167">
                  <c:v>-1.4000092557253652E-4</c:v>
                </c:pt>
                <c:pt idx="168">
                  <c:v>-1.4000092553256849E-4</c:v>
                </c:pt>
                <c:pt idx="169">
                  <c:v>-1.4000092557253652E-4</c:v>
                </c:pt>
                <c:pt idx="170">
                  <c:v>-1.4000092553256849E-4</c:v>
                </c:pt>
                <c:pt idx="171">
                  <c:v>-1.4000092557253652E-4</c:v>
                </c:pt>
                <c:pt idx="172">
                  <c:v>-1.4000092557253652E-4</c:v>
                </c:pt>
                <c:pt idx="173">
                  <c:v>-1.4000092557253652E-4</c:v>
                </c:pt>
                <c:pt idx="174">
                  <c:v>-1.4000092557253652E-4</c:v>
                </c:pt>
                <c:pt idx="175">
                  <c:v>-1.4000092557253652E-4</c:v>
                </c:pt>
                <c:pt idx="176">
                  <c:v>-1.4000092561250455E-4</c:v>
                </c:pt>
                <c:pt idx="177">
                  <c:v>-1.4000092553256849E-4</c:v>
                </c:pt>
                <c:pt idx="178">
                  <c:v>-1.4000092553256849E-4</c:v>
                </c:pt>
                <c:pt idx="179">
                  <c:v>-1.4000092557253652E-4</c:v>
                </c:pt>
                <c:pt idx="180">
                  <c:v>-1.4000092553256849E-4</c:v>
                </c:pt>
                <c:pt idx="181">
                  <c:v>-1.4000092557253652E-4</c:v>
                </c:pt>
                <c:pt idx="182">
                  <c:v>-1.4000092557253652E-4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6-44C9-9D64-15C44B87B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036560"/>
        <c:axId val="600041552"/>
      </c:lineChart>
      <c:dateAx>
        <c:axId val="600036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41552"/>
        <c:crosses val="autoZero"/>
        <c:auto val="1"/>
        <c:lblOffset val="100"/>
        <c:baseTimeUnit val="days"/>
      </c:dateAx>
      <c:valAx>
        <c:axId val="60004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3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Bootstrapping1!$E$1</c:f>
              <c:strCache>
                <c:ptCount val="1"/>
                <c:pt idx="0">
                  <c:v>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Bootstrapping1!$D$2:$D$184</c:f>
              <c:numCache>
                <c:formatCode>m/d/yyyy</c:formatCode>
                <c:ptCount val="183"/>
                <c:pt idx="0">
                  <c:v>41254</c:v>
                </c:pt>
                <c:pt idx="1">
                  <c:v>41255</c:v>
                </c:pt>
                <c:pt idx="2">
                  <c:v>41256</c:v>
                </c:pt>
                <c:pt idx="3">
                  <c:v>41257</c:v>
                </c:pt>
                <c:pt idx="4">
                  <c:v>41258</c:v>
                </c:pt>
                <c:pt idx="5">
                  <c:v>41259</c:v>
                </c:pt>
                <c:pt idx="6">
                  <c:v>41260</c:v>
                </c:pt>
                <c:pt idx="7">
                  <c:v>41261</c:v>
                </c:pt>
                <c:pt idx="8">
                  <c:v>41262</c:v>
                </c:pt>
                <c:pt idx="9">
                  <c:v>41263</c:v>
                </c:pt>
                <c:pt idx="10">
                  <c:v>41264</c:v>
                </c:pt>
                <c:pt idx="11">
                  <c:v>41265</c:v>
                </c:pt>
                <c:pt idx="12">
                  <c:v>41266</c:v>
                </c:pt>
                <c:pt idx="13">
                  <c:v>41267</c:v>
                </c:pt>
                <c:pt idx="14">
                  <c:v>41268</c:v>
                </c:pt>
                <c:pt idx="15">
                  <c:v>41269</c:v>
                </c:pt>
                <c:pt idx="16">
                  <c:v>41270</c:v>
                </c:pt>
                <c:pt idx="17">
                  <c:v>41271</c:v>
                </c:pt>
                <c:pt idx="18">
                  <c:v>41272</c:v>
                </c:pt>
                <c:pt idx="19">
                  <c:v>41273</c:v>
                </c:pt>
                <c:pt idx="20">
                  <c:v>41274</c:v>
                </c:pt>
                <c:pt idx="21">
                  <c:v>41275</c:v>
                </c:pt>
                <c:pt idx="22">
                  <c:v>41276</c:v>
                </c:pt>
                <c:pt idx="23">
                  <c:v>41277</c:v>
                </c:pt>
                <c:pt idx="24">
                  <c:v>41278</c:v>
                </c:pt>
                <c:pt idx="25">
                  <c:v>41279</c:v>
                </c:pt>
                <c:pt idx="26">
                  <c:v>41280</c:v>
                </c:pt>
                <c:pt idx="27">
                  <c:v>41281</c:v>
                </c:pt>
                <c:pt idx="28">
                  <c:v>41282</c:v>
                </c:pt>
                <c:pt idx="29">
                  <c:v>41283</c:v>
                </c:pt>
                <c:pt idx="30">
                  <c:v>41284</c:v>
                </c:pt>
                <c:pt idx="31">
                  <c:v>41285</c:v>
                </c:pt>
                <c:pt idx="32">
                  <c:v>41286</c:v>
                </c:pt>
                <c:pt idx="33">
                  <c:v>41287</c:v>
                </c:pt>
                <c:pt idx="34">
                  <c:v>41288</c:v>
                </c:pt>
                <c:pt idx="35">
                  <c:v>41289</c:v>
                </c:pt>
                <c:pt idx="36">
                  <c:v>41290</c:v>
                </c:pt>
                <c:pt idx="37">
                  <c:v>41291</c:v>
                </c:pt>
                <c:pt idx="38">
                  <c:v>41292</c:v>
                </c:pt>
                <c:pt idx="39">
                  <c:v>41293</c:v>
                </c:pt>
                <c:pt idx="40">
                  <c:v>41294</c:v>
                </c:pt>
                <c:pt idx="41">
                  <c:v>41295</c:v>
                </c:pt>
                <c:pt idx="42">
                  <c:v>41296</c:v>
                </c:pt>
                <c:pt idx="43">
                  <c:v>41297</c:v>
                </c:pt>
                <c:pt idx="44">
                  <c:v>41298</c:v>
                </c:pt>
                <c:pt idx="45">
                  <c:v>41299</c:v>
                </c:pt>
                <c:pt idx="46">
                  <c:v>41300</c:v>
                </c:pt>
                <c:pt idx="47">
                  <c:v>41301</c:v>
                </c:pt>
                <c:pt idx="48">
                  <c:v>41302</c:v>
                </c:pt>
                <c:pt idx="49">
                  <c:v>41303</c:v>
                </c:pt>
                <c:pt idx="50">
                  <c:v>41304</c:v>
                </c:pt>
                <c:pt idx="51">
                  <c:v>41305</c:v>
                </c:pt>
                <c:pt idx="52">
                  <c:v>41306</c:v>
                </c:pt>
                <c:pt idx="53">
                  <c:v>41307</c:v>
                </c:pt>
                <c:pt idx="54">
                  <c:v>41308</c:v>
                </c:pt>
                <c:pt idx="55">
                  <c:v>41309</c:v>
                </c:pt>
                <c:pt idx="56">
                  <c:v>41310</c:v>
                </c:pt>
                <c:pt idx="57">
                  <c:v>41311</c:v>
                </c:pt>
                <c:pt idx="58">
                  <c:v>41312</c:v>
                </c:pt>
                <c:pt idx="59">
                  <c:v>41313</c:v>
                </c:pt>
                <c:pt idx="60">
                  <c:v>41314</c:v>
                </c:pt>
                <c:pt idx="61">
                  <c:v>41315</c:v>
                </c:pt>
                <c:pt idx="62">
                  <c:v>41316</c:v>
                </c:pt>
                <c:pt idx="63">
                  <c:v>41317</c:v>
                </c:pt>
                <c:pt idx="64">
                  <c:v>41318</c:v>
                </c:pt>
                <c:pt idx="65">
                  <c:v>41319</c:v>
                </c:pt>
                <c:pt idx="66">
                  <c:v>41320</c:v>
                </c:pt>
                <c:pt idx="67">
                  <c:v>41321</c:v>
                </c:pt>
                <c:pt idx="68">
                  <c:v>41322</c:v>
                </c:pt>
                <c:pt idx="69">
                  <c:v>41323</c:v>
                </c:pt>
                <c:pt idx="70">
                  <c:v>41324</c:v>
                </c:pt>
                <c:pt idx="71">
                  <c:v>41325</c:v>
                </c:pt>
                <c:pt idx="72">
                  <c:v>41326</c:v>
                </c:pt>
                <c:pt idx="73">
                  <c:v>41327</c:v>
                </c:pt>
                <c:pt idx="74">
                  <c:v>41328</c:v>
                </c:pt>
                <c:pt idx="75">
                  <c:v>41329</c:v>
                </c:pt>
                <c:pt idx="76">
                  <c:v>41330</c:v>
                </c:pt>
                <c:pt idx="77">
                  <c:v>41331</c:v>
                </c:pt>
                <c:pt idx="78">
                  <c:v>41332</c:v>
                </c:pt>
                <c:pt idx="79">
                  <c:v>41333</c:v>
                </c:pt>
                <c:pt idx="80">
                  <c:v>41334</c:v>
                </c:pt>
                <c:pt idx="81">
                  <c:v>41335</c:v>
                </c:pt>
                <c:pt idx="82">
                  <c:v>41336</c:v>
                </c:pt>
                <c:pt idx="83">
                  <c:v>41337</c:v>
                </c:pt>
                <c:pt idx="84">
                  <c:v>41338</c:v>
                </c:pt>
                <c:pt idx="85">
                  <c:v>41339</c:v>
                </c:pt>
                <c:pt idx="86">
                  <c:v>41340</c:v>
                </c:pt>
                <c:pt idx="87">
                  <c:v>41341</c:v>
                </c:pt>
                <c:pt idx="88">
                  <c:v>41342</c:v>
                </c:pt>
                <c:pt idx="89">
                  <c:v>41343</c:v>
                </c:pt>
                <c:pt idx="90">
                  <c:v>41344</c:v>
                </c:pt>
                <c:pt idx="91">
                  <c:v>41345</c:v>
                </c:pt>
                <c:pt idx="92">
                  <c:v>41346</c:v>
                </c:pt>
                <c:pt idx="93">
                  <c:v>41347</c:v>
                </c:pt>
                <c:pt idx="94">
                  <c:v>41348</c:v>
                </c:pt>
                <c:pt idx="95">
                  <c:v>41349</c:v>
                </c:pt>
                <c:pt idx="96">
                  <c:v>41350</c:v>
                </c:pt>
                <c:pt idx="97">
                  <c:v>41351</c:v>
                </c:pt>
                <c:pt idx="98">
                  <c:v>41352</c:v>
                </c:pt>
                <c:pt idx="99">
                  <c:v>41353</c:v>
                </c:pt>
                <c:pt idx="100">
                  <c:v>41354</c:v>
                </c:pt>
                <c:pt idx="101">
                  <c:v>41355</c:v>
                </c:pt>
                <c:pt idx="102">
                  <c:v>41356</c:v>
                </c:pt>
                <c:pt idx="103">
                  <c:v>41357</c:v>
                </c:pt>
                <c:pt idx="104">
                  <c:v>41358</c:v>
                </c:pt>
                <c:pt idx="105">
                  <c:v>41359</c:v>
                </c:pt>
                <c:pt idx="106">
                  <c:v>41360</c:v>
                </c:pt>
                <c:pt idx="107">
                  <c:v>41361</c:v>
                </c:pt>
                <c:pt idx="108">
                  <c:v>41362</c:v>
                </c:pt>
                <c:pt idx="109">
                  <c:v>41363</c:v>
                </c:pt>
                <c:pt idx="110">
                  <c:v>41364</c:v>
                </c:pt>
                <c:pt idx="111">
                  <c:v>41365</c:v>
                </c:pt>
                <c:pt idx="112">
                  <c:v>41366</c:v>
                </c:pt>
                <c:pt idx="113">
                  <c:v>41367</c:v>
                </c:pt>
                <c:pt idx="114">
                  <c:v>41368</c:v>
                </c:pt>
                <c:pt idx="115">
                  <c:v>41369</c:v>
                </c:pt>
                <c:pt idx="116">
                  <c:v>41370</c:v>
                </c:pt>
                <c:pt idx="117">
                  <c:v>41371</c:v>
                </c:pt>
                <c:pt idx="118">
                  <c:v>41372</c:v>
                </c:pt>
                <c:pt idx="119">
                  <c:v>41373</c:v>
                </c:pt>
                <c:pt idx="120">
                  <c:v>41374</c:v>
                </c:pt>
                <c:pt idx="121">
                  <c:v>41375</c:v>
                </c:pt>
                <c:pt idx="122">
                  <c:v>41376</c:v>
                </c:pt>
                <c:pt idx="123">
                  <c:v>41377</c:v>
                </c:pt>
                <c:pt idx="124">
                  <c:v>41378</c:v>
                </c:pt>
                <c:pt idx="125">
                  <c:v>41379</c:v>
                </c:pt>
                <c:pt idx="126">
                  <c:v>41380</c:v>
                </c:pt>
                <c:pt idx="127">
                  <c:v>41381</c:v>
                </c:pt>
                <c:pt idx="128">
                  <c:v>41382</c:v>
                </c:pt>
                <c:pt idx="129">
                  <c:v>41383</c:v>
                </c:pt>
                <c:pt idx="130">
                  <c:v>41384</c:v>
                </c:pt>
                <c:pt idx="131">
                  <c:v>41385</c:v>
                </c:pt>
                <c:pt idx="132">
                  <c:v>41386</c:v>
                </c:pt>
                <c:pt idx="133">
                  <c:v>41387</c:v>
                </c:pt>
                <c:pt idx="134">
                  <c:v>41388</c:v>
                </c:pt>
                <c:pt idx="135">
                  <c:v>41389</c:v>
                </c:pt>
                <c:pt idx="136">
                  <c:v>41390</c:v>
                </c:pt>
                <c:pt idx="137">
                  <c:v>41391</c:v>
                </c:pt>
                <c:pt idx="138">
                  <c:v>41392</c:v>
                </c:pt>
                <c:pt idx="139">
                  <c:v>41393</c:v>
                </c:pt>
                <c:pt idx="140">
                  <c:v>41394</c:v>
                </c:pt>
                <c:pt idx="141">
                  <c:v>41395</c:v>
                </c:pt>
                <c:pt idx="142">
                  <c:v>41396</c:v>
                </c:pt>
                <c:pt idx="143">
                  <c:v>41397</c:v>
                </c:pt>
                <c:pt idx="144">
                  <c:v>41398</c:v>
                </c:pt>
                <c:pt idx="145">
                  <c:v>41399</c:v>
                </c:pt>
                <c:pt idx="146">
                  <c:v>41400</c:v>
                </c:pt>
                <c:pt idx="147">
                  <c:v>41401</c:v>
                </c:pt>
                <c:pt idx="148">
                  <c:v>41402</c:v>
                </c:pt>
                <c:pt idx="149">
                  <c:v>41403</c:v>
                </c:pt>
                <c:pt idx="150">
                  <c:v>41404</c:v>
                </c:pt>
                <c:pt idx="151">
                  <c:v>41405</c:v>
                </c:pt>
                <c:pt idx="152">
                  <c:v>41406</c:v>
                </c:pt>
                <c:pt idx="153">
                  <c:v>41407</c:v>
                </c:pt>
                <c:pt idx="154">
                  <c:v>41408</c:v>
                </c:pt>
                <c:pt idx="155">
                  <c:v>41409</c:v>
                </c:pt>
                <c:pt idx="156">
                  <c:v>41410</c:v>
                </c:pt>
                <c:pt idx="157">
                  <c:v>41411</c:v>
                </c:pt>
                <c:pt idx="158">
                  <c:v>41412</c:v>
                </c:pt>
                <c:pt idx="159">
                  <c:v>41413</c:v>
                </c:pt>
                <c:pt idx="160">
                  <c:v>41414</c:v>
                </c:pt>
                <c:pt idx="161">
                  <c:v>41415</c:v>
                </c:pt>
                <c:pt idx="162">
                  <c:v>41416</c:v>
                </c:pt>
                <c:pt idx="163">
                  <c:v>41417</c:v>
                </c:pt>
                <c:pt idx="164">
                  <c:v>41418</c:v>
                </c:pt>
                <c:pt idx="165">
                  <c:v>41419</c:v>
                </c:pt>
                <c:pt idx="166">
                  <c:v>41420</c:v>
                </c:pt>
                <c:pt idx="167">
                  <c:v>41421</c:v>
                </c:pt>
                <c:pt idx="168">
                  <c:v>41422</c:v>
                </c:pt>
                <c:pt idx="169">
                  <c:v>41423</c:v>
                </c:pt>
                <c:pt idx="170">
                  <c:v>41424</c:v>
                </c:pt>
                <c:pt idx="171">
                  <c:v>41425</c:v>
                </c:pt>
                <c:pt idx="172">
                  <c:v>41426</c:v>
                </c:pt>
                <c:pt idx="173">
                  <c:v>41427</c:v>
                </c:pt>
                <c:pt idx="174">
                  <c:v>41428</c:v>
                </c:pt>
                <c:pt idx="175">
                  <c:v>41429</c:v>
                </c:pt>
                <c:pt idx="176">
                  <c:v>41430</c:v>
                </c:pt>
                <c:pt idx="177">
                  <c:v>41431</c:v>
                </c:pt>
                <c:pt idx="178">
                  <c:v>41432</c:v>
                </c:pt>
                <c:pt idx="179">
                  <c:v>41433</c:v>
                </c:pt>
                <c:pt idx="180">
                  <c:v>41434</c:v>
                </c:pt>
                <c:pt idx="181">
                  <c:v>41435</c:v>
                </c:pt>
                <c:pt idx="182">
                  <c:v>41436</c:v>
                </c:pt>
              </c:numCache>
            </c:numRef>
          </c:cat>
          <c:val>
            <c:numRef>
              <c:f>Bootstrapping1!$E$2:$E$184</c:f>
              <c:numCache>
                <c:formatCode>0.00%</c:formatCode>
                <c:ptCount val="183"/>
                <c:pt idx="0">
                  <c:v>4.0000000000262048E-4</c:v>
                </c:pt>
                <c:pt idx="1">
                  <c:v>4.0000000000262048E-4</c:v>
                </c:pt>
                <c:pt idx="2">
                  <c:v>4.0000000000262048E-4</c:v>
                </c:pt>
                <c:pt idx="3">
                  <c:v>7.4999526101571234E-4</c:v>
                </c:pt>
                <c:pt idx="4">
                  <c:v>7.4999526101571234E-4</c:v>
                </c:pt>
                <c:pt idx="5">
                  <c:v>7.4999526101571234E-4</c:v>
                </c:pt>
                <c:pt idx="6">
                  <c:v>7.4999526101571234E-4</c:v>
                </c:pt>
                <c:pt idx="7">
                  <c:v>7.4999526101571234E-4</c:v>
                </c:pt>
                <c:pt idx="8">
                  <c:v>7.4999526101571234E-4</c:v>
                </c:pt>
                <c:pt idx="9">
                  <c:v>6.7998689095460918E-4</c:v>
                </c:pt>
                <c:pt idx="10">
                  <c:v>6.7998689095460918E-4</c:v>
                </c:pt>
                <c:pt idx="11">
                  <c:v>6.7998689087467312E-4</c:v>
                </c:pt>
                <c:pt idx="12">
                  <c:v>6.7998689095460918E-4</c:v>
                </c:pt>
                <c:pt idx="13">
                  <c:v>6.7998689095460918E-4</c:v>
                </c:pt>
                <c:pt idx="14">
                  <c:v>6.7998689095460918E-4</c:v>
                </c:pt>
                <c:pt idx="15">
                  <c:v>6.7998689095460918E-4</c:v>
                </c:pt>
                <c:pt idx="16">
                  <c:v>9.5996656184205165E-4</c:v>
                </c:pt>
                <c:pt idx="17">
                  <c:v>9.5996656184205165E-4</c:v>
                </c:pt>
                <c:pt idx="18">
                  <c:v>9.5996656184205165E-4</c:v>
                </c:pt>
                <c:pt idx="19">
                  <c:v>9.5996656184205165E-4</c:v>
                </c:pt>
                <c:pt idx="20">
                  <c:v>9.5996656184205165E-4</c:v>
                </c:pt>
                <c:pt idx="21">
                  <c:v>9.5996656184205165E-4</c:v>
                </c:pt>
                <c:pt idx="22">
                  <c:v>9.5996656184205165E-4</c:v>
                </c:pt>
                <c:pt idx="23">
                  <c:v>6.6360004643328807E-4</c:v>
                </c:pt>
                <c:pt idx="24">
                  <c:v>6.6360004643328807E-4</c:v>
                </c:pt>
                <c:pt idx="25">
                  <c:v>6.6360004643328807E-4</c:v>
                </c:pt>
                <c:pt idx="26">
                  <c:v>6.6360004643328807E-4</c:v>
                </c:pt>
                <c:pt idx="27">
                  <c:v>6.6360004643328807E-4</c:v>
                </c:pt>
                <c:pt idx="28">
                  <c:v>6.6360004643328807E-4</c:v>
                </c:pt>
                <c:pt idx="29">
                  <c:v>6.6360004643328807E-4</c:v>
                </c:pt>
                <c:pt idx="30">
                  <c:v>6.6360004643328807E-4</c:v>
                </c:pt>
                <c:pt idx="31">
                  <c:v>6.6360004643328807E-4</c:v>
                </c:pt>
                <c:pt idx="32">
                  <c:v>6.6360004635335201E-4</c:v>
                </c:pt>
                <c:pt idx="33">
                  <c:v>6.6360004643328807E-4</c:v>
                </c:pt>
                <c:pt idx="34">
                  <c:v>4.5999206523816838E-4</c:v>
                </c:pt>
                <c:pt idx="35">
                  <c:v>4.5999206515823232E-4</c:v>
                </c:pt>
                <c:pt idx="36">
                  <c:v>4.5999206523816838E-4</c:v>
                </c:pt>
                <c:pt idx="37">
                  <c:v>4.5999206515823232E-4</c:v>
                </c:pt>
                <c:pt idx="38">
                  <c:v>4.5999206515823232E-4</c:v>
                </c:pt>
                <c:pt idx="39">
                  <c:v>4.5999206523816838E-4</c:v>
                </c:pt>
                <c:pt idx="40">
                  <c:v>4.5999206515823232E-4</c:v>
                </c:pt>
                <c:pt idx="41">
                  <c:v>4.5999206523816838E-4</c:v>
                </c:pt>
                <c:pt idx="42">
                  <c:v>4.5999206515823232E-4</c:v>
                </c:pt>
                <c:pt idx="43">
                  <c:v>4.5999206515823232E-4</c:v>
                </c:pt>
                <c:pt idx="44">
                  <c:v>4.5999206515823232E-4</c:v>
                </c:pt>
                <c:pt idx="45">
                  <c:v>4.5999206515823232E-4</c:v>
                </c:pt>
                <c:pt idx="46">
                  <c:v>4.5999206515823232E-4</c:v>
                </c:pt>
                <c:pt idx="47">
                  <c:v>4.5999206515823232E-4</c:v>
                </c:pt>
                <c:pt idx="48">
                  <c:v>4.5999206515823232E-4</c:v>
                </c:pt>
                <c:pt idx="49">
                  <c:v>4.5999206523816838E-4</c:v>
                </c:pt>
                <c:pt idx="50">
                  <c:v>4.5999206515823232E-4</c:v>
                </c:pt>
                <c:pt idx="51">
                  <c:v>4.5999206515823232E-4</c:v>
                </c:pt>
                <c:pt idx="52">
                  <c:v>4.5999206523816838E-4</c:v>
                </c:pt>
                <c:pt idx="53">
                  <c:v>4.5999206515823232E-4</c:v>
                </c:pt>
                <c:pt idx="54">
                  <c:v>4.5999206515823232E-4</c:v>
                </c:pt>
                <c:pt idx="55">
                  <c:v>4.5999206515823232E-4</c:v>
                </c:pt>
                <c:pt idx="56">
                  <c:v>4.5999206515823232E-4</c:v>
                </c:pt>
                <c:pt idx="57">
                  <c:v>4.5999206523816838E-4</c:v>
                </c:pt>
                <c:pt idx="58">
                  <c:v>4.5999206515823232E-4</c:v>
                </c:pt>
                <c:pt idx="59">
                  <c:v>4.5999206515823232E-4</c:v>
                </c:pt>
                <c:pt idx="60">
                  <c:v>4.5999206523816838E-4</c:v>
                </c:pt>
                <c:pt idx="61">
                  <c:v>4.5999206523816838E-4</c:v>
                </c:pt>
                <c:pt idx="62">
                  <c:v>4.5999206515823232E-4</c:v>
                </c:pt>
                <c:pt idx="63">
                  <c:v>4.5999206515823232E-4</c:v>
                </c:pt>
                <c:pt idx="64">
                  <c:v>1.5999904001695597E-4</c:v>
                </c:pt>
                <c:pt idx="65">
                  <c:v>1.5999904001695597E-4</c:v>
                </c:pt>
                <c:pt idx="66">
                  <c:v>1.5999903993701992E-4</c:v>
                </c:pt>
                <c:pt idx="67">
                  <c:v>1.5999904001695597E-4</c:v>
                </c:pt>
                <c:pt idx="68">
                  <c:v>1.5999904001695597E-4</c:v>
                </c:pt>
                <c:pt idx="69">
                  <c:v>1.5999904001695597E-4</c:v>
                </c:pt>
                <c:pt idx="70">
                  <c:v>1.5999904001695597E-4</c:v>
                </c:pt>
                <c:pt idx="71">
                  <c:v>1.5999904001695597E-4</c:v>
                </c:pt>
                <c:pt idx="72">
                  <c:v>1.5999904001695597E-4</c:v>
                </c:pt>
                <c:pt idx="73">
                  <c:v>1.5999904001695597E-4</c:v>
                </c:pt>
                <c:pt idx="74">
                  <c:v>1.5999904001695597E-4</c:v>
                </c:pt>
                <c:pt idx="75">
                  <c:v>1.5999904001695597E-4</c:v>
                </c:pt>
                <c:pt idx="76">
                  <c:v>1.5999904001695597E-4</c:v>
                </c:pt>
                <c:pt idx="77">
                  <c:v>1.5999904001695597E-4</c:v>
                </c:pt>
                <c:pt idx="78">
                  <c:v>1.5999904001695597E-4</c:v>
                </c:pt>
                <c:pt idx="79">
                  <c:v>1.5999904001695597E-4</c:v>
                </c:pt>
                <c:pt idx="80">
                  <c:v>1.5999904001695597E-4</c:v>
                </c:pt>
                <c:pt idx="81">
                  <c:v>1.5999904001695597E-4</c:v>
                </c:pt>
                <c:pt idx="82">
                  <c:v>1.5999904001695597E-4</c:v>
                </c:pt>
                <c:pt idx="83">
                  <c:v>1.5999904001695597E-4</c:v>
                </c:pt>
                <c:pt idx="84">
                  <c:v>1.5999904001695597E-4</c:v>
                </c:pt>
                <c:pt idx="85">
                  <c:v>1.5999904001695597E-4</c:v>
                </c:pt>
                <c:pt idx="86">
                  <c:v>1.5999904001695597E-4</c:v>
                </c:pt>
                <c:pt idx="87">
                  <c:v>1.5999904001695597E-4</c:v>
                </c:pt>
                <c:pt idx="88">
                  <c:v>1.5999904001695597E-4</c:v>
                </c:pt>
                <c:pt idx="89">
                  <c:v>1.5999904001695597E-4</c:v>
                </c:pt>
                <c:pt idx="90">
                  <c:v>1.5999904001695597E-4</c:v>
                </c:pt>
                <c:pt idx="91">
                  <c:v>1.5999904001695597E-4</c:v>
                </c:pt>
                <c:pt idx="92">
                  <c:v>-7.0000183769458602E-5</c:v>
                </c:pt>
                <c:pt idx="93">
                  <c:v>-7.0000183729490573E-5</c:v>
                </c:pt>
                <c:pt idx="94">
                  <c:v>-7.0000183729490573E-5</c:v>
                </c:pt>
                <c:pt idx="95">
                  <c:v>-7.0000183729490573E-5</c:v>
                </c:pt>
                <c:pt idx="96">
                  <c:v>-7.0000183769458602E-5</c:v>
                </c:pt>
                <c:pt idx="97">
                  <c:v>-7.0000183729490573E-5</c:v>
                </c:pt>
                <c:pt idx="98">
                  <c:v>-7.0000183769458602E-5</c:v>
                </c:pt>
                <c:pt idx="99">
                  <c:v>-7.0000183729490573E-5</c:v>
                </c:pt>
                <c:pt idx="100">
                  <c:v>-7.0000183769458602E-5</c:v>
                </c:pt>
                <c:pt idx="101">
                  <c:v>-7.0000183729490573E-5</c:v>
                </c:pt>
                <c:pt idx="102">
                  <c:v>-7.0000183769458602E-5</c:v>
                </c:pt>
                <c:pt idx="103">
                  <c:v>-7.0000183729490573E-5</c:v>
                </c:pt>
                <c:pt idx="104">
                  <c:v>-7.0000183769458602E-5</c:v>
                </c:pt>
                <c:pt idx="105">
                  <c:v>-7.0000183729490573E-5</c:v>
                </c:pt>
                <c:pt idx="106">
                  <c:v>-7.0000183769458602E-5</c:v>
                </c:pt>
                <c:pt idx="107">
                  <c:v>-7.0000183729490573E-5</c:v>
                </c:pt>
                <c:pt idx="108">
                  <c:v>-7.0000183769458602E-5</c:v>
                </c:pt>
                <c:pt idx="109">
                  <c:v>-7.0000183729490573E-5</c:v>
                </c:pt>
                <c:pt idx="110">
                  <c:v>-7.0000183769458602E-5</c:v>
                </c:pt>
                <c:pt idx="111">
                  <c:v>-7.0000183729490573E-5</c:v>
                </c:pt>
                <c:pt idx="112">
                  <c:v>-7.0000183769458602E-5</c:v>
                </c:pt>
                <c:pt idx="113">
                  <c:v>-7.0000183729490573E-5</c:v>
                </c:pt>
                <c:pt idx="114">
                  <c:v>-7.0000183769458602E-5</c:v>
                </c:pt>
                <c:pt idx="115">
                  <c:v>-7.0000183729490573E-5</c:v>
                </c:pt>
                <c:pt idx="116">
                  <c:v>-7.0000183769458602E-5</c:v>
                </c:pt>
                <c:pt idx="117">
                  <c:v>-7.0000183769458602E-5</c:v>
                </c:pt>
                <c:pt idx="118">
                  <c:v>-7.0000183769458602E-5</c:v>
                </c:pt>
                <c:pt idx="119">
                  <c:v>-7.0000183729490573E-5</c:v>
                </c:pt>
                <c:pt idx="120">
                  <c:v>-1.3000063377788251E-4</c:v>
                </c:pt>
                <c:pt idx="121">
                  <c:v>-1.3000063369794645E-4</c:v>
                </c:pt>
                <c:pt idx="122">
                  <c:v>-1.3000063377788251E-4</c:v>
                </c:pt>
                <c:pt idx="123">
                  <c:v>-1.3000063377788251E-4</c:v>
                </c:pt>
                <c:pt idx="124">
                  <c:v>-1.3000063373791448E-4</c:v>
                </c:pt>
                <c:pt idx="125">
                  <c:v>-1.3000063377788251E-4</c:v>
                </c:pt>
                <c:pt idx="126">
                  <c:v>-1.3000063373791448E-4</c:v>
                </c:pt>
                <c:pt idx="127">
                  <c:v>-1.3000063373791448E-4</c:v>
                </c:pt>
                <c:pt idx="128">
                  <c:v>-1.3000063373791448E-4</c:v>
                </c:pt>
                <c:pt idx="129">
                  <c:v>-1.3000063377788251E-4</c:v>
                </c:pt>
                <c:pt idx="130">
                  <c:v>-1.3000063373791448E-4</c:v>
                </c:pt>
                <c:pt idx="131">
                  <c:v>-1.3000063377788251E-4</c:v>
                </c:pt>
                <c:pt idx="132">
                  <c:v>-1.3000063373791448E-4</c:v>
                </c:pt>
                <c:pt idx="133">
                  <c:v>-1.3000063373791448E-4</c:v>
                </c:pt>
                <c:pt idx="134">
                  <c:v>-1.3000063377788251E-4</c:v>
                </c:pt>
                <c:pt idx="135">
                  <c:v>-1.3000063373791448E-4</c:v>
                </c:pt>
                <c:pt idx="136">
                  <c:v>-1.3000063373791448E-4</c:v>
                </c:pt>
                <c:pt idx="137">
                  <c:v>-1.3000063377788251E-4</c:v>
                </c:pt>
                <c:pt idx="138">
                  <c:v>-1.3000063377788251E-4</c:v>
                </c:pt>
                <c:pt idx="139">
                  <c:v>-1.3000063373791448E-4</c:v>
                </c:pt>
                <c:pt idx="140">
                  <c:v>-1.3000063373791448E-4</c:v>
                </c:pt>
                <c:pt idx="141">
                  <c:v>-1.3000063377788251E-4</c:v>
                </c:pt>
                <c:pt idx="142">
                  <c:v>-1.3000063373791448E-4</c:v>
                </c:pt>
                <c:pt idx="143">
                  <c:v>-1.3000063377788251E-4</c:v>
                </c:pt>
                <c:pt idx="144">
                  <c:v>-1.3000063373791448E-4</c:v>
                </c:pt>
                <c:pt idx="145">
                  <c:v>-1.3000063373791448E-4</c:v>
                </c:pt>
                <c:pt idx="146">
                  <c:v>-1.3000063377788251E-4</c:v>
                </c:pt>
                <c:pt idx="147">
                  <c:v>-1.3000063373791448E-4</c:v>
                </c:pt>
                <c:pt idx="148">
                  <c:v>-1.4000092557253652E-4</c:v>
                </c:pt>
                <c:pt idx="149">
                  <c:v>-1.4000092557253652E-4</c:v>
                </c:pt>
                <c:pt idx="150">
                  <c:v>-1.4000092557253652E-4</c:v>
                </c:pt>
                <c:pt idx="151">
                  <c:v>-1.4000092557253652E-4</c:v>
                </c:pt>
                <c:pt idx="152">
                  <c:v>-1.4000092557253652E-4</c:v>
                </c:pt>
                <c:pt idx="153">
                  <c:v>-1.4000092557253652E-4</c:v>
                </c:pt>
                <c:pt idx="154">
                  <c:v>-1.4000092557253652E-4</c:v>
                </c:pt>
                <c:pt idx="155">
                  <c:v>-1.4000092553256849E-4</c:v>
                </c:pt>
                <c:pt idx="156">
                  <c:v>-1.4000092557253652E-4</c:v>
                </c:pt>
                <c:pt idx="157">
                  <c:v>-1.4000092553256849E-4</c:v>
                </c:pt>
                <c:pt idx="158">
                  <c:v>-1.4000092557253652E-4</c:v>
                </c:pt>
                <c:pt idx="159">
                  <c:v>-1.4000092557253652E-4</c:v>
                </c:pt>
                <c:pt idx="160">
                  <c:v>-1.4000092553256849E-4</c:v>
                </c:pt>
                <c:pt idx="161">
                  <c:v>-1.4000092557253652E-4</c:v>
                </c:pt>
                <c:pt idx="162">
                  <c:v>-1.4000092557253652E-4</c:v>
                </c:pt>
                <c:pt idx="163">
                  <c:v>-1.4000092557253652E-4</c:v>
                </c:pt>
                <c:pt idx="164">
                  <c:v>-1.4000092561250455E-4</c:v>
                </c:pt>
                <c:pt idx="165">
                  <c:v>-1.4000092557253652E-4</c:v>
                </c:pt>
                <c:pt idx="166">
                  <c:v>-1.4000092553256849E-4</c:v>
                </c:pt>
                <c:pt idx="167">
                  <c:v>-1.4000092557253652E-4</c:v>
                </c:pt>
                <c:pt idx="168">
                  <c:v>-1.4000092553256849E-4</c:v>
                </c:pt>
                <c:pt idx="169">
                  <c:v>-1.4000092557253652E-4</c:v>
                </c:pt>
                <c:pt idx="170">
                  <c:v>-1.4000092553256849E-4</c:v>
                </c:pt>
                <c:pt idx="171">
                  <c:v>-1.4000092557253652E-4</c:v>
                </c:pt>
                <c:pt idx="172">
                  <c:v>-1.4000092557253652E-4</c:v>
                </c:pt>
                <c:pt idx="173">
                  <c:v>-1.4000092557253652E-4</c:v>
                </c:pt>
                <c:pt idx="174">
                  <c:v>-1.4000092557253652E-4</c:v>
                </c:pt>
                <c:pt idx="175">
                  <c:v>-1.4000092557253652E-4</c:v>
                </c:pt>
                <c:pt idx="176">
                  <c:v>-1.4000092561250455E-4</c:v>
                </c:pt>
                <c:pt idx="177">
                  <c:v>-1.4000092553256849E-4</c:v>
                </c:pt>
                <c:pt idx="178">
                  <c:v>-1.4000092553256849E-4</c:v>
                </c:pt>
                <c:pt idx="179">
                  <c:v>-1.4000092557253652E-4</c:v>
                </c:pt>
                <c:pt idx="180">
                  <c:v>-1.4000092553256849E-4</c:v>
                </c:pt>
                <c:pt idx="181">
                  <c:v>-1.4000092557253652E-4</c:v>
                </c:pt>
                <c:pt idx="182">
                  <c:v>-1.4000092557253652E-4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8B-4DCB-9D29-8191A0675A8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TOY!$I$2:$I$184</c:f>
              <c:numCache>
                <c:formatCode>0.00%</c:formatCode>
                <c:ptCount val="183"/>
                <c:pt idx="0">
                  <c:v>4.0000000000262048E-4</c:v>
                </c:pt>
                <c:pt idx="1">
                  <c:v>4.0000000024242865E-4</c:v>
                </c:pt>
                <c:pt idx="2">
                  <c:v>4.000000001624926E-4</c:v>
                </c:pt>
                <c:pt idx="3">
                  <c:v>7.49995260536096E-4</c:v>
                </c:pt>
                <c:pt idx="4">
                  <c:v>7.49995260536096E-4</c:v>
                </c:pt>
                <c:pt idx="5">
                  <c:v>7.49995260536096E-4</c:v>
                </c:pt>
                <c:pt idx="6">
                  <c:v>7.49995260536096E-4</c:v>
                </c:pt>
                <c:pt idx="7">
                  <c:v>7.4999526045615994E-4</c:v>
                </c:pt>
                <c:pt idx="8">
                  <c:v>7.49995260536096E-4</c:v>
                </c:pt>
                <c:pt idx="9">
                  <c:v>6.7998689135428947E-4</c:v>
                </c:pt>
                <c:pt idx="10">
                  <c:v>6.7998689127435341E-4</c:v>
                </c:pt>
                <c:pt idx="11">
                  <c:v>6.7998689135428947E-4</c:v>
                </c:pt>
                <c:pt idx="12">
                  <c:v>6.7998689135428947E-4</c:v>
                </c:pt>
                <c:pt idx="13">
                  <c:v>6.7998689135428947E-4</c:v>
                </c:pt>
                <c:pt idx="14">
                  <c:v>6.7998689135428947E-4</c:v>
                </c:pt>
                <c:pt idx="15">
                  <c:v>6.7998689127435341E-4</c:v>
                </c:pt>
                <c:pt idx="16">
                  <c:v>6.7179347221113517E-4</c:v>
                </c:pt>
                <c:pt idx="17">
                  <c:v>6.7179347221113517E-4</c:v>
                </c:pt>
                <c:pt idx="18">
                  <c:v>6.7179347221113517E-4</c:v>
                </c:pt>
                <c:pt idx="19">
                  <c:v>6.7179347221113517E-4</c:v>
                </c:pt>
                <c:pt idx="20">
                  <c:v>6.7179347221113517E-4</c:v>
                </c:pt>
                <c:pt idx="21">
                  <c:v>6.7179347221113517E-4</c:v>
                </c:pt>
                <c:pt idx="22">
                  <c:v>6.7179347221113517E-4</c:v>
                </c:pt>
                <c:pt idx="23">
                  <c:v>6.6360005330778904E-4</c:v>
                </c:pt>
                <c:pt idx="24">
                  <c:v>6.6360005330778904E-4</c:v>
                </c:pt>
                <c:pt idx="25">
                  <c:v>6.6360005330778904E-4</c:v>
                </c:pt>
                <c:pt idx="26">
                  <c:v>6.6360005330778904E-4</c:v>
                </c:pt>
                <c:pt idx="27">
                  <c:v>6.6360005330778904E-4</c:v>
                </c:pt>
                <c:pt idx="28">
                  <c:v>6.6360005322785298E-4</c:v>
                </c:pt>
                <c:pt idx="29">
                  <c:v>6.6360005330778904E-4</c:v>
                </c:pt>
                <c:pt idx="30">
                  <c:v>6.6360005322785298E-4</c:v>
                </c:pt>
                <c:pt idx="31">
                  <c:v>6.6360005330778904E-4</c:v>
                </c:pt>
                <c:pt idx="32">
                  <c:v>6.6360005330778904E-4</c:v>
                </c:pt>
                <c:pt idx="33">
                  <c:v>6.6360005330778904E-4</c:v>
                </c:pt>
                <c:pt idx="34">
                  <c:v>4.5999206515823232E-4</c:v>
                </c:pt>
                <c:pt idx="35">
                  <c:v>4.5999206523816838E-4</c:v>
                </c:pt>
                <c:pt idx="36">
                  <c:v>4.5999206515823232E-4</c:v>
                </c:pt>
                <c:pt idx="37">
                  <c:v>4.5999206523816838E-4</c:v>
                </c:pt>
                <c:pt idx="38">
                  <c:v>4.5999206515823232E-4</c:v>
                </c:pt>
                <c:pt idx="39">
                  <c:v>4.5999206515823232E-4</c:v>
                </c:pt>
                <c:pt idx="40">
                  <c:v>4.5999206515823232E-4</c:v>
                </c:pt>
                <c:pt idx="41">
                  <c:v>4.5999206515823232E-4</c:v>
                </c:pt>
                <c:pt idx="42">
                  <c:v>4.5999206515823232E-4</c:v>
                </c:pt>
                <c:pt idx="43">
                  <c:v>4.5999206523816838E-4</c:v>
                </c:pt>
                <c:pt idx="44">
                  <c:v>4.5999206515823232E-4</c:v>
                </c:pt>
                <c:pt idx="45">
                  <c:v>4.5999206515823232E-4</c:v>
                </c:pt>
                <c:pt idx="46">
                  <c:v>4.5999206523816838E-4</c:v>
                </c:pt>
                <c:pt idx="47">
                  <c:v>4.5999206515823232E-4</c:v>
                </c:pt>
                <c:pt idx="48">
                  <c:v>4.5999206523816838E-4</c:v>
                </c:pt>
                <c:pt idx="49">
                  <c:v>4.5999206515823232E-4</c:v>
                </c:pt>
                <c:pt idx="50">
                  <c:v>4.5999206523816838E-4</c:v>
                </c:pt>
                <c:pt idx="51">
                  <c:v>4.5999206515823232E-4</c:v>
                </c:pt>
                <c:pt idx="52">
                  <c:v>4.5999206515823232E-4</c:v>
                </c:pt>
                <c:pt idx="53">
                  <c:v>4.5999206515823232E-4</c:v>
                </c:pt>
                <c:pt idx="54">
                  <c:v>4.5999206515823232E-4</c:v>
                </c:pt>
                <c:pt idx="55">
                  <c:v>4.5999206523816838E-4</c:v>
                </c:pt>
                <c:pt idx="56">
                  <c:v>4.5999206523816838E-4</c:v>
                </c:pt>
                <c:pt idx="57">
                  <c:v>4.5999206515823232E-4</c:v>
                </c:pt>
                <c:pt idx="58">
                  <c:v>4.5999206515823232E-4</c:v>
                </c:pt>
                <c:pt idx="59">
                  <c:v>4.5999206523816838E-4</c:v>
                </c:pt>
                <c:pt idx="60">
                  <c:v>4.5999206515823232E-4</c:v>
                </c:pt>
                <c:pt idx="61">
                  <c:v>4.5999206515823232E-4</c:v>
                </c:pt>
                <c:pt idx="62">
                  <c:v>4.5999206523816838E-4</c:v>
                </c:pt>
                <c:pt idx="63">
                  <c:v>4.5999206515823232E-4</c:v>
                </c:pt>
                <c:pt idx="64">
                  <c:v>1.5999904001695597E-4</c:v>
                </c:pt>
                <c:pt idx="65">
                  <c:v>1.5999904001695597E-4</c:v>
                </c:pt>
                <c:pt idx="66">
                  <c:v>1.5999904001695597E-4</c:v>
                </c:pt>
                <c:pt idx="67">
                  <c:v>1.5999904001695597E-4</c:v>
                </c:pt>
                <c:pt idx="68">
                  <c:v>1.5999904001695597E-4</c:v>
                </c:pt>
                <c:pt idx="69">
                  <c:v>1.5999904001695597E-4</c:v>
                </c:pt>
                <c:pt idx="70">
                  <c:v>1.5999904001695597E-4</c:v>
                </c:pt>
                <c:pt idx="71">
                  <c:v>1.5999904001695597E-4</c:v>
                </c:pt>
                <c:pt idx="72">
                  <c:v>1.5999904001695597E-4</c:v>
                </c:pt>
                <c:pt idx="73">
                  <c:v>1.5999904001695597E-4</c:v>
                </c:pt>
                <c:pt idx="74">
                  <c:v>1.5999904001695597E-4</c:v>
                </c:pt>
                <c:pt idx="75">
                  <c:v>1.5999904001695597E-4</c:v>
                </c:pt>
                <c:pt idx="76">
                  <c:v>1.5999904001695597E-4</c:v>
                </c:pt>
                <c:pt idx="77">
                  <c:v>1.5999904001695597E-4</c:v>
                </c:pt>
                <c:pt idx="78">
                  <c:v>1.5999904001695597E-4</c:v>
                </c:pt>
                <c:pt idx="79">
                  <c:v>1.5999904001695597E-4</c:v>
                </c:pt>
                <c:pt idx="80">
                  <c:v>1.5999903993701992E-4</c:v>
                </c:pt>
                <c:pt idx="81">
                  <c:v>1.5999904001695597E-4</c:v>
                </c:pt>
                <c:pt idx="82">
                  <c:v>1.5999904001695597E-4</c:v>
                </c:pt>
                <c:pt idx="83">
                  <c:v>1.5999904001695597E-4</c:v>
                </c:pt>
                <c:pt idx="84">
                  <c:v>1.5999904001695597E-4</c:v>
                </c:pt>
                <c:pt idx="85">
                  <c:v>1.5999904001695597E-4</c:v>
                </c:pt>
                <c:pt idx="86">
                  <c:v>1.5999904001695597E-4</c:v>
                </c:pt>
                <c:pt idx="87">
                  <c:v>1.5999903993701992E-4</c:v>
                </c:pt>
                <c:pt idx="88">
                  <c:v>1.5999904001695597E-4</c:v>
                </c:pt>
                <c:pt idx="89">
                  <c:v>1.5999904001695597E-4</c:v>
                </c:pt>
                <c:pt idx="90">
                  <c:v>1.5999904001695597E-4</c:v>
                </c:pt>
                <c:pt idx="91">
                  <c:v>1.5999904001695597E-4</c:v>
                </c:pt>
                <c:pt idx="92">
                  <c:v>-7.0000183729490573E-5</c:v>
                </c:pt>
                <c:pt idx="93">
                  <c:v>-7.0000183769458602E-5</c:v>
                </c:pt>
                <c:pt idx="94">
                  <c:v>-7.0000183729490573E-5</c:v>
                </c:pt>
                <c:pt idx="95">
                  <c:v>-7.0000183729490573E-5</c:v>
                </c:pt>
                <c:pt idx="96">
                  <c:v>-7.0000183769458602E-5</c:v>
                </c:pt>
                <c:pt idx="97">
                  <c:v>-7.0000183729490573E-5</c:v>
                </c:pt>
                <c:pt idx="98">
                  <c:v>-7.0000183769458602E-5</c:v>
                </c:pt>
                <c:pt idx="99">
                  <c:v>-7.0000183729490573E-5</c:v>
                </c:pt>
                <c:pt idx="100">
                  <c:v>-7.0000183769458602E-5</c:v>
                </c:pt>
                <c:pt idx="101">
                  <c:v>-7.0000183769458602E-5</c:v>
                </c:pt>
                <c:pt idx="102">
                  <c:v>-7.0000183729490573E-5</c:v>
                </c:pt>
                <c:pt idx="103">
                  <c:v>-7.0000183769458602E-5</c:v>
                </c:pt>
                <c:pt idx="104">
                  <c:v>-7.0000183729490573E-5</c:v>
                </c:pt>
                <c:pt idx="105">
                  <c:v>-7.0000183769458602E-5</c:v>
                </c:pt>
                <c:pt idx="106">
                  <c:v>-7.0000183729490573E-5</c:v>
                </c:pt>
                <c:pt idx="107">
                  <c:v>-7.0000183769458602E-5</c:v>
                </c:pt>
                <c:pt idx="108">
                  <c:v>-7.0000183769458602E-5</c:v>
                </c:pt>
                <c:pt idx="109">
                  <c:v>-7.0000183729490573E-5</c:v>
                </c:pt>
                <c:pt idx="110">
                  <c:v>-7.0000183769458602E-5</c:v>
                </c:pt>
                <c:pt idx="111">
                  <c:v>-7.0000183769458602E-5</c:v>
                </c:pt>
                <c:pt idx="112">
                  <c:v>-7.0000183729490573E-5</c:v>
                </c:pt>
                <c:pt idx="113">
                  <c:v>-7.0000183769458602E-5</c:v>
                </c:pt>
                <c:pt idx="114">
                  <c:v>-7.0000183769458602E-5</c:v>
                </c:pt>
                <c:pt idx="115">
                  <c:v>-7.0000183769458602E-5</c:v>
                </c:pt>
                <c:pt idx="116">
                  <c:v>-7.0000183729490573E-5</c:v>
                </c:pt>
                <c:pt idx="117">
                  <c:v>-7.0000183729490573E-5</c:v>
                </c:pt>
                <c:pt idx="118">
                  <c:v>-7.0000183769458602E-5</c:v>
                </c:pt>
                <c:pt idx="119">
                  <c:v>-7.0000183729490573E-5</c:v>
                </c:pt>
                <c:pt idx="120">
                  <c:v>-1.3000063373791448E-4</c:v>
                </c:pt>
                <c:pt idx="121">
                  <c:v>-1.3000063377788251E-4</c:v>
                </c:pt>
                <c:pt idx="122">
                  <c:v>-1.3000063369794645E-4</c:v>
                </c:pt>
                <c:pt idx="123">
                  <c:v>-1.3000063377788251E-4</c:v>
                </c:pt>
                <c:pt idx="124">
                  <c:v>-1.3000063377788251E-4</c:v>
                </c:pt>
                <c:pt idx="125">
                  <c:v>-1.3000063373791448E-4</c:v>
                </c:pt>
                <c:pt idx="126">
                  <c:v>-1.3000063377788251E-4</c:v>
                </c:pt>
                <c:pt idx="127">
                  <c:v>-1.3000063373791448E-4</c:v>
                </c:pt>
                <c:pt idx="128">
                  <c:v>-1.3000063373791448E-4</c:v>
                </c:pt>
                <c:pt idx="129">
                  <c:v>-1.3000063373791448E-4</c:v>
                </c:pt>
                <c:pt idx="130">
                  <c:v>-1.3000063377788251E-4</c:v>
                </c:pt>
                <c:pt idx="131">
                  <c:v>-1.3000063377788251E-4</c:v>
                </c:pt>
                <c:pt idx="132">
                  <c:v>-1.3000063373791448E-4</c:v>
                </c:pt>
                <c:pt idx="133">
                  <c:v>-1.3000063377788251E-4</c:v>
                </c:pt>
                <c:pt idx="134">
                  <c:v>-1.3000063373791448E-4</c:v>
                </c:pt>
                <c:pt idx="135">
                  <c:v>-1.3000063377788251E-4</c:v>
                </c:pt>
                <c:pt idx="136">
                  <c:v>-1.3000063373791448E-4</c:v>
                </c:pt>
                <c:pt idx="137">
                  <c:v>-1.3000063373791448E-4</c:v>
                </c:pt>
                <c:pt idx="138">
                  <c:v>-1.3000063373791448E-4</c:v>
                </c:pt>
                <c:pt idx="139">
                  <c:v>-1.3000063373791448E-4</c:v>
                </c:pt>
                <c:pt idx="140">
                  <c:v>-1.3000063377788251E-4</c:v>
                </c:pt>
                <c:pt idx="141">
                  <c:v>-1.3000063377788251E-4</c:v>
                </c:pt>
                <c:pt idx="142">
                  <c:v>-1.3000063373791448E-4</c:v>
                </c:pt>
                <c:pt idx="143">
                  <c:v>-1.3000063377788251E-4</c:v>
                </c:pt>
                <c:pt idx="144">
                  <c:v>-1.3000063373791448E-4</c:v>
                </c:pt>
                <c:pt idx="145">
                  <c:v>-1.3000063373791448E-4</c:v>
                </c:pt>
                <c:pt idx="146">
                  <c:v>-1.3000063377788251E-4</c:v>
                </c:pt>
                <c:pt idx="147">
                  <c:v>-1.3000063373791448E-4</c:v>
                </c:pt>
                <c:pt idx="148">
                  <c:v>-1.4000092577237666E-4</c:v>
                </c:pt>
                <c:pt idx="149">
                  <c:v>-1.4000092581234469E-4</c:v>
                </c:pt>
                <c:pt idx="150">
                  <c:v>-1.4000092577237666E-4</c:v>
                </c:pt>
                <c:pt idx="151">
                  <c:v>-1.4000092581234469E-4</c:v>
                </c:pt>
                <c:pt idx="152">
                  <c:v>-1.4000092577237666E-4</c:v>
                </c:pt>
                <c:pt idx="153">
                  <c:v>-1.4000092581234469E-4</c:v>
                </c:pt>
                <c:pt idx="154">
                  <c:v>-1.4000092581234469E-4</c:v>
                </c:pt>
                <c:pt idx="155">
                  <c:v>-1.4000092581234469E-4</c:v>
                </c:pt>
                <c:pt idx="156">
                  <c:v>-1.4000092581234469E-4</c:v>
                </c:pt>
                <c:pt idx="157">
                  <c:v>-1.4000092581234469E-4</c:v>
                </c:pt>
                <c:pt idx="158">
                  <c:v>-1.4000092577237666E-4</c:v>
                </c:pt>
                <c:pt idx="159">
                  <c:v>-1.4000092581234469E-4</c:v>
                </c:pt>
                <c:pt idx="160">
                  <c:v>-1.4000092577237666E-4</c:v>
                </c:pt>
                <c:pt idx="161">
                  <c:v>-1.4000092581234469E-4</c:v>
                </c:pt>
                <c:pt idx="162">
                  <c:v>-1.4000092577237666E-4</c:v>
                </c:pt>
                <c:pt idx="163">
                  <c:v>-1.4000092581234469E-4</c:v>
                </c:pt>
                <c:pt idx="164">
                  <c:v>-1.4000092581234469E-4</c:v>
                </c:pt>
                <c:pt idx="165">
                  <c:v>-1.4000092581234469E-4</c:v>
                </c:pt>
                <c:pt idx="166">
                  <c:v>-1.4000092581234469E-4</c:v>
                </c:pt>
                <c:pt idx="167">
                  <c:v>-1.4000092581234469E-4</c:v>
                </c:pt>
                <c:pt idx="168">
                  <c:v>-1.4000092581234469E-4</c:v>
                </c:pt>
                <c:pt idx="169">
                  <c:v>-1.4000092577237666E-4</c:v>
                </c:pt>
                <c:pt idx="170">
                  <c:v>-1.4000092581234469E-4</c:v>
                </c:pt>
                <c:pt idx="171">
                  <c:v>-1.4000092577237666E-4</c:v>
                </c:pt>
                <c:pt idx="172">
                  <c:v>-1.4000092581234469E-4</c:v>
                </c:pt>
                <c:pt idx="173">
                  <c:v>-1.4000092577237666E-4</c:v>
                </c:pt>
                <c:pt idx="174">
                  <c:v>-1.4000092581234469E-4</c:v>
                </c:pt>
                <c:pt idx="175">
                  <c:v>-1.4000092581234469E-4</c:v>
                </c:pt>
                <c:pt idx="176">
                  <c:v>-1.4000092581234469E-4</c:v>
                </c:pt>
                <c:pt idx="177">
                  <c:v>-1.4000092581234469E-4</c:v>
                </c:pt>
                <c:pt idx="178">
                  <c:v>-1.4000092581234469E-4</c:v>
                </c:pt>
                <c:pt idx="179">
                  <c:v>-1.4000092577237666E-4</c:v>
                </c:pt>
                <c:pt idx="180">
                  <c:v>-1.4000092581234469E-4</c:v>
                </c:pt>
                <c:pt idx="181">
                  <c:v>-1.4000092577237666E-4</c:v>
                </c:pt>
                <c:pt idx="182">
                  <c:v>-1.4000092581234469E-4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8B-4DCB-9D29-8191A0675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036560"/>
        <c:axId val="600041552"/>
      </c:lineChart>
      <c:dateAx>
        <c:axId val="600036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41552"/>
        <c:crosses val="autoZero"/>
        <c:auto val="1"/>
        <c:lblOffset val="100"/>
        <c:baseTimeUnit val="days"/>
      </c:dateAx>
      <c:valAx>
        <c:axId val="60004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03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38100</xdr:rowOff>
    </xdr:from>
    <xdr:to>
      <xdr:col>5</xdr:col>
      <xdr:colOff>104775</xdr:colOff>
      <xdr:row>44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8B90204-8E08-498E-9D43-C97E55919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38100</xdr:rowOff>
    </xdr:from>
    <xdr:to>
      <xdr:col>5</xdr:col>
      <xdr:colOff>104775</xdr:colOff>
      <xdr:row>44</xdr:row>
      <xdr:rowOff>76200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4EE9140-CB29-4557-BACA-5D932417C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38100</xdr:rowOff>
    </xdr:from>
    <xdr:to>
      <xdr:col>5</xdr:col>
      <xdr:colOff>104775</xdr:colOff>
      <xdr:row>44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4921EC3-247D-49DD-9C33-D319B4579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20</xdr:row>
      <xdr:rowOff>38100</xdr:rowOff>
    </xdr:from>
    <xdr:to>
      <xdr:col>5</xdr:col>
      <xdr:colOff>104775</xdr:colOff>
      <xdr:row>44</xdr:row>
      <xdr:rowOff>76200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BC9FBB0-C387-4F27-A166-2D9CFA451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0</xdr:rowOff>
    </xdr:from>
    <xdr:to>
      <xdr:col>7</xdr:col>
      <xdr:colOff>0</xdr:colOff>
      <xdr:row>57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BE818F9-3F09-4811-A4F5-08E23AF4B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A827-4844-4C3C-A9C8-47DEA3900431}">
  <dimension ref="A1:E7"/>
  <sheetViews>
    <sheetView workbookViewId="0">
      <selection activeCell="D1" sqref="D1"/>
    </sheetView>
  </sheetViews>
  <sheetFormatPr defaultRowHeight="15.75" x14ac:dyDescent="0.2"/>
  <cols>
    <col min="1" max="1" width="14.625" style="2" bestFit="1" customWidth="1"/>
    <col min="2" max="2" width="14.125" style="2" bestFit="1" customWidth="1"/>
    <col min="3" max="4" width="9" style="2"/>
    <col min="5" max="5" width="14.625" style="2" bestFit="1" customWidth="1"/>
    <col min="6" max="16384" width="9" style="2"/>
  </cols>
  <sheetData>
    <row r="1" spans="1:5" ht="16.5" x14ac:dyDescent="0.3">
      <c r="A1" s="5" t="s">
        <v>18</v>
      </c>
      <c r="B1" s="6" t="str">
        <f>_xll.qlEonia(B3)</f>
        <v>Eonia#0008</v>
      </c>
      <c r="D1" s="2" t="b" cm="1">
        <f t="array" ref="D1">_xll.qlSettingsSetEvaluationDate(E1)</f>
        <v>1</v>
      </c>
      <c r="E1" s="16">
        <v>41254</v>
      </c>
    </row>
    <row r="2" spans="1:5" ht="17.25" thickBot="1" x14ac:dyDescent="0.35">
      <c r="A2" s="7" t="s">
        <v>0</v>
      </c>
      <c r="B2" s="8" t="str">
        <f>_xll.ohRangeRetrieveError(B1)</f>
        <v/>
      </c>
    </row>
    <row r="3" spans="1:5" ht="16.5" x14ac:dyDescent="0.3">
      <c r="A3" s="5" t="s">
        <v>2</v>
      </c>
      <c r="B3" s="9" t="s">
        <v>18</v>
      </c>
    </row>
    <row r="4" spans="1:5" ht="16.5" x14ac:dyDescent="0.3">
      <c r="A4" s="10" t="s">
        <v>5</v>
      </c>
      <c r="B4" s="11"/>
    </row>
    <row r="5" spans="1:5" ht="16.5" x14ac:dyDescent="0.3">
      <c r="A5" s="10" t="s">
        <v>15</v>
      </c>
      <c r="B5" s="11"/>
    </row>
    <row r="6" spans="1:5" ht="16.5" x14ac:dyDescent="0.3">
      <c r="A6" s="10" t="s">
        <v>16</v>
      </c>
      <c r="B6" s="11"/>
    </row>
    <row r="7" spans="1:5" ht="17.25" thickBot="1" x14ac:dyDescent="0.35">
      <c r="A7" s="7" t="s">
        <v>17</v>
      </c>
      <c r="B7" s="12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6FF4-0C3E-4612-ABE6-92170B972435}">
  <dimension ref="A1:L31"/>
  <sheetViews>
    <sheetView workbookViewId="0">
      <selection activeCell="D1" sqref="D1"/>
    </sheetView>
  </sheetViews>
  <sheetFormatPr defaultRowHeight="15.75" x14ac:dyDescent="0.2"/>
  <cols>
    <col min="1" max="1" width="17.5" style="4" bestFit="1" customWidth="1"/>
    <col min="2" max="2" width="26.25" style="4" customWidth="1"/>
    <col min="3" max="3" width="11.875" style="4" bestFit="1" customWidth="1"/>
    <col min="4" max="4" width="11.875" style="15" bestFit="1" customWidth="1"/>
    <col min="5" max="5" width="13.25" style="4" bestFit="1" customWidth="1"/>
    <col min="6" max="6" width="16.125" style="4" bestFit="1" customWidth="1"/>
    <col min="7" max="7" width="11.875" style="4" bestFit="1" customWidth="1"/>
    <col min="8" max="8" width="14.625" style="4" bestFit="1" customWidth="1"/>
    <col min="9" max="9" width="8.375" style="4" customWidth="1"/>
    <col min="10" max="10" width="14.625" style="4" bestFit="1" customWidth="1"/>
    <col min="11" max="11" width="9.25" style="4" bestFit="1" customWidth="1"/>
    <col min="12" max="12" width="12.375" style="4" bestFit="1" customWidth="1"/>
    <col min="13" max="16384" width="9" style="4"/>
  </cols>
  <sheetData>
    <row r="1" spans="1:12" ht="16.5" x14ac:dyDescent="0.3">
      <c r="A1" s="3"/>
      <c r="B1" s="1" t="s">
        <v>1</v>
      </c>
      <c r="C1" s="1" t="s">
        <v>3</v>
      </c>
      <c r="D1" s="14" t="s">
        <v>4</v>
      </c>
      <c r="E1" s="1" t="s">
        <v>6</v>
      </c>
      <c r="F1" s="1" t="s">
        <v>19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</row>
    <row r="2" spans="1:12" x14ac:dyDescent="0.2">
      <c r="A2" s="4" t="str">
        <f>_xll.qlDepositRateHelper2(C2,D2,E2,F2,G2,H2,I2,J2)</f>
        <v>DepoON_#0003</v>
      </c>
      <c r="B2" s="4" t="str" cm="1">
        <f t="array" ref="B2">_xll.ohRangeRetrieveError(A2)</f>
        <v/>
      </c>
      <c r="C2" s="4" t="s">
        <v>24</v>
      </c>
      <c r="D2" s="15">
        <v>4.0000000000000002E-4</v>
      </c>
      <c r="E2" s="4" t="s">
        <v>20</v>
      </c>
      <c r="F2" s="4">
        <v>0</v>
      </c>
      <c r="G2" s="4" t="s">
        <v>21</v>
      </c>
      <c r="H2" s="4" t="s">
        <v>22</v>
      </c>
      <c r="I2" s="4" t="b">
        <v>1</v>
      </c>
      <c r="J2" s="4" t="s">
        <v>23</v>
      </c>
    </row>
    <row r="3" spans="1:12" x14ac:dyDescent="0.2">
      <c r="A3" s="4" t="str">
        <f>_xll.qlDepositRateHelper2(C3,D3,E3,F3,G3,H3,I3,J3)</f>
        <v>DepoTN_#0001</v>
      </c>
      <c r="B3" s="4" t="str" cm="1">
        <f t="array" ref="B3">_xll.ohRangeRetrieveError(A3)</f>
        <v/>
      </c>
      <c r="C3" s="4" t="s">
        <v>25</v>
      </c>
      <c r="D3" s="15">
        <v>4.0000000000000002E-4</v>
      </c>
      <c r="E3" s="4" t="s">
        <v>20</v>
      </c>
      <c r="F3" s="4">
        <v>1</v>
      </c>
      <c r="G3" s="4" t="s">
        <v>21</v>
      </c>
      <c r="H3" s="4" t="s">
        <v>22</v>
      </c>
      <c r="I3" s="4" t="b">
        <v>1</v>
      </c>
      <c r="J3" s="4" t="s">
        <v>23</v>
      </c>
    </row>
    <row r="4" spans="1:12" x14ac:dyDescent="0.2">
      <c r="A4" s="4" t="str">
        <f>_xll.qlDepositRateHelper2(C4,D4,E4,F4,G4,H4,I4,J4)</f>
        <v>DepoSN_#0001</v>
      </c>
      <c r="B4" s="4" t="str" cm="1">
        <f t="array" ref="B4">_xll.ohRangeRetrieveError(A4)</f>
        <v/>
      </c>
      <c r="C4" s="4" t="s">
        <v>26</v>
      </c>
      <c r="D4" s="15">
        <v>4.0000000000000002E-4</v>
      </c>
      <c r="E4" s="4" t="s">
        <v>20</v>
      </c>
      <c r="F4" s="4">
        <v>2</v>
      </c>
      <c r="G4" s="4" t="s">
        <v>21</v>
      </c>
      <c r="H4" s="4" t="s">
        <v>22</v>
      </c>
      <c r="I4" s="4" t="b">
        <v>1</v>
      </c>
      <c r="J4" s="4" t="s">
        <v>23</v>
      </c>
    </row>
    <row r="5" spans="1:12" x14ac:dyDescent="0.2">
      <c r="A5" s="4" t="str" cm="1">
        <f t="array" ref="A5">_xll.qlOISRateHelper(C5,F5,E5,D5,Index!$B$1)</f>
        <v>OIS1W_#0006</v>
      </c>
      <c r="B5" s="4" t="str" cm="1">
        <f t="array" ref="B5">_xll.ohRangeRetrieveError(A5)</f>
        <v/>
      </c>
      <c r="C5" s="4" t="s">
        <v>27</v>
      </c>
      <c r="D5" s="15">
        <v>7.000000000000001E-4</v>
      </c>
      <c r="E5" s="4" t="s">
        <v>31</v>
      </c>
      <c r="F5" s="4">
        <v>2</v>
      </c>
      <c r="G5" s="4" t="s">
        <v>21</v>
      </c>
    </row>
    <row r="6" spans="1:12" x14ac:dyDescent="0.2">
      <c r="A6" s="4" t="str" cm="1">
        <f t="array" ref="A6">_xll.qlOISRateHelper(C6,F6,E6,D6,Index!$B$1)</f>
        <v>OIS2W_#0001</v>
      </c>
      <c r="B6" s="4" t="str" cm="1">
        <f t="array" ref="B6">_xll.ohRangeRetrieveError(A6)</f>
        <v/>
      </c>
      <c r="C6" s="4" t="s">
        <v>28</v>
      </c>
      <c r="D6" s="15">
        <v>6.9000000000000008E-4</v>
      </c>
      <c r="E6" s="4" t="s">
        <v>32</v>
      </c>
      <c r="F6" s="4">
        <v>2</v>
      </c>
      <c r="G6" s="4" t="s">
        <v>21</v>
      </c>
    </row>
    <row r="7" spans="1:12" x14ac:dyDescent="0.2">
      <c r="A7" s="4" t="str" cm="1">
        <f t="array" ref="A7">_xll.qlOISRateHelper(C7,F7,E7,D7,Index!$B$1)</f>
        <v>OIS3W_#0002</v>
      </c>
      <c r="B7" s="4" t="str" cm="1">
        <f t="array" ref="B7">_xll.ohRangeRetrieveError(A7)</f>
        <v/>
      </c>
      <c r="C7" s="4" t="s">
        <v>29</v>
      </c>
      <c r="D7" s="15">
        <v>7.7999999999999999E-4</v>
      </c>
      <c r="E7" s="4" t="s">
        <v>33</v>
      </c>
      <c r="F7" s="4">
        <v>2</v>
      </c>
      <c r="G7" s="4" t="s">
        <v>21</v>
      </c>
    </row>
    <row r="8" spans="1:12" x14ac:dyDescent="0.2">
      <c r="A8" s="4" t="str" cm="1">
        <f t="array" ref="A8">_xll.qlOISRateHelper(C8,F8,E8,D8,Index!$B$1)</f>
        <v>OIS1M_#0001</v>
      </c>
      <c r="B8" s="4" t="str" cm="1">
        <f t="array" ref="B8">_xll.ohRangeRetrieveError(A8)</f>
        <v/>
      </c>
      <c r="C8" s="4" t="s">
        <v>30</v>
      </c>
      <c r="D8" s="15">
        <v>7.3999999999999999E-4</v>
      </c>
      <c r="E8" s="4" t="s">
        <v>34</v>
      </c>
      <c r="F8" s="4">
        <v>2</v>
      </c>
      <c r="G8" s="4" t="s">
        <v>21</v>
      </c>
    </row>
    <row r="9" spans="1:12" x14ac:dyDescent="0.2">
      <c r="A9" s="4" t="str">
        <f>_xll.qlDatedOISRateHelper(C9,E9,F9,D9,Index!$B$1)</f>
        <v>DOIS1_#0006</v>
      </c>
      <c r="B9" s="4" t="str" cm="1">
        <f t="array" ref="B9">_xll.ohRangeRetrieveError(A9)</f>
        <v/>
      </c>
      <c r="C9" s="4" t="s">
        <v>35</v>
      </c>
      <c r="D9" s="15">
        <v>4.6000000000000001E-4</v>
      </c>
      <c r="E9" s="13">
        <v>41290</v>
      </c>
      <c r="F9" s="13">
        <v>41318</v>
      </c>
    </row>
    <row r="10" spans="1:12" x14ac:dyDescent="0.2">
      <c r="A10" s="4" t="str">
        <f>_xll.qlDatedOISRateHelper(C10,E10,F10,D10,Index!$B$1)</f>
        <v>DOIS2_#0001</v>
      </c>
      <c r="B10" s="4" t="str" cm="1">
        <f t="array" ref="B10">_xll.ohRangeRetrieveError(A10)</f>
        <v/>
      </c>
      <c r="C10" s="4" t="s">
        <v>36</v>
      </c>
      <c r="D10" s="15">
        <v>1.6000000000000001E-4</v>
      </c>
      <c r="E10" s="13">
        <v>41318</v>
      </c>
      <c r="F10" s="13">
        <v>41346</v>
      </c>
    </row>
    <row r="11" spans="1:12" x14ac:dyDescent="0.2">
      <c r="A11" s="4" t="str">
        <f>_xll.qlDatedOISRateHelper(C11,E11,F11,D11,Index!$B$1)</f>
        <v>DOIS3_#0001</v>
      </c>
      <c r="B11" s="4" t="str" cm="1">
        <f t="array" ref="B11">_xll.ohRangeRetrieveError(A11)</f>
        <v/>
      </c>
      <c r="C11" s="4" t="s">
        <v>37</v>
      </c>
      <c r="D11" s="15">
        <v>-7.0000000000000007E-5</v>
      </c>
      <c r="E11" s="13">
        <v>41346</v>
      </c>
      <c r="F11" s="13">
        <v>41374</v>
      </c>
    </row>
    <row r="12" spans="1:12" x14ac:dyDescent="0.2">
      <c r="A12" s="4" t="str">
        <f>_xll.qlDatedOISRateHelper(C12,E12,F12,D12,Index!$B$1)</f>
        <v>DOIS4_#0001</v>
      </c>
      <c r="B12" s="4" t="str" cm="1">
        <f t="array" ref="B12">_xll.ohRangeRetrieveError(A12)</f>
        <v/>
      </c>
      <c r="C12" s="4" t="s">
        <v>38</v>
      </c>
      <c r="D12" s="15">
        <v>-1.2999999999999999E-4</v>
      </c>
      <c r="E12" s="13">
        <v>41374</v>
      </c>
      <c r="F12" s="13">
        <v>41402</v>
      </c>
    </row>
    <row r="13" spans="1:12" x14ac:dyDescent="0.2">
      <c r="A13" s="4" t="str">
        <f>_xll.qlDatedOISRateHelper(C13,E13,F13,D13,Index!$B$1)</f>
        <v>DOIS5_#0001</v>
      </c>
      <c r="B13" s="4" t="str" cm="1">
        <f t="array" ref="B13">_xll.ohRangeRetrieveError(A13)</f>
        <v/>
      </c>
      <c r="C13" s="4" t="s">
        <v>39</v>
      </c>
      <c r="D13" s="15">
        <v>-1.4000000000000001E-4</v>
      </c>
      <c r="E13" s="13">
        <v>41402</v>
      </c>
      <c r="F13" s="13">
        <v>41437</v>
      </c>
    </row>
    <row r="14" spans="1:12" x14ac:dyDescent="0.2">
      <c r="A14" s="4" t="str" cm="1">
        <f t="array" ref="A14">_xll.qlOISRateHelper(C14,F14,E14,D14,Index!$B$1)</f>
        <v>OIS15M_#0000</v>
      </c>
      <c r="B14" s="4" t="str" cm="1">
        <f t="array" ref="B14">_xll.ohRangeRetrieveError(A14)</f>
        <v/>
      </c>
      <c r="C14" s="4" t="str">
        <f>"OIS"&amp;E14&amp;"_"</f>
        <v>OIS15M_</v>
      </c>
      <c r="D14" s="15">
        <v>2.0000000000000002E-5</v>
      </c>
      <c r="E14" s="4" t="s">
        <v>40</v>
      </c>
      <c r="F14" s="4">
        <v>2</v>
      </c>
    </row>
    <row r="15" spans="1:12" x14ac:dyDescent="0.2">
      <c r="A15" s="4" t="str" cm="1">
        <f t="array" ref="A15">_xll.qlOISRateHelper(C15,F15,E15,D15,Index!$B$1)</f>
        <v>OIS18M_#0000</v>
      </c>
      <c r="B15" s="4" t="str" cm="1">
        <f t="array" ref="B15">_xll.ohRangeRetrieveError(A15)</f>
        <v/>
      </c>
      <c r="C15" s="4" t="str">
        <f t="shared" ref="C15:C31" si="0">"OIS"&amp;E15&amp;"_"</f>
        <v>OIS18M_</v>
      </c>
      <c r="D15" s="15">
        <v>8.0000000000000007E-5</v>
      </c>
      <c r="E15" s="4" t="s">
        <v>41</v>
      </c>
      <c r="F15" s="4">
        <v>2</v>
      </c>
    </row>
    <row r="16" spans="1:12" x14ac:dyDescent="0.2">
      <c r="A16" s="4" t="str" cm="1">
        <f t="array" ref="A16">_xll.qlOISRateHelper(C16,F16,E16,D16,Index!$B$1)</f>
        <v>OIS21M_#0000</v>
      </c>
      <c r="B16" s="4" t="str" cm="1">
        <f t="array" ref="B16">_xll.ohRangeRetrieveError(A16)</f>
        <v/>
      </c>
      <c r="C16" s="4" t="str">
        <f t="shared" si="0"/>
        <v>OIS21M_</v>
      </c>
      <c r="D16" s="15">
        <v>2.1000000000000001E-4</v>
      </c>
      <c r="E16" s="4" t="s">
        <v>42</v>
      </c>
      <c r="F16" s="4">
        <v>2</v>
      </c>
    </row>
    <row r="17" spans="1:6" x14ac:dyDescent="0.2">
      <c r="A17" s="4" t="str" cm="1">
        <f t="array" ref="A17">_xll.qlOISRateHelper(C17,F17,E17,D17,Index!$B$1)</f>
        <v>OIS2Y_#0000</v>
      </c>
      <c r="B17" s="4" t="str" cm="1">
        <f t="array" ref="B17">_xll.ohRangeRetrieveError(A17)</f>
        <v/>
      </c>
      <c r="C17" s="4" t="str">
        <f t="shared" si="0"/>
        <v>OIS2Y_</v>
      </c>
      <c r="D17" s="15">
        <v>3.5999999999999997E-4</v>
      </c>
      <c r="E17" s="4" t="s">
        <v>43</v>
      </c>
      <c r="F17" s="4">
        <v>2</v>
      </c>
    </row>
    <row r="18" spans="1:6" x14ac:dyDescent="0.2">
      <c r="A18" s="4" t="str" cm="1">
        <f t="array" ref="A18">_xll.qlOISRateHelper(C18,F18,E18,D18,Index!$B$1)</f>
        <v>OIS3Y_#0000</v>
      </c>
      <c r="B18" s="4" t="str" cm="1">
        <f t="array" ref="B18">_xll.ohRangeRetrieveError(A18)</f>
        <v/>
      </c>
      <c r="C18" s="4" t="str">
        <f t="shared" si="0"/>
        <v>OIS3Y_</v>
      </c>
      <c r="D18" s="15">
        <v>1.2700000000000001E-3</v>
      </c>
      <c r="E18" s="4" t="s">
        <v>44</v>
      </c>
      <c r="F18" s="4">
        <v>2</v>
      </c>
    </row>
    <row r="19" spans="1:6" x14ac:dyDescent="0.2">
      <c r="A19" s="4" t="str" cm="1">
        <f t="array" ref="A19">_xll.qlOISRateHelper(C19,F19,E19,D19,Index!$B$1)</f>
        <v>OIS4Y_#0000</v>
      </c>
      <c r="B19" s="4" t="str" cm="1">
        <f t="array" ref="B19">_xll.ohRangeRetrieveError(A19)</f>
        <v/>
      </c>
      <c r="C19" s="4" t="str">
        <f t="shared" si="0"/>
        <v>OIS4Y_</v>
      </c>
      <c r="D19" s="15">
        <v>2.7400000000000002E-3</v>
      </c>
      <c r="E19" s="4" t="s">
        <v>45</v>
      </c>
      <c r="F19" s="4">
        <v>2</v>
      </c>
    </row>
    <row r="20" spans="1:6" x14ac:dyDescent="0.2">
      <c r="A20" s="4" t="str" cm="1">
        <f t="array" ref="A20">_xll.qlOISRateHelper(C20,F20,E20,D20,Index!$B$1)</f>
        <v>OIS5Y_#0000</v>
      </c>
      <c r="B20" s="4" t="str" cm="1">
        <f t="array" ref="B20">_xll.ohRangeRetrieveError(A20)</f>
        <v/>
      </c>
      <c r="C20" s="4" t="str">
        <f t="shared" si="0"/>
        <v>OIS5Y_</v>
      </c>
      <c r="D20" s="15">
        <v>4.5599999999999998E-3</v>
      </c>
      <c r="E20" s="4" t="s">
        <v>46</v>
      </c>
      <c r="F20" s="4">
        <v>2</v>
      </c>
    </row>
    <row r="21" spans="1:6" x14ac:dyDescent="0.2">
      <c r="A21" s="4" t="str" cm="1">
        <f t="array" ref="A21">_xll.qlOISRateHelper(C21,F21,E21,D21,Index!$B$1)</f>
        <v>OIS6Y_#0000</v>
      </c>
      <c r="B21" s="4" t="str" cm="1">
        <f t="array" ref="B21">_xll.ohRangeRetrieveError(A21)</f>
        <v/>
      </c>
      <c r="C21" s="4" t="str">
        <f t="shared" si="0"/>
        <v>OIS6Y_</v>
      </c>
      <c r="D21" s="15">
        <v>6.4700000000000001E-3</v>
      </c>
      <c r="E21" s="4" t="s">
        <v>47</v>
      </c>
      <c r="F21" s="4">
        <v>2</v>
      </c>
    </row>
    <row r="22" spans="1:6" x14ac:dyDescent="0.2">
      <c r="A22" s="4" t="str" cm="1">
        <f t="array" ref="A22">_xll.qlOISRateHelper(C22,F22,E22,D22,Index!$B$1)</f>
        <v>OIS7Y_#0000</v>
      </c>
      <c r="B22" s="4" t="str" cm="1">
        <f t="array" ref="B22">_xll.ohRangeRetrieveError(A22)</f>
        <v/>
      </c>
      <c r="C22" s="4" t="str">
        <f t="shared" si="0"/>
        <v>OIS7Y_</v>
      </c>
      <c r="D22" s="15">
        <v>8.2699999999999996E-3</v>
      </c>
      <c r="E22" s="4" t="s">
        <v>48</v>
      </c>
      <c r="F22" s="4">
        <v>2</v>
      </c>
    </row>
    <row r="23" spans="1:6" x14ac:dyDescent="0.2">
      <c r="A23" s="4" t="str" cm="1">
        <f t="array" ref="A23">_xll.qlOISRateHelper(C23,F23,E23,D23,Index!$B$1)</f>
        <v>OIS8Y_#0000</v>
      </c>
      <c r="B23" s="4" t="str" cm="1">
        <f t="array" ref="B23">_xll.ohRangeRetrieveError(A23)</f>
        <v/>
      </c>
      <c r="C23" s="4" t="str">
        <f t="shared" si="0"/>
        <v>OIS8Y_</v>
      </c>
      <c r="D23" s="15">
        <v>9.9600000000000001E-3</v>
      </c>
      <c r="E23" s="4" t="s">
        <v>49</v>
      </c>
      <c r="F23" s="4">
        <v>2</v>
      </c>
    </row>
    <row r="24" spans="1:6" x14ac:dyDescent="0.2">
      <c r="A24" s="4" t="str" cm="1">
        <f t="array" ref="A24">_xll.qlOISRateHelper(C24,F24,E24,D24,Index!$B$1)</f>
        <v>OIS9Y_#0000</v>
      </c>
      <c r="B24" s="4" t="str" cm="1">
        <f t="array" ref="B24">_xll.ohRangeRetrieveError(A24)</f>
        <v/>
      </c>
      <c r="C24" s="4" t="str">
        <f t="shared" si="0"/>
        <v>OIS9Y_</v>
      </c>
      <c r="D24" s="15">
        <v>1.1470000000000001E-2</v>
      </c>
      <c r="E24" s="4" t="s">
        <v>50</v>
      </c>
      <c r="F24" s="4">
        <v>2</v>
      </c>
    </row>
    <row r="25" spans="1:6" x14ac:dyDescent="0.2">
      <c r="A25" s="4" t="str" cm="1">
        <f t="array" ref="A25">_xll.qlOISRateHelper(C25,F25,E25,D25,Index!$B$1)</f>
        <v>OIS10Y_#0000</v>
      </c>
      <c r="B25" s="4" t="str" cm="1">
        <f t="array" ref="B25">_xll.ohRangeRetrieveError(A25)</f>
        <v/>
      </c>
      <c r="C25" s="4" t="str">
        <f t="shared" si="0"/>
        <v>OIS10Y_</v>
      </c>
      <c r="D25" s="15">
        <v>1.2800000000000001E-2</v>
      </c>
      <c r="E25" s="4" t="s">
        <v>51</v>
      </c>
      <c r="F25" s="4">
        <v>2</v>
      </c>
    </row>
    <row r="26" spans="1:6" x14ac:dyDescent="0.2">
      <c r="A26" s="4" t="str" cm="1">
        <f t="array" ref="A26">_xll.qlOISRateHelper(C26,F26,E26,D26,Index!$B$1)</f>
        <v>OIS11Y_#0000</v>
      </c>
      <c r="B26" s="4" t="str" cm="1">
        <f t="array" ref="B26">_xll.ohRangeRetrieveError(A26)</f>
        <v/>
      </c>
      <c r="C26" s="4" t="str">
        <f t="shared" si="0"/>
        <v>OIS11Y_</v>
      </c>
      <c r="D26" s="15">
        <v>1.4039999999999999E-2</v>
      </c>
      <c r="E26" s="4" t="s">
        <v>52</v>
      </c>
      <c r="F26" s="4">
        <v>2</v>
      </c>
    </row>
    <row r="27" spans="1:6" x14ac:dyDescent="0.2">
      <c r="A27" s="4" t="str" cm="1">
        <f t="array" ref="A27">_xll.qlOISRateHelper(C27,F27,E27,D27,Index!$B$1)</f>
        <v>OIS12Y_#0000</v>
      </c>
      <c r="B27" s="4" t="str" cm="1">
        <f t="array" ref="B27">_xll.ohRangeRetrieveError(A27)</f>
        <v/>
      </c>
      <c r="C27" s="4" t="str">
        <f t="shared" si="0"/>
        <v>OIS12Y_</v>
      </c>
      <c r="D27" s="15">
        <v>1.516E-2</v>
      </c>
      <c r="E27" s="4" t="s">
        <v>53</v>
      </c>
      <c r="F27" s="4">
        <v>2</v>
      </c>
    </row>
    <row r="28" spans="1:6" x14ac:dyDescent="0.2">
      <c r="A28" s="4" t="str" cm="1">
        <f t="array" ref="A28">_xll.qlOISRateHelper(C28,F28,E28,D28,Index!$B$1)</f>
        <v>OIS15Y_#0000</v>
      </c>
      <c r="B28" s="4" t="str" cm="1">
        <f t="array" ref="B28">_xll.ohRangeRetrieveError(A28)</f>
        <v/>
      </c>
      <c r="C28" s="4" t="str">
        <f t="shared" si="0"/>
        <v>OIS15Y_</v>
      </c>
      <c r="D28" s="15">
        <v>1.7639999999999999E-2</v>
      </c>
      <c r="E28" s="4" t="s">
        <v>54</v>
      </c>
      <c r="F28" s="4">
        <v>2</v>
      </c>
    </row>
    <row r="29" spans="1:6" x14ac:dyDescent="0.2">
      <c r="A29" s="4" t="str" cm="1">
        <f t="array" ref="A29">_xll.qlOISRateHelper(C29,F29,E29,D29,Index!$B$1)</f>
        <v>OIS20Y_#0000</v>
      </c>
      <c r="B29" s="4" t="str" cm="1">
        <f t="array" ref="B29">_xll.ohRangeRetrieveError(A29)</f>
        <v/>
      </c>
      <c r="C29" s="4" t="str">
        <f t="shared" si="0"/>
        <v>OIS20Y_</v>
      </c>
      <c r="D29" s="15">
        <v>1.9390000000000001E-2</v>
      </c>
      <c r="E29" s="4" t="s">
        <v>55</v>
      </c>
      <c r="F29" s="4">
        <v>2</v>
      </c>
    </row>
    <row r="30" spans="1:6" x14ac:dyDescent="0.2">
      <c r="A30" s="4" t="str" cm="1">
        <f t="array" ref="A30">_xll.qlOISRateHelper(C30,F30,E30,D30,Index!$B$1)</f>
        <v>OIS25Y_#0000</v>
      </c>
      <c r="B30" s="4" t="str" cm="1">
        <f t="array" ref="B30">_xll.ohRangeRetrieveError(A30)</f>
        <v/>
      </c>
      <c r="C30" s="4" t="str">
        <f t="shared" si="0"/>
        <v>OIS25Y_</v>
      </c>
      <c r="D30" s="15">
        <v>2.0030000000000003E-2</v>
      </c>
      <c r="E30" s="4" t="s">
        <v>56</v>
      </c>
      <c r="F30" s="4">
        <v>2</v>
      </c>
    </row>
    <row r="31" spans="1:6" x14ac:dyDescent="0.2">
      <c r="A31" s="4" t="str" cm="1">
        <f t="array" ref="A31">_xll.qlOISRateHelper(C31,F31,E31,D31,Index!$B$1)</f>
        <v>OIS30Y_#0000</v>
      </c>
      <c r="B31" s="4" t="str" cm="1">
        <f t="array" ref="B31">_xll.ohRangeRetrieveError(A31)</f>
        <v/>
      </c>
      <c r="C31" s="4" t="str">
        <f t="shared" si="0"/>
        <v>OIS30Y_</v>
      </c>
      <c r="D31" s="15">
        <v>2.0379999999999999E-2</v>
      </c>
      <c r="E31" s="4" t="s">
        <v>57</v>
      </c>
      <c r="F31" s="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E1E6-88B1-4BFE-822F-9E10FC46E7AF}">
  <dimension ref="A1:E733"/>
  <sheetViews>
    <sheetView workbookViewId="0">
      <selection activeCell="E7" sqref="E7"/>
    </sheetView>
  </sheetViews>
  <sheetFormatPr defaultRowHeight="14.25" x14ac:dyDescent="0.2"/>
  <cols>
    <col min="1" max="1" width="28.125" style="19" customWidth="1"/>
    <col min="2" max="2" width="29.5" style="19" customWidth="1"/>
    <col min="3" max="3" width="9" style="19"/>
    <col min="4" max="4" width="15.25" style="19" customWidth="1"/>
    <col min="5" max="5" width="14" style="20" customWidth="1"/>
    <col min="6" max="16384" width="9" style="19"/>
  </cols>
  <sheetData>
    <row r="1" spans="1:5" ht="16.5" x14ac:dyDescent="0.3">
      <c r="A1" s="5" t="s">
        <v>58</v>
      </c>
      <c r="B1" s="18" t="str">
        <f>_xll.qlPiecewiseYieldCurve(B3,B4,B5,RateHelpers!A2:A31,B6,,,B9,B7,B8,B10,B11)</f>
        <v>eonia_curve_c#0086</v>
      </c>
      <c r="D1" s="19" t="s">
        <v>75</v>
      </c>
      <c r="E1" s="20" t="s">
        <v>76</v>
      </c>
    </row>
    <row r="2" spans="1:5" ht="17.25" thickBot="1" x14ac:dyDescent="0.35">
      <c r="A2" s="7" t="s">
        <v>0</v>
      </c>
      <c r="B2" s="21" t="str">
        <f>_xll.ohRangeRetrieveError(B1)</f>
        <v/>
      </c>
      <c r="D2" s="22">
        <v>41254</v>
      </c>
      <c r="E2" s="20" cm="1">
        <f t="array" ref="E2">_xll.qlYieldTSForwardRate($B$3,D2,D3,"Actual/360","Simple",,TRUE)</f>
        <v>4.0000000000262048E-4</v>
      </c>
    </row>
    <row r="3" spans="1:5" ht="16.5" x14ac:dyDescent="0.3">
      <c r="A3" s="5" t="s">
        <v>2</v>
      </c>
      <c r="B3" s="23" t="s">
        <v>74</v>
      </c>
      <c r="D3" s="22">
        <v>41255</v>
      </c>
      <c r="E3" s="20" cm="1">
        <f t="array" ref="E3">_xll.qlYieldTSForwardRate($B$3,D3,D4,"Actual/360","Simple",,TRUE)</f>
        <v>4.0000000000262048E-4</v>
      </c>
    </row>
    <row r="4" spans="1:5" ht="16.5" x14ac:dyDescent="0.3">
      <c r="A4" s="10" t="s">
        <v>59</v>
      </c>
      <c r="B4" s="24">
        <v>0</v>
      </c>
      <c r="D4" s="22">
        <v>41256</v>
      </c>
      <c r="E4" s="20" cm="1">
        <f t="array" ref="E4">_xll.qlYieldTSForwardRate($B$3,D4,D5,"Actual/360","Simple",,TRUE)</f>
        <v>4.0000000000262048E-4</v>
      </c>
    </row>
    <row r="5" spans="1:5" ht="16.5" x14ac:dyDescent="0.3">
      <c r="A5" s="10" t="s">
        <v>7</v>
      </c>
      <c r="B5" s="24" t="s">
        <v>60</v>
      </c>
      <c r="D5" s="22">
        <v>41257</v>
      </c>
      <c r="E5" s="20" cm="1">
        <f t="array" ref="E5">_xll.qlYieldTSForwardRate($B$3,D5,D6,"Actual/360","Simple",,TRUE)</f>
        <v>7.4999526101571234E-4</v>
      </c>
    </row>
    <row r="6" spans="1:5" ht="16.5" x14ac:dyDescent="0.3">
      <c r="A6" s="10" t="s">
        <v>11</v>
      </c>
      <c r="B6" s="24"/>
      <c r="D6" s="22">
        <v>41258</v>
      </c>
      <c r="E6" s="20" cm="1">
        <f t="array" ref="E6">_xll.qlYieldTSForwardRate($B$3,D6,D7,"Actual/360","Simple",,TRUE)</f>
        <v>7.4999526101571234E-4</v>
      </c>
    </row>
    <row r="7" spans="1:5" ht="16.5" x14ac:dyDescent="0.3">
      <c r="A7" s="10" t="s">
        <v>61</v>
      </c>
      <c r="B7" s="24" t="s">
        <v>62</v>
      </c>
      <c r="D7" s="22">
        <v>41259</v>
      </c>
      <c r="E7" s="20" cm="1">
        <f t="array" ref="E7">_xll.qlYieldTSForwardRate($B$3,D7,D8,"Actual/360","Simple",,TRUE)</f>
        <v>7.4999526101571234E-4</v>
      </c>
    </row>
    <row r="8" spans="1:5" ht="16.5" x14ac:dyDescent="0.3">
      <c r="A8" s="10" t="s">
        <v>63</v>
      </c>
      <c r="B8" s="24" t="s">
        <v>64</v>
      </c>
      <c r="D8" s="22">
        <v>41260</v>
      </c>
      <c r="E8" s="20" cm="1">
        <f t="array" ref="E8">_xll.qlYieldTSForwardRate($B$3,D8,D9,"Actual/360","Simple",,TRUE)</f>
        <v>7.4999526101571234E-4</v>
      </c>
    </row>
    <row r="9" spans="1:5" ht="16.5" x14ac:dyDescent="0.3">
      <c r="A9" s="10" t="s">
        <v>65</v>
      </c>
      <c r="B9" s="24"/>
      <c r="D9" s="22">
        <v>41261</v>
      </c>
      <c r="E9" s="20" cm="1">
        <f t="array" ref="E9">_xll.qlYieldTSForwardRate($B$3,D9,D10,"Actual/360","Simple",,TRUE)</f>
        <v>7.4999526101571234E-4</v>
      </c>
    </row>
    <row r="10" spans="1:5" ht="16.5" x14ac:dyDescent="0.3">
      <c r="A10" s="10" t="s">
        <v>16</v>
      </c>
      <c r="B10" s="24"/>
      <c r="D10" s="22">
        <v>41262</v>
      </c>
      <c r="E10" s="20" cm="1">
        <f t="array" ref="E10">_xll.qlYieldTSForwardRate($B$3,D10,D11,"Actual/360","Simple",,TRUE)</f>
        <v>7.4999526101571234E-4</v>
      </c>
    </row>
    <row r="11" spans="1:5" ht="17.25" thickBot="1" x14ac:dyDescent="0.35">
      <c r="A11" s="7" t="s">
        <v>17</v>
      </c>
      <c r="B11" s="25"/>
      <c r="D11" s="22">
        <v>41263</v>
      </c>
      <c r="E11" s="20" cm="1">
        <f t="array" ref="E11">_xll.qlYieldTSForwardRate($B$3,D11,D12,"Actual/360","Simple",,TRUE)</f>
        <v>6.7998689095460918E-4</v>
      </c>
    </row>
    <row r="12" spans="1:5" ht="16.5" thickBot="1" x14ac:dyDescent="0.3">
      <c r="A12" s="26"/>
      <c r="B12" s="26"/>
      <c r="D12" s="22">
        <v>41264</v>
      </c>
      <c r="E12" s="20" cm="1">
        <f t="array" ref="E12">_xll.qlYieldTSForwardRate($B$3,D12,D13,"Actual/360","Simple",,TRUE)</f>
        <v>6.7998689095460918E-4</v>
      </c>
    </row>
    <row r="13" spans="1:5" ht="15.75" x14ac:dyDescent="0.25">
      <c r="A13" s="3" t="s">
        <v>66</v>
      </c>
      <c r="B13" s="27" t="str">
        <f>_xll.qlTermStructureCalendar($B$3)</f>
        <v>TARGET</v>
      </c>
      <c r="D13" s="22">
        <v>41265</v>
      </c>
      <c r="E13" s="20" cm="1">
        <f t="array" ref="E13">_xll.qlYieldTSForwardRate($B$3,D13,D14,"Actual/360","Simple",,TRUE)</f>
        <v>6.7998689087467312E-4</v>
      </c>
    </row>
    <row r="14" spans="1:5" ht="15.75" x14ac:dyDescent="0.25">
      <c r="A14" s="28" t="s">
        <v>67</v>
      </c>
      <c r="B14" s="29" t="str">
        <f>_xll.qlTermStructureDayCounter($B$3)</f>
        <v>Actual/365 (Fixed)</v>
      </c>
      <c r="D14" s="22">
        <v>41266</v>
      </c>
      <c r="E14" s="20" cm="1">
        <f t="array" ref="E14">_xll.qlYieldTSForwardRate($B$3,D14,D15,"Actual/360","Simple",,TRUE)</f>
        <v>6.7998689095460918E-4</v>
      </c>
    </row>
    <row r="15" spans="1:5" ht="15.75" x14ac:dyDescent="0.25">
      <c r="A15" s="28" t="s">
        <v>68</v>
      </c>
      <c r="B15" s="30">
        <f>_xll.qlTermStructureReferenceDate($B$3)</f>
        <v>41254</v>
      </c>
      <c r="D15" s="22">
        <v>41267</v>
      </c>
      <c r="E15" s="20" cm="1">
        <f t="array" ref="E15">_xll.qlYieldTSForwardRate($B$3,D15,D16,"Actual/360","Simple",,TRUE)</f>
        <v>6.7998689095460918E-4</v>
      </c>
    </row>
    <row r="16" spans="1:5" ht="15.75" x14ac:dyDescent="0.25">
      <c r="A16" s="28" t="s">
        <v>69</v>
      </c>
      <c r="B16" s="31">
        <f>_xll.qlTermStructureMaxDate($B$3)</f>
        <v>52215</v>
      </c>
      <c r="D16" s="22">
        <v>41268</v>
      </c>
      <c r="E16" s="20" cm="1">
        <f t="array" ref="E16">_xll.qlYieldTSForwardRate($B$3,D16,D17,"Actual/360","Simple",,TRUE)</f>
        <v>6.7998689095460918E-4</v>
      </c>
    </row>
    <row r="17" spans="1:5" ht="15.75" x14ac:dyDescent="0.25">
      <c r="A17" s="32" t="s">
        <v>70</v>
      </c>
      <c r="B17" s="33">
        <f>_xll.qlTermStructureSettlementDays($B$3)</f>
        <v>0</v>
      </c>
      <c r="D17" s="22">
        <v>41269</v>
      </c>
      <c r="E17" s="20" cm="1">
        <f t="array" ref="E17">_xll.qlYieldTSForwardRate($B$3,D17,D18,"Actual/360","Simple",,TRUE)</f>
        <v>6.7998689095460918E-4</v>
      </c>
    </row>
    <row r="18" spans="1:5" ht="15.75" x14ac:dyDescent="0.25">
      <c r="A18" s="34" t="s">
        <v>71</v>
      </c>
      <c r="B18" s="35">
        <f>_xll.qlYieldTSDiscount($B$3,$B$15)</f>
        <v>1</v>
      </c>
      <c r="D18" s="22">
        <v>41270</v>
      </c>
      <c r="E18" s="20" cm="1">
        <f t="array" ref="E18">_xll.qlYieldTSForwardRate($B$3,D18,D19,"Actual/360","Simple",,TRUE)</f>
        <v>9.5996656184205165E-4</v>
      </c>
    </row>
    <row r="19" spans="1:5" ht="15.75" x14ac:dyDescent="0.25">
      <c r="A19" s="28" t="s">
        <v>72</v>
      </c>
      <c r="B19" s="36">
        <f>_xll.qlYieldTSForwardRate($B$3,$B$15,$B$15+90,B14,"simple","annual")</f>
        <v>4.7812126797503525E-4</v>
      </c>
      <c r="D19" s="22">
        <v>41271</v>
      </c>
      <c r="E19" s="20" cm="1">
        <f t="array" ref="E19">_xll.qlYieldTSForwardRate($B$3,D19,D20,"Actual/360","Simple",,TRUE)</f>
        <v>9.5996656184205165E-4</v>
      </c>
    </row>
    <row r="20" spans="1:5" ht="16.5" thickBot="1" x14ac:dyDescent="0.3">
      <c r="A20" s="37" t="s">
        <v>73</v>
      </c>
      <c r="B20" s="38">
        <f>_xll.qlYieldTSZeroRate(B3,B15,B14,"simple","annual")</f>
        <v>4.0555533820096912E-4</v>
      </c>
      <c r="D20" s="22">
        <v>41272</v>
      </c>
      <c r="E20" s="20" cm="1">
        <f t="array" ref="E20">_xll.qlYieldTSForwardRate($B$3,D20,D21,"Actual/360","Simple",,TRUE)</f>
        <v>9.5996656184205165E-4</v>
      </c>
    </row>
    <row r="21" spans="1:5" x14ac:dyDescent="0.2">
      <c r="D21" s="22">
        <v>41273</v>
      </c>
      <c r="E21" s="20" cm="1">
        <f t="array" ref="E21">_xll.qlYieldTSForwardRate($B$3,D21,D22,"Actual/360","Simple",,TRUE)</f>
        <v>9.5996656184205165E-4</v>
      </c>
    </row>
    <row r="22" spans="1:5" x14ac:dyDescent="0.2">
      <c r="D22" s="22">
        <v>41274</v>
      </c>
      <c r="E22" s="20" cm="1">
        <f t="array" ref="E22">_xll.qlYieldTSForwardRate($B$3,D22,D23,"Actual/360","Simple",,TRUE)</f>
        <v>9.5996656184205165E-4</v>
      </c>
    </row>
    <row r="23" spans="1:5" x14ac:dyDescent="0.2">
      <c r="D23" s="22">
        <v>41275</v>
      </c>
      <c r="E23" s="20" cm="1">
        <f t="array" ref="E23">_xll.qlYieldTSForwardRate($B$3,D23,D24,"Actual/360","Simple",,TRUE)</f>
        <v>9.5996656184205165E-4</v>
      </c>
    </row>
    <row r="24" spans="1:5" x14ac:dyDescent="0.2">
      <c r="D24" s="22">
        <v>41276</v>
      </c>
      <c r="E24" s="20" cm="1">
        <f t="array" ref="E24">_xll.qlYieldTSForwardRate($B$3,D24,D25,"Actual/360","Simple",,TRUE)</f>
        <v>9.5996656184205165E-4</v>
      </c>
    </row>
    <row r="25" spans="1:5" x14ac:dyDescent="0.2">
      <c r="D25" s="22">
        <v>41277</v>
      </c>
      <c r="E25" s="20" cm="1">
        <f t="array" ref="E25">_xll.qlYieldTSForwardRate($B$3,D25,D26,"Actual/360","Simple",,TRUE)</f>
        <v>6.6360004643328807E-4</v>
      </c>
    </row>
    <row r="26" spans="1:5" x14ac:dyDescent="0.2">
      <c r="D26" s="22">
        <v>41278</v>
      </c>
      <c r="E26" s="20" cm="1">
        <f t="array" ref="E26">_xll.qlYieldTSForwardRate($B$3,D26,D27,"Actual/360","Simple",,TRUE)</f>
        <v>6.6360004643328807E-4</v>
      </c>
    </row>
    <row r="27" spans="1:5" x14ac:dyDescent="0.2">
      <c r="D27" s="22">
        <v>41279</v>
      </c>
      <c r="E27" s="20" cm="1">
        <f t="array" ref="E27">_xll.qlYieldTSForwardRate($B$3,D27,D28,"Actual/360","Simple",,TRUE)</f>
        <v>6.6360004643328807E-4</v>
      </c>
    </row>
    <row r="28" spans="1:5" x14ac:dyDescent="0.2">
      <c r="D28" s="22">
        <v>41280</v>
      </c>
      <c r="E28" s="20" cm="1">
        <f t="array" ref="E28">_xll.qlYieldTSForwardRate($B$3,D28,D29,"Actual/360","Simple",,TRUE)</f>
        <v>6.6360004643328807E-4</v>
      </c>
    </row>
    <row r="29" spans="1:5" x14ac:dyDescent="0.2">
      <c r="D29" s="22">
        <v>41281</v>
      </c>
      <c r="E29" s="20" cm="1">
        <f t="array" ref="E29">_xll.qlYieldTSForwardRate($B$3,D29,D30,"Actual/360","Simple",,TRUE)</f>
        <v>6.6360004643328807E-4</v>
      </c>
    </row>
    <row r="30" spans="1:5" x14ac:dyDescent="0.2">
      <c r="D30" s="22">
        <v>41282</v>
      </c>
      <c r="E30" s="20" cm="1">
        <f t="array" ref="E30">_xll.qlYieldTSForwardRate($B$3,D30,D31,"Actual/360","Simple",,TRUE)</f>
        <v>6.6360004643328807E-4</v>
      </c>
    </row>
    <row r="31" spans="1:5" x14ac:dyDescent="0.2">
      <c r="D31" s="22">
        <v>41283</v>
      </c>
      <c r="E31" s="20" cm="1">
        <f t="array" ref="E31">_xll.qlYieldTSForwardRate($B$3,D31,D32,"Actual/360","Simple",,TRUE)</f>
        <v>6.6360004643328807E-4</v>
      </c>
    </row>
    <row r="32" spans="1:5" x14ac:dyDescent="0.2">
      <c r="D32" s="22">
        <v>41284</v>
      </c>
      <c r="E32" s="20" cm="1">
        <f t="array" ref="E32">_xll.qlYieldTSForwardRate($B$3,D32,D33,"Actual/360","Simple",,TRUE)</f>
        <v>6.6360004643328807E-4</v>
      </c>
    </row>
    <row r="33" spans="4:5" x14ac:dyDescent="0.2">
      <c r="D33" s="22">
        <v>41285</v>
      </c>
      <c r="E33" s="20" cm="1">
        <f t="array" ref="E33">_xll.qlYieldTSForwardRate($B$3,D33,D34,"Actual/360","Simple",,TRUE)</f>
        <v>6.6360004643328807E-4</v>
      </c>
    </row>
    <row r="34" spans="4:5" x14ac:dyDescent="0.2">
      <c r="D34" s="22">
        <v>41286</v>
      </c>
      <c r="E34" s="20" cm="1">
        <f t="array" ref="E34">_xll.qlYieldTSForwardRate($B$3,D34,D35,"Actual/360","Simple",,TRUE)</f>
        <v>6.6360004635335201E-4</v>
      </c>
    </row>
    <row r="35" spans="4:5" x14ac:dyDescent="0.2">
      <c r="D35" s="22">
        <v>41287</v>
      </c>
      <c r="E35" s="20" cm="1">
        <f t="array" ref="E35">_xll.qlYieldTSForwardRate($B$3,D35,D36,"Actual/360","Simple",,TRUE)</f>
        <v>6.6360004643328807E-4</v>
      </c>
    </row>
    <row r="36" spans="4:5" x14ac:dyDescent="0.2">
      <c r="D36" s="22">
        <v>41288</v>
      </c>
      <c r="E36" s="20" cm="1">
        <f t="array" ref="E36">_xll.qlYieldTSForwardRate($B$3,D36,D37,"Actual/360","Simple",,TRUE)</f>
        <v>4.5999206523816838E-4</v>
      </c>
    </row>
    <row r="37" spans="4:5" x14ac:dyDescent="0.2">
      <c r="D37" s="22">
        <v>41289</v>
      </c>
      <c r="E37" s="20" cm="1">
        <f t="array" ref="E37">_xll.qlYieldTSForwardRate($B$3,D37,D38,"Actual/360","Simple",,TRUE)</f>
        <v>4.5999206515823232E-4</v>
      </c>
    </row>
    <row r="38" spans="4:5" x14ac:dyDescent="0.2">
      <c r="D38" s="22">
        <v>41290</v>
      </c>
      <c r="E38" s="20" cm="1">
        <f t="array" ref="E38">_xll.qlYieldTSForwardRate($B$3,D38,D39,"Actual/360","Simple",,TRUE)</f>
        <v>4.5999206523816838E-4</v>
      </c>
    </row>
    <row r="39" spans="4:5" x14ac:dyDescent="0.2">
      <c r="D39" s="22">
        <v>41291</v>
      </c>
      <c r="E39" s="20" cm="1">
        <f t="array" ref="E39">_xll.qlYieldTSForwardRate($B$3,D39,D40,"Actual/360","Simple",,TRUE)</f>
        <v>4.5999206515823232E-4</v>
      </c>
    </row>
    <row r="40" spans="4:5" x14ac:dyDescent="0.2">
      <c r="D40" s="22">
        <v>41292</v>
      </c>
      <c r="E40" s="20" cm="1">
        <f t="array" ref="E40">_xll.qlYieldTSForwardRate($B$3,D40,D41,"Actual/360","Simple",,TRUE)</f>
        <v>4.5999206515823232E-4</v>
      </c>
    </row>
    <row r="41" spans="4:5" x14ac:dyDescent="0.2">
      <c r="D41" s="22">
        <v>41293</v>
      </c>
      <c r="E41" s="20" cm="1">
        <f t="array" ref="E41">_xll.qlYieldTSForwardRate($B$3,D41,D42,"Actual/360","Simple",,TRUE)</f>
        <v>4.5999206523816838E-4</v>
      </c>
    </row>
    <row r="42" spans="4:5" x14ac:dyDescent="0.2">
      <c r="D42" s="22">
        <v>41294</v>
      </c>
      <c r="E42" s="20" cm="1">
        <f t="array" ref="E42">_xll.qlYieldTSForwardRate($B$3,D42,D43,"Actual/360","Simple",,TRUE)</f>
        <v>4.5999206515823232E-4</v>
      </c>
    </row>
    <row r="43" spans="4:5" x14ac:dyDescent="0.2">
      <c r="D43" s="22">
        <v>41295</v>
      </c>
      <c r="E43" s="20" cm="1">
        <f t="array" ref="E43">_xll.qlYieldTSForwardRate($B$3,D43,D44,"Actual/360","Simple",,TRUE)</f>
        <v>4.5999206523816838E-4</v>
      </c>
    </row>
    <row r="44" spans="4:5" x14ac:dyDescent="0.2">
      <c r="D44" s="22">
        <v>41296</v>
      </c>
      <c r="E44" s="20" cm="1">
        <f t="array" ref="E44">_xll.qlYieldTSForwardRate($B$3,D44,D45,"Actual/360","Simple",,TRUE)</f>
        <v>4.5999206515823232E-4</v>
      </c>
    </row>
    <row r="45" spans="4:5" x14ac:dyDescent="0.2">
      <c r="D45" s="22">
        <v>41297</v>
      </c>
      <c r="E45" s="20" cm="1">
        <f t="array" ref="E45">_xll.qlYieldTSForwardRate($B$3,D45,D46,"Actual/360","Simple",,TRUE)</f>
        <v>4.5999206515823232E-4</v>
      </c>
    </row>
    <row r="46" spans="4:5" x14ac:dyDescent="0.2">
      <c r="D46" s="22">
        <v>41298</v>
      </c>
      <c r="E46" s="20" cm="1">
        <f t="array" ref="E46">_xll.qlYieldTSForwardRate($B$3,D46,D47,"Actual/360","Simple",,TRUE)</f>
        <v>4.5999206515823232E-4</v>
      </c>
    </row>
    <row r="47" spans="4:5" x14ac:dyDescent="0.2">
      <c r="D47" s="22">
        <v>41299</v>
      </c>
      <c r="E47" s="20" cm="1">
        <f t="array" ref="E47">_xll.qlYieldTSForwardRate($B$3,D47,D48,"Actual/360","Simple",,TRUE)</f>
        <v>4.5999206515823232E-4</v>
      </c>
    </row>
    <row r="48" spans="4:5" x14ac:dyDescent="0.2">
      <c r="D48" s="22">
        <v>41300</v>
      </c>
      <c r="E48" s="20" cm="1">
        <f t="array" ref="E48">_xll.qlYieldTSForwardRate($B$3,D48,D49,"Actual/360","Simple",,TRUE)</f>
        <v>4.5999206515823232E-4</v>
      </c>
    </row>
    <row r="49" spans="4:5" x14ac:dyDescent="0.2">
      <c r="D49" s="22">
        <v>41301</v>
      </c>
      <c r="E49" s="20" cm="1">
        <f t="array" ref="E49">_xll.qlYieldTSForwardRate($B$3,D49,D50,"Actual/360","Simple",,TRUE)</f>
        <v>4.5999206515823232E-4</v>
      </c>
    </row>
    <row r="50" spans="4:5" x14ac:dyDescent="0.2">
      <c r="D50" s="22">
        <v>41302</v>
      </c>
      <c r="E50" s="20" cm="1">
        <f t="array" ref="E50">_xll.qlYieldTSForwardRate($B$3,D50,D51,"Actual/360","Simple",,TRUE)</f>
        <v>4.5999206515823232E-4</v>
      </c>
    </row>
    <row r="51" spans="4:5" x14ac:dyDescent="0.2">
      <c r="D51" s="22">
        <v>41303</v>
      </c>
      <c r="E51" s="20" cm="1">
        <f t="array" ref="E51">_xll.qlYieldTSForwardRate($B$3,D51,D52,"Actual/360","Simple",,TRUE)</f>
        <v>4.5999206523816838E-4</v>
      </c>
    </row>
    <row r="52" spans="4:5" x14ac:dyDescent="0.2">
      <c r="D52" s="22">
        <v>41304</v>
      </c>
      <c r="E52" s="20" cm="1">
        <f t="array" ref="E52">_xll.qlYieldTSForwardRate($B$3,D52,D53,"Actual/360","Simple",,TRUE)</f>
        <v>4.5999206515823232E-4</v>
      </c>
    </row>
    <row r="53" spans="4:5" x14ac:dyDescent="0.2">
      <c r="D53" s="22">
        <v>41305</v>
      </c>
      <c r="E53" s="20" cm="1">
        <f t="array" ref="E53">_xll.qlYieldTSForwardRate($B$3,D53,D54,"Actual/360","Simple",,TRUE)</f>
        <v>4.5999206515823232E-4</v>
      </c>
    </row>
    <row r="54" spans="4:5" x14ac:dyDescent="0.2">
      <c r="D54" s="22">
        <v>41306</v>
      </c>
      <c r="E54" s="20" cm="1">
        <f t="array" ref="E54">_xll.qlYieldTSForwardRate($B$3,D54,D55,"Actual/360","Simple",,TRUE)</f>
        <v>4.5999206523816838E-4</v>
      </c>
    </row>
    <row r="55" spans="4:5" x14ac:dyDescent="0.2">
      <c r="D55" s="22">
        <v>41307</v>
      </c>
      <c r="E55" s="20" cm="1">
        <f t="array" ref="E55">_xll.qlYieldTSForwardRate($B$3,D55,D56,"Actual/360","Simple",,TRUE)</f>
        <v>4.5999206515823232E-4</v>
      </c>
    </row>
    <row r="56" spans="4:5" x14ac:dyDescent="0.2">
      <c r="D56" s="22">
        <v>41308</v>
      </c>
      <c r="E56" s="20" cm="1">
        <f t="array" ref="E56">_xll.qlYieldTSForwardRate($B$3,D56,D57,"Actual/360","Simple",,TRUE)</f>
        <v>4.5999206515823232E-4</v>
      </c>
    </row>
    <row r="57" spans="4:5" x14ac:dyDescent="0.2">
      <c r="D57" s="22">
        <v>41309</v>
      </c>
      <c r="E57" s="20" cm="1">
        <f t="array" ref="E57">_xll.qlYieldTSForwardRate($B$3,D57,D58,"Actual/360","Simple",,TRUE)</f>
        <v>4.5999206515823232E-4</v>
      </c>
    </row>
    <row r="58" spans="4:5" x14ac:dyDescent="0.2">
      <c r="D58" s="22">
        <v>41310</v>
      </c>
      <c r="E58" s="20" cm="1">
        <f t="array" ref="E58">_xll.qlYieldTSForwardRate($B$3,D58,D59,"Actual/360","Simple",,TRUE)</f>
        <v>4.5999206515823232E-4</v>
      </c>
    </row>
    <row r="59" spans="4:5" x14ac:dyDescent="0.2">
      <c r="D59" s="22">
        <v>41311</v>
      </c>
      <c r="E59" s="20" cm="1">
        <f t="array" ref="E59">_xll.qlYieldTSForwardRate($B$3,D59,D60,"Actual/360","Simple",,TRUE)</f>
        <v>4.5999206523816838E-4</v>
      </c>
    </row>
    <row r="60" spans="4:5" x14ac:dyDescent="0.2">
      <c r="D60" s="22">
        <v>41312</v>
      </c>
      <c r="E60" s="20" cm="1">
        <f t="array" ref="E60">_xll.qlYieldTSForwardRate($B$3,D60,D61,"Actual/360","Simple",,TRUE)</f>
        <v>4.5999206515823232E-4</v>
      </c>
    </row>
    <row r="61" spans="4:5" x14ac:dyDescent="0.2">
      <c r="D61" s="22">
        <v>41313</v>
      </c>
      <c r="E61" s="20" cm="1">
        <f t="array" ref="E61">_xll.qlYieldTSForwardRate($B$3,D61,D62,"Actual/360","Simple",,TRUE)</f>
        <v>4.5999206515823232E-4</v>
      </c>
    </row>
    <row r="62" spans="4:5" x14ac:dyDescent="0.2">
      <c r="D62" s="22">
        <v>41314</v>
      </c>
      <c r="E62" s="20" cm="1">
        <f t="array" ref="E62">_xll.qlYieldTSForwardRate($B$3,D62,D63,"Actual/360","Simple",,TRUE)</f>
        <v>4.5999206523816838E-4</v>
      </c>
    </row>
    <row r="63" spans="4:5" x14ac:dyDescent="0.2">
      <c r="D63" s="22">
        <v>41315</v>
      </c>
      <c r="E63" s="20" cm="1">
        <f t="array" ref="E63">_xll.qlYieldTSForwardRate($B$3,D63,D64,"Actual/360","Simple",,TRUE)</f>
        <v>4.5999206523816838E-4</v>
      </c>
    </row>
    <row r="64" spans="4:5" x14ac:dyDescent="0.2">
      <c r="D64" s="22">
        <v>41316</v>
      </c>
      <c r="E64" s="20" cm="1">
        <f t="array" ref="E64">_xll.qlYieldTSForwardRate($B$3,D64,D65,"Actual/360","Simple",,TRUE)</f>
        <v>4.5999206515823232E-4</v>
      </c>
    </row>
    <row r="65" spans="4:5" x14ac:dyDescent="0.2">
      <c r="D65" s="22">
        <v>41317</v>
      </c>
      <c r="E65" s="20" cm="1">
        <f t="array" ref="E65">_xll.qlYieldTSForwardRate($B$3,D65,D66,"Actual/360","Simple",,TRUE)</f>
        <v>4.5999206515823232E-4</v>
      </c>
    </row>
    <row r="66" spans="4:5" x14ac:dyDescent="0.2">
      <c r="D66" s="22">
        <v>41318</v>
      </c>
      <c r="E66" s="20" cm="1">
        <f t="array" ref="E66">_xll.qlYieldTSForwardRate($B$3,D66,D67,"Actual/360","Simple",,TRUE)</f>
        <v>1.5999904001695597E-4</v>
      </c>
    </row>
    <row r="67" spans="4:5" x14ac:dyDescent="0.2">
      <c r="D67" s="22">
        <v>41319</v>
      </c>
      <c r="E67" s="20" cm="1">
        <f t="array" ref="E67">_xll.qlYieldTSForwardRate($B$3,D67,D68,"Actual/360","Simple",,TRUE)</f>
        <v>1.5999904001695597E-4</v>
      </c>
    </row>
    <row r="68" spans="4:5" x14ac:dyDescent="0.2">
      <c r="D68" s="22">
        <v>41320</v>
      </c>
      <c r="E68" s="20" cm="1">
        <f t="array" ref="E68">_xll.qlYieldTSForwardRate($B$3,D68,D69,"Actual/360","Simple",,TRUE)</f>
        <v>1.5999903993701992E-4</v>
      </c>
    </row>
    <row r="69" spans="4:5" x14ac:dyDescent="0.2">
      <c r="D69" s="22">
        <v>41321</v>
      </c>
      <c r="E69" s="20" cm="1">
        <f t="array" ref="E69">_xll.qlYieldTSForwardRate($B$3,D69,D70,"Actual/360","Simple",,TRUE)</f>
        <v>1.5999904001695597E-4</v>
      </c>
    </row>
    <row r="70" spans="4:5" x14ac:dyDescent="0.2">
      <c r="D70" s="22">
        <v>41322</v>
      </c>
      <c r="E70" s="20" cm="1">
        <f t="array" ref="E70">_xll.qlYieldTSForwardRate($B$3,D70,D71,"Actual/360","Simple",,TRUE)</f>
        <v>1.5999904001695597E-4</v>
      </c>
    </row>
    <row r="71" spans="4:5" x14ac:dyDescent="0.2">
      <c r="D71" s="22">
        <v>41323</v>
      </c>
      <c r="E71" s="20" cm="1">
        <f t="array" ref="E71">_xll.qlYieldTSForwardRate($B$3,D71,D72,"Actual/360","Simple",,TRUE)</f>
        <v>1.5999904001695597E-4</v>
      </c>
    </row>
    <row r="72" spans="4:5" x14ac:dyDescent="0.2">
      <c r="D72" s="22">
        <v>41324</v>
      </c>
      <c r="E72" s="20" cm="1">
        <f t="array" ref="E72">_xll.qlYieldTSForwardRate($B$3,D72,D73,"Actual/360","Simple",,TRUE)</f>
        <v>1.5999904001695597E-4</v>
      </c>
    </row>
    <row r="73" spans="4:5" x14ac:dyDescent="0.2">
      <c r="D73" s="22">
        <v>41325</v>
      </c>
      <c r="E73" s="20" cm="1">
        <f t="array" ref="E73">_xll.qlYieldTSForwardRate($B$3,D73,D74,"Actual/360","Simple",,TRUE)</f>
        <v>1.5999904001695597E-4</v>
      </c>
    </row>
    <row r="74" spans="4:5" x14ac:dyDescent="0.2">
      <c r="D74" s="22">
        <v>41326</v>
      </c>
      <c r="E74" s="20" cm="1">
        <f t="array" ref="E74">_xll.qlYieldTSForwardRate($B$3,D74,D75,"Actual/360","Simple",,TRUE)</f>
        <v>1.5999904001695597E-4</v>
      </c>
    </row>
    <row r="75" spans="4:5" x14ac:dyDescent="0.2">
      <c r="D75" s="22">
        <v>41327</v>
      </c>
      <c r="E75" s="20" cm="1">
        <f t="array" ref="E75">_xll.qlYieldTSForwardRate($B$3,D75,D76,"Actual/360","Simple",,TRUE)</f>
        <v>1.5999904001695597E-4</v>
      </c>
    </row>
    <row r="76" spans="4:5" x14ac:dyDescent="0.2">
      <c r="D76" s="22">
        <v>41328</v>
      </c>
      <c r="E76" s="20" cm="1">
        <f t="array" ref="E76">_xll.qlYieldTSForwardRate($B$3,D76,D77,"Actual/360","Simple",,TRUE)</f>
        <v>1.5999904001695597E-4</v>
      </c>
    </row>
    <row r="77" spans="4:5" x14ac:dyDescent="0.2">
      <c r="D77" s="22">
        <v>41329</v>
      </c>
      <c r="E77" s="20" cm="1">
        <f t="array" ref="E77">_xll.qlYieldTSForwardRate($B$3,D77,D78,"Actual/360","Simple",,TRUE)</f>
        <v>1.5999904001695597E-4</v>
      </c>
    </row>
    <row r="78" spans="4:5" x14ac:dyDescent="0.2">
      <c r="D78" s="22">
        <v>41330</v>
      </c>
      <c r="E78" s="20" cm="1">
        <f t="array" ref="E78">_xll.qlYieldTSForwardRate($B$3,D78,D79,"Actual/360","Simple",,TRUE)</f>
        <v>1.5999904001695597E-4</v>
      </c>
    </row>
    <row r="79" spans="4:5" x14ac:dyDescent="0.2">
      <c r="D79" s="22">
        <v>41331</v>
      </c>
      <c r="E79" s="20" cm="1">
        <f t="array" ref="E79">_xll.qlYieldTSForwardRate($B$3,D79,D80,"Actual/360","Simple",,TRUE)</f>
        <v>1.5999904001695597E-4</v>
      </c>
    </row>
    <row r="80" spans="4:5" x14ac:dyDescent="0.2">
      <c r="D80" s="22">
        <v>41332</v>
      </c>
      <c r="E80" s="20" cm="1">
        <f t="array" ref="E80">_xll.qlYieldTSForwardRate($B$3,D80,D81,"Actual/360","Simple",,TRUE)</f>
        <v>1.5999904001695597E-4</v>
      </c>
    </row>
    <row r="81" spans="4:5" x14ac:dyDescent="0.2">
      <c r="D81" s="22">
        <v>41333</v>
      </c>
      <c r="E81" s="20" cm="1">
        <f t="array" ref="E81">_xll.qlYieldTSForwardRate($B$3,D81,D82,"Actual/360","Simple",,TRUE)</f>
        <v>1.5999904001695597E-4</v>
      </c>
    </row>
    <row r="82" spans="4:5" x14ac:dyDescent="0.2">
      <c r="D82" s="22">
        <v>41334</v>
      </c>
      <c r="E82" s="20" cm="1">
        <f t="array" ref="E82">_xll.qlYieldTSForwardRate($B$3,D82,D83,"Actual/360","Simple",,TRUE)</f>
        <v>1.5999904001695597E-4</v>
      </c>
    </row>
    <row r="83" spans="4:5" x14ac:dyDescent="0.2">
      <c r="D83" s="22">
        <v>41335</v>
      </c>
      <c r="E83" s="20" cm="1">
        <f t="array" ref="E83">_xll.qlYieldTSForwardRate($B$3,D83,D84,"Actual/360","Simple",,TRUE)</f>
        <v>1.5999904001695597E-4</v>
      </c>
    </row>
    <row r="84" spans="4:5" x14ac:dyDescent="0.2">
      <c r="D84" s="22">
        <v>41336</v>
      </c>
      <c r="E84" s="20" cm="1">
        <f t="array" ref="E84">_xll.qlYieldTSForwardRate($B$3,D84,D85,"Actual/360","Simple",,TRUE)</f>
        <v>1.5999904001695597E-4</v>
      </c>
    </row>
    <row r="85" spans="4:5" x14ac:dyDescent="0.2">
      <c r="D85" s="22">
        <v>41337</v>
      </c>
      <c r="E85" s="20" cm="1">
        <f t="array" ref="E85">_xll.qlYieldTSForwardRate($B$3,D85,D86,"Actual/360","Simple",,TRUE)</f>
        <v>1.5999904001695597E-4</v>
      </c>
    </row>
    <row r="86" spans="4:5" x14ac:dyDescent="0.2">
      <c r="D86" s="22">
        <v>41338</v>
      </c>
      <c r="E86" s="20" cm="1">
        <f t="array" ref="E86">_xll.qlYieldTSForwardRate($B$3,D86,D87,"Actual/360","Simple",,TRUE)</f>
        <v>1.5999904001695597E-4</v>
      </c>
    </row>
    <row r="87" spans="4:5" x14ac:dyDescent="0.2">
      <c r="D87" s="22">
        <v>41339</v>
      </c>
      <c r="E87" s="20" cm="1">
        <f t="array" ref="E87">_xll.qlYieldTSForwardRate($B$3,D87,D88,"Actual/360","Simple",,TRUE)</f>
        <v>1.5999904001695597E-4</v>
      </c>
    </row>
    <row r="88" spans="4:5" x14ac:dyDescent="0.2">
      <c r="D88" s="22">
        <v>41340</v>
      </c>
      <c r="E88" s="20" cm="1">
        <f t="array" ref="E88">_xll.qlYieldTSForwardRate($B$3,D88,D89,"Actual/360","Simple",,TRUE)</f>
        <v>1.5999904001695597E-4</v>
      </c>
    </row>
    <row r="89" spans="4:5" x14ac:dyDescent="0.2">
      <c r="D89" s="22">
        <v>41341</v>
      </c>
      <c r="E89" s="20" cm="1">
        <f t="array" ref="E89">_xll.qlYieldTSForwardRate($B$3,D89,D90,"Actual/360","Simple",,TRUE)</f>
        <v>1.5999904001695597E-4</v>
      </c>
    </row>
    <row r="90" spans="4:5" x14ac:dyDescent="0.2">
      <c r="D90" s="22">
        <v>41342</v>
      </c>
      <c r="E90" s="20" cm="1">
        <f t="array" ref="E90">_xll.qlYieldTSForwardRate($B$3,D90,D91,"Actual/360","Simple",,TRUE)</f>
        <v>1.5999904001695597E-4</v>
      </c>
    </row>
    <row r="91" spans="4:5" x14ac:dyDescent="0.2">
      <c r="D91" s="22">
        <v>41343</v>
      </c>
      <c r="E91" s="20" cm="1">
        <f t="array" ref="E91">_xll.qlYieldTSForwardRate($B$3,D91,D92,"Actual/360","Simple",,TRUE)</f>
        <v>1.5999904001695597E-4</v>
      </c>
    </row>
    <row r="92" spans="4:5" x14ac:dyDescent="0.2">
      <c r="D92" s="22">
        <v>41344</v>
      </c>
      <c r="E92" s="20" cm="1">
        <f t="array" ref="E92">_xll.qlYieldTSForwardRate($B$3,D92,D93,"Actual/360","Simple",,TRUE)</f>
        <v>1.5999904001695597E-4</v>
      </c>
    </row>
    <row r="93" spans="4:5" x14ac:dyDescent="0.2">
      <c r="D93" s="22">
        <v>41345</v>
      </c>
      <c r="E93" s="20" cm="1">
        <f t="array" ref="E93">_xll.qlYieldTSForwardRate($B$3,D93,D94,"Actual/360","Simple",,TRUE)</f>
        <v>1.5999904001695597E-4</v>
      </c>
    </row>
    <row r="94" spans="4:5" x14ac:dyDescent="0.2">
      <c r="D94" s="22">
        <v>41346</v>
      </c>
      <c r="E94" s="20" cm="1">
        <f t="array" ref="E94">_xll.qlYieldTSForwardRate($B$3,D94,D95,"Actual/360","Simple",,TRUE)</f>
        <v>-7.0000183769458602E-5</v>
      </c>
    </row>
    <row r="95" spans="4:5" x14ac:dyDescent="0.2">
      <c r="D95" s="22">
        <v>41347</v>
      </c>
      <c r="E95" s="20" cm="1">
        <f t="array" ref="E95">_xll.qlYieldTSForwardRate($B$3,D95,D96,"Actual/360","Simple",,TRUE)</f>
        <v>-7.0000183729490573E-5</v>
      </c>
    </row>
    <row r="96" spans="4:5" x14ac:dyDescent="0.2">
      <c r="D96" s="22">
        <v>41348</v>
      </c>
      <c r="E96" s="20" cm="1">
        <f t="array" ref="E96">_xll.qlYieldTSForwardRate($B$3,D96,D97,"Actual/360","Simple",,TRUE)</f>
        <v>-7.0000183729490573E-5</v>
      </c>
    </row>
    <row r="97" spans="4:5" x14ac:dyDescent="0.2">
      <c r="D97" s="22">
        <v>41349</v>
      </c>
      <c r="E97" s="20" cm="1">
        <f t="array" ref="E97">_xll.qlYieldTSForwardRate($B$3,D97,D98,"Actual/360","Simple",,TRUE)</f>
        <v>-7.0000183729490573E-5</v>
      </c>
    </row>
    <row r="98" spans="4:5" x14ac:dyDescent="0.2">
      <c r="D98" s="22">
        <v>41350</v>
      </c>
      <c r="E98" s="20" cm="1">
        <f t="array" ref="E98">_xll.qlYieldTSForwardRate($B$3,D98,D99,"Actual/360","Simple",,TRUE)</f>
        <v>-7.0000183769458602E-5</v>
      </c>
    </row>
    <row r="99" spans="4:5" x14ac:dyDescent="0.2">
      <c r="D99" s="22">
        <v>41351</v>
      </c>
      <c r="E99" s="20" cm="1">
        <f t="array" ref="E99">_xll.qlYieldTSForwardRate($B$3,D99,D100,"Actual/360","Simple",,TRUE)</f>
        <v>-7.0000183729490573E-5</v>
      </c>
    </row>
    <row r="100" spans="4:5" x14ac:dyDescent="0.2">
      <c r="D100" s="22">
        <v>41352</v>
      </c>
      <c r="E100" s="20" cm="1">
        <f t="array" ref="E100">_xll.qlYieldTSForwardRate($B$3,D100,D101,"Actual/360","Simple",,TRUE)</f>
        <v>-7.0000183769458602E-5</v>
      </c>
    </row>
    <row r="101" spans="4:5" x14ac:dyDescent="0.2">
      <c r="D101" s="22">
        <v>41353</v>
      </c>
      <c r="E101" s="20" cm="1">
        <f t="array" ref="E101">_xll.qlYieldTSForwardRate($B$3,D101,D102,"Actual/360","Simple",,TRUE)</f>
        <v>-7.0000183729490573E-5</v>
      </c>
    </row>
    <row r="102" spans="4:5" x14ac:dyDescent="0.2">
      <c r="D102" s="22">
        <v>41354</v>
      </c>
      <c r="E102" s="20" cm="1">
        <f t="array" ref="E102">_xll.qlYieldTSForwardRate($B$3,D102,D103,"Actual/360","Simple",,TRUE)</f>
        <v>-7.0000183769458602E-5</v>
      </c>
    </row>
    <row r="103" spans="4:5" x14ac:dyDescent="0.2">
      <c r="D103" s="22">
        <v>41355</v>
      </c>
      <c r="E103" s="20" cm="1">
        <f t="array" ref="E103">_xll.qlYieldTSForwardRate($B$3,D103,D104,"Actual/360","Simple",,TRUE)</f>
        <v>-7.0000183729490573E-5</v>
      </c>
    </row>
    <row r="104" spans="4:5" x14ac:dyDescent="0.2">
      <c r="D104" s="22">
        <v>41356</v>
      </c>
      <c r="E104" s="20" cm="1">
        <f t="array" ref="E104">_xll.qlYieldTSForwardRate($B$3,D104,D105,"Actual/360","Simple",,TRUE)</f>
        <v>-7.0000183769458602E-5</v>
      </c>
    </row>
    <row r="105" spans="4:5" x14ac:dyDescent="0.2">
      <c r="D105" s="22">
        <v>41357</v>
      </c>
      <c r="E105" s="20" cm="1">
        <f t="array" ref="E105">_xll.qlYieldTSForwardRate($B$3,D105,D106,"Actual/360","Simple",,TRUE)</f>
        <v>-7.0000183729490573E-5</v>
      </c>
    </row>
    <row r="106" spans="4:5" x14ac:dyDescent="0.2">
      <c r="D106" s="22">
        <v>41358</v>
      </c>
      <c r="E106" s="20" cm="1">
        <f t="array" ref="E106">_xll.qlYieldTSForwardRate($B$3,D106,D107,"Actual/360","Simple",,TRUE)</f>
        <v>-7.0000183769458602E-5</v>
      </c>
    </row>
    <row r="107" spans="4:5" x14ac:dyDescent="0.2">
      <c r="D107" s="22">
        <v>41359</v>
      </c>
      <c r="E107" s="20" cm="1">
        <f t="array" ref="E107">_xll.qlYieldTSForwardRate($B$3,D107,D108,"Actual/360","Simple",,TRUE)</f>
        <v>-7.0000183729490573E-5</v>
      </c>
    </row>
    <row r="108" spans="4:5" x14ac:dyDescent="0.2">
      <c r="D108" s="22">
        <v>41360</v>
      </c>
      <c r="E108" s="20" cm="1">
        <f t="array" ref="E108">_xll.qlYieldTSForwardRate($B$3,D108,D109,"Actual/360","Simple",,TRUE)</f>
        <v>-7.0000183769458602E-5</v>
      </c>
    </row>
    <row r="109" spans="4:5" x14ac:dyDescent="0.2">
      <c r="D109" s="22">
        <v>41361</v>
      </c>
      <c r="E109" s="20" cm="1">
        <f t="array" ref="E109">_xll.qlYieldTSForwardRate($B$3,D109,D110,"Actual/360","Simple",,TRUE)</f>
        <v>-7.0000183729490573E-5</v>
      </c>
    </row>
    <row r="110" spans="4:5" x14ac:dyDescent="0.2">
      <c r="D110" s="22">
        <v>41362</v>
      </c>
      <c r="E110" s="20" cm="1">
        <f t="array" ref="E110">_xll.qlYieldTSForwardRate($B$3,D110,D111,"Actual/360","Simple",,TRUE)</f>
        <v>-7.0000183769458602E-5</v>
      </c>
    </row>
    <row r="111" spans="4:5" x14ac:dyDescent="0.2">
      <c r="D111" s="22">
        <v>41363</v>
      </c>
      <c r="E111" s="20" cm="1">
        <f t="array" ref="E111">_xll.qlYieldTSForwardRate($B$3,D111,D112,"Actual/360","Simple",,TRUE)</f>
        <v>-7.0000183729490573E-5</v>
      </c>
    </row>
    <row r="112" spans="4:5" x14ac:dyDescent="0.2">
      <c r="D112" s="22">
        <v>41364</v>
      </c>
      <c r="E112" s="20" cm="1">
        <f t="array" ref="E112">_xll.qlYieldTSForwardRate($B$3,D112,D113,"Actual/360","Simple",,TRUE)</f>
        <v>-7.0000183769458602E-5</v>
      </c>
    </row>
    <row r="113" spans="4:5" x14ac:dyDescent="0.2">
      <c r="D113" s="22">
        <v>41365</v>
      </c>
      <c r="E113" s="20" cm="1">
        <f t="array" ref="E113">_xll.qlYieldTSForwardRate($B$3,D113,D114,"Actual/360","Simple",,TRUE)</f>
        <v>-7.0000183729490573E-5</v>
      </c>
    </row>
    <row r="114" spans="4:5" x14ac:dyDescent="0.2">
      <c r="D114" s="22">
        <v>41366</v>
      </c>
      <c r="E114" s="20" cm="1">
        <f t="array" ref="E114">_xll.qlYieldTSForwardRate($B$3,D114,D115,"Actual/360","Simple",,TRUE)</f>
        <v>-7.0000183769458602E-5</v>
      </c>
    </row>
    <row r="115" spans="4:5" x14ac:dyDescent="0.2">
      <c r="D115" s="22">
        <v>41367</v>
      </c>
      <c r="E115" s="20" cm="1">
        <f t="array" ref="E115">_xll.qlYieldTSForwardRate($B$3,D115,D116,"Actual/360","Simple",,TRUE)</f>
        <v>-7.0000183729490573E-5</v>
      </c>
    </row>
    <row r="116" spans="4:5" x14ac:dyDescent="0.2">
      <c r="D116" s="22">
        <v>41368</v>
      </c>
      <c r="E116" s="20" cm="1">
        <f t="array" ref="E116">_xll.qlYieldTSForwardRate($B$3,D116,D117,"Actual/360","Simple",,TRUE)</f>
        <v>-7.0000183769458602E-5</v>
      </c>
    </row>
    <row r="117" spans="4:5" x14ac:dyDescent="0.2">
      <c r="D117" s="22">
        <v>41369</v>
      </c>
      <c r="E117" s="20" cm="1">
        <f t="array" ref="E117">_xll.qlYieldTSForwardRate($B$3,D117,D118,"Actual/360","Simple",,TRUE)</f>
        <v>-7.0000183729490573E-5</v>
      </c>
    </row>
    <row r="118" spans="4:5" x14ac:dyDescent="0.2">
      <c r="D118" s="22">
        <v>41370</v>
      </c>
      <c r="E118" s="20" cm="1">
        <f t="array" ref="E118">_xll.qlYieldTSForwardRate($B$3,D118,D119,"Actual/360","Simple",,TRUE)</f>
        <v>-7.0000183769458602E-5</v>
      </c>
    </row>
    <row r="119" spans="4:5" x14ac:dyDescent="0.2">
      <c r="D119" s="22">
        <v>41371</v>
      </c>
      <c r="E119" s="20" cm="1">
        <f t="array" ref="E119">_xll.qlYieldTSForwardRate($B$3,D119,D120,"Actual/360","Simple",,TRUE)</f>
        <v>-7.0000183769458602E-5</v>
      </c>
    </row>
    <row r="120" spans="4:5" x14ac:dyDescent="0.2">
      <c r="D120" s="22">
        <v>41372</v>
      </c>
      <c r="E120" s="20" cm="1">
        <f t="array" ref="E120">_xll.qlYieldTSForwardRate($B$3,D120,D121,"Actual/360","Simple",,TRUE)</f>
        <v>-7.0000183769458602E-5</v>
      </c>
    </row>
    <row r="121" spans="4:5" x14ac:dyDescent="0.2">
      <c r="D121" s="22">
        <v>41373</v>
      </c>
      <c r="E121" s="20" cm="1">
        <f t="array" ref="E121">_xll.qlYieldTSForwardRate($B$3,D121,D122,"Actual/360","Simple",,TRUE)</f>
        <v>-7.0000183729490573E-5</v>
      </c>
    </row>
    <row r="122" spans="4:5" x14ac:dyDescent="0.2">
      <c r="D122" s="22">
        <v>41374</v>
      </c>
      <c r="E122" s="20" cm="1">
        <f t="array" ref="E122">_xll.qlYieldTSForwardRate($B$3,D122,D123,"Actual/360","Simple",,TRUE)</f>
        <v>-1.3000063377788251E-4</v>
      </c>
    </row>
    <row r="123" spans="4:5" x14ac:dyDescent="0.2">
      <c r="D123" s="22">
        <v>41375</v>
      </c>
      <c r="E123" s="20" cm="1">
        <f t="array" ref="E123">_xll.qlYieldTSForwardRate($B$3,D123,D124,"Actual/360","Simple",,TRUE)</f>
        <v>-1.3000063369794645E-4</v>
      </c>
    </row>
    <row r="124" spans="4:5" x14ac:dyDescent="0.2">
      <c r="D124" s="22">
        <v>41376</v>
      </c>
      <c r="E124" s="20" cm="1">
        <f t="array" ref="E124">_xll.qlYieldTSForwardRate($B$3,D124,D125,"Actual/360","Simple",,TRUE)</f>
        <v>-1.3000063377788251E-4</v>
      </c>
    </row>
    <row r="125" spans="4:5" x14ac:dyDescent="0.2">
      <c r="D125" s="22">
        <v>41377</v>
      </c>
      <c r="E125" s="20" cm="1">
        <f t="array" ref="E125">_xll.qlYieldTSForwardRate($B$3,D125,D126,"Actual/360","Simple",,TRUE)</f>
        <v>-1.3000063377788251E-4</v>
      </c>
    </row>
    <row r="126" spans="4:5" x14ac:dyDescent="0.2">
      <c r="D126" s="22">
        <v>41378</v>
      </c>
      <c r="E126" s="20" cm="1">
        <f t="array" ref="E126">_xll.qlYieldTSForwardRate($B$3,D126,D127,"Actual/360","Simple",,TRUE)</f>
        <v>-1.3000063373791448E-4</v>
      </c>
    </row>
    <row r="127" spans="4:5" x14ac:dyDescent="0.2">
      <c r="D127" s="22">
        <v>41379</v>
      </c>
      <c r="E127" s="20" cm="1">
        <f t="array" ref="E127">_xll.qlYieldTSForwardRate($B$3,D127,D128,"Actual/360","Simple",,TRUE)</f>
        <v>-1.3000063377788251E-4</v>
      </c>
    </row>
    <row r="128" spans="4:5" x14ac:dyDescent="0.2">
      <c r="D128" s="22">
        <v>41380</v>
      </c>
      <c r="E128" s="20" cm="1">
        <f t="array" ref="E128">_xll.qlYieldTSForwardRate($B$3,D128,D129,"Actual/360","Simple",,TRUE)</f>
        <v>-1.3000063373791448E-4</v>
      </c>
    </row>
    <row r="129" spans="4:5" x14ac:dyDescent="0.2">
      <c r="D129" s="22">
        <v>41381</v>
      </c>
      <c r="E129" s="20" cm="1">
        <f t="array" ref="E129">_xll.qlYieldTSForwardRate($B$3,D129,D130,"Actual/360","Simple",,TRUE)</f>
        <v>-1.3000063373791448E-4</v>
      </c>
    </row>
    <row r="130" spans="4:5" x14ac:dyDescent="0.2">
      <c r="D130" s="22">
        <v>41382</v>
      </c>
      <c r="E130" s="20" cm="1">
        <f t="array" ref="E130">_xll.qlYieldTSForwardRate($B$3,D130,D131,"Actual/360","Simple",,TRUE)</f>
        <v>-1.3000063373791448E-4</v>
      </c>
    </row>
    <row r="131" spans="4:5" x14ac:dyDescent="0.2">
      <c r="D131" s="22">
        <v>41383</v>
      </c>
      <c r="E131" s="20" cm="1">
        <f t="array" ref="E131">_xll.qlYieldTSForwardRate($B$3,D131,D132,"Actual/360","Simple",,TRUE)</f>
        <v>-1.3000063377788251E-4</v>
      </c>
    </row>
    <row r="132" spans="4:5" x14ac:dyDescent="0.2">
      <c r="D132" s="22">
        <v>41384</v>
      </c>
      <c r="E132" s="20" cm="1">
        <f t="array" ref="E132">_xll.qlYieldTSForwardRate($B$3,D132,D133,"Actual/360","Simple",,TRUE)</f>
        <v>-1.3000063373791448E-4</v>
      </c>
    </row>
    <row r="133" spans="4:5" x14ac:dyDescent="0.2">
      <c r="D133" s="22">
        <v>41385</v>
      </c>
      <c r="E133" s="20" cm="1">
        <f t="array" ref="E133">_xll.qlYieldTSForwardRate($B$3,D133,D134,"Actual/360","Simple",,TRUE)</f>
        <v>-1.3000063377788251E-4</v>
      </c>
    </row>
    <row r="134" spans="4:5" x14ac:dyDescent="0.2">
      <c r="D134" s="22">
        <v>41386</v>
      </c>
      <c r="E134" s="20" cm="1">
        <f t="array" ref="E134">_xll.qlYieldTSForwardRate($B$3,D134,D135,"Actual/360","Simple",,TRUE)</f>
        <v>-1.3000063373791448E-4</v>
      </c>
    </row>
    <row r="135" spans="4:5" x14ac:dyDescent="0.2">
      <c r="D135" s="22">
        <v>41387</v>
      </c>
      <c r="E135" s="20" cm="1">
        <f t="array" ref="E135">_xll.qlYieldTSForwardRate($B$3,D135,D136,"Actual/360","Simple",,TRUE)</f>
        <v>-1.3000063373791448E-4</v>
      </c>
    </row>
    <row r="136" spans="4:5" x14ac:dyDescent="0.2">
      <c r="D136" s="22">
        <v>41388</v>
      </c>
      <c r="E136" s="20" cm="1">
        <f t="array" ref="E136">_xll.qlYieldTSForwardRate($B$3,D136,D137,"Actual/360","Simple",,TRUE)</f>
        <v>-1.3000063377788251E-4</v>
      </c>
    </row>
    <row r="137" spans="4:5" x14ac:dyDescent="0.2">
      <c r="D137" s="22">
        <v>41389</v>
      </c>
      <c r="E137" s="20" cm="1">
        <f t="array" ref="E137">_xll.qlYieldTSForwardRate($B$3,D137,D138,"Actual/360","Simple",,TRUE)</f>
        <v>-1.3000063373791448E-4</v>
      </c>
    </row>
    <row r="138" spans="4:5" x14ac:dyDescent="0.2">
      <c r="D138" s="22">
        <v>41390</v>
      </c>
      <c r="E138" s="20" cm="1">
        <f t="array" ref="E138">_xll.qlYieldTSForwardRate($B$3,D138,D139,"Actual/360","Simple",,TRUE)</f>
        <v>-1.3000063373791448E-4</v>
      </c>
    </row>
    <row r="139" spans="4:5" x14ac:dyDescent="0.2">
      <c r="D139" s="22">
        <v>41391</v>
      </c>
      <c r="E139" s="20" cm="1">
        <f t="array" ref="E139">_xll.qlYieldTSForwardRate($B$3,D139,D140,"Actual/360","Simple",,TRUE)</f>
        <v>-1.3000063377788251E-4</v>
      </c>
    </row>
    <row r="140" spans="4:5" x14ac:dyDescent="0.2">
      <c r="D140" s="22">
        <v>41392</v>
      </c>
      <c r="E140" s="20" cm="1">
        <f t="array" ref="E140">_xll.qlYieldTSForwardRate($B$3,D140,D141,"Actual/360","Simple",,TRUE)</f>
        <v>-1.3000063377788251E-4</v>
      </c>
    </row>
    <row r="141" spans="4:5" x14ac:dyDescent="0.2">
      <c r="D141" s="22">
        <v>41393</v>
      </c>
      <c r="E141" s="20" cm="1">
        <f t="array" ref="E141">_xll.qlYieldTSForwardRate($B$3,D141,D142,"Actual/360","Simple",,TRUE)</f>
        <v>-1.3000063373791448E-4</v>
      </c>
    </row>
    <row r="142" spans="4:5" x14ac:dyDescent="0.2">
      <c r="D142" s="22">
        <v>41394</v>
      </c>
      <c r="E142" s="20" cm="1">
        <f t="array" ref="E142">_xll.qlYieldTSForwardRate($B$3,D142,D143,"Actual/360","Simple",,TRUE)</f>
        <v>-1.3000063373791448E-4</v>
      </c>
    </row>
    <row r="143" spans="4:5" x14ac:dyDescent="0.2">
      <c r="D143" s="22">
        <v>41395</v>
      </c>
      <c r="E143" s="20" cm="1">
        <f t="array" ref="E143">_xll.qlYieldTSForwardRate($B$3,D143,D144,"Actual/360","Simple",,TRUE)</f>
        <v>-1.3000063377788251E-4</v>
      </c>
    </row>
    <row r="144" spans="4:5" x14ac:dyDescent="0.2">
      <c r="D144" s="22">
        <v>41396</v>
      </c>
      <c r="E144" s="20" cm="1">
        <f t="array" ref="E144">_xll.qlYieldTSForwardRate($B$3,D144,D145,"Actual/360","Simple",,TRUE)</f>
        <v>-1.3000063373791448E-4</v>
      </c>
    </row>
    <row r="145" spans="4:5" x14ac:dyDescent="0.2">
      <c r="D145" s="22">
        <v>41397</v>
      </c>
      <c r="E145" s="20" cm="1">
        <f t="array" ref="E145">_xll.qlYieldTSForwardRate($B$3,D145,D146,"Actual/360","Simple",,TRUE)</f>
        <v>-1.3000063377788251E-4</v>
      </c>
    </row>
    <row r="146" spans="4:5" x14ac:dyDescent="0.2">
      <c r="D146" s="22">
        <v>41398</v>
      </c>
      <c r="E146" s="20" cm="1">
        <f t="array" ref="E146">_xll.qlYieldTSForwardRate($B$3,D146,D147,"Actual/360","Simple",,TRUE)</f>
        <v>-1.3000063373791448E-4</v>
      </c>
    </row>
    <row r="147" spans="4:5" x14ac:dyDescent="0.2">
      <c r="D147" s="22">
        <v>41399</v>
      </c>
      <c r="E147" s="20" cm="1">
        <f t="array" ref="E147">_xll.qlYieldTSForwardRate($B$3,D147,D148,"Actual/360","Simple",,TRUE)</f>
        <v>-1.3000063373791448E-4</v>
      </c>
    </row>
    <row r="148" spans="4:5" x14ac:dyDescent="0.2">
      <c r="D148" s="22">
        <v>41400</v>
      </c>
      <c r="E148" s="20" cm="1">
        <f t="array" ref="E148">_xll.qlYieldTSForwardRate($B$3,D148,D149,"Actual/360","Simple",,TRUE)</f>
        <v>-1.3000063377788251E-4</v>
      </c>
    </row>
    <row r="149" spans="4:5" x14ac:dyDescent="0.2">
      <c r="D149" s="22">
        <v>41401</v>
      </c>
      <c r="E149" s="20" cm="1">
        <f t="array" ref="E149">_xll.qlYieldTSForwardRate($B$3,D149,D150,"Actual/360","Simple",,TRUE)</f>
        <v>-1.3000063373791448E-4</v>
      </c>
    </row>
    <row r="150" spans="4:5" x14ac:dyDescent="0.2">
      <c r="D150" s="22">
        <v>41402</v>
      </c>
      <c r="E150" s="20" cm="1">
        <f t="array" ref="E150">_xll.qlYieldTSForwardRate($B$3,D150,D151,"Actual/360","Simple",,TRUE)</f>
        <v>-1.4000092557253652E-4</v>
      </c>
    </row>
    <row r="151" spans="4:5" x14ac:dyDescent="0.2">
      <c r="D151" s="22">
        <v>41403</v>
      </c>
      <c r="E151" s="20" cm="1">
        <f t="array" ref="E151">_xll.qlYieldTSForwardRate($B$3,D151,D152,"Actual/360","Simple",,TRUE)</f>
        <v>-1.4000092557253652E-4</v>
      </c>
    </row>
    <row r="152" spans="4:5" x14ac:dyDescent="0.2">
      <c r="D152" s="22">
        <v>41404</v>
      </c>
      <c r="E152" s="20" cm="1">
        <f t="array" ref="E152">_xll.qlYieldTSForwardRate($B$3,D152,D153,"Actual/360","Simple",,TRUE)</f>
        <v>-1.4000092557253652E-4</v>
      </c>
    </row>
    <row r="153" spans="4:5" x14ac:dyDescent="0.2">
      <c r="D153" s="22">
        <v>41405</v>
      </c>
      <c r="E153" s="20" cm="1">
        <f t="array" ref="E153">_xll.qlYieldTSForwardRate($B$3,D153,D154,"Actual/360","Simple",,TRUE)</f>
        <v>-1.4000092557253652E-4</v>
      </c>
    </row>
    <row r="154" spans="4:5" x14ac:dyDescent="0.2">
      <c r="D154" s="22">
        <v>41406</v>
      </c>
      <c r="E154" s="20" cm="1">
        <f t="array" ref="E154">_xll.qlYieldTSForwardRate($B$3,D154,D155,"Actual/360","Simple",,TRUE)</f>
        <v>-1.4000092557253652E-4</v>
      </c>
    </row>
    <row r="155" spans="4:5" x14ac:dyDescent="0.2">
      <c r="D155" s="22">
        <v>41407</v>
      </c>
      <c r="E155" s="20" cm="1">
        <f t="array" ref="E155">_xll.qlYieldTSForwardRate($B$3,D155,D156,"Actual/360","Simple",,TRUE)</f>
        <v>-1.4000092557253652E-4</v>
      </c>
    </row>
    <row r="156" spans="4:5" x14ac:dyDescent="0.2">
      <c r="D156" s="22">
        <v>41408</v>
      </c>
      <c r="E156" s="20" cm="1">
        <f t="array" ref="E156">_xll.qlYieldTSForwardRate($B$3,D156,D157,"Actual/360","Simple",,TRUE)</f>
        <v>-1.4000092557253652E-4</v>
      </c>
    </row>
    <row r="157" spans="4:5" x14ac:dyDescent="0.2">
      <c r="D157" s="22">
        <v>41409</v>
      </c>
      <c r="E157" s="20" cm="1">
        <f t="array" ref="E157">_xll.qlYieldTSForwardRate($B$3,D157,D158,"Actual/360","Simple",,TRUE)</f>
        <v>-1.4000092553256849E-4</v>
      </c>
    </row>
    <row r="158" spans="4:5" x14ac:dyDescent="0.2">
      <c r="D158" s="22">
        <v>41410</v>
      </c>
      <c r="E158" s="20" cm="1">
        <f t="array" ref="E158">_xll.qlYieldTSForwardRate($B$3,D158,D159,"Actual/360","Simple",,TRUE)</f>
        <v>-1.4000092557253652E-4</v>
      </c>
    </row>
    <row r="159" spans="4:5" x14ac:dyDescent="0.2">
      <c r="D159" s="22">
        <v>41411</v>
      </c>
      <c r="E159" s="20" cm="1">
        <f t="array" ref="E159">_xll.qlYieldTSForwardRate($B$3,D159,D160,"Actual/360","Simple",,TRUE)</f>
        <v>-1.4000092553256849E-4</v>
      </c>
    </row>
    <row r="160" spans="4:5" x14ac:dyDescent="0.2">
      <c r="D160" s="22">
        <v>41412</v>
      </c>
      <c r="E160" s="20" cm="1">
        <f t="array" ref="E160">_xll.qlYieldTSForwardRate($B$3,D160,D161,"Actual/360","Simple",,TRUE)</f>
        <v>-1.4000092557253652E-4</v>
      </c>
    </row>
    <row r="161" spans="4:5" x14ac:dyDescent="0.2">
      <c r="D161" s="22">
        <v>41413</v>
      </c>
      <c r="E161" s="20" cm="1">
        <f t="array" ref="E161">_xll.qlYieldTSForwardRate($B$3,D161,D162,"Actual/360","Simple",,TRUE)</f>
        <v>-1.4000092557253652E-4</v>
      </c>
    </row>
    <row r="162" spans="4:5" x14ac:dyDescent="0.2">
      <c r="D162" s="22">
        <v>41414</v>
      </c>
      <c r="E162" s="20" cm="1">
        <f t="array" ref="E162">_xll.qlYieldTSForwardRate($B$3,D162,D163,"Actual/360","Simple",,TRUE)</f>
        <v>-1.4000092553256849E-4</v>
      </c>
    </row>
    <row r="163" spans="4:5" x14ac:dyDescent="0.2">
      <c r="D163" s="22">
        <v>41415</v>
      </c>
      <c r="E163" s="20" cm="1">
        <f t="array" ref="E163">_xll.qlYieldTSForwardRate($B$3,D163,D164,"Actual/360","Simple",,TRUE)</f>
        <v>-1.4000092557253652E-4</v>
      </c>
    </row>
    <row r="164" spans="4:5" x14ac:dyDescent="0.2">
      <c r="D164" s="22">
        <v>41416</v>
      </c>
      <c r="E164" s="20" cm="1">
        <f t="array" ref="E164">_xll.qlYieldTSForwardRate($B$3,D164,D165,"Actual/360","Simple",,TRUE)</f>
        <v>-1.4000092557253652E-4</v>
      </c>
    </row>
    <row r="165" spans="4:5" x14ac:dyDescent="0.2">
      <c r="D165" s="22">
        <v>41417</v>
      </c>
      <c r="E165" s="20" cm="1">
        <f t="array" ref="E165">_xll.qlYieldTSForwardRate($B$3,D165,D166,"Actual/360","Simple",,TRUE)</f>
        <v>-1.4000092557253652E-4</v>
      </c>
    </row>
    <row r="166" spans="4:5" x14ac:dyDescent="0.2">
      <c r="D166" s="22">
        <v>41418</v>
      </c>
      <c r="E166" s="20" cm="1">
        <f t="array" ref="E166">_xll.qlYieldTSForwardRate($B$3,D166,D167,"Actual/360","Simple",,TRUE)</f>
        <v>-1.4000092561250455E-4</v>
      </c>
    </row>
    <row r="167" spans="4:5" x14ac:dyDescent="0.2">
      <c r="D167" s="22">
        <v>41419</v>
      </c>
      <c r="E167" s="20" cm="1">
        <f t="array" ref="E167">_xll.qlYieldTSForwardRate($B$3,D167,D168,"Actual/360","Simple",,TRUE)</f>
        <v>-1.4000092557253652E-4</v>
      </c>
    </row>
    <row r="168" spans="4:5" x14ac:dyDescent="0.2">
      <c r="D168" s="22">
        <v>41420</v>
      </c>
      <c r="E168" s="20" cm="1">
        <f t="array" ref="E168">_xll.qlYieldTSForwardRate($B$3,D168,D169,"Actual/360","Simple",,TRUE)</f>
        <v>-1.4000092553256849E-4</v>
      </c>
    </row>
    <row r="169" spans="4:5" x14ac:dyDescent="0.2">
      <c r="D169" s="22">
        <v>41421</v>
      </c>
      <c r="E169" s="20" cm="1">
        <f t="array" ref="E169">_xll.qlYieldTSForwardRate($B$3,D169,D170,"Actual/360","Simple",,TRUE)</f>
        <v>-1.4000092557253652E-4</v>
      </c>
    </row>
    <row r="170" spans="4:5" x14ac:dyDescent="0.2">
      <c r="D170" s="22">
        <v>41422</v>
      </c>
      <c r="E170" s="20" cm="1">
        <f t="array" ref="E170">_xll.qlYieldTSForwardRate($B$3,D170,D171,"Actual/360","Simple",,TRUE)</f>
        <v>-1.4000092553256849E-4</v>
      </c>
    </row>
    <row r="171" spans="4:5" x14ac:dyDescent="0.2">
      <c r="D171" s="22">
        <v>41423</v>
      </c>
      <c r="E171" s="20" cm="1">
        <f t="array" ref="E171">_xll.qlYieldTSForwardRate($B$3,D171,D172,"Actual/360","Simple",,TRUE)</f>
        <v>-1.4000092557253652E-4</v>
      </c>
    </row>
    <row r="172" spans="4:5" x14ac:dyDescent="0.2">
      <c r="D172" s="22">
        <v>41424</v>
      </c>
      <c r="E172" s="20" cm="1">
        <f t="array" ref="E172">_xll.qlYieldTSForwardRate($B$3,D172,D173,"Actual/360","Simple",,TRUE)</f>
        <v>-1.4000092553256849E-4</v>
      </c>
    </row>
    <row r="173" spans="4:5" x14ac:dyDescent="0.2">
      <c r="D173" s="22">
        <v>41425</v>
      </c>
      <c r="E173" s="20" cm="1">
        <f t="array" ref="E173">_xll.qlYieldTSForwardRate($B$3,D173,D174,"Actual/360","Simple",,TRUE)</f>
        <v>-1.4000092557253652E-4</v>
      </c>
    </row>
    <row r="174" spans="4:5" x14ac:dyDescent="0.2">
      <c r="D174" s="22">
        <v>41426</v>
      </c>
      <c r="E174" s="20" cm="1">
        <f t="array" ref="E174">_xll.qlYieldTSForwardRate($B$3,D174,D175,"Actual/360","Simple",,TRUE)</f>
        <v>-1.4000092557253652E-4</v>
      </c>
    </row>
    <row r="175" spans="4:5" x14ac:dyDescent="0.2">
      <c r="D175" s="22">
        <v>41427</v>
      </c>
      <c r="E175" s="20" cm="1">
        <f t="array" ref="E175">_xll.qlYieldTSForwardRate($B$3,D175,D176,"Actual/360","Simple",,TRUE)</f>
        <v>-1.4000092557253652E-4</v>
      </c>
    </row>
    <row r="176" spans="4:5" x14ac:dyDescent="0.2">
      <c r="D176" s="22">
        <v>41428</v>
      </c>
      <c r="E176" s="20" cm="1">
        <f t="array" ref="E176">_xll.qlYieldTSForwardRate($B$3,D176,D177,"Actual/360","Simple",,TRUE)</f>
        <v>-1.4000092557253652E-4</v>
      </c>
    </row>
    <row r="177" spans="4:5" x14ac:dyDescent="0.2">
      <c r="D177" s="22">
        <v>41429</v>
      </c>
      <c r="E177" s="20" cm="1">
        <f t="array" ref="E177">_xll.qlYieldTSForwardRate($B$3,D177,D178,"Actual/360","Simple",,TRUE)</f>
        <v>-1.4000092557253652E-4</v>
      </c>
    </row>
    <row r="178" spans="4:5" x14ac:dyDescent="0.2">
      <c r="D178" s="22">
        <v>41430</v>
      </c>
      <c r="E178" s="20" cm="1">
        <f t="array" ref="E178">_xll.qlYieldTSForwardRate($B$3,D178,D179,"Actual/360","Simple",,TRUE)</f>
        <v>-1.4000092561250455E-4</v>
      </c>
    </row>
    <row r="179" spans="4:5" x14ac:dyDescent="0.2">
      <c r="D179" s="22">
        <v>41431</v>
      </c>
      <c r="E179" s="20" cm="1">
        <f t="array" ref="E179">_xll.qlYieldTSForwardRate($B$3,D179,D180,"Actual/360","Simple",,TRUE)</f>
        <v>-1.4000092553256849E-4</v>
      </c>
    </row>
    <row r="180" spans="4:5" x14ac:dyDescent="0.2">
      <c r="D180" s="22">
        <v>41432</v>
      </c>
      <c r="E180" s="20" cm="1">
        <f t="array" ref="E180">_xll.qlYieldTSForwardRate($B$3,D180,D181,"Actual/360","Simple",,TRUE)</f>
        <v>-1.4000092553256849E-4</v>
      </c>
    </row>
    <row r="181" spans="4:5" x14ac:dyDescent="0.2">
      <c r="D181" s="22">
        <v>41433</v>
      </c>
      <c r="E181" s="20" cm="1">
        <f t="array" ref="E181">_xll.qlYieldTSForwardRate($B$3,D181,D182,"Actual/360","Simple",,TRUE)</f>
        <v>-1.4000092557253652E-4</v>
      </c>
    </row>
    <row r="182" spans="4:5" x14ac:dyDescent="0.2">
      <c r="D182" s="22">
        <v>41434</v>
      </c>
      <c r="E182" s="20" cm="1">
        <f t="array" ref="E182">_xll.qlYieldTSForwardRate($B$3,D182,D183,"Actual/360","Simple",,TRUE)</f>
        <v>-1.4000092553256849E-4</v>
      </c>
    </row>
    <row r="183" spans="4:5" x14ac:dyDescent="0.2">
      <c r="D183" s="22">
        <v>41435</v>
      </c>
      <c r="E183" s="20" cm="1">
        <f t="array" ref="E183">_xll.qlYieldTSForwardRate($B$3,D183,D184,"Actual/360","Simple",,TRUE)</f>
        <v>-1.4000092557253652E-4</v>
      </c>
    </row>
    <row r="184" spans="4:5" x14ac:dyDescent="0.2">
      <c r="D184" s="22">
        <v>41436</v>
      </c>
      <c r="E184" s="20" cm="1">
        <f t="array" ref="E184">_xll.qlYieldTSForwardRate($B$3,D184,D185,"Actual/360","Simple",,TRUE)</f>
        <v>-1.4000092557253652E-4</v>
      </c>
    </row>
    <row r="185" spans="4:5" x14ac:dyDescent="0.2">
      <c r="D185" s="22">
        <v>41437</v>
      </c>
      <c r="E185" s="20" cm="1">
        <f t="array" ref="E185">_xll.qlYieldTSForwardRate($B$3,D185,D186,"Actual/360","Simple",,TRUE)</f>
        <v>-8.1602795960478147E-5</v>
      </c>
    </row>
    <row r="186" spans="4:5" x14ac:dyDescent="0.2">
      <c r="D186" s="22">
        <v>41438</v>
      </c>
      <c r="E186" s="20" cm="1">
        <f t="array" ref="E186">_xll.qlYieldTSForwardRate($B$3,D186,D187,"Actual/360","Simple",,TRUE)</f>
        <v>-8.1602795960478147E-5</v>
      </c>
    </row>
    <row r="187" spans="4:5" x14ac:dyDescent="0.2">
      <c r="D187" s="22">
        <v>41439</v>
      </c>
      <c r="E187" s="20" cm="1">
        <f t="array" ref="E187">_xll.qlYieldTSForwardRate($B$3,D187,D188,"Actual/360","Simple",,TRUE)</f>
        <v>-8.1602795960478147E-5</v>
      </c>
    </row>
    <row r="188" spans="4:5" x14ac:dyDescent="0.2">
      <c r="D188" s="22">
        <v>41440</v>
      </c>
      <c r="E188" s="20" cm="1">
        <f t="array" ref="E188">_xll.qlYieldTSForwardRate($B$3,D188,D189,"Actual/360","Simple",,TRUE)</f>
        <v>-8.1602795960478147E-5</v>
      </c>
    </row>
    <row r="189" spans="4:5" x14ac:dyDescent="0.2">
      <c r="D189" s="22">
        <v>41441</v>
      </c>
      <c r="E189" s="20" cm="1">
        <f t="array" ref="E189">_xll.qlYieldTSForwardRate($B$3,D189,D190,"Actual/360","Simple",,TRUE)</f>
        <v>-8.1602796000446176E-5</v>
      </c>
    </row>
    <row r="190" spans="4:5" x14ac:dyDescent="0.2">
      <c r="D190" s="22">
        <v>41442</v>
      </c>
      <c r="E190" s="20" cm="1">
        <f t="array" ref="E190">_xll.qlYieldTSForwardRate($B$3,D190,D191,"Actual/360","Simple",,TRUE)</f>
        <v>-8.1602795960478147E-5</v>
      </c>
    </row>
    <row r="191" spans="4:5" x14ac:dyDescent="0.2">
      <c r="D191" s="22">
        <v>41443</v>
      </c>
      <c r="E191" s="20" cm="1">
        <f t="array" ref="E191">_xll.qlYieldTSForwardRate($B$3,D191,D192,"Actual/360","Simple",,TRUE)</f>
        <v>-8.1602795920510118E-5</v>
      </c>
    </row>
    <row r="192" spans="4:5" x14ac:dyDescent="0.2">
      <c r="D192" s="22">
        <v>41444</v>
      </c>
      <c r="E192" s="20" cm="1">
        <f t="array" ref="E192">_xll.qlYieldTSForwardRate($B$3,D192,D193,"Actual/360","Simple",,TRUE)</f>
        <v>-8.1602796000446176E-5</v>
      </c>
    </row>
    <row r="193" spans="4:5" x14ac:dyDescent="0.2">
      <c r="D193" s="22">
        <v>41445</v>
      </c>
      <c r="E193" s="20" cm="1">
        <f t="array" ref="E193">_xll.qlYieldTSForwardRate($B$3,D193,D194,"Actual/360","Simple",,TRUE)</f>
        <v>-8.1602795960478147E-5</v>
      </c>
    </row>
    <row r="194" spans="4:5" x14ac:dyDescent="0.2">
      <c r="D194" s="22">
        <v>41446</v>
      </c>
      <c r="E194" s="20" cm="1">
        <f t="array" ref="E194">_xll.qlYieldTSForwardRate($B$3,D194,D195,"Actual/360","Simple",,TRUE)</f>
        <v>-8.1602795960478147E-5</v>
      </c>
    </row>
    <row r="195" spans="4:5" x14ac:dyDescent="0.2">
      <c r="D195" s="22">
        <v>41447</v>
      </c>
      <c r="E195" s="20" cm="1">
        <f t="array" ref="E195">_xll.qlYieldTSForwardRate($B$3,D195,D196,"Actual/360","Simple",,TRUE)</f>
        <v>-8.1602795960478147E-5</v>
      </c>
    </row>
    <row r="196" spans="4:5" x14ac:dyDescent="0.2">
      <c r="D196" s="22">
        <v>41448</v>
      </c>
      <c r="E196" s="20" cm="1">
        <f t="array" ref="E196">_xll.qlYieldTSForwardRate($B$3,D196,D197,"Actual/360","Simple",,TRUE)</f>
        <v>-8.1602796000446176E-5</v>
      </c>
    </row>
    <row r="197" spans="4:5" x14ac:dyDescent="0.2">
      <c r="D197" s="22">
        <v>41449</v>
      </c>
      <c r="E197" s="20" cm="1">
        <f t="array" ref="E197">_xll.qlYieldTSForwardRate($B$3,D197,D198,"Actual/360","Simple",,TRUE)</f>
        <v>-8.1602795960478147E-5</v>
      </c>
    </row>
    <row r="198" spans="4:5" x14ac:dyDescent="0.2">
      <c r="D198" s="22">
        <v>41450</v>
      </c>
      <c r="E198" s="20" cm="1">
        <f t="array" ref="E198">_xll.qlYieldTSForwardRate($B$3,D198,D199,"Actual/360","Simple",,TRUE)</f>
        <v>-8.1602795960478147E-5</v>
      </c>
    </row>
    <row r="199" spans="4:5" x14ac:dyDescent="0.2">
      <c r="D199" s="22">
        <v>41451</v>
      </c>
      <c r="E199" s="20" cm="1">
        <f t="array" ref="E199">_xll.qlYieldTSForwardRate($B$3,D199,D200,"Actual/360","Simple",,TRUE)</f>
        <v>-8.1602795960478147E-5</v>
      </c>
    </row>
    <row r="200" spans="4:5" x14ac:dyDescent="0.2">
      <c r="D200" s="22">
        <v>41452</v>
      </c>
      <c r="E200" s="20" cm="1">
        <f t="array" ref="E200">_xll.qlYieldTSForwardRate($B$3,D200,D201,"Actual/360","Simple",,TRUE)</f>
        <v>-8.1602795920510118E-5</v>
      </c>
    </row>
    <row r="201" spans="4:5" x14ac:dyDescent="0.2">
      <c r="D201" s="22">
        <v>41453</v>
      </c>
      <c r="E201" s="20" cm="1">
        <f t="array" ref="E201">_xll.qlYieldTSForwardRate($B$3,D201,D202,"Actual/360","Simple",,TRUE)</f>
        <v>-8.1602796000446176E-5</v>
      </c>
    </row>
    <row r="202" spans="4:5" x14ac:dyDescent="0.2">
      <c r="D202" s="22">
        <v>41454</v>
      </c>
      <c r="E202" s="20" cm="1">
        <f t="array" ref="E202">_xll.qlYieldTSForwardRate($B$3,D202,D203,"Actual/360","Simple",,TRUE)</f>
        <v>-8.1602795960478147E-5</v>
      </c>
    </row>
    <row r="203" spans="4:5" x14ac:dyDescent="0.2">
      <c r="D203" s="22">
        <v>41455</v>
      </c>
      <c r="E203" s="20" cm="1">
        <f t="array" ref="E203">_xll.qlYieldTSForwardRate($B$3,D203,D204,"Actual/360","Simple",,TRUE)</f>
        <v>-8.1602795960478147E-5</v>
      </c>
    </row>
    <row r="204" spans="4:5" x14ac:dyDescent="0.2">
      <c r="D204" s="22">
        <v>41456</v>
      </c>
      <c r="E204" s="20" cm="1">
        <f t="array" ref="E204">_xll.qlYieldTSForwardRate($B$3,D204,D205,"Actual/360","Simple",,TRUE)</f>
        <v>-8.1602795920510118E-5</v>
      </c>
    </row>
    <row r="205" spans="4:5" x14ac:dyDescent="0.2">
      <c r="D205" s="22">
        <v>41457</v>
      </c>
      <c r="E205" s="20" cm="1">
        <f t="array" ref="E205">_xll.qlYieldTSForwardRate($B$3,D205,D206,"Actual/360","Simple",,TRUE)</f>
        <v>-8.1602796000446176E-5</v>
      </c>
    </row>
    <row r="206" spans="4:5" x14ac:dyDescent="0.2">
      <c r="D206" s="22">
        <v>41458</v>
      </c>
      <c r="E206" s="20" cm="1">
        <f t="array" ref="E206">_xll.qlYieldTSForwardRate($B$3,D206,D207,"Actual/360","Simple",,TRUE)</f>
        <v>-8.1602795960478147E-5</v>
      </c>
    </row>
    <row r="207" spans="4:5" x14ac:dyDescent="0.2">
      <c r="D207" s="22">
        <v>41459</v>
      </c>
      <c r="E207" s="20" cm="1">
        <f t="array" ref="E207">_xll.qlYieldTSForwardRate($B$3,D207,D208,"Actual/360","Simple",,TRUE)</f>
        <v>-8.1602795960478147E-5</v>
      </c>
    </row>
    <row r="208" spans="4:5" x14ac:dyDescent="0.2">
      <c r="D208" s="22">
        <v>41460</v>
      </c>
      <c r="E208" s="20" cm="1">
        <f t="array" ref="E208">_xll.qlYieldTSForwardRate($B$3,D208,D209,"Actual/360","Simple",,TRUE)</f>
        <v>-8.1602795960478147E-5</v>
      </c>
    </row>
    <row r="209" spans="4:5" x14ac:dyDescent="0.2">
      <c r="D209" s="22">
        <v>41461</v>
      </c>
      <c r="E209" s="20" cm="1">
        <f t="array" ref="E209">_xll.qlYieldTSForwardRate($B$3,D209,D210,"Actual/360","Simple",,TRUE)</f>
        <v>-8.1602795960478147E-5</v>
      </c>
    </row>
    <row r="210" spans="4:5" x14ac:dyDescent="0.2">
      <c r="D210" s="22">
        <v>41462</v>
      </c>
      <c r="E210" s="20" cm="1">
        <f t="array" ref="E210">_xll.qlYieldTSForwardRate($B$3,D210,D211,"Actual/360","Simple",,TRUE)</f>
        <v>-8.1602795960478147E-5</v>
      </c>
    </row>
    <row r="211" spans="4:5" x14ac:dyDescent="0.2">
      <c r="D211" s="22">
        <v>41463</v>
      </c>
      <c r="E211" s="20" cm="1">
        <f t="array" ref="E211">_xll.qlYieldTSForwardRate($B$3,D211,D212,"Actual/360","Simple",,TRUE)</f>
        <v>-8.1602795960478147E-5</v>
      </c>
    </row>
    <row r="212" spans="4:5" x14ac:dyDescent="0.2">
      <c r="D212" s="22">
        <v>41464</v>
      </c>
      <c r="E212" s="20" cm="1">
        <f t="array" ref="E212">_xll.qlYieldTSForwardRate($B$3,D212,D213,"Actual/360","Simple",,TRUE)</f>
        <v>-8.1602795960478147E-5</v>
      </c>
    </row>
    <row r="213" spans="4:5" x14ac:dyDescent="0.2">
      <c r="D213" s="22">
        <v>41465</v>
      </c>
      <c r="E213" s="20" cm="1">
        <f t="array" ref="E213">_xll.qlYieldTSForwardRate($B$3,D213,D214,"Actual/360","Simple",,TRUE)</f>
        <v>-8.1602796000446176E-5</v>
      </c>
    </row>
    <row r="214" spans="4:5" x14ac:dyDescent="0.2">
      <c r="D214" s="22">
        <v>41466</v>
      </c>
      <c r="E214" s="20" cm="1">
        <f t="array" ref="E214">_xll.qlYieldTSForwardRate($B$3,D214,D215,"Actual/360","Simple",,TRUE)</f>
        <v>-8.1602795960478147E-5</v>
      </c>
    </row>
    <row r="215" spans="4:5" x14ac:dyDescent="0.2">
      <c r="D215" s="22">
        <v>41467</v>
      </c>
      <c r="E215" s="20" cm="1">
        <f t="array" ref="E215">_xll.qlYieldTSForwardRate($B$3,D215,D216,"Actual/360","Simple",,TRUE)</f>
        <v>-8.1602795960478147E-5</v>
      </c>
    </row>
    <row r="216" spans="4:5" x14ac:dyDescent="0.2">
      <c r="D216" s="22">
        <v>41468</v>
      </c>
      <c r="E216" s="20" cm="1">
        <f t="array" ref="E216">_xll.qlYieldTSForwardRate($B$3,D216,D217,"Actual/360","Simple",,TRUE)</f>
        <v>-8.1602795960478147E-5</v>
      </c>
    </row>
    <row r="217" spans="4:5" x14ac:dyDescent="0.2">
      <c r="D217" s="22">
        <v>41469</v>
      </c>
      <c r="E217" s="20" cm="1">
        <f t="array" ref="E217">_xll.qlYieldTSForwardRate($B$3,D217,D218,"Actual/360","Simple",,TRUE)</f>
        <v>-8.1602795960478147E-5</v>
      </c>
    </row>
    <row r="218" spans="4:5" x14ac:dyDescent="0.2">
      <c r="D218" s="22">
        <v>41470</v>
      </c>
      <c r="E218" s="20" cm="1">
        <f t="array" ref="E218">_xll.qlYieldTSForwardRate($B$3,D218,D219,"Actual/360","Simple",,TRUE)</f>
        <v>-8.1602796000446176E-5</v>
      </c>
    </row>
    <row r="219" spans="4:5" x14ac:dyDescent="0.2">
      <c r="D219" s="22">
        <v>41471</v>
      </c>
      <c r="E219" s="20" cm="1">
        <f t="array" ref="E219">_xll.qlYieldTSForwardRate($B$3,D219,D220,"Actual/360","Simple",,TRUE)</f>
        <v>-8.1602795960478147E-5</v>
      </c>
    </row>
    <row r="220" spans="4:5" x14ac:dyDescent="0.2">
      <c r="D220" s="22">
        <v>41472</v>
      </c>
      <c r="E220" s="20" cm="1">
        <f t="array" ref="E220">_xll.qlYieldTSForwardRate($B$3,D220,D221,"Actual/360","Simple",,TRUE)</f>
        <v>-8.1602795960478147E-5</v>
      </c>
    </row>
    <row r="221" spans="4:5" x14ac:dyDescent="0.2">
      <c r="D221" s="22">
        <v>41473</v>
      </c>
      <c r="E221" s="20" cm="1">
        <f t="array" ref="E221">_xll.qlYieldTSForwardRate($B$3,D221,D222,"Actual/360","Simple",,TRUE)</f>
        <v>-8.1602795920510118E-5</v>
      </c>
    </row>
    <row r="222" spans="4:5" x14ac:dyDescent="0.2">
      <c r="D222" s="22">
        <v>41474</v>
      </c>
      <c r="E222" s="20" cm="1">
        <f t="array" ref="E222">_xll.qlYieldTSForwardRate($B$3,D222,D223,"Actual/360","Simple",,TRUE)</f>
        <v>-8.1602796000446176E-5</v>
      </c>
    </row>
    <row r="223" spans="4:5" x14ac:dyDescent="0.2">
      <c r="D223" s="22">
        <v>41475</v>
      </c>
      <c r="E223" s="20" cm="1">
        <f t="array" ref="E223">_xll.qlYieldTSForwardRate($B$3,D223,D224,"Actual/360","Simple",,TRUE)</f>
        <v>-8.1602795960478147E-5</v>
      </c>
    </row>
    <row r="224" spans="4:5" x14ac:dyDescent="0.2">
      <c r="D224" s="22">
        <v>41476</v>
      </c>
      <c r="E224" s="20" cm="1">
        <f t="array" ref="E224">_xll.qlYieldTSForwardRate($B$3,D224,D225,"Actual/360","Simple",,TRUE)</f>
        <v>-8.1602795960478147E-5</v>
      </c>
    </row>
    <row r="225" spans="4:5" x14ac:dyDescent="0.2">
      <c r="D225" s="22">
        <v>41477</v>
      </c>
      <c r="E225" s="20" cm="1">
        <f t="array" ref="E225">_xll.qlYieldTSForwardRate($B$3,D225,D226,"Actual/360","Simple",,TRUE)</f>
        <v>-8.1602795960478147E-5</v>
      </c>
    </row>
    <row r="226" spans="4:5" x14ac:dyDescent="0.2">
      <c r="D226" s="22">
        <v>41478</v>
      </c>
      <c r="E226" s="20" cm="1">
        <f t="array" ref="E226">_xll.qlYieldTSForwardRate($B$3,D226,D227,"Actual/360","Simple",,TRUE)</f>
        <v>-8.1602795960478147E-5</v>
      </c>
    </row>
    <row r="227" spans="4:5" x14ac:dyDescent="0.2">
      <c r="D227" s="22">
        <v>41479</v>
      </c>
      <c r="E227" s="20" cm="1">
        <f t="array" ref="E227">_xll.qlYieldTSForwardRate($B$3,D227,D228,"Actual/360","Simple",,TRUE)</f>
        <v>-8.1602795960478147E-5</v>
      </c>
    </row>
    <row r="228" spans="4:5" x14ac:dyDescent="0.2">
      <c r="D228" s="22">
        <v>41480</v>
      </c>
      <c r="E228" s="20" cm="1">
        <f t="array" ref="E228">_xll.qlYieldTSForwardRate($B$3,D228,D229,"Actual/360","Simple",,TRUE)</f>
        <v>-8.1602795960478147E-5</v>
      </c>
    </row>
    <row r="229" spans="4:5" x14ac:dyDescent="0.2">
      <c r="D229" s="22">
        <v>41481</v>
      </c>
      <c r="E229" s="20" cm="1">
        <f t="array" ref="E229">_xll.qlYieldTSForwardRate($B$3,D229,D230,"Actual/360","Simple",,TRUE)</f>
        <v>-8.1602795960478147E-5</v>
      </c>
    </row>
    <row r="230" spans="4:5" x14ac:dyDescent="0.2">
      <c r="D230" s="22">
        <v>41482</v>
      </c>
      <c r="E230" s="20" cm="1">
        <f t="array" ref="E230">_xll.qlYieldTSForwardRate($B$3,D230,D231,"Actual/360","Simple",,TRUE)</f>
        <v>-8.1602795960478147E-5</v>
      </c>
    </row>
    <row r="231" spans="4:5" x14ac:dyDescent="0.2">
      <c r="D231" s="22">
        <v>41483</v>
      </c>
      <c r="E231" s="20" cm="1">
        <f t="array" ref="E231">_xll.qlYieldTSForwardRate($B$3,D231,D232,"Actual/360","Simple",,TRUE)</f>
        <v>-8.1602796000446176E-5</v>
      </c>
    </row>
    <row r="232" spans="4:5" x14ac:dyDescent="0.2">
      <c r="D232" s="22">
        <v>41484</v>
      </c>
      <c r="E232" s="20" cm="1">
        <f t="array" ref="E232">_xll.qlYieldTSForwardRate($B$3,D232,D233,"Actual/360","Simple",,TRUE)</f>
        <v>-8.1602795960478147E-5</v>
      </c>
    </row>
    <row r="233" spans="4:5" x14ac:dyDescent="0.2">
      <c r="D233" s="22">
        <v>41485</v>
      </c>
      <c r="E233" s="20" cm="1">
        <f t="array" ref="E233">_xll.qlYieldTSForwardRate($B$3,D233,D234,"Actual/360","Simple",,TRUE)</f>
        <v>-8.1602795960478147E-5</v>
      </c>
    </row>
    <row r="234" spans="4:5" x14ac:dyDescent="0.2">
      <c r="D234" s="22">
        <v>41486</v>
      </c>
      <c r="E234" s="20" cm="1">
        <f t="array" ref="E234">_xll.qlYieldTSForwardRate($B$3,D234,D235,"Actual/360","Simple",,TRUE)</f>
        <v>-8.1602795960478147E-5</v>
      </c>
    </row>
    <row r="235" spans="4:5" x14ac:dyDescent="0.2">
      <c r="D235" s="22">
        <v>41487</v>
      </c>
      <c r="E235" s="20" cm="1">
        <f t="array" ref="E235">_xll.qlYieldTSForwardRate($B$3,D235,D236,"Actual/360","Simple",,TRUE)</f>
        <v>-8.1602795960478147E-5</v>
      </c>
    </row>
    <row r="236" spans="4:5" x14ac:dyDescent="0.2">
      <c r="D236" s="22">
        <v>41488</v>
      </c>
      <c r="E236" s="20" cm="1">
        <f t="array" ref="E236">_xll.qlYieldTSForwardRate($B$3,D236,D237,"Actual/360","Simple",,TRUE)</f>
        <v>-8.1602796000446176E-5</v>
      </c>
    </row>
    <row r="237" spans="4:5" x14ac:dyDescent="0.2">
      <c r="D237" s="22">
        <v>41489</v>
      </c>
      <c r="E237" s="20" cm="1">
        <f t="array" ref="E237">_xll.qlYieldTSForwardRate($B$3,D237,D238,"Actual/360","Simple",,TRUE)</f>
        <v>-8.1602795920510118E-5</v>
      </c>
    </row>
    <row r="238" spans="4:5" x14ac:dyDescent="0.2">
      <c r="D238" s="22">
        <v>41490</v>
      </c>
      <c r="E238" s="20" cm="1">
        <f t="array" ref="E238">_xll.qlYieldTSForwardRate($B$3,D238,D239,"Actual/360","Simple",,TRUE)</f>
        <v>-8.1602795960478147E-5</v>
      </c>
    </row>
    <row r="239" spans="4:5" x14ac:dyDescent="0.2">
      <c r="D239" s="22">
        <v>41491</v>
      </c>
      <c r="E239" s="20" cm="1">
        <f t="array" ref="E239">_xll.qlYieldTSForwardRate($B$3,D239,D240,"Actual/360","Simple",,TRUE)</f>
        <v>-8.1602795960478147E-5</v>
      </c>
    </row>
    <row r="240" spans="4:5" x14ac:dyDescent="0.2">
      <c r="D240" s="22">
        <v>41492</v>
      </c>
      <c r="E240" s="20" cm="1">
        <f t="array" ref="E240">_xll.qlYieldTSForwardRate($B$3,D240,D241,"Actual/360","Simple",,TRUE)</f>
        <v>-8.1602796000446176E-5</v>
      </c>
    </row>
    <row r="241" spans="4:5" x14ac:dyDescent="0.2">
      <c r="D241" s="22">
        <v>41493</v>
      </c>
      <c r="E241" s="20" cm="1">
        <f t="array" ref="E241">_xll.qlYieldTSForwardRate($B$3,D241,D242,"Actual/360","Simple",,TRUE)</f>
        <v>-8.1602795960478147E-5</v>
      </c>
    </row>
    <row r="242" spans="4:5" x14ac:dyDescent="0.2">
      <c r="D242" s="22">
        <v>41494</v>
      </c>
      <c r="E242" s="20" cm="1">
        <f t="array" ref="E242">_xll.qlYieldTSForwardRate($B$3,D242,D243,"Actual/360","Simple",,TRUE)</f>
        <v>-8.1602795920510118E-5</v>
      </c>
    </row>
    <row r="243" spans="4:5" x14ac:dyDescent="0.2">
      <c r="D243" s="22">
        <v>41495</v>
      </c>
      <c r="E243" s="20" cm="1">
        <f t="array" ref="E243">_xll.qlYieldTSForwardRate($B$3,D243,D244,"Actual/360","Simple",,TRUE)</f>
        <v>-8.1602796000446176E-5</v>
      </c>
    </row>
    <row r="244" spans="4:5" x14ac:dyDescent="0.2">
      <c r="D244" s="22">
        <v>41496</v>
      </c>
      <c r="E244" s="20" cm="1">
        <f t="array" ref="E244">_xll.qlYieldTSForwardRate($B$3,D244,D245,"Actual/360","Simple",,TRUE)</f>
        <v>-8.1602795960478147E-5</v>
      </c>
    </row>
    <row r="245" spans="4:5" x14ac:dyDescent="0.2">
      <c r="D245" s="22">
        <v>41497</v>
      </c>
      <c r="E245" s="20" cm="1">
        <f t="array" ref="E245">_xll.qlYieldTSForwardRate($B$3,D245,D246,"Actual/360","Simple",,TRUE)</f>
        <v>-8.1602795960478147E-5</v>
      </c>
    </row>
    <row r="246" spans="4:5" x14ac:dyDescent="0.2">
      <c r="D246" s="22">
        <v>41498</v>
      </c>
      <c r="E246" s="20" cm="1">
        <f t="array" ref="E246">_xll.qlYieldTSForwardRate($B$3,D246,D247,"Actual/360","Simple",,TRUE)</f>
        <v>-8.1602795960478147E-5</v>
      </c>
    </row>
    <row r="247" spans="4:5" x14ac:dyDescent="0.2">
      <c r="D247" s="22">
        <v>41499</v>
      </c>
      <c r="E247" s="20" cm="1">
        <f t="array" ref="E247">_xll.qlYieldTSForwardRate($B$3,D247,D248,"Actual/360","Simple",,TRUE)</f>
        <v>-8.1602795960478147E-5</v>
      </c>
    </row>
    <row r="248" spans="4:5" x14ac:dyDescent="0.2">
      <c r="D248" s="22">
        <v>41500</v>
      </c>
      <c r="E248" s="20" cm="1">
        <f t="array" ref="E248">_xll.qlYieldTSForwardRate($B$3,D248,D249,"Actual/360","Simple",,TRUE)</f>
        <v>-8.1602796000446176E-5</v>
      </c>
    </row>
    <row r="249" spans="4:5" x14ac:dyDescent="0.2">
      <c r="D249" s="22">
        <v>41501</v>
      </c>
      <c r="E249" s="20" cm="1">
        <f t="array" ref="E249">_xll.qlYieldTSForwardRate($B$3,D249,D250,"Actual/360","Simple",,TRUE)</f>
        <v>-8.1602795960478147E-5</v>
      </c>
    </row>
    <row r="250" spans="4:5" x14ac:dyDescent="0.2">
      <c r="D250" s="22">
        <v>41502</v>
      </c>
      <c r="E250" s="20" cm="1">
        <f t="array" ref="E250">_xll.qlYieldTSForwardRate($B$3,D250,D251,"Actual/360","Simple",,TRUE)</f>
        <v>-8.1602795920510118E-5</v>
      </c>
    </row>
    <row r="251" spans="4:5" x14ac:dyDescent="0.2">
      <c r="D251" s="22">
        <v>41503</v>
      </c>
      <c r="E251" s="20" cm="1">
        <f t="array" ref="E251">_xll.qlYieldTSForwardRate($B$3,D251,D252,"Actual/360","Simple",,TRUE)</f>
        <v>-8.1602795960478147E-5</v>
      </c>
    </row>
    <row r="252" spans="4:5" x14ac:dyDescent="0.2">
      <c r="D252" s="22">
        <v>41504</v>
      </c>
      <c r="E252" s="20" cm="1">
        <f t="array" ref="E252">_xll.qlYieldTSForwardRate($B$3,D252,D253,"Actual/360","Simple",,TRUE)</f>
        <v>-8.1602795960478147E-5</v>
      </c>
    </row>
    <row r="253" spans="4:5" x14ac:dyDescent="0.2">
      <c r="D253" s="22">
        <v>41505</v>
      </c>
      <c r="E253" s="20" cm="1">
        <f t="array" ref="E253">_xll.qlYieldTSForwardRate($B$3,D253,D254,"Actual/360","Simple",,TRUE)</f>
        <v>-8.1602796000446176E-5</v>
      </c>
    </row>
    <row r="254" spans="4:5" x14ac:dyDescent="0.2">
      <c r="D254" s="22">
        <v>41506</v>
      </c>
      <c r="E254" s="20" cm="1">
        <f t="array" ref="E254">_xll.qlYieldTSForwardRate($B$3,D254,D255,"Actual/360","Simple",,TRUE)</f>
        <v>-8.1602795920510118E-5</v>
      </c>
    </row>
    <row r="255" spans="4:5" x14ac:dyDescent="0.2">
      <c r="D255" s="22">
        <v>41507</v>
      </c>
      <c r="E255" s="20" cm="1">
        <f t="array" ref="E255">_xll.qlYieldTSForwardRate($B$3,D255,D256,"Actual/360","Simple",,TRUE)</f>
        <v>-8.1602795960478147E-5</v>
      </c>
    </row>
    <row r="256" spans="4:5" x14ac:dyDescent="0.2">
      <c r="D256" s="22">
        <v>41508</v>
      </c>
      <c r="E256" s="20" cm="1">
        <f t="array" ref="E256">_xll.qlYieldTSForwardRate($B$3,D256,D257,"Actual/360","Simple",,TRUE)</f>
        <v>-8.1602796000446176E-5</v>
      </c>
    </row>
    <row r="257" spans="4:5" x14ac:dyDescent="0.2">
      <c r="D257" s="22">
        <v>41509</v>
      </c>
      <c r="E257" s="20" cm="1">
        <f t="array" ref="E257">_xll.qlYieldTSForwardRate($B$3,D257,D258,"Actual/360","Simple",,TRUE)</f>
        <v>-8.1602795960478147E-5</v>
      </c>
    </row>
    <row r="258" spans="4:5" x14ac:dyDescent="0.2">
      <c r="D258" s="22">
        <v>41510</v>
      </c>
      <c r="E258" s="20" cm="1">
        <f t="array" ref="E258">_xll.qlYieldTSForwardRate($B$3,D258,D259,"Actual/360","Simple",,TRUE)</f>
        <v>-8.1602795960478147E-5</v>
      </c>
    </row>
    <row r="259" spans="4:5" x14ac:dyDescent="0.2">
      <c r="D259" s="22">
        <v>41511</v>
      </c>
      <c r="E259" s="20" cm="1">
        <f t="array" ref="E259">_xll.qlYieldTSForwardRate($B$3,D259,D260,"Actual/360","Simple",,TRUE)</f>
        <v>-8.1602795960478147E-5</v>
      </c>
    </row>
    <row r="260" spans="4:5" x14ac:dyDescent="0.2">
      <c r="D260" s="22">
        <v>41512</v>
      </c>
      <c r="E260" s="20" cm="1">
        <f t="array" ref="E260">_xll.qlYieldTSForwardRate($B$3,D260,D261,"Actual/360","Simple",,TRUE)</f>
        <v>-8.1602795960478147E-5</v>
      </c>
    </row>
    <row r="261" spans="4:5" x14ac:dyDescent="0.2">
      <c r="D261" s="22">
        <v>41513</v>
      </c>
      <c r="E261" s="20" cm="1">
        <f t="array" ref="E261">_xll.qlYieldTSForwardRate($B$3,D261,D262,"Actual/360","Simple",,TRUE)</f>
        <v>-8.1602795960478147E-5</v>
      </c>
    </row>
    <row r="262" spans="4:5" x14ac:dyDescent="0.2">
      <c r="D262" s="22">
        <v>41514</v>
      </c>
      <c r="E262" s="20" cm="1">
        <f t="array" ref="E262">_xll.qlYieldTSForwardRate($B$3,D262,D263,"Actual/360","Simple",,TRUE)</f>
        <v>-8.1602795960478147E-5</v>
      </c>
    </row>
    <row r="263" spans="4:5" x14ac:dyDescent="0.2">
      <c r="D263" s="22">
        <v>41515</v>
      </c>
      <c r="E263" s="20" cm="1">
        <f t="array" ref="E263">_xll.qlYieldTSForwardRate($B$3,D263,D264,"Actual/360","Simple",,TRUE)</f>
        <v>-8.1602795960478147E-5</v>
      </c>
    </row>
    <row r="264" spans="4:5" x14ac:dyDescent="0.2">
      <c r="D264" s="22">
        <v>41516</v>
      </c>
      <c r="E264" s="20" cm="1">
        <f t="array" ref="E264">_xll.qlYieldTSForwardRate($B$3,D264,D265,"Actual/360","Simple",,TRUE)</f>
        <v>-8.1602796000446176E-5</v>
      </c>
    </row>
    <row r="265" spans="4:5" x14ac:dyDescent="0.2">
      <c r="D265" s="22">
        <v>41517</v>
      </c>
      <c r="E265" s="20" cm="1">
        <f t="array" ref="E265">_xll.qlYieldTSForwardRate($B$3,D265,D266,"Actual/360","Simple",,TRUE)</f>
        <v>-8.1602795960478147E-5</v>
      </c>
    </row>
    <row r="266" spans="4:5" x14ac:dyDescent="0.2">
      <c r="D266" s="22">
        <v>41518</v>
      </c>
      <c r="E266" s="20" cm="1">
        <f t="array" ref="E266">_xll.qlYieldTSForwardRate($B$3,D266,D267,"Actual/360","Simple",,TRUE)</f>
        <v>-8.1602795960478147E-5</v>
      </c>
    </row>
    <row r="267" spans="4:5" x14ac:dyDescent="0.2">
      <c r="D267" s="22">
        <v>41519</v>
      </c>
      <c r="E267" s="20" cm="1">
        <f t="array" ref="E267">_xll.qlYieldTSForwardRate($B$3,D267,D268,"Actual/360","Simple",,TRUE)</f>
        <v>-8.1602795960478147E-5</v>
      </c>
    </row>
    <row r="268" spans="4:5" x14ac:dyDescent="0.2">
      <c r="D268" s="22">
        <v>41520</v>
      </c>
      <c r="E268" s="20" cm="1">
        <f t="array" ref="E268">_xll.qlYieldTSForwardRate($B$3,D268,D269,"Actual/360","Simple",,TRUE)</f>
        <v>-8.1602795960478147E-5</v>
      </c>
    </row>
    <row r="269" spans="4:5" x14ac:dyDescent="0.2">
      <c r="D269" s="22">
        <v>41521</v>
      </c>
      <c r="E269" s="20" cm="1">
        <f t="array" ref="E269">_xll.qlYieldTSForwardRate($B$3,D269,D270,"Actual/360","Simple",,TRUE)</f>
        <v>-8.1602795960478147E-5</v>
      </c>
    </row>
    <row r="270" spans="4:5" x14ac:dyDescent="0.2">
      <c r="D270" s="22">
        <v>41522</v>
      </c>
      <c r="E270" s="20" cm="1">
        <f t="array" ref="E270">_xll.qlYieldTSForwardRate($B$3,D270,D271,"Actual/360","Simple",,TRUE)</f>
        <v>-8.1602795960478147E-5</v>
      </c>
    </row>
    <row r="271" spans="4:5" x14ac:dyDescent="0.2">
      <c r="D271" s="22">
        <v>41523</v>
      </c>
      <c r="E271" s="20" cm="1">
        <f t="array" ref="E271">_xll.qlYieldTSForwardRate($B$3,D271,D272,"Actual/360","Simple",,TRUE)</f>
        <v>-8.1602795960478147E-5</v>
      </c>
    </row>
    <row r="272" spans="4:5" x14ac:dyDescent="0.2">
      <c r="D272" s="22">
        <v>41524</v>
      </c>
      <c r="E272" s="20" cm="1">
        <f t="array" ref="E272">_xll.qlYieldTSForwardRate($B$3,D272,D273,"Actual/360","Simple",,TRUE)</f>
        <v>-8.1602795960478147E-5</v>
      </c>
    </row>
    <row r="273" spans="4:5" x14ac:dyDescent="0.2">
      <c r="D273" s="22">
        <v>41525</v>
      </c>
      <c r="E273" s="20" cm="1">
        <f t="array" ref="E273">_xll.qlYieldTSForwardRate($B$3,D273,D274,"Actual/360","Simple",,TRUE)</f>
        <v>-8.1602796000446176E-5</v>
      </c>
    </row>
    <row r="274" spans="4:5" x14ac:dyDescent="0.2">
      <c r="D274" s="22">
        <v>41526</v>
      </c>
      <c r="E274" s="20" cm="1">
        <f t="array" ref="E274">_xll.qlYieldTSForwardRate($B$3,D274,D275,"Actual/360","Simple",,TRUE)</f>
        <v>-8.1602795960478147E-5</v>
      </c>
    </row>
    <row r="275" spans="4:5" x14ac:dyDescent="0.2">
      <c r="D275" s="22">
        <v>41527</v>
      </c>
      <c r="E275" s="20" cm="1">
        <f t="array" ref="E275">_xll.qlYieldTSForwardRate($B$3,D275,D276,"Actual/360","Simple",,TRUE)</f>
        <v>-8.1602795960478147E-5</v>
      </c>
    </row>
    <row r="276" spans="4:5" x14ac:dyDescent="0.2">
      <c r="D276" s="22">
        <v>41528</v>
      </c>
      <c r="E276" s="20" cm="1">
        <f t="array" ref="E276">_xll.qlYieldTSForwardRate($B$3,D276,D277,"Actual/360","Simple",,TRUE)</f>
        <v>-8.1602795960478147E-5</v>
      </c>
    </row>
    <row r="277" spans="4:5" x14ac:dyDescent="0.2">
      <c r="D277" s="22">
        <v>41529</v>
      </c>
      <c r="E277" s="20" cm="1">
        <f t="array" ref="E277">_xll.qlYieldTSForwardRate($B$3,D277,D278,"Actual/360","Simple",,TRUE)</f>
        <v>-8.1602795960478147E-5</v>
      </c>
    </row>
    <row r="278" spans="4:5" x14ac:dyDescent="0.2">
      <c r="D278" s="22">
        <v>41530</v>
      </c>
      <c r="E278" s="20" cm="1">
        <f t="array" ref="E278">_xll.qlYieldTSForwardRate($B$3,D278,D279,"Actual/360","Simple",,TRUE)</f>
        <v>-8.1602796000446176E-5</v>
      </c>
    </row>
    <row r="279" spans="4:5" x14ac:dyDescent="0.2">
      <c r="D279" s="22">
        <v>41531</v>
      </c>
      <c r="E279" s="20" cm="1">
        <f t="array" ref="E279">_xll.qlYieldTSForwardRate($B$3,D279,D280,"Actual/360","Simple",,TRUE)</f>
        <v>-8.1602795960478147E-5</v>
      </c>
    </row>
    <row r="280" spans="4:5" x14ac:dyDescent="0.2">
      <c r="D280" s="22">
        <v>41532</v>
      </c>
      <c r="E280" s="20" cm="1">
        <f t="array" ref="E280">_xll.qlYieldTSForwardRate($B$3,D280,D281,"Actual/360","Simple",,TRUE)</f>
        <v>-8.1602795960478147E-5</v>
      </c>
    </row>
    <row r="281" spans="4:5" x14ac:dyDescent="0.2">
      <c r="D281" s="22">
        <v>41533</v>
      </c>
      <c r="E281" s="20" cm="1">
        <f t="array" ref="E281">_xll.qlYieldTSForwardRate($B$3,D281,D282,"Actual/360","Simple",,TRUE)</f>
        <v>-8.1602795920510118E-5</v>
      </c>
    </row>
    <row r="282" spans="4:5" x14ac:dyDescent="0.2">
      <c r="D282" s="22">
        <v>41534</v>
      </c>
      <c r="E282" s="20" cm="1">
        <f t="array" ref="E282">_xll.qlYieldTSForwardRate($B$3,D282,D283,"Actual/360","Simple",,TRUE)</f>
        <v>-8.1602796000446176E-5</v>
      </c>
    </row>
    <row r="283" spans="4:5" x14ac:dyDescent="0.2">
      <c r="D283" s="22">
        <v>41535</v>
      </c>
      <c r="E283" s="20" cm="1">
        <f t="array" ref="E283">_xll.qlYieldTSForwardRate($B$3,D283,D284,"Actual/360","Simple",,TRUE)</f>
        <v>-8.1602795960478147E-5</v>
      </c>
    </row>
    <row r="284" spans="4:5" x14ac:dyDescent="0.2">
      <c r="D284" s="22">
        <v>41536</v>
      </c>
      <c r="E284" s="20" cm="1">
        <f t="array" ref="E284">_xll.qlYieldTSForwardRate($B$3,D284,D285,"Actual/360","Simple",,TRUE)</f>
        <v>-8.1602795960478147E-5</v>
      </c>
    </row>
    <row r="285" spans="4:5" x14ac:dyDescent="0.2">
      <c r="D285" s="22">
        <v>41537</v>
      </c>
      <c r="E285" s="20" cm="1">
        <f t="array" ref="E285">_xll.qlYieldTSForwardRate($B$3,D285,D286,"Actual/360","Simple",,TRUE)</f>
        <v>-8.1602795960478147E-5</v>
      </c>
    </row>
    <row r="286" spans="4:5" x14ac:dyDescent="0.2">
      <c r="D286" s="22">
        <v>41538</v>
      </c>
      <c r="E286" s="20" cm="1">
        <f t="array" ref="E286">_xll.qlYieldTSForwardRate($B$3,D286,D287,"Actual/360","Simple",,TRUE)</f>
        <v>-8.1602795960478147E-5</v>
      </c>
    </row>
    <row r="287" spans="4:5" x14ac:dyDescent="0.2">
      <c r="D287" s="22">
        <v>41539</v>
      </c>
      <c r="E287" s="20" cm="1">
        <f t="array" ref="E287">_xll.qlYieldTSForwardRate($B$3,D287,D288,"Actual/360","Simple",,TRUE)</f>
        <v>-8.1602796000446176E-5</v>
      </c>
    </row>
    <row r="288" spans="4:5" x14ac:dyDescent="0.2">
      <c r="D288" s="22">
        <v>41540</v>
      </c>
      <c r="E288" s="20" cm="1">
        <f t="array" ref="E288">_xll.qlYieldTSForwardRate($B$3,D288,D289,"Actual/360","Simple",,TRUE)</f>
        <v>-8.1602795960478147E-5</v>
      </c>
    </row>
    <row r="289" spans="4:5" x14ac:dyDescent="0.2">
      <c r="D289" s="22">
        <v>41541</v>
      </c>
      <c r="E289" s="20" cm="1">
        <f t="array" ref="E289">_xll.qlYieldTSForwardRate($B$3,D289,D290,"Actual/360","Simple",,TRUE)</f>
        <v>-8.1602795920510118E-5</v>
      </c>
    </row>
    <row r="290" spans="4:5" x14ac:dyDescent="0.2">
      <c r="D290" s="22">
        <v>41542</v>
      </c>
      <c r="E290" s="20" cm="1">
        <f t="array" ref="E290">_xll.qlYieldTSForwardRate($B$3,D290,D291,"Actual/360","Simple",,TRUE)</f>
        <v>-8.1602795960478147E-5</v>
      </c>
    </row>
    <row r="291" spans="4:5" x14ac:dyDescent="0.2">
      <c r="D291" s="22">
        <v>41543</v>
      </c>
      <c r="E291" s="20" cm="1">
        <f t="array" ref="E291">_xll.qlYieldTSForwardRate($B$3,D291,D292,"Actual/360","Simple",,TRUE)</f>
        <v>-8.1602795960478147E-5</v>
      </c>
    </row>
    <row r="292" spans="4:5" x14ac:dyDescent="0.2">
      <c r="D292" s="22">
        <v>41544</v>
      </c>
      <c r="E292" s="20" cm="1">
        <f t="array" ref="E292">_xll.qlYieldTSForwardRate($B$3,D292,D293,"Actual/360","Simple",,TRUE)</f>
        <v>-8.1602796000446176E-5</v>
      </c>
    </row>
    <row r="293" spans="4:5" x14ac:dyDescent="0.2">
      <c r="D293" s="22">
        <v>41545</v>
      </c>
      <c r="E293" s="20" cm="1">
        <f t="array" ref="E293">_xll.qlYieldTSForwardRate($B$3,D293,D294,"Actual/360","Simple",,TRUE)</f>
        <v>-8.1602795920510118E-5</v>
      </c>
    </row>
    <row r="294" spans="4:5" x14ac:dyDescent="0.2">
      <c r="D294" s="22">
        <v>41546</v>
      </c>
      <c r="E294" s="20" cm="1">
        <f t="array" ref="E294">_xll.qlYieldTSForwardRate($B$3,D294,D295,"Actual/360","Simple",,TRUE)</f>
        <v>-8.1602795960478147E-5</v>
      </c>
    </row>
    <row r="295" spans="4:5" x14ac:dyDescent="0.2">
      <c r="D295" s="22">
        <v>41547</v>
      </c>
      <c r="E295" s="20" cm="1">
        <f t="array" ref="E295">_xll.qlYieldTSForwardRate($B$3,D295,D296,"Actual/360","Simple",,TRUE)</f>
        <v>-8.1602796000446176E-5</v>
      </c>
    </row>
    <row r="296" spans="4:5" x14ac:dyDescent="0.2">
      <c r="D296" s="22">
        <v>41548</v>
      </c>
      <c r="E296" s="20" cm="1">
        <f t="array" ref="E296">_xll.qlYieldTSForwardRate($B$3,D296,D297,"Actual/360","Simple",,TRUE)</f>
        <v>-8.1602795960478147E-5</v>
      </c>
    </row>
    <row r="297" spans="4:5" x14ac:dyDescent="0.2">
      <c r="D297" s="22">
        <v>41549</v>
      </c>
      <c r="E297" s="20" cm="1">
        <f t="array" ref="E297">_xll.qlYieldTSForwardRate($B$3,D297,D298,"Actual/360","Simple",,TRUE)</f>
        <v>-8.1602795960478147E-5</v>
      </c>
    </row>
    <row r="298" spans="4:5" x14ac:dyDescent="0.2">
      <c r="D298" s="22">
        <v>41550</v>
      </c>
      <c r="E298" s="20" cm="1">
        <f t="array" ref="E298">_xll.qlYieldTSForwardRate($B$3,D298,D299,"Actual/360","Simple",,TRUE)</f>
        <v>-8.1602795960478147E-5</v>
      </c>
    </row>
    <row r="299" spans="4:5" x14ac:dyDescent="0.2">
      <c r="D299" s="22">
        <v>41551</v>
      </c>
      <c r="E299" s="20" cm="1">
        <f t="array" ref="E299">_xll.qlYieldTSForwardRate($B$3,D299,D300,"Actual/360","Simple",,TRUE)</f>
        <v>-8.1602795960478147E-5</v>
      </c>
    </row>
    <row r="300" spans="4:5" x14ac:dyDescent="0.2">
      <c r="D300" s="22">
        <v>41552</v>
      </c>
      <c r="E300" s="20" cm="1">
        <f t="array" ref="E300">_xll.qlYieldTSForwardRate($B$3,D300,D301,"Actual/360","Simple",,TRUE)</f>
        <v>-8.1602795960478147E-5</v>
      </c>
    </row>
    <row r="301" spans="4:5" x14ac:dyDescent="0.2">
      <c r="D301" s="22">
        <v>41553</v>
      </c>
      <c r="E301" s="20" cm="1">
        <f t="array" ref="E301">_xll.qlYieldTSForwardRate($B$3,D301,D302,"Actual/360","Simple",,TRUE)</f>
        <v>-8.1602796000446176E-5</v>
      </c>
    </row>
    <row r="302" spans="4:5" x14ac:dyDescent="0.2">
      <c r="D302" s="22">
        <v>41554</v>
      </c>
      <c r="E302" s="20" cm="1">
        <f t="array" ref="E302">_xll.qlYieldTSForwardRate($B$3,D302,D303,"Actual/360","Simple",,TRUE)</f>
        <v>-8.1602795920510118E-5</v>
      </c>
    </row>
    <row r="303" spans="4:5" x14ac:dyDescent="0.2">
      <c r="D303" s="22">
        <v>41555</v>
      </c>
      <c r="E303" s="20" cm="1">
        <f t="array" ref="E303">_xll.qlYieldTSForwardRate($B$3,D303,D304,"Actual/360","Simple",,TRUE)</f>
        <v>-8.1602795960478147E-5</v>
      </c>
    </row>
    <row r="304" spans="4:5" x14ac:dyDescent="0.2">
      <c r="D304" s="22">
        <v>41556</v>
      </c>
      <c r="E304" s="20" cm="1">
        <f t="array" ref="E304">_xll.qlYieldTSForwardRate($B$3,D304,D305,"Actual/360","Simple",,TRUE)</f>
        <v>-8.1602795960478147E-5</v>
      </c>
    </row>
    <row r="305" spans="4:5" x14ac:dyDescent="0.2">
      <c r="D305" s="22">
        <v>41557</v>
      </c>
      <c r="E305" s="20" cm="1">
        <f t="array" ref="E305">_xll.qlYieldTSForwardRate($B$3,D305,D306,"Actual/360","Simple",,TRUE)</f>
        <v>-8.1602796000446176E-5</v>
      </c>
    </row>
    <row r="306" spans="4:5" x14ac:dyDescent="0.2">
      <c r="D306" s="22">
        <v>41558</v>
      </c>
      <c r="E306" s="20" cm="1">
        <f t="array" ref="E306">_xll.qlYieldTSForwardRate($B$3,D306,D307,"Actual/360","Simple",,TRUE)</f>
        <v>-8.1602795960478147E-5</v>
      </c>
    </row>
    <row r="307" spans="4:5" x14ac:dyDescent="0.2">
      <c r="D307" s="22">
        <v>41559</v>
      </c>
      <c r="E307" s="20" cm="1">
        <f t="array" ref="E307">_xll.qlYieldTSForwardRate($B$3,D307,D308,"Actual/360","Simple",,TRUE)</f>
        <v>-8.1602795920510118E-5</v>
      </c>
    </row>
    <row r="308" spans="4:5" x14ac:dyDescent="0.2">
      <c r="D308" s="22">
        <v>41560</v>
      </c>
      <c r="E308" s="20" cm="1">
        <f t="array" ref="E308">_xll.qlYieldTSForwardRate($B$3,D308,D309,"Actual/360","Simple",,TRUE)</f>
        <v>-8.1602796000446176E-5</v>
      </c>
    </row>
    <row r="309" spans="4:5" x14ac:dyDescent="0.2">
      <c r="D309" s="22">
        <v>41561</v>
      </c>
      <c r="E309" s="20" cm="1">
        <f t="array" ref="E309">_xll.qlYieldTSForwardRate($B$3,D309,D310,"Actual/360","Simple",,TRUE)</f>
        <v>-8.1602795960478147E-5</v>
      </c>
    </row>
    <row r="310" spans="4:5" x14ac:dyDescent="0.2">
      <c r="D310" s="22">
        <v>41562</v>
      </c>
      <c r="E310" s="20" cm="1">
        <f t="array" ref="E310">_xll.qlYieldTSForwardRate($B$3,D310,D311,"Actual/360","Simple",,TRUE)</f>
        <v>-8.1602795960478147E-5</v>
      </c>
    </row>
    <row r="311" spans="4:5" x14ac:dyDescent="0.2">
      <c r="D311" s="22">
        <v>41563</v>
      </c>
      <c r="E311" s="20" cm="1">
        <f t="array" ref="E311">_xll.qlYieldTSForwardRate($B$3,D311,D312,"Actual/360","Simple",,TRUE)</f>
        <v>-8.1602795960478147E-5</v>
      </c>
    </row>
    <row r="312" spans="4:5" x14ac:dyDescent="0.2">
      <c r="D312" s="22">
        <v>41564</v>
      </c>
      <c r="E312" s="20" cm="1">
        <f t="array" ref="E312">_xll.qlYieldTSForwardRate($B$3,D312,D313,"Actual/360","Simple",,TRUE)</f>
        <v>-8.1602796000446176E-5</v>
      </c>
    </row>
    <row r="313" spans="4:5" x14ac:dyDescent="0.2">
      <c r="D313" s="22">
        <v>41565</v>
      </c>
      <c r="E313" s="20" cm="1">
        <f t="array" ref="E313">_xll.qlYieldTSForwardRate($B$3,D313,D314,"Actual/360","Simple",,TRUE)</f>
        <v>-8.1602795960478147E-5</v>
      </c>
    </row>
    <row r="314" spans="4:5" x14ac:dyDescent="0.2">
      <c r="D314" s="22">
        <v>41566</v>
      </c>
      <c r="E314" s="20" cm="1">
        <f t="array" ref="E314">_xll.qlYieldTSForwardRate($B$3,D314,D315,"Actual/360","Simple",,TRUE)</f>
        <v>-8.1602795960478147E-5</v>
      </c>
    </row>
    <row r="315" spans="4:5" x14ac:dyDescent="0.2">
      <c r="D315" s="22">
        <v>41567</v>
      </c>
      <c r="E315" s="20" cm="1">
        <f t="array" ref="E315">_xll.qlYieldTSForwardRate($B$3,D315,D316,"Actual/360","Simple",,TRUE)</f>
        <v>-8.1602795960478147E-5</v>
      </c>
    </row>
    <row r="316" spans="4:5" x14ac:dyDescent="0.2">
      <c r="D316" s="22">
        <v>41568</v>
      </c>
      <c r="E316" s="20" cm="1">
        <f t="array" ref="E316">_xll.qlYieldTSForwardRate($B$3,D316,D317,"Actual/360","Simple",,TRUE)</f>
        <v>-8.1602795960478147E-5</v>
      </c>
    </row>
    <row r="317" spans="4:5" x14ac:dyDescent="0.2">
      <c r="D317" s="22">
        <v>41569</v>
      </c>
      <c r="E317" s="20" cm="1">
        <f t="array" ref="E317">_xll.qlYieldTSForwardRate($B$3,D317,D318,"Actual/360","Simple",,TRUE)</f>
        <v>-8.1602795960478147E-5</v>
      </c>
    </row>
    <row r="318" spans="4:5" x14ac:dyDescent="0.2">
      <c r="D318" s="22">
        <v>41570</v>
      </c>
      <c r="E318" s="20" cm="1">
        <f t="array" ref="E318">_xll.qlYieldTSForwardRate($B$3,D318,D319,"Actual/360","Simple",,TRUE)</f>
        <v>-8.1602795960478147E-5</v>
      </c>
    </row>
    <row r="319" spans="4:5" x14ac:dyDescent="0.2">
      <c r="D319" s="22">
        <v>41571</v>
      </c>
      <c r="E319" s="20" cm="1">
        <f t="array" ref="E319">_xll.qlYieldTSForwardRate($B$3,D319,D320,"Actual/360","Simple",,TRUE)</f>
        <v>-8.1602795960478147E-5</v>
      </c>
    </row>
    <row r="320" spans="4:5" x14ac:dyDescent="0.2">
      <c r="D320" s="22">
        <v>41572</v>
      </c>
      <c r="E320" s="20" cm="1">
        <f t="array" ref="E320">_xll.qlYieldTSForwardRate($B$3,D320,D321,"Actual/360","Simple",,TRUE)</f>
        <v>-8.1602795960478147E-5</v>
      </c>
    </row>
    <row r="321" spans="4:5" x14ac:dyDescent="0.2">
      <c r="D321" s="22">
        <v>41573</v>
      </c>
      <c r="E321" s="20" cm="1">
        <f t="array" ref="E321">_xll.qlYieldTSForwardRate($B$3,D321,D322,"Actual/360","Simple",,TRUE)</f>
        <v>-8.1602796000446176E-5</v>
      </c>
    </row>
    <row r="322" spans="4:5" x14ac:dyDescent="0.2">
      <c r="D322" s="22">
        <v>41574</v>
      </c>
      <c r="E322" s="20" cm="1">
        <f t="array" ref="E322">_xll.qlYieldTSForwardRate($B$3,D322,D323,"Actual/360","Simple",,TRUE)</f>
        <v>-8.1602795960478147E-5</v>
      </c>
    </row>
    <row r="323" spans="4:5" x14ac:dyDescent="0.2">
      <c r="D323" s="22">
        <v>41575</v>
      </c>
      <c r="E323" s="20" cm="1">
        <f t="array" ref="E323">_xll.qlYieldTSForwardRate($B$3,D323,D324,"Actual/360","Simple",,TRUE)</f>
        <v>-8.1602795960478147E-5</v>
      </c>
    </row>
    <row r="324" spans="4:5" x14ac:dyDescent="0.2">
      <c r="D324" s="22">
        <v>41576</v>
      </c>
      <c r="E324" s="20" cm="1">
        <f t="array" ref="E324">_xll.qlYieldTSForwardRate($B$3,D324,D325,"Actual/360","Simple",,TRUE)</f>
        <v>-8.1602795960478147E-5</v>
      </c>
    </row>
    <row r="325" spans="4:5" x14ac:dyDescent="0.2">
      <c r="D325" s="22">
        <v>41577</v>
      </c>
      <c r="E325" s="20" cm="1">
        <f t="array" ref="E325">_xll.qlYieldTSForwardRate($B$3,D325,D326,"Actual/360","Simple",,TRUE)</f>
        <v>-8.1602795960478147E-5</v>
      </c>
    </row>
    <row r="326" spans="4:5" x14ac:dyDescent="0.2">
      <c r="D326" s="22">
        <v>41578</v>
      </c>
      <c r="E326" s="20" cm="1">
        <f t="array" ref="E326">_xll.qlYieldTSForwardRate($B$3,D326,D327,"Actual/360","Simple",,TRUE)</f>
        <v>-8.1602795960478147E-5</v>
      </c>
    </row>
    <row r="327" spans="4:5" x14ac:dyDescent="0.2">
      <c r="D327" s="22">
        <v>41579</v>
      </c>
      <c r="E327" s="20" cm="1">
        <f t="array" ref="E327">_xll.qlYieldTSForwardRate($B$3,D327,D328,"Actual/360","Simple",,TRUE)</f>
        <v>-8.1602795960478147E-5</v>
      </c>
    </row>
    <row r="328" spans="4:5" x14ac:dyDescent="0.2">
      <c r="D328" s="22">
        <v>41580</v>
      </c>
      <c r="E328" s="20" cm="1">
        <f t="array" ref="E328">_xll.qlYieldTSForwardRate($B$3,D328,D329,"Actual/360","Simple",,TRUE)</f>
        <v>-8.1602795960478147E-5</v>
      </c>
    </row>
    <row r="329" spans="4:5" x14ac:dyDescent="0.2">
      <c r="D329" s="22">
        <v>41581</v>
      </c>
      <c r="E329" s="20" cm="1">
        <f t="array" ref="E329">_xll.qlYieldTSForwardRate($B$3,D329,D330,"Actual/360","Simple",,TRUE)</f>
        <v>-8.1602795960478147E-5</v>
      </c>
    </row>
    <row r="330" spans="4:5" x14ac:dyDescent="0.2">
      <c r="D330" s="22">
        <v>41582</v>
      </c>
      <c r="E330" s="20" cm="1">
        <f t="array" ref="E330">_xll.qlYieldTSForwardRate($B$3,D330,D331,"Actual/360","Simple",,TRUE)</f>
        <v>-8.1602796000446176E-5</v>
      </c>
    </row>
    <row r="331" spans="4:5" x14ac:dyDescent="0.2">
      <c r="D331" s="22">
        <v>41583</v>
      </c>
      <c r="E331" s="20" cm="1">
        <f t="array" ref="E331">_xll.qlYieldTSForwardRate($B$3,D331,D332,"Actual/360","Simple",,TRUE)</f>
        <v>-8.1602795960478147E-5</v>
      </c>
    </row>
    <row r="332" spans="4:5" x14ac:dyDescent="0.2">
      <c r="D332" s="22">
        <v>41584</v>
      </c>
      <c r="E332" s="20" cm="1">
        <f t="array" ref="E332">_xll.qlYieldTSForwardRate($B$3,D332,D333,"Actual/360","Simple",,TRUE)</f>
        <v>-8.1602795960478147E-5</v>
      </c>
    </row>
    <row r="333" spans="4:5" x14ac:dyDescent="0.2">
      <c r="D333" s="22">
        <v>41585</v>
      </c>
      <c r="E333" s="20" cm="1">
        <f t="array" ref="E333">_xll.qlYieldTSForwardRate($B$3,D333,D334,"Actual/360","Simple",,TRUE)</f>
        <v>-8.1602795960478147E-5</v>
      </c>
    </row>
    <row r="334" spans="4:5" x14ac:dyDescent="0.2">
      <c r="D334" s="22">
        <v>41586</v>
      </c>
      <c r="E334" s="20" cm="1">
        <f t="array" ref="E334">_xll.qlYieldTSForwardRate($B$3,D334,D335,"Actual/360","Simple",,TRUE)</f>
        <v>-8.1602795960478147E-5</v>
      </c>
    </row>
    <row r="335" spans="4:5" x14ac:dyDescent="0.2">
      <c r="D335" s="22">
        <v>41587</v>
      </c>
      <c r="E335" s="20" cm="1">
        <f t="array" ref="E335">_xll.qlYieldTSForwardRate($B$3,D335,D336,"Actual/360","Simple",,TRUE)</f>
        <v>-8.1602795960478147E-5</v>
      </c>
    </row>
    <row r="336" spans="4:5" x14ac:dyDescent="0.2">
      <c r="D336" s="22">
        <v>41588</v>
      </c>
      <c r="E336" s="20" cm="1">
        <f t="array" ref="E336">_xll.qlYieldTSForwardRate($B$3,D336,D337,"Actual/360","Simple",,TRUE)</f>
        <v>-8.1602795960478147E-5</v>
      </c>
    </row>
    <row r="337" spans="4:5" x14ac:dyDescent="0.2">
      <c r="D337" s="22">
        <v>41589</v>
      </c>
      <c r="E337" s="20" cm="1">
        <f t="array" ref="E337">_xll.qlYieldTSForwardRate($B$3,D337,D338,"Actual/360","Simple",,TRUE)</f>
        <v>-8.1602795960478147E-5</v>
      </c>
    </row>
    <row r="338" spans="4:5" x14ac:dyDescent="0.2">
      <c r="D338" s="22">
        <v>41590</v>
      </c>
      <c r="E338" s="20" cm="1">
        <f t="array" ref="E338">_xll.qlYieldTSForwardRate($B$3,D338,D339,"Actual/360","Simple",,TRUE)</f>
        <v>-8.1602795960478147E-5</v>
      </c>
    </row>
    <row r="339" spans="4:5" x14ac:dyDescent="0.2">
      <c r="D339" s="22">
        <v>41591</v>
      </c>
      <c r="E339" s="20" cm="1">
        <f t="array" ref="E339">_xll.qlYieldTSForwardRate($B$3,D339,D340,"Actual/360","Simple",,TRUE)</f>
        <v>-8.1602795960478147E-5</v>
      </c>
    </row>
    <row r="340" spans="4:5" x14ac:dyDescent="0.2">
      <c r="D340" s="22">
        <v>41592</v>
      </c>
      <c r="E340" s="20" cm="1">
        <f t="array" ref="E340">_xll.qlYieldTSForwardRate($B$3,D340,D341,"Actual/360","Simple",,TRUE)</f>
        <v>-8.1602796000446176E-5</v>
      </c>
    </row>
    <row r="341" spans="4:5" x14ac:dyDescent="0.2">
      <c r="D341" s="22">
        <v>41593</v>
      </c>
      <c r="E341" s="20" cm="1">
        <f t="array" ref="E341">_xll.qlYieldTSForwardRate($B$3,D341,D342,"Actual/360","Simple",,TRUE)</f>
        <v>-8.1602795960478147E-5</v>
      </c>
    </row>
    <row r="342" spans="4:5" x14ac:dyDescent="0.2">
      <c r="D342" s="22">
        <v>41594</v>
      </c>
      <c r="E342" s="20" cm="1">
        <f t="array" ref="E342">_xll.qlYieldTSForwardRate($B$3,D342,D343,"Actual/360","Simple",,TRUE)</f>
        <v>-8.1602795960478147E-5</v>
      </c>
    </row>
    <row r="343" spans="4:5" x14ac:dyDescent="0.2">
      <c r="D343" s="22">
        <v>41595</v>
      </c>
      <c r="E343" s="20" cm="1">
        <f t="array" ref="E343">_xll.qlYieldTSForwardRate($B$3,D343,D344,"Actual/360","Simple",,TRUE)</f>
        <v>-8.1602795920510118E-5</v>
      </c>
    </row>
    <row r="344" spans="4:5" x14ac:dyDescent="0.2">
      <c r="D344" s="22">
        <v>41596</v>
      </c>
      <c r="E344" s="20" cm="1">
        <f t="array" ref="E344">_xll.qlYieldTSForwardRate($B$3,D344,D345,"Actual/360","Simple",,TRUE)</f>
        <v>-8.1602796000446176E-5</v>
      </c>
    </row>
    <row r="345" spans="4:5" x14ac:dyDescent="0.2">
      <c r="D345" s="22">
        <v>41597</v>
      </c>
      <c r="E345" s="20" cm="1">
        <f t="array" ref="E345">_xll.qlYieldTSForwardRate($B$3,D345,D346,"Actual/360","Simple",,TRUE)</f>
        <v>-8.1602795960478147E-5</v>
      </c>
    </row>
    <row r="346" spans="4:5" x14ac:dyDescent="0.2">
      <c r="D346" s="22">
        <v>41598</v>
      </c>
      <c r="E346" s="20" cm="1">
        <f t="array" ref="E346">_xll.qlYieldTSForwardRate($B$3,D346,D347,"Actual/360","Simple",,TRUE)</f>
        <v>-8.1602795960478147E-5</v>
      </c>
    </row>
    <row r="347" spans="4:5" x14ac:dyDescent="0.2">
      <c r="D347" s="22">
        <v>41599</v>
      </c>
      <c r="E347" s="20" cm="1">
        <f t="array" ref="E347">_xll.qlYieldTSForwardRate($B$3,D347,D348,"Actual/360","Simple",,TRUE)</f>
        <v>-8.1602795960478147E-5</v>
      </c>
    </row>
    <row r="348" spans="4:5" x14ac:dyDescent="0.2">
      <c r="D348" s="22">
        <v>41600</v>
      </c>
      <c r="E348" s="20" cm="1">
        <f t="array" ref="E348">_xll.qlYieldTSForwardRate($B$3,D348,D349,"Actual/360","Simple",,TRUE)</f>
        <v>-8.1602795960478147E-5</v>
      </c>
    </row>
    <row r="349" spans="4:5" x14ac:dyDescent="0.2">
      <c r="D349" s="22">
        <v>41601</v>
      </c>
      <c r="E349" s="20" cm="1">
        <f t="array" ref="E349">_xll.qlYieldTSForwardRate($B$3,D349,D350,"Actual/360","Simple",,TRUE)</f>
        <v>-8.1602795960478147E-5</v>
      </c>
    </row>
    <row r="350" spans="4:5" x14ac:dyDescent="0.2">
      <c r="D350" s="22">
        <v>41602</v>
      </c>
      <c r="E350" s="20" cm="1">
        <f t="array" ref="E350">_xll.qlYieldTSForwardRate($B$3,D350,D351,"Actual/360","Simple",,TRUE)</f>
        <v>-8.1602795960478147E-5</v>
      </c>
    </row>
    <row r="351" spans="4:5" x14ac:dyDescent="0.2">
      <c r="D351" s="22">
        <v>41603</v>
      </c>
      <c r="E351" s="20" cm="1">
        <f t="array" ref="E351">_xll.qlYieldTSForwardRate($B$3,D351,D352,"Actual/360","Simple",,TRUE)</f>
        <v>-8.1602795960478147E-5</v>
      </c>
    </row>
    <row r="352" spans="4:5" x14ac:dyDescent="0.2">
      <c r="D352" s="22">
        <v>41604</v>
      </c>
      <c r="E352" s="20" cm="1">
        <f t="array" ref="E352">_xll.qlYieldTSForwardRate($B$3,D352,D353,"Actual/360","Simple",,TRUE)</f>
        <v>-8.1602795960478147E-5</v>
      </c>
    </row>
    <row r="353" spans="4:5" x14ac:dyDescent="0.2">
      <c r="D353" s="22">
        <v>41605</v>
      </c>
      <c r="E353" s="20" cm="1">
        <f t="array" ref="E353">_xll.qlYieldTSForwardRate($B$3,D353,D354,"Actual/360","Simple",,TRUE)</f>
        <v>-8.1602795960478147E-5</v>
      </c>
    </row>
    <row r="354" spans="4:5" x14ac:dyDescent="0.2">
      <c r="D354" s="22">
        <v>41606</v>
      </c>
      <c r="E354" s="20" cm="1">
        <f t="array" ref="E354">_xll.qlYieldTSForwardRate($B$3,D354,D355,"Actual/360","Simple",,TRUE)</f>
        <v>-8.1602795960478147E-5</v>
      </c>
    </row>
    <row r="355" spans="4:5" x14ac:dyDescent="0.2">
      <c r="D355" s="22">
        <v>41607</v>
      </c>
      <c r="E355" s="20" cm="1">
        <f t="array" ref="E355">_xll.qlYieldTSForwardRate($B$3,D355,D356,"Actual/360","Simple",,TRUE)</f>
        <v>-8.1602795960478147E-5</v>
      </c>
    </row>
    <row r="356" spans="4:5" x14ac:dyDescent="0.2">
      <c r="D356" s="22">
        <v>41608</v>
      </c>
      <c r="E356" s="20" cm="1">
        <f t="array" ref="E356">_xll.qlYieldTSForwardRate($B$3,D356,D357,"Actual/360","Simple",,TRUE)</f>
        <v>-8.1602795960478147E-5</v>
      </c>
    </row>
    <row r="357" spans="4:5" x14ac:dyDescent="0.2">
      <c r="D357" s="22">
        <v>41609</v>
      </c>
      <c r="E357" s="20" cm="1">
        <f t="array" ref="E357">_xll.qlYieldTSForwardRate($B$3,D357,D358,"Actual/360","Simple",,TRUE)</f>
        <v>-8.1602796000446176E-5</v>
      </c>
    </row>
    <row r="358" spans="4:5" x14ac:dyDescent="0.2">
      <c r="D358" s="22">
        <v>41610</v>
      </c>
      <c r="E358" s="20" cm="1">
        <f t="array" ref="E358">_xll.qlYieldTSForwardRate($B$3,D358,D359,"Actual/360","Simple",,TRUE)</f>
        <v>-8.1602795960478147E-5</v>
      </c>
    </row>
    <row r="359" spans="4:5" x14ac:dyDescent="0.2">
      <c r="D359" s="22">
        <v>41611</v>
      </c>
      <c r="E359" s="20" cm="1">
        <f t="array" ref="E359">_xll.qlYieldTSForwardRate($B$3,D359,D360,"Actual/360","Simple",,TRUE)</f>
        <v>-8.1602795960478147E-5</v>
      </c>
    </row>
    <row r="360" spans="4:5" x14ac:dyDescent="0.2">
      <c r="D360" s="22">
        <v>41612</v>
      </c>
      <c r="E360" s="20" cm="1">
        <f t="array" ref="E360">_xll.qlYieldTSForwardRate($B$3,D360,D361,"Actual/360","Simple",,TRUE)</f>
        <v>-8.1602795960478147E-5</v>
      </c>
    </row>
    <row r="361" spans="4:5" x14ac:dyDescent="0.2">
      <c r="D361" s="22">
        <v>41613</v>
      </c>
      <c r="E361" s="20" cm="1">
        <f t="array" ref="E361">_xll.qlYieldTSForwardRate($B$3,D361,D362,"Actual/360","Simple",,TRUE)</f>
        <v>-8.1602795960478147E-5</v>
      </c>
    </row>
    <row r="362" spans="4:5" x14ac:dyDescent="0.2">
      <c r="D362" s="22">
        <v>41614</v>
      </c>
      <c r="E362" s="20" cm="1">
        <f t="array" ref="E362">_xll.qlYieldTSForwardRate($B$3,D362,D363,"Actual/360","Simple",,TRUE)</f>
        <v>-8.1602795960478147E-5</v>
      </c>
    </row>
    <row r="363" spans="4:5" x14ac:dyDescent="0.2">
      <c r="D363" s="22">
        <v>41615</v>
      </c>
      <c r="E363" s="20" cm="1">
        <f t="array" ref="E363">_xll.qlYieldTSForwardRate($B$3,D363,D364,"Actual/360","Simple",,TRUE)</f>
        <v>-8.1602795960478147E-5</v>
      </c>
    </row>
    <row r="364" spans="4:5" x14ac:dyDescent="0.2">
      <c r="D364" s="22">
        <v>41616</v>
      </c>
      <c r="E364" s="20" cm="1">
        <f t="array" ref="E364">_xll.qlYieldTSForwardRate($B$3,D364,D365,"Actual/360","Simple",,TRUE)</f>
        <v>-8.1602795960478147E-5</v>
      </c>
    </row>
    <row r="365" spans="4:5" x14ac:dyDescent="0.2">
      <c r="D365" s="22">
        <v>41617</v>
      </c>
      <c r="E365" s="20" cm="1">
        <f t="array" ref="E365">_xll.qlYieldTSForwardRate($B$3,D365,D366,"Actual/360","Simple",,TRUE)</f>
        <v>-8.1602795960478147E-5</v>
      </c>
    </row>
    <row r="366" spans="4:5" x14ac:dyDescent="0.2">
      <c r="D366" s="22">
        <v>41618</v>
      </c>
      <c r="E366" s="20" cm="1">
        <f t="array" ref="E366">_xll.qlYieldTSForwardRate($B$3,D366,D367,"Actual/360","Simple",,TRUE)</f>
        <v>-8.1602795960478147E-5</v>
      </c>
    </row>
    <row r="367" spans="4:5" x14ac:dyDescent="0.2">
      <c r="D367" s="22">
        <v>41619</v>
      </c>
      <c r="E367" s="20" cm="1">
        <f t="array" ref="E367">_xll.qlYieldTSForwardRate($B$3,D367,D368,"Actual/360","Simple",,TRUE)</f>
        <v>-8.1602796000446176E-5</v>
      </c>
    </row>
    <row r="368" spans="4:5" x14ac:dyDescent="0.2">
      <c r="D368" s="22">
        <v>41620</v>
      </c>
      <c r="E368" s="20" cm="1">
        <f t="array" ref="E368">_xll.qlYieldTSForwardRate($B$3,D368,D369,"Actual/360","Simple",,TRUE)</f>
        <v>-8.1602795960478147E-5</v>
      </c>
    </row>
    <row r="369" spans="4:5" x14ac:dyDescent="0.2">
      <c r="D369" s="22">
        <v>41621</v>
      </c>
      <c r="E369" s="20" cm="1">
        <f t="array" ref="E369">_xll.qlYieldTSForwardRate($B$3,D369,D370,"Actual/360","Simple",,TRUE)</f>
        <v>-8.1602795960478147E-5</v>
      </c>
    </row>
    <row r="370" spans="4:5" x14ac:dyDescent="0.2">
      <c r="D370" s="22">
        <v>41622</v>
      </c>
      <c r="E370" s="20" cm="1">
        <f t="array" ref="E370">_xll.qlYieldTSForwardRate($B$3,D370,D371,"Actual/360","Simple",,TRUE)</f>
        <v>-8.1602795920510118E-5</v>
      </c>
    </row>
    <row r="371" spans="4:5" x14ac:dyDescent="0.2">
      <c r="D371" s="22">
        <v>41623</v>
      </c>
      <c r="E371" s="20" cm="1">
        <f t="array" ref="E371">_xll.qlYieldTSForwardRate($B$3,D371,D372,"Actual/360","Simple",,TRUE)</f>
        <v>-8.1602796000446176E-5</v>
      </c>
    </row>
    <row r="372" spans="4:5" x14ac:dyDescent="0.2">
      <c r="D372" s="22">
        <v>41624</v>
      </c>
      <c r="E372" s="20" cm="1">
        <f t="array" ref="E372">_xll.qlYieldTSForwardRate($B$3,D372,D373,"Actual/360","Simple",,TRUE)</f>
        <v>-8.1602795960478147E-5</v>
      </c>
    </row>
    <row r="373" spans="4:5" x14ac:dyDescent="0.2">
      <c r="D373" s="22">
        <v>41625</v>
      </c>
      <c r="E373" s="20" cm="1">
        <f t="array" ref="E373">_xll.qlYieldTSForwardRate($B$3,D373,D374,"Actual/360","Simple",,TRUE)</f>
        <v>-8.1602795960478147E-5</v>
      </c>
    </row>
    <row r="374" spans="4:5" x14ac:dyDescent="0.2">
      <c r="D374" s="22">
        <v>41626</v>
      </c>
      <c r="E374" s="20" cm="1">
        <f t="array" ref="E374">_xll.qlYieldTSForwardRate($B$3,D374,D375,"Actual/360","Simple",,TRUE)</f>
        <v>-8.1602795960478147E-5</v>
      </c>
    </row>
    <row r="375" spans="4:5" x14ac:dyDescent="0.2">
      <c r="D375" s="22">
        <v>41627</v>
      </c>
      <c r="E375" s="20" cm="1">
        <f t="array" ref="E375">_xll.qlYieldTSForwardRate($B$3,D375,D376,"Actual/360","Simple",,TRUE)</f>
        <v>-8.1602795960478147E-5</v>
      </c>
    </row>
    <row r="376" spans="4:5" x14ac:dyDescent="0.2">
      <c r="D376" s="22">
        <v>41628</v>
      </c>
      <c r="E376" s="20" cm="1">
        <f t="array" ref="E376">_xll.qlYieldTSForwardRate($B$3,D376,D377,"Actual/360","Simple",,TRUE)</f>
        <v>-8.1602795960478147E-5</v>
      </c>
    </row>
    <row r="377" spans="4:5" x14ac:dyDescent="0.2">
      <c r="D377" s="22">
        <v>41629</v>
      </c>
      <c r="E377" s="20" cm="1">
        <f t="array" ref="E377">_xll.qlYieldTSForwardRate($B$3,D377,D378,"Actual/360","Simple",,TRUE)</f>
        <v>-8.1602796000446176E-5</v>
      </c>
    </row>
    <row r="378" spans="4:5" x14ac:dyDescent="0.2">
      <c r="D378" s="22">
        <v>41630</v>
      </c>
      <c r="E378" s="20" cm="1">
        <f t="array" ref="E378">_xll.qlYieldTSForwardRate($B$3,D378,D379,"Actual/360","Simple",,TRUE)</f>
        <v>-8.1602795920510118E-5</v>
      </c>
    </row>
    <row r="379" spans="4:5" x14ac:dyDescent="0.2">
      <c r="D379" s="22">
        <v>41631</v>
      </c>
      <c r="E379" s="20" cm="1">
        <f t="array" ref="E379">_xll.qlYieldTSForwardRate($B$3,D379,D380,"Actual/360","Simple",,TRUE)</f>
        <v>-8.1602795960478147E-5</v>
      </c>
    </row>
    <row r="380" spans="4:5" x14ac:dyDescent="0.2">
      <c r="D380" s="22">
        <v>41632</v>
      </c>
      <c r="E380" s="20" cm="1">
        <f t="array" ref="E380">_xll.qlYieldTSForwardRate($B$3,D380,D381,"Actual/360","Simple",,TRUE)</f>
        <v>-8.1602796000446176E-5</v>
      </c>
    </row>
    <row r="381" spans="4:5" x14ac:dyDescent="0.2">
      <c r="D381" s="22">
        <v>41633</v>
      </c>
      <c r="E381" s="20" cm="1">
        <f t="array" ref="E381">_xll.qlYieldTSForwardRate($B$3,D381,D382,"Actual/360","Simple",,TRUE)</f>
        <v>-8.1602795960478147E-5</v>
      </c>
    </row>
    <row r="382" spans="4:5" x14ac:dyDescent="0.2">
      <c r="D382" s="22">
        <v>41634</v>
      </c>
      <c r="E382" s="20" cm="1">
        <f t="array" ref="E382">_xll.qlYieldTSForwardRate($B$3,D382,D383,"Actual/360","Simple",,TRUE)</f>
        <v>-8.1602795960478147E-5</v>
      </c>
    </row>
    <row r="383" spans="4:5" x14ac:dyDescent="0.2">
      <c r="D383" s="22">
        <v>41635</v>
      </c>
      <c r="E383" s="20" cm="1">
        <f t="array" ref="E383">_xll.qlYieldTSForwardRate($B$3,D383,D384,"Actual/360","Simple",,TRUE)</f>
        <v>-8.1602795960478147E-5</v>
      </c>
    </row>
    <row r="384" spans="4:5" x14ac:dyDescent="0.2">
      <c r="D384" s="22">
        <v>41636</v>
      </c>
      <c r="E384" s="20" cm="1">
        <f t="array" ref="E384">_xll.qlYieldTSForwardRate($B$3,D384,D385,"Actual/360","Simple",,TRUE)</f>
        <v>-8.1602795960478147E-5</v>
      </c>
    </row>
    <row r="385" spans="4:5" x14ac:dyDescent="0.2">
      <c r="D385" s="22">
        <v>41637</v>
      </c>
      <c r="E385" s="20" cm="1">
        <f t="array" ref="E385">_xll.qlYieldTSForwardRate($B$3,D385,D386,"Actual/360","Simple",,TRUE)</f>
        <v>-8.1602795960478147E-5</v>
      </c>
    </row>
    <row r="386" spans="4:5" x14ac:dyDescent="0.2">
      <c r="D386" s="22">
        <v>41638</v>
      </c>
      <c r="E386" s="20" cm="1">
        <f t="array" ref="E386">_xll.qlYieldTSForwardRate($B$3,D386,D387,"Actual/360","Simple",,TRUE)</f>
        <v>-8.1602796000446176E-5</v>
      </c>
    </row>
    <row r="387" spans="4:5" x14ac:dyDescent="0.2">
      <c r="D387" s="22">
        <v>41639</v>
      </c>
      <c r="E387" s="20" cm="1">
        <f t="array" ref="E387">_xll.qlYieldTSForwardRate($B$3,D387,D388,"Actual/360","Simple",,TRUE)</f>
        <v>-8.1602795960478147E-5</v>
      </c>
    </row>
    <row r="388" spans="4:5" x14ac:dyDescent="0.2">
      <c r="D388" s="22">
        <v>41640</v>
      </c>
      <c r="E388" s="20" cm="1">
        <f t="array" ref="E388">_xll.qlYieldTSForwardRate($B$3,D388,D389,"Actual/360","Simple",,TRUE)</f>
        <v>-8.1602795920510118E-5</v>
      </c>
    </row>
    <row r="389" spans="4:5" x14ac:dyDescent="0.2">
      <c r="D389" s="22">
        <v>41641</v>
      </c>
      <c r="E389" s="20" cm="1">
        <f t="array" ref="E389">_xll.qlYieldTSForwardRate($B$3,D389,D390,"Actual/360","Simple",,TRUE)</f>
        <v>-8.1602796000446176E-5</v>
      </c>
    </row>
    <row r="390" spans="4:5" x14ac:dyDescent="0.2">
      <c r="D390" s="22">
        <v>41642</v>
      </c>
      <c r="E390" s="20" cm="1">
        <f t="array" ref="E390">_xll.qlYieldTSForwardRate($B$3,D390,D391,"Actual/360","Simple",,TRUE)</f>
        <v>-8.1602795960478147E-5</v>
      </c>
    </row>
    <row r="391" spans="4:5" x14ac:dyDescent="0.2">
      <c r="D391" s="22">
        <v>41643</v>
      </c>
      <c r="E391" s="20" cm="1">
        <f t="array" ref="E391">_xll.qlYieldTSForwardRate($B$3,D391,D392,"Actual/360","Simple",,TRUE)</f>
        <v>-8.1602795960478147E-5</v>
      </c>
    </row>
    <row r="392" spans="4:5" x14ac:dyDescent="0.2">
      <c r="D392" s="22">
        <v>41644</v>
      </c>
      <c r="E392" s="20" cm="1">
        <f t="array" ref="E392">_xll.qlYieldTSForwardRate($B$3,D392,D393,"Actual/360","Simple",,TRUE)</f>
        <v>-8.1602795960478147E-5</v>
      </c>
    </row>
    <row r="393" spans="4:5" x14ac:dyDescent="0.2">
      <c r="D393" s="22">
        <v>41645</v>
      </c>
      <c r="E393" s="20" cm="1">
        <f t="array" ref="E393">_xll.qlYieldTSForwardRate($B$3,D393,D394,"Actual/360","Simple",,TRUE)</f>
        <v>-8.1602795920510118E-5</v>
      </c>
    </row>
    <row r="394" spans="4:5" x14ac:dyDescent="0.2">
      <c r="D394" s="22">
        <v>41646</v>
      </c>
      <c r="E394" s="20" cm="1">
        <f t="array" ref="E394">_xll.qlYieldTSForwardRate($B$3,D394,D395,"Actual/360","Simple",,TRUE)</f>
        <v>-8.1602796000446176E-5</v>
      </c>
    </row>
    <row r="395" spans="4:5" x14ac:dyDescent="0.2">
      <c r="D395" s="22">
        <v>41647</v>
      </c>
      <c r="E395" s="20" cm="1">
        <f t="array" ref="E395">_xll.qlYieldTSForwardRate($B$3,D395,D396,"Actual/360","Simple",,TRUE)</f>
        <v>-8.1602795960478147E-5</v>
      </c>
    </row>
    <row r="396" spans="4:5" x14ac:dyDescent="0.2">
      <c r="D396" s="22">
        <v>41648</v>
      </c>
      <c r="E396" s="20" cm="1">
        <f t="array" ref="E396">_xll.qlYieldTSForwardRate($B$3,D396,D397,"Actual/360","Simple",,TRUE)</f>
        <v>-8.1602795960478147E-5</v>
      </c>
    </row>
    <row r="397" spans="4:5" x14ac:dyDescent="0.2">
      <c r="D397" s="22">
        <v>41649</v>
      </c>
      <c r="E397" s="20" cm="1">
        <f t="array" ref="E397">_xll.qlYieldTSForwardRate($B$3,D397,D398,"Actual/360","Simple",,TRUE)</f>
        <v>-8.1602795960478147E-5</v>
      </c>
    </row>
    <row r="398" spans="4:5" x14ac:dyDescent="0.2">
      <c r="D398" s="22">
        <v>41650</v>
      </c>
      <c r="E398" s="20" cm="1">
        <f t="array" ref="E398">_xll.qlYieldTSForwardRate($B$3,D398,D399,"Actual/360","Simple",,TRUE)</f>
        <v>-8.1602795960478147E-5</v>
      </c>
    </row>
    <row r="399" spans="4:5" x14ac:dyDescent="0.2">
      <c r="D399" s="22">
        <v>41651</v>
      </c>
      <c r="E399" s="20" cm="1">
        <f t="array" ref="E399">_xll.qlYieldTSForwardRate($B$3,D399,D400,"Actual/360","Simple",,TRUE)</f>
        <v>-8.1602795960478147E-5</v>
      </c>
    </row>
    <row r="400" spans="4:5" x14ac:dyDescent="0.2">
      <c r="D400" s="22">
        <v>41652</v>
      </c>
      <c r="E400" s="20" cm="1">
        <f t="array" ref="E400">_xll.qlYieldTSForwardRate($B$3,D400,D401,"Actual/360","Simple",,TRUE)</f>
        <v>-8.1602796000446176E-5</v>
      </c>
    </row>
    <row r="401" spans="4:5" x14ac:dyDescent="0.2">
      <c r="D401" s="22">
        <v>41653</v>
      </c>
      <c r="E401" s="20" cm="1">
        <f t="array" ref="E401">_xll.qlYieldTSForwardRate($B$3,D401,D402,"Actual/360","Simple",,TRUE)</f>
        <v>-8.1602795920510118E-5</v>
      </c>
    </row>
    <row r="402" spans="4:5" x14ac:dyDescent="0.2">
      <c r="D402" s="22">
        <v>41654</v>
      </c>
      <c r="E402" s="20" cm="1">
        <f t="array" ref="E402">_xll.qlYieldTSForwardRate($B$3,D402,D403,"Actual/360","Simple",,TRUE)</f>
        <v>-8.1602795960478147E-5</v>
      </c>
    </row>
    <row r="403" spans="4:5" x14ac:dyDescent="0.2">
      <c r="D403" s="22">
        <v>41655</v>
      </c>
      <c r="E403" s="20" cm="1">
        <f t="array" ref="E403">_xll.qlYieldTSForwardRate($B$3,D403,D404,"Actual/360","Simple",,TRUE)</f>
        <v>-8.1602795960478147E-5</v>
      </c>
    </row>
    <row r="404" spans="4:5" x14ac:dyDescent="0.2">
      <c r="D404" s="22">
        <v>41656</v>
      </c>
      <c r="E404" s="20" cm="1">
        <f t="array" ref="E404">_xll.qlYieldTSForwardRate($B$3,D404,D405,"Actual/360","Simple",,TRUE)</f>
        <v>-8.1602796000446176E-5</v>
      </c>
    </row>
    <row r="405" spans="4:5" x14ac:dyDescent="0.2">
      <c r="D405" s="22">
        <v>41657</v>
      </c>
      <c r="E405" s="20" cm="1">
        <f t="array" ref="E405">_xll.qlYieldTSForwardRate($B$3,D405,D406,"Actual/360","Simple",,TRUE)</f>
        <v>-8.1602795960478147E-5</v>
      </c>
    </row>
    <row r="406" spans="4:5" x14ac:dyDescent="0.2">
      <c r="D406" s="22">
        <v>41658</v>
      </c>
      <c r="E406" s="20" cm="1">
        <f t="array" ref="E406">_xll.qlYieldTSForwardRate($B$3,D406,D407,"Actual/360","Simple",,TRUE)</f>
        <v>-8.1602795920510118E-5</v>
      </c>
    </row>
    <row r="407" spans="4:5" x14ac:dyDescent="0.2">
      <c r="D407" s="22">
        <v>41659</v>
      </c>
      <c r="E407" s="20" cm="1">
        <f t="array" ref="E407">_xll.qlYieldTSForwardRate($B$3,D407,D408,"Actual/360","Simple",,TRUE)</f>
        <v>-8.1602796000446176E-5</v>
      </c>
    </row>
    <row r="408" spans="4:5" x14ac:dyDescent="0.2">
      <c r="D408" s="22">
        <v>41660</v>
      </c>
      <c r="E408" s="20" cm="1">
        <f t="array" ref="E408">_xll.qlYieldTSForwardRate($B$3,D408,D409,"Actual/360","Simple",,TRUE)</f>
        <v>-8.1602795960478147E-5</v>
      </c>
    </row>
    <row r="409" spans="4:5" x14ac:dyDescent="0.2">
      <c r="D409" s="22">
        <v>41661</v>
      </c>
      <c r="E409" s="20" cm="1">
        <f t="array" ref="E409">_xll.qlYieldTSForwardRate($B$3,D409,D410,"Actual/360","Simple",,TRUE)</f>
        <v>-8.1602795960478147E-5</v>
      </c>
    </row>
    <row r="410" spans="4:5" x14ac:dyDescent="0.2">
      <c r="D410" s="22">
        <v>41662</v>
      </c>
      <c r="E410" s="20" cm="1">
        <f t="array" ref="E410">_xll.qlYieldTSForwardRate($B$3,D410,D411,"Actual/360","Simple",,TRUE)</f>
        <v>-8.1602795960478147E-5</v>
      </c>
    </row>
    <row r="411" spans="4:5" x14ac:dyDescent="0.2">
      <c r="D411" s="22">
        <v>41663</v>
      </c>
      <c r="E411" s="20" cm="1">
        <f t="array" ref="E411">_xll.qlYieldTSForwardRate($B$3,D411,D412,"Actual/360","Simple",,TRUE)</f>
        <v>-8.1602795960478147E-5</v>
      </c>
    </row>
    <row r="412" spans="4:5" x14ac:dyDescent="0.2">
      <c r="D412" s="22">
        <v>41664</v>
      </c>
      <c r="E412" s="20" cm="1">
        <f t="array" ref="E412">_xll.qlYieldTSForwardRate($B$3,D412,D413,"Actual/360","Simple",,TRUE)</f>
        <v>-8.1602796000446176E-5</v>
      </c>
    </row>
    <row r="413" spans="4:5" x14ac:dyDescent="0.2">
      <c r="D413" s="22">
        <v>41665</v>
      </c>
      <c r="E413" s="20" cm="1">
        <f t="array" ref="E413">_xll.qlYieldTSForwardRate($B$3,D413,D414,"Actual/360","Simple",,TRUE)</f>
        <v>-8.1602795960478147E-5</v>
      </c>
    </row>
    <row r="414" spans="4:5" x14ac:dyDescent="0.2">
      <c r="D414" s="22">
        <v>41666</v>
      </c>
      <c r="E414" s="20" cm="1">
        <f t="array" ref="E414">_xll.qlYieldTSForwardRate($B$3,D414,D415,"Actual/360","Simple",,TRUE)</f>
        <v>-8.1602795960478147E-5</v>
      </c>
    </row>
    <row r="415" spans="4:5" x14ac:dyDescent="0.2">
      <c r="D415" s="22">
        <v>41667</v>
      </c>
      <c r="E415" s="20" cm="1">
        <f t="array" ref="E415">_xll.qlYieldTSForwardRate($B$3,D415,D416,"Actual/360","Simple",,TRUE)</f>
        <v>-8.1602795960478147E-5</v>
      </c>
    </row>
    <row r="416" spans="4:5" x14ac:dyDescent="0.2">
      <c r="D416" s="22">
        <v>41668</v>
      </c>
      <c r="E416" s="20" cm="1">
        <f t="array" ref="E416">_xll.qlYieldTSForwardRate($B$3,D416,D417,"Actual/360","Simple",,TRUE)</f>
        <v>-8.1602795920510118E-5</v>
      </c>
    </row>
    <row r="417" spans="4:5" x14ac:dyDescent="0.2">
      <c r="D417" s="22">
        <v>41669</v>
      </c>
      <c r="E417" s="20" cm="1">
        <f t="array" ref="E417">_xll.qlYieldTSForwardRate($B$3,D417,D418,"Actual/360","Simple",,TRUE)</f>
        <v>-8.1602796000446176E-5</v>
      </c>
    </row>
    <row r="418" spans="4:5" x14ac:dyDescent="0.2">
      <c r="D418" s="22">
        <v>41670</v>
      </c>
      <c r="E418" s="20" cm="1">
        <f t="array" ref="E418">_xll.qlYieldTSForwardRate($B$3,D418,D419,"Actual/360","Simple",,TRUE)</f>
        <v>-8.1602795960478147E-5</v>
      </c>
    </row>
    <row r="419" spans="4:5" x14ac:dyDescent="0.2">
      <c r="D419" s="22">
        <v>41671</v>
      </c>
      <c r="E419" s="20" cm="1">
        <f t="array" ref="E419">_xll.qlYieldTSForwardRate($B$3,D419,D420,"Actual/360","Simple",,TRUE)</f>
        <v>-8.1602795960478147E-5</v>
      </c>
    </row>
    <row r="420" spans="4:5" x14ac:dyDescent="0.2">
      <c r="D420" s="22">
        <v>41672</v>
      </c>
      <c r="E420" s="20" cm="1">
        <f t="array" ref="E420">_xll.qlYieldTSForwardRate($B$3,D420,D421,"Actual/360","Simple",,TRUE)</f>
        <v>-8.1602795960478147E-5</v>
      </c>
    </row>
    <row r="421" spans="4:5" x14ac:dyDescent="0.2">
      <c r="D421" s="22">
        <v>41673</v>
      </c>
      <c r="E421" s="20" cm="1">
        <f t="array" ref="E421">_xll.qlYieldTSForwardRate($B$3,D421,D422,"Actual/360","Simple",,TRUE)</f>
        <v>-8.1602795960478147E-5</v>
      </c>
    </row>
    <row r="422" spans="4:5" x14ac:dyDescent="0.2">
      <c r="D422" s="22">
        <v>41674</v>
      </c>
      <c r="E422" s="20" cm="1">
        <f t="array" ref="E422">_xll.qlYieldTSForwardRate($B$3,D422,D423,"Actual/360","Simple",,TRUE)</f>
        <v>-8.1602795960478147E-5</v>
      </c>
    </row>
    <row r="423" spans="4:5" x14ac:dyDescent="0.2">
      <c r="D423" s="22">
        <v>41675</v>
      </c>
      <c r="E423" s="20" cm="1">
        <f t="array" ref="E423">_xll.qlYieldTSForwardRate($B$3,D423,D424,"Actual/360","Simple",,TRUE)</f>
        <v>-8.1602796000446176E-5</v>
      </c>
    </row>
    <row r="424" spans="4:5" x14ac:dyDescent="0.2">
      <c r="D424" s="22">
        <v>41676</v>
      </c>
      <c r="E424" s="20" cm="1">
        <f t="array" ref="E424">_xll.qlYieldTSForwardRate($B$3,D424,D425,"Actual/360","Simple",,TRUE)</f>
        <v>-8.1602795920510118E-5</v>
      </c>
    </row>
    <row r="425" spans="4:5" x14ac:dyDescent="0.2">
      <c r="D425" s="22">
        <v>41677</v>
      </c>
      <c r="E425" s="20" cm="1">
        <f t="array" ref="E425">_xll.qlYieldTSForwardRate($B$3,D425,D426,"Actual/360","Simple",,TRUE)</f>
        <v>-8.1602795960478147E-5</v>
      </c>
    </row>
    <row r="426" spans="4:5" x14ac:dyDescent="0.2">
      <c r="D426" s="22">
        <v>41678</v>
      </c>
      <c r="E426" s="20" cm="1">
        <f t="array" ref="E426">_xll.qlYieldTSForwardRate($B$3,D426,D427,"Actual/360","Simple",,TRUE)</f>
        <v>-8.1602796000446176E-5</v>
      </c>
    </row>
    <row r="427" spans="4:5" x14ac:dyDescent="0.2">
      <c r="D427" s="22">
        <v>41679</v>
      </c>
      <c r="E427" s="20" cm="1">
        <f t="array" ref="E427">_xll.qlYieldTSForwardRate($B$3,D427,D428,"Actual/360","Simple",,TRUE)</f>
        <v>-8.1602795960478147E-5</v>
      </c>
    </row>
    <row r="428" spans="4:5" x14ac:dyDescent="0.2">
      <c r="D428" s="22">
        <v>41680</v>
      </c>
      <c r="E428" s="20" cm="1">
        <f t="array" ref="E428">_xll.qlYieldTSForwardRate($B$3,D428,D429,"Actual/360","Simple",,TRUE)</f>
        <v>-8.1602795960478147E-5</v>
      </c>
    </row>
    <row r="429" spans="4:5" x14ac:dyDescent="0.2">
      <c r="D429" s="22">
        <v>41681</v>
      </c>
      <c r="E429" s="20" cm="1">
        <f t="array" ref="E429">_xll.qlYieldTSForwardRate($B$3,D429,D430,"Actual/360","Simple",,TRUE)</f>
        <v>-8.1602795960478147E-5</v>
      </c>
    </row>
    <row r="430" spans="4:5" x14ac:dyDescent="0.2">
      <c r="D430" s="22">
        <v>41682</v>
      </c>
      <c r="E430" s="20" cm="1">
        <f t="array" ref="E430">_xll.qlYieldTSForwardRate($B$3,D430,D431,"Actual/360","Simple",,TRUE)</f>
        <v>-8.1602795920510118E-5</v>
      </c>
    </row>
    <row r="431" spans="4:5" x14ac:dyDescent="0.2">
      <c r="D431" s="22">
        <v>41683</v>
      </c>
      <c r="E431" s="20" cm="1">
        <f t="array" ref="E431">_xll.qlYieldTSForwardRate($B$3,D431,D432,"Actual/360","Simple",,TRUE)</f>
        <v>-8.1602796000446176E-5</v>
      </c>
    </row>
    <row r="432" spans="4:5" x14ac:dyDescent="0.2">
      <c r="D432" s="22">
        <v>41684</v>
      </c>
      <c r="E432" s="20" cm="1">
        <f t="array" ref="E432">_xll.qlYieldTSForwardRate($B$3,D432,D433,"Actual/360","Simple",,TRUE)</f>
        <v>-8.1602795960478147E-5</v>
      </c>
    </row>
    <row r="433" spans="4:5" x14ac:dyDescent="0.2">
      <c r="D433" s="22">
        <v>41685</v>
      </c>
      <c r="E433" s="20" cm="1">
        <f t="array" ref="E433">_xll.qlYieldTSForwardRate($B$3,D433,D434,"Actual/360","Simple",,TRUE)</f>
        <v>-8.1602795960478147E-5</v>
      </c>
    </row>
    <row r="434" spans="4:5" x14ac:dyDescent="0.2">
      <c r="D434" s="22">
        <v>41686</v>
      </c>
      <c r="E434" s="20" cm="1">
        <f t="array" ref="E434">_xll.qlYieldTSForwardRate($B$3,D434,D435,"Actual/360","Simple",,TRUE)</f>
        <v>-8.1602795960478147E-5</v>
      </c>
    </row>
    <row r="435" spans="4:5" x14ac:dyDescent="0.2">
      <c r="D435" s="22">
        <v>41687</v>
      </c>
      <c r="E435" s="20" cm="1">
        <f t="array" ref="E435">_xll.qlYieldTSForwardRate($B$3,D435,D436,"Actual/360","Simple",,TRUE)</f>
        <v>-8.1602795960478147E-5</v>
      </c>
    </row>
    <row r="436" spans="4:5" x14ac:dyDescent="0.2">
      <c r="D436" s="22">
        <v>41688</v>
      </c>
      <c r="E436" s="20" cm="1">
        <f t="array" ref="E436">_xll.qlYieldTSForwardRate($B$3,D436,D437,"Actual/360","Simple",,TRUE)</f>
        <v>-8.1602796000446176E-5</v>
      </c>
    </row>
    <row r="437" spans="4:5" x14ac:dyDescent="0.2">
      <c r="D437" s="22">
        <v>41689</v>
      </c>
      <c r="E437" s="20" cm="1">
        <f t="array" ref="E437">_xll.qlYieldTSForwardRate($B$3,D437,D438,"Actual/360","Simple",,TRUE)</f>
        <v>-8.1602795960478147E-5</v>
      </c>
    </row>
    <row r="438" spans="4:5" x14ac:dyDescent="0.2">
      <c r="D438" s="22">
        <v>41690</v>
      </c>
      <c r="E438" s="20" cm="1">
        <f t="array" ref="E438">_xll.qlYieldTSForwardRate($B$3,D438,D439,"Actual/360","Simple",,TRUE)</f>
        <v>-8.1602795960478147E-5</v>
      </c>
    </row>
    <row r="439" spans="4:5" x14ac:dyDescent="0.2">
      <c r="D439" s="22">
        <v>41691</v>
      </c>
      <c r="E439" s="20" cm="1">
        <f t="array" ref="E439">_xll.qlYieldTSForwardRate($B$3,D439,D440,"Actual/360","Simple",,TRUE)</f>
        <v>-8.1602795920510118E-5</v>
      </c>
    </row>
    <row r="440" spans="4:5" x14ac:dyDescent="0.2">
      <c r="D440" s="22">
        <v>41692</v>
      </c>
      <c r="E440" s="20" cm="1">
        <f t="array" ref="E440">_xll.qlYieldTSForwardRate($B$3,D440,D441,"Actual/360","Simple",,TRUE)</f>
        <v>-8.1602796000446176E-5</v>
      </c>
    </row>
    <row r="441" spans="4:5" x14ac:dyDescent="0.2">
      <c r="D441" s="22">
        <v>41693</v>
      </c>
      <c r="E441" s="20" cm="1">
        <f t="array" ref="E441">_xll.qlYieldTSForwardRate($B$3,D441,D442,"Actual/360","Simple",,TRUE)</f>
        <v>-8.1602795960478147E-5</v>
      </c>
    </row>
    <row r="442" spans="4:5" x14ac:dyDescent="0.2">
      <c r="D442" s="22">
        <v>41694</v>
      </c>
      <c r="E442" s="20" cm="1">
        <f t="array" ref="E442">_xll.qlYieldTSForwardRate($B$3,D442,D443,"Actual/360","Simple",,TRUE)</f>
        <v>-8.1602795960478147E-5</v>
      </c>
    </row>
    <row r="443" spans="4:5" x14ac:dyDescent="0.2">
      <c r="D443" s="22">
        <v>41695</v>
      </c>
      <c r="E443" s="20" cm="1">
        <f t="array" ref="E443">_xll.qlYieldTSForwardRate($B$3,D443,D444,"Actual/360","Simple",,TRUE)</f>
        <v>-8.1602795960478147E-5</v>
      </c>
    </row>
    <row r="444" spans="4:5" x14ac:dyDescent="0.2">
      <c r="D444" s="22">
        <v>41696</v>
      </c>
      <c r="E444" s="20" cm="1">
        <f t="array" ref="E444">_xll.qlYieldTSForwardRate($B$3,D444,D445,"Actual/360","Simple",,TRUE)</f>
        <v>-8.1602795960478147E-5</v>
      </c>
    </row>
    <row r="445" spans="4:5" x14ac:dyDescent="0.2">
      <c r="D445" s="22">
        <v>41697</v>
      </c>
      <c r="E445" s="20" cm="1">
        <f t="array" ref="E445">_xll.qlYieldTSForwardRate($B$3,D445,D446,"Actual/360","Simple",,TRUE)</f>
        <v>-8.1602795960478147E-5</v>
      </c>
    </row>
    <row r="446" spans="4:5" x14ac:dyDescent="0.2">
      <c r="D446" s="22">
        <v>41698</v>
      </c>
      <c r="E446" s="20" cm="1">
        <f t="array" ref="E446">_xll.qlYieldTSForwardRate($B$3,D446,D447,"Actual/360","Simple",,TRUE)</f>
        <v>-8.1602795960478147E-5</v>
      </c>
    </row>
    <row r="447" spans="4:5" x14ac:dyDescent="0.2">
      <c r="D447" s="22">
        <v>41699</v>
      </c>
      <c r="E447" s="20" cm="1">
        <f t="array" ref="E447">_xll.qlYieldTSForwardRate($B$3,D447,D448,"Actual/360","Simple",,TRUE)</f>
        <v>-8.1602795960478147E-5</v>
      </c>
    </row>
    <row r="448" spans="4:5" x14ac:dyDescent="0.2">
      <c r="D448" s="22">
        <v>41700</v>
      </c>
      <c r="E448" s="20" cm="1">
        <f t="array" ref="E448">_xll.qlYieldTSForwardRate($B$3,D448,D449,"Actual/360","Simple",,TRUE)</f>
        <v>-8.1602795960478147E-5</v>
      </c>
    </row>
    <row r="449" spans="4:5" x14ac:dyDescent="0.2">
      <c r="D449" s="22">
        <v>41701</v>
      </c>
      <c r="E449" s="20" cm="1">
        <f t="array" ref="E449">_xll.qlYieldTSForwardRate($B$3,D449,D450,"Actual/360","Simple",,TRUE)</f>
        <v>-8.1602795960478147E-5</v>
      </c>
    </row>
    <row r="450" spans="4:5" x14ac:dyDescent="0.2">
      <c r="D450" s="22">
        <v>41702</v>
      </c>
      <c r="E450" s="20" cm="1">
        <f t="array" ref="E450">_xll.qlYieldTSForwardRate($B$3,D450,D451,"Actual/360","Simple",,TRUE)</f>
        <v>-8.1602796000446176E-5</v>
      </c>
    </row>
    <row r="451" spans="4:5" x14ac:dyDescent="0.2">
      <c r="D451" s="22">
        <v>41703</v>
      </c>
      <c r="E451" s="20" cm="1">
        <f t="array" ref="E451">_xll.qlYieldTSForwardRate($B$3,D451,D452,"Actual/360","Simple",,TRUE)</f>
        <v>-8.1602795960478147E-5</v>
      </c>
    </row>
    <row r="452" spans="4:5" x14ac:dyDescent="0.2">
      <c r="D452" s="22">
        <v>41704</v>
      </c>
      <c r="E452" s="20" cm="1">
        <f t="array" ref="E452">_xll.qlYieldTSForwardRate($B$3,D452,D453,"Actual/360","Simple",,TRUE)</f>
        <v>-8.1602795960478147E-5</v>
      </c>
    </row>
    <row r="453" spans="4:5" x14ac:dyDescent="0.2">
      <c r="D453" s="22">
        <v>41705</v>
      </c>
      <c r="E453" s="20" cm="1">
        <f t="array" ref="E453">_xll.qlYieldTSForwardRate($B$3,D453,D454,"Actual/360","Simple",,TRUE)</f>
        <v>-8.1602795960478147E-5</v>
      </c>
    </row>
    <row r="454" spans="4:5" x14ac:dyDescent="0.2">
      <c r="D454" s="22">
        <v>41706</v>
      </c>
      <c r="E454" s="20" cm="1">
        <f t="array" ref="E454">_xll.qlYieldTSForwardRate($B$3,D454,D455,"Actual/360","Simple",,TRUE)</f>
        <v>-8.1602795960478147E-5</v>
      </c>
    </row>
    <row r="455" spans="4:5" x14ac:dyDescent="0.2">
      <c r="D455" s="22">
        <v>41707</v>
      </c>
      <c r="E455" s="20" cm="1">
        <f t="array" ref="E455">_xll.qlYieldTSForwardRate($B$3,D455,D456,"Actual/360","Simple",,TRUE)</f>
        <v>-8.1602795960478147E-5</v>
      </c>
    </row>
    <row r="456" spans="4:5" x14ac:dyDescent="0.2">
      <c r="D456" s="22">
        <v>41708</v>
      </c>
      <c r="E456" s="20" cm="1">
        <f t="array" ref="E456">_xll.qlYieldTSForwardRate($B$3,D456,D457,"Actual/360","Simple",,TRUE)</f>
        <v>-8.1602795960478147E-5</v>
      </c>
    </row>
    <row r="457" spans="4:5" x14ac:dyDescent="0.2">
      <c r="D457" s="22">
        <v>41709</v>
      </c>
      <c r="E457" s="20" cm="1">
        <f t="array" ref="E457">_xll.qlYieldTSForwardRate($B$3,D457,D458,"Actual/360","Simple",,TRUE)</f>
        <v>-8.1602795960478147E-5</v>
      </c>
    </row>
    <row r="458" spans="4:5" x14ac:dyDescent="0.2">
      <c r="D458" s="22">
        <v>41710</v>
      </c>
      <c r="E458" s="20" cm="1">
        <f t="array" ref="E458">_xll.qlYieldTSForwardRate($B$3,D458,D459,"Actual/360","Simple",,TRUE)</f>
        <v>-8.1602795960478147E-5</v>
      </c>
    </row>
    <row r="459" spans="4:5" x14ac:dyDescent="0.2">
      <c r="D459" s="22">
        <v>41711</v>
      </c>
      <c r="E459" s="20" cm="1">
        <f t="array" ref="E459">_xll.qlYieldTSForwardRate($B$3,D459,D460,"Actual/360","Simple",,TRUE)</f>
        <v>3.7671889871582209E-4</v>
      </c>
    </row>
    <row r="460" spans="4:5" x14ac:dyDescent="0.2">
      <c r="D460" s="22">
        <v>41712</v>
      </c>
      <c r="E460" s="20" cm="1">
        <f t="array" ref="E460">_xll.qlYieldTSForwardRate($B$3,D460,D461,"Actual/360","Simple",,TRUE)</f>
        <v>3.7671889871582209E-4</v>
      </c>
    </row>
    <row r="461" spans="4:5" x14ac:dyDescent="0.2">
      <c r="D461" s="22">
        <v>41713</v>
      </c>
      <c r="E461" s="20" cm="1">
        <f t="array" ref="E461">_xll.qlYieldTSForwardRate($B$3,D461,D462,"Actual/360","Simple",,TRUE)</f>
        <v>3.7671889871582209E-4</v>
      </c>
    </row>
    <row r="462" spans="4:5" x14ac:dyDescent="0.2">
      <c r="D462" s="22">
        <v>41714</v>
      </c>
      <c r="E462" s="20" cm="1">
        <f t="array" ref="E462">_xll.qlYieldTSForwardRate($B$3,D462,D463,"Actual/360","Simple",,TRUE)</f>
        <v>3.7671889871582209E-4</v>
      </c>
    </row>
    <row r="463" spans="4:5" x14ac:dyDescent="0.2">
      <c r="D463" s="22">
        <v>41715</v>
      </c>
      <c r="E463" s="20" cm="1">
        <f t="array" ref="E463">_xll.qlYieldTSForwardRate($B$3,D463,D464,"Actual/360","Simple",,TRUE)</f>
        <v>3.7671889871582209E-4</v>
      </c>
    </row>
    <row r="464" spans="4:5" x14ac:dyDescent="0.2">
      <c r="D464" s="22">
        <v>41716</v>
      </c>
      <c r="E464" s="20" cm="1">
        <f t="array" ref="E464">_xll.qlYieldTSForwardRate($B$3,D464,D465,"Actual/360","Simple",,TRUE)</f>
        <v>3.7671889871582209E-4</v>
      </c>
    </row>
    <row r="465" spans="4:5" x14ac:dyDescent="0.2">
      <c r="D465" s="22">
        <v>41717</v>
      </c>
      <c r="E465" s="20" cm="1">
        <f t="array" ref="E465">_xll.qlYieldTSForwardRate($B$3,D465,D466,"Actual/360","Simple",,TRUE)</f>
        <v>3.7671889871582209E-4</v>
      </c>
    </row>
    <row r="466" spans="4:5" x14ac:dyDescent="0.2">
      <c r="D466" s="22">
        <v>41718</v>
      </c>
      <c r="E466" s="20" cm="1">
        <f t="array" ref="E466">_xll.qlYieldTSForwardRate($B$3,D466,D467,"Actual/360","Simple",,TRUE)</f>
        <v>3.7671889871582209E-4</v>
      </c>
    </row>
    <row r="467" spans="4:5" x14ac:dyDescent="0.2">
      <c r="D467" s="22">
        <v>41719</v>
      </c>
      <c r="E467" s="20" cm="1">
        <f t="array" ref="E467">_xll.qlYieldTSForwardRate($B$3,D467,D468,"Actual/360","Simple",,TRUE)</f>
        <v>3.7671889871582209E-4</v>
      </c>
    </row>
    <row r="468" spans="4:5" x14ac:dyDescent="0.2">
      <c r="D468" s="22">
        <v>41720</v>
      </c>
      <c r="E468" s="20" cm="1">
        <f t="array" ref="E468">_xll.qlYieldTSForwardRate($B$3,D468,D469,"Actual/360","Simple",,TRUE)</f>
        <v>3.7671889871582209E-4</v>
      </c>
    </row>
    <row r="469" spans="4:5" x14ac:dyDescent="0.2">
      <c r="D469" s="22">
        <v>41721</v>
      </c>
      <c r="E469" s="20" cm="1">
        <f t="array" ref="E469">_xll.qlYieldTSForwardRate($B$3,D469,D470,"Actual/360","Simple",,TRUE)</f>
        <v>3.7671889871582209E-4</v>
      </c>
    </row>
    <row r="470" spans="4:5" x14ac:dyDescent="0.2">
      <c r="D470" s="22">
        <v>41722</v>
      </c>
      <c r="E470" s="20" cm="1">
        <f t="array" ref="E470">_xll.qlYieldTSForwardRate($B$3,D470,D471,"Actual/360","Simple",,TRUE)</f>
        <v>3.7671889871582209E-4</v>
      </c>
    </row>
    <row r="471" spans="4:5" x14ac:dyDescent="0.2">
      <c r="D471" s="22">
        <v>41723</v>
      </c>
      <c r="E471" s="20" cm="1">
        <f t="array" ref="E471">_xll.qlYieldTSForwardRate($B$3,D471,D472,"Actual/360","Simple",,TRUE)</f>
        <v>3.7671889871582209E-4</v>
      </c>
    </row>
    <row r="472" spans="4:5" x14ac:dyDescent="0.2">
      <c r="D472" s="22">
        <v>41724</v>
      </c>
      <c r="E472" s="20" cm="1">
        <f t="array" ref="E472">_xll.qlYieldTSForwardRate($B$3,D472,D473,"Actual/360","Simple",,TRUE)</f>
        <v>3.7671889871582209E-4</v>
      </c>
    </row>
    <row r="473" spans="4:5" x14ac:dyDescent="0.2">
      <c r="D473" s="22">
        <v>41725</v>
      </c>
      <c r="E473" s="20" cm="1">
        <f t="array" ref="E473">_xll.qlYieldTSForwardRate($B$3,D473,D474,"Actual/360","Simple",,TRUE)</f>
        <v>3.7671889871582209E-4</v>
      </c>
    </row>
    <row r="474" spans="4:5" x14ac:dyDescent="0.2">
      <c r="D474" s="22">
        <v>41726</v>
      </c>
      <c r="E474" s="20" cm="1">
        <f t="array" ref="E474">_xll.qlYieldTSForwardRate($B$3,D474,D475,"Actual/360","Simple",,TRUE)</f>
        <v>3.7671889871582209E-4</v>
      </c>
    </row>
    <row r="475" spans="4:5" x14ac:dyDescent="0.2">
      <c r="D475" s="22">
        <v>41727</v>
      </c>
      <c r="E475" s="20" cm="1">
        <f t="array" ref="E475">_xll.qlYieldTSForwardRate($B$3,D475,D476,"Actual/360","Simple",,TRUE)</f>
        <v>3.7671889871582209E-4</v>
      </c>
    </row>
    <row r="476" spans="4:5" x14ac:dyDescent="0.2">
      <c r="D476" s="22">
        <v>41728</v>
      </c>
      <c r="E476" s="20" cm="1">
        <f t="array" ref="E476">_xll.qlYieldTSForwardRate($B$3,D476,D477,"Actual/360","Simple",,TRUE)</f>
        <v>3.7671889871582209E-4</v>
      </c>
    </row>
    <row r="477" spans="4:5" x14ac:dyDescent="0.2">
      <c r="D477" s="22">
        <v>41729</v>
      </c>
      <c r="E477" s="20" cm="1">
        <f t="array" ref="E477">_xll.qlYieldTSForwardRate($B$3,D477,D478,"Actual/360","Simple",,TRUE)</f>
        <v>3.7671889871582209E-4</v>
      </c>
    </row>
    <row r="478" spans="4:5" x14ac:dyDescent="0.2">
      <c r="D478" s="22">
        <v>41730</v>
      </c>
      <c r="E478" s="20" cm="1">
        <f t="array" ref="E478">_xll.qlYieldTSForwardRate($B$3,D478,D479,"Actual/360","Simple",,TRUE)</f>
        <v>3.7671889871582209E-4</v>
      </c>
    </row>
    <row r="479" spans="4:5" x14ac:dyDescent="0.2">
      <c r="D479" s="22">
        <v>41731</v>
      </c>
      <c r="E479" s="20" cm="1">
        <f t="array" ref="E479">_xll.qlYieldTSForwardRate($B$3,D479,D480,"Actual/360","Simple",,TRUE)</f>
        <v>3.7671889871582209E-4</v>
      </c>
    </row>
    <row r="480" spans="4:5" x14ac:dyDescent="0.2">
      <c r="D480" s="22">
        <v>41732</v>
      </c>
      <c r="E480" s="20" cm="1">
        <f t="array" ref="E480">_xll.qlYieldTSForwardRate($B$3,D480,D481,"Actual/360","Simple",,TRUE)</f>
        <v>3.7671889871582209E-4</v>
      </c>
    </row>
    <row r="481" spans="4:5" x14ac:dyDescent="0.2">
      <c r="D481" s="22">
        <v>41733</v>
      </c>
      <c r="E481" s="20" cm="1">
        <f t="array" ref="E481">_xll.qlYieldTSForwardRate($B$3,D481,D482,"Actual/360","Simple",,TRUE)</f>
        <v>3.7671889871582209E-4</v>
      </c>
    </row>
    <row r="482" spans="4:5" x14ac:dyDescent="0.2">
      <c r="D482" s="22">
        <v>41734</v>
      </c>
      <c r="E482" s="20" cm="1">
        <f t="array" ref="E482">_xll.qlYieldTSForwardRate($B$3,D482,D483,"Actual/360","Simple",,TRUE)</f>
        <v>3.7671889871582209E-4</v>
      </c>
    </row>
    <row r="483" spans="4:5" x14ac:dyDescent="0.2">
      <c r="D483" s="22">
        <v>41735</v>
      </c>
      <c r="E483" s="20" cm="1">
        <f t="array" ref="E483">_xll.qlYieldTSForwardRate($B$3,D483,D484,"Actual/360","Simple",,TRUE)</f>
        <v>3.7671889871582209E-4</v>
      </c>
    </row>
    <row r="484" spans="4:5" x14ac:dyDescent="0.2">
      <c r="D484" s="22">
        <v>41736</v>
      </c>
      <c r="E484" s="20" cm="1">
        <f t="array" ref="E484">_xll.qlYieldTSForwardRate($B$3,D484,D485,"Actual/360","Simple",,TRUE)</f>
        <v>3.7671889871582209E-4</v>
      </c>
    </row>
    <row r="485" spans="4:5" x14ac:dyDescent="0.2">
      <c r="D485" s="22">
        <v>41737</v>
      </c>
      <c r="E485" s="20" cm="1">
        <f t="array" ref="E485">_xll.qlYieldTSForwardRate($B$3,D485,D486,"Actual/360","Simple",,TRUE)</f>
        <v>3.7671889871582209E-4</v>
      </c>
    </row>
    <row r="486" spans="4:5" x14ac:dyDescent="0.2">
      <c r="D486" s="22">
        <v>41738</v>
      </c>
      <c r="E486" s="20" cm="1">
        <f t="array" ref="E486">_xll.qlYieldTSForwardRate($B$3,D486,D487,"Actual/360","Simple",,TRUE)</f>
        <v>3.7671889871582209E-4</v>
      </c>
    </row>
    <row r="487" spans="4:5" x14ac:dyDescent="0.2">
      <c r="D487" s="22">
        <v>41739</v>
      </c>
      <c r="E487" s="20" cm="1">
        <f t="array" ref="E487">_xll.qlYieldTSForwardRate($B$3,D487,D488,"Actual/360","Simple",,TRUE)</f>
        <v>3.7671889871582209E-4</v>
      </c>
    </row>
    <row r="488" spans="4:5" x14ac:dyDescent="0.2">
      <c r="D488" s="22">
        <v>41740</v>
      </c>
      <c r="E488" s="20" cm="1">
        <f t="array" ref="E488">_xll.qlYieldTSForwardRate($B$3,D488,D489,"Actual/360","Simple",,TRUE)</f>
        <v>3.7671889871582209E-4</v>
      </c>
    </row>
    <row r="489" spans="4:5" x14ac:dyDescent="0.2">
      <c r="D489" s="22">
        <v>41741</v>
      </c>
      <c r="E489" s="20" cm="1">
        <f t="array" ref="E489">_xll.qlYieldTSForwardRate($B$3,D489,D490,"Actual/360","Simple",,TRUE)</f>
        <v>3.7671889871582209E-4</v>
      </c>
    </row>
    <row r="490" spans="4:5" x14ac:dyDescent="0.2">
      <c r="D490" s="22">
        <v>41742</v>
      </c>
      <c r="E490" s="20" cm="1">
        <f t="array" ref="E490">_xll.qlYieldTSForwardRate($B$3,D490,D491,"Actual/360","Simple",,TRUE)</f>
        <v>3.7671889871582209E-4</v>
      </c>
    </row>
    <row r="491" spans="4:5" x14ac:dyDescent="0.2">
      <c r="D491" s="22">
        <v>41743</v>
      </c>
      <c r="E491" s="20" cm="1">
        <f t="array" ref="E491">_xll.qlYieldTSForwardRate($B$3,D491,D492,"Actual/360","Simple",,TRUE)</f>
        <v>3.7671889871582209E-4</v>
      </c>
    </row>
    <row r="492" spans="4:5" x14ac:dyDescent="0.2">
      <c r="D492" s="22">
        <v>41744</v>
      </c>
      <c r="E492" s="20" cm="1">
        <f t="array" ref="E492">_xll.qlYieldTSForwardRate($B$3,D492,D493,"Actual/360","Simple",,TRUE)</f>
        <v>3.7671889871582209E-4</v>
      </c>
    </row>
    <row r="493" spans="4:5" x14ac:dyDescent="0.2">
      <c r="D493" s="22">
        <v>41745</v>
      </c>
      <c r="E493" s="20" cm="1">
        <f t="array" ref="E493">_xll.qlYieldTSForwardRate($B$3,D493,D494,"Actual/360","Simple",,TRUE)</f>
        <v>3.7671889871582209E-4</v>
      </c>
    </row>
    <row r="494" spans="4:5" x14ac:dyDescent="0.2">
      <c r="D494" s="22">
        <v>41746</v>
      </c>
      <c r="E494" s="20" cm="1">
        <f t="array" ref="E494">_xll.qlYieldTSForwardRate($B$3,D494,D495,"Actual/360","Simple",,TRUE)</f>
        <v>3.7671889871582209E-4</v>
      </c>
    </row>
    <row r="495" spans="4:5" x14ac:dyDescent="0.2">
      <c r="D495" s="22">
        <v>41747</v>
      </c>
      <c r="E495" s="20" cm="1">
        <f t="array" ref="E495">_xll.qlYieldTSForwardRate($B$3,D495,D496,"Actual/360","Simple",,TRUE)</f>
        <v>3.7671889871582209E-4</v>
      </c>
    </row>
    <row r="496" spans="4:5" x14ac:dyDescent="0.2">
      <c r="D496" s="22">
        <v>41748</v>
      </c>
      <c r="E496" s="20" cm="1">
        <f t="array" ref="E496">_xll.qlYieldTSForwardRate($B$3,D496,D497,"Actual/360","Simple",,TRUE)</f>
        <v>3.7671889871582209E-4</v>
      </c>
    </row>
    <row r="497" spans="4:5" x14ac:dyDescent="0.2">
      <c r="D497" s="22">
        <v>41749</v>
      </c>
      <c r="E497" s="20" cm="1">
        <f t="array" ref="E497">_xll.qlYieldTSForwardRate($B$3,D497,D498,"Actual/360","Simple",,TRUE)</f>
        <v>3.7671889871582209E-4</v>
      </c>
    </row>
    <row r="498" spans="4:5" x14ac:dyDescent="0.2">
      <c r="D498" s="22">
        <v>41750</v>
      </c>
      <c r="E498" s="20" cm="1">
        <f t="array" ref="E498">_xll.qlYieldTSForwardRate($B$3,D498,D499,"Actual/360","Simple",,TRUE)</f>
        <v>3.7671889871582209E-4</v>
      </c>
    </row>
    <row r="499" spans="4:5" x14ac:dyDescent="0.2">
      <c r="D499" s="22">
        <v>41751</v>
      </c>
      <c r="E499" s="20" cm="1">
        <f t="array" ref="E499">_xll.qlYieldTSForwardRate($B$3,D499,D500,"Actual/360","Simple",,TRUE)</f>
        <v>3.7671889871582209E-4</v>
      </c>
    </row>
    <row r="500" spans="4:5" x14ac:dyDescent="0.2">
      <c r="D500" s="22">
        <v>41752</v>
      </c>
      <c r="E500" s="20" cm="1">
        <f t="array" ref="E500">_xll.qlYieldTSForwardRate($B$3,D500,D501,"Actual/360","Simple",,TRUE)</f>
        <v>3.7671889871582209E-4</v>
      </c>
    </row>
    <row r="501" spans="4:5" x14ac:dyDescent="0.2">
      <c r="D501" s="22">
        <v>41753</v>
      </c>
      <c r="E501" s="20" cm="1">
        <f t="array" ref="E501">_xll.qlYieldTSForwardRate($B$3,D501,D502,"Actual/360","Simple",,TRUE)</f>
        <v>3.7671889871582209E-4</v>
      </c>
    </row>
    <row r="502" spans="4:5" x14ac:dyDescent="0.2">
      <c r="D502" s="22">
        <v>41754</v>
      </c>
      <c r="E502" s="20" cm="1">
        <f t="array" ref="E502">_xll.qlYieldTSForwardRate($B$3,D502,D503,"Actual/360","Simple",,TRUE)</f>
        <v>3.7671889871582209E-4</v>
      </c>
    </row>
    <row r="503" spans="4:5" x14ac:dyDescent="0.2">
      <c r="D503" s="22">
        <v>41755</v>
      </c>
      <c r="E503" s="20" cm="1">
        <f t="array" ref="E503">_xll.qlYieldTSForwardRate($B$3,D503,D504,"Actual/360","Simple",,TRUE)</f>
        <v>3.7671889871582209E-4</v>
      </c>
    </row>
    <row r="504" spans="4:5" x14ac:dyDescent="0.2">
      <c r="D504" s="22">
        <v>41756</v>
      </c>
      <c r="E504" s="20" cm="1">
        <f t="array" ref="E504">_xll.qlYieldTSForwardRate($B$3,D504,D505,"Actual/360","Simple",,TRUE)</f>
        <v>3.7671889871582209E-4</v>
      </c>
    </row>
    <row r="505" spans="4:5" x14ac:dyDescent="0.2">
      <c r="D505" s="22">
        <v>41757</v>
      </c>
      <c r="E505" s="20" cm="1">
        <f t="array" ref="E505">_xll.qlYieldTSForwardRate($B$3,D505,D506,"Actual/360","Simple",,TRUE)</f>
        <v>3.7671889871582209E-4</v>
      </c>
    </row>
    <row r="506" spans="4:5" x14ac:dyDescent="0.2">
      <c r="D506" s="22">
        <v>41758</v>
      </c>
      <c r="E506" s="20" cm="1">
        <f t="array" ref="E506">_xll.qlYieldTSForwardRate($B$3,D506,D507,"Actual/360","Simple",,TRUE)</f>
        <v>3.7671889871582209E-4</v>
      </c>
    </row>
    <row r="507" spans="4:5" x14ac:dyDescent="0.2">
      <c r="D507" s="22">
        <v>41759</v>
      </c>
      <c r="E507" s="20" cm="1">
        <f t="array" ref="E507">_xll.qlYieldTSForwardRate($B$3,D507,D508,"Actual/360","Simple",,TRUE)</f>
        <v>3.7671889871582209E-4</v>
      </c>
    </row>
    <row r="508" spans="4:5" x14ac:dyDescent="0.2">
      <c r="D508" s="22">
        <v>41760</v>
      </c>
      <c r="E508" s="20" cm="1">
        <f t="array" ref="E508">_xll.qlYieldTSForwardRate($B$3,D508,D509,"Actual/360","Simple",,TRUE)</f>
        <v>3.7671889871582209E-4</v>
      </c>
    </row>
    <row r="509" spans="4:5" x14ac:dyDescent="0.2">
      <c r="D509" s="22">
        <v>41761</v>
      </c>
      <c r="E509" s="20" cm="1">
        <f t="array" ref="E509">_xll.qlYieldTSForwardRate($B$3,D509,D510,"Actual/360","Simple",,TRUE)</f>
        <v>3.7671889871582209E-4</v>
      </c>
    </row>
    <row r="510" spans="4:5" x14ac:dyDescent="0.2">
      <c r="D510" s="22">
        <v>41762</v>
      </c>
      <c r="E510" s="20" cm="1">
        <f t="array" ref="E510">_xll.qlYieldTSForwardRate($B$3,D510,D511,"Actual/360","Simple",,TRUE)</f>
        <v>3.7671889871582209E-4</v>
      </c>
    </row>
    <row r="511" spans="4:5" x14ac:dyDescent="0.2">
      <c r="D511" s="22">
        <v>41763</v>
      </c>
      <c r="E511" s="20" cm="1">
        <f t="array" ref="E511">_xll.qlYieldTSForwardRate($B$3,D511,D512,"Actual/360","Simple",,TRUE)</f>
        <v>3.7671889871582209E-4</v>
      </c>
    </row>
    <row r="512" spans="4:5" x14ac:dyDescent="0.2">
      <c r="D512" s="22">
        <v>41764</v>
      </c>
      <c r="E512" s="20" cm="1">
        <f t="array" ref="E512">_xll.qlYieldTSForwardRate($B$3,D512,D513,"Actual/360","Simple",,TRUE)</f>
        <v>3.7671889871582209E-4</v>
      </c>
    </row>
    <row r="513" spans="4:5" x14ac:dyDescent="0.2">
      <c r="D513" s="22">
        <v>41765</v>
      </c>
      <c r="E513" s="20" cm="1">
        <f t="array" ref="E513">_xll.qlYieldTSForwardRate($B$3,D513,D514,"Actual/360","Simple",,TRUE)</f>
        <v>3.7671889871582209E-4</v>
      </c>
    </row>
    <row r="514" spans="4:5" x14ac:dyDescent="0.2">
      <c r="D514" s="22">
        <v>41766</v>
      </c>
      <c r="E514" s="20" cm="1">
        <f t="array" ref="E514">_xll.qlYieldTSForwardRate($B$3,D514,D515,"Actual/360","Simple",,TRUE)</f>
        <v>3.7671889871582209E-4</v>
      </c>
    </row>
    <row r="515" spans="4:5" x14ac:dyDescent="0.2">
      <c r="D515" s="22">
        <v>41767</v>
      </c>
      <c r="E515" s="20" cm="1">
        <f t="array" ref="E515">_xll.qlYieldTSForwardRate($B$3,D515,D516,"Actual/360","Simple",,TRUE)</f>
        <v>3.7671889871582209E-4</v>
      </c>
    </row>
    <row r="516" spans="4:5" x14ac:dyDescent="0.2">
      <c r="D516" s="22">
        <v>41768</v>
      </c>
      <c r="E516" s="20" cm="1">
        <f t="array" ref="E516">_xll.qlYieldTSForwardRate($B$3,D516,D517,"Actual/360","Simple",,TRUE)</f>
        <v>3.7671889871582209E-4</v>
      </c>
    </row>
    <row r="517" spans="4:5" x14ac:dyDescent="0.2">
      <c r="D517" s="22">
        <v>41769</v>
      </c>
      <c r="E517" s="20" cm="1">
        <f t="array" ref="E517">_xll.qlYieldTSForwardRate($B$3,D517,D518,"Actual/360","Simple",,TRUE)</f>
        <v>3.7671889871582209E-4</v>
      </c>
    </row>
    <row r="518" spans="4:5" x14ac:dyDescent="0.2">
      <c r="D518" s="22">
        <v>41770</v>
      </c>
      <c r="E518" s="20" cm="1">
        <f t="array" ref="E518">_xll.qlYieldTSForwardRate($B$3,D518,D519,"Actual/360","Simple",,TRUE)</f>
        <v>3.7671889871582209E-4</v>
      </c>
    </row>
    <row r="519" spans="4:5" x14ac:dyDescent="0.2">
      <c r="D519" s="22">
        <v>41771</v>
      </c>
      <c r="E519" s="20" cm="1">
        <f t="array" ref="E519">_xll.qlYieldTSForwardRate($B$3,D519,D520,"Actual/360","Simple",,TRUE)</f>
        <v>3.7671889871582209E-4</v>
      </c>
    </row>
    <row r="520" spans="4:5" x14ac:dyDescent="0.2">
      <c r="D520" s="22">
        <v>41772</v>
      </c>
      <c r="E520" s="20" cm="1">
        <f t="array" ref="E520">_xll.qlYieldTSForwardRate($B$3,D520,D521,"Actual/360","Simple",,TRUE)</f>
        <v>3.7671889871582209E-4</v>
      </c>
    </row>
    <row r="521" spans="4:5" x14ac:dyDescent="0.2">
      <c r="D521" s="22">
        <v>41773</v>
      </c>
      <c r="E521" s="20" cm="1">
        <f t="array" ref="E521">_xll.qlYieldTSForwardRate($B$3,D521,D522,"Actual/360","Simple",,TRUE)</f>
        <v>3.7671889871582209E-4</v>
      </c>
    </row>
    <row r="522" spans="4:5" x14ac:dyDescent="0.2">
      <c r="D522" s="22">
        <v>41774</v>
      </c>
      <c r="E522" s="20" cm="1">
        <f t="array" ref="E522">_xll.qlYieldTSForwardRate($B$3,D522,D523,"Actual/360","Simple",,TRUE)</f>
        <v>3.7671889871582209E-4</v>
      </c>
    </row>
    <row r="523" spans="4:5" x14ac:dyDescent="0.2">
      <c r="D523" s="22">
        <v>41775</v>
      </c>
      <c r="E523" s="20" cm="1">
        <f t="array" ref="E523">_xll.qlYieldTSForwardRate($B$3,D523,D524,"Actual/360","Simple",,TRUE)</f>
        <v>3.7671889871582209E-4</v>
      </c>
    </row>
    <row r="524" spans="4:5" x14ac:dyDescent="0.2">
      <c r="D524" s="22">
        <v>41776</v>
      </c>
      <c r="E524" s="20" cm="1">
        <f t="array" ref="E524">_xll.qlYieldTSForwardRate($B$3,D524,D525,"Actual/360","Simple",,TRUE)</f>
        <v>3.7671889871582209E-4</v>
      </c>
    </row>
    <row r="525" spans="4:5" x14ac:dyDescent="0.2">
      <c r="D525" s="22">
        <v>41777</v>
      </c>
      <c r="E525" s="20" cm="1">
        <f t="array" ref="E525">_xll.qlYieldTSForwardRate($B$3,D525,D526,"Actual/360","Simple",,TRUE)</f>
        <v>3.7671889871582209E-4</v>
      </c>
    </row>
    <row r="526" spans="4:5" x14ac:dyDescent="0.2">
      <c r="D526" s="22">
        <v>41778</v>
      </c>
      <c r="E526" s="20" cm="1">
        <f t="array" ref="E526">_xll.qlYieldTSForwardRate($B$3,D526,D527,"Actual/360","Simple",,TRUE)</f>
        <v>3.7671889871582209E-4</v>
      </c>
    </row>
    <row r="527" spans="4:5" x14ac:dyDescent="0.2">
      <c r="D527" s="22">
        <v>41779</v>
      </c>
      <c r="E527" s="20" cm="1">
        <f t="array" ref="E527">_xll.qlYieldTSForwardRate($B$3,D527,D528,"Actual/360","Simple",,TRUE)</f>
        <v>3.7671889871582209E-4</v>
      </c>
    </row>
    <row r="528" spans="4:5" x14ac:dyDescent="0.2">
      <c r="D528" s="22">
        <v>41780</v>
      </c>
      <c r="E528" s="20" cm="1">
        <f t="array" ref="E528">_xll.qlYieldTSForwardRate($B$3,D528,D529,"Actual/360","Simple",,TRUE)</f>
        <v>3.7671889871582209E-4</v>
      </c>
    </row>
    <row r="529" spans="4:5" x14ac:dyDescent="0.2">
      <c r="D529" s="22">
        <v>41781</v>
      </c>
      <c r="E529" s="20" cm="1">
        <f t="array" ref="E529">_xll.qlYieldTSForwardRate($B$3,D529,D530,"Actual/360","Simple",,TRUE)</f>
        <v>3.7671889871582209E-4</v>
      </c>
    </row>
    <row r="530" spans="4:5" x14ac:dyDescent="0.2">
      <c r="D530" s="22">
        <v>41782</v>
      </c>
      <c r="E530" s="20" cm="1">
        <f t="array" ref="E530">_xll.qlYieldTSForwardRate($B$3,D530,D531,"Actual/360","Simple",,TRUE)</f>
        <v>3.7671889871582209E-4</v>
      </c>
    </row>
    <row r="531" spans="4:5" x14ac:dyDescent="0.2">
      <c r="D531" s="22">
        <v>41783</v>
      </c>
      <c r="E531" s="20" cm="1">
        <f t="array" ref="E531">_xll.qlYieldTSForwardRate($B$3,D531,D532,"Actual/360","Simple",,TRUE)</f>
        <v>3.7671889871582209E-4</v>
      </c>
    </row>
    <row r="532" spans="4:5" x14ac:dyDescent="0.2">
      <c r="D532" s="22">
        <v>41784</v>
      </c>
      <c r="E532" s="20" cm="1">
        <f t="array" ref="E532">_xll.qlYieldTSForwardRate($B$3,D532,D533,"Actual/360","Simple",,TRUE)</f>
        <v>3.7671889871582209E-4</v>
      </c>
    </row>
    <row r="533" spans="4:5" x14ac:dyDescent="0.2">
      <c r="D533" s="22">
        <v>41785</v>
      </c>
      <c r="E533" s="20" cm="1">
        <f t="array" ref="E533">_xll.qlYieldTSForwardRate($B$3,D533,D534,"Actual/360","Simple",,TRUE)</f>
        <v>3.7671889871582209E-4</v>
      </c>
    </row>
    <row r="534" spans="4:5" x14ac:dyDescent="0.2">
      <c r="D534" s="22">
        <v>41786</v>
      </c>
      <c r="E534" s="20" cm="1">
        <f t="array" ref="E534">_xll.qlYieldTSForwardRate($B$3,D534,D535,"Actual/360","Simple",,TRUE)</f>
        <v>3.7671889871582209E-4</v>
      </c>
    </row>
    <row r="535" spans="4:5" x14ac:dyDescent="0.2">
      <c r="D535" s="22">
        <v>41787</v>
      </c>
      <c r="E535" s="20" cm="1">
        <f t="array" ref="E535">_xll.qlYieldTSForwardRate($B$3,D535,D536,"Actual/360","Simple",,TRUE)</f>
        <v>3.7671889871582209E-4</v>
      </c>
    </row>
    <row r="536" spans="4:5" x14ac:dyDescent="0.2">
      <c r="D536" s="22">
        <v>41788</v>
      </c>
      <c r="E536" s="20" cm="1">
        <f t="array" ref="E536">_xll.qlYieldTSForwardRate($B$3,D536,D537,"Actual/360","Simple",,TRUE)</f>
        <v>3.7671889871582209E-4</v>
      </c>
    </row>
    <row r="537" spans="4:5" x14ac:dyDescent="0.2">
      <c r="D537" s="22">
        <v>41789</v>
      </c>
      <c r="E537" s="20" cm="1">
        <f t="array" ref="E537">_xll.qlYieldTSForwardRate($B$3,D537,D538,"Actual/360","Simple",,TRUE)</f>
        <v>3.7671889871582209E-4</v>
      </c>
    </row>
    <row r="538" spans="4:5" x14ac:dyDescent="0.2">
      <c r="D538" s="22">
        <v>41790</v>
      </c>
      <c r="E538" s="20" cm="1">
        <f t="array" ref="E538">_xll.qlYieldTSForwardRate($B$3,D538,D539,"Actual/360","Simple",,TRUE)</f>
        <v>3.7671889871582209E-4</v>
      </c>
    </row>
    <row r="539" spans="4:5" x14ac:dyDescent="0.2">
      <c r="D539" s="22">
        <v>41791</v>
      </c>
      <c r="E539" s="20" cm="1">
        <f t="array" ref="E539">_xll.qlYieldTSForwardRate($B$3,D539,D540,"Actual/360","Simple",,TRUE)</f>
        <v>3.7671889871582209E-4</v>
      </c>
    </row>
    <row r="540" spans="4:5" x14ac:dyDescent="0.2">
      <c r="D540" s="22">
        <v>41792</v>
      </c>
      <c r="E540" s="20" cm="1">
        <f t="array" ref="E540">_xll.qlYieldTSForwardRate($B$3,D540,D541,"Actual/360","Simple",,TRUE)</f>
        <v>3.7671889871582209E-4</v>
      </c>
    </row>
    <row r="541" spans="4:5" x14ac:dyDescent="0.2">
      <c r="D541" s="22">
        <v>41793</v>
      </c>
      <c r="E541" s="20" cm="1">
        <f t="array" ref="E541">_xll.qlYieldTSForwardRate($B$3,D541,D542,"Actual/360","Simple",,TRUE)</f>
        <v>3.7671889871582209E-4</v>
      </c>
    </row>
    <row r="542" spans="4:5" x14ac:dyDescent="0.2">
      <c r="D542" s="22">
        <v>41794</v>
      </c>
      <c r="E542" s="20" cm="1">
        <f t="array" ref="E542">_xll.qlYieldTSForwardRate($B$3,D542,D543,"Actual/360","Simple",,TRUE)</f>
        <v>3.7671889871582209E-4</v>
      </c>
    </row>
    <row r="543" spans="4:5" x14ac:dyDescent="0.2">
      <c r="D543" s="22">
        <v>41795</v>
      </c>
      <c r="E543" s="20" cm="1">
        <f t="array" ref="E543">_xll.qlYieldTSForwardRate($B$3,D543,D544,"Actual/360","Simple",,TRUE)</f>
        <v>3.7671889871582209E-4</v>
      </c>
    </row>
    <row r="544" spans="4:5" x14ac:dyDescent="0.2">
      <c r="D544" s="22">
        <v>41796</v>
      </c>
      <c r="E544" s="20" cm="1">
        <f t="array" ref="E544">_xll.qlYieldTSForwardRate($B$3,D544,D545,"Actual/360","Simple",,TRUE)</f>
        <v>3.7671889871582209E-4</v>
      </c>
    </row>
    <row r="545" spans="4:5" x14ac:dyDescent="0.2">
      <c r="D545" s="22">
        <v>41797</v>
      </c>
      <c r="E545" s="20" cm="1">
        <f t="array" ref="E545">_xll.qlYieldTSForwardRate($B$3,D545,D546,"Actual/360","Simple",,TRUE)</f>
        <v>3.7671889871582209E-4</v>
      </c>
    </row>
    <row r="546" spans="4:5" x14ac:dyDescent="0.2">
      <c r="D546" s="22">
        <v>41798</v>
      </c>
      <c r="E546" s="20" cm="1">
        <f t="array" ref="E546">_xll.qlYieldTSForwardRate($B$3,D546,D547,"Actual/360","Simple",,TRUE)</f>
        <v>3.7671889871582209E-4</v>
      </c>
    </row>
    <row r="547" spans="4:5" x14ac:dyDescent="0.2">
      <c r="D547" s="22">
        <v>41799</v>
      </c>
      <c r="E547" s="20" cm="1">
        <f t="array" ref="E547">_xll.qlYieldTSForwardRate($B$3,D547,D548,"Actual/360","Simple",,TRUE)</f>
        <v>3.7671889871582209E-4</v>
      </c>
    </row>
    <row r="548" spans="4:5" x14ac:dyDescent="0.2">
      <c r="D548" s="22">
        <v>41800</v>
      </c>
      <c r="E548" s="20" cm="1">
        <f t="array" ref="E548">_xll.qlYieldTSForwardRate($B$3,D548,D549,"Actual/360","Simple",,TRUE)</f>
        <v>3.7671889871582209E-4</v>
      </c>
    </row>
    <row r="549" spans="4:5" x14ac:dyDescent="0.2">
      <c r="D549" s="22">
        <v>41801</v>
      </c>
      <c r="E549" s="20" cm="1">
        <f t="array" ref="E549">_xll.qlYieldTSForwardRate($B$3,D549,D550,"Actual/360","Simple",,TRUE)</f>
        <v>3.7671889871582209E-4</v>
      </c>
    </row>
    <row r="550" spans="4:5" x14ac:dyDescent="0.2">
      <c r="D550" s="22">
        <v>41802</v>
      </c>
      <c r="E550" s="20" cm="1">
        <f t="array" ref="E550">_xll.qlYieldTSForwardRate($B$3,D550,D551,"Actual/360","Simple",,TRUE)</f>
        <v>3.7671889871582209E-4</v>
      </c>
    </row>
    <row r="551" spans="4:5" x14ac:dyDescent="0.2">
      <c r="D551" s="22">
        <v>41803</v>
      </c>
      <c r="E551" s="20" cm="1">
        <f t="array" ref="E551">_xll.qlYieldTSForwardRate($B$3,D551,D552,"Actual/360","Simple",,TRUE)</f>
        <v>9.6643420610220687E-4</v>
      </c>
    </row>
    <row r="552" spans="4:5" x14ac:dyDescent="0.2">
      <c r="D552" s="22">
        <v>41804</v>
      </c>
      <c r="E552" s="20" cm="1">
        <f t="array" ref="E552">_xll.qlYieldTSForwardRate($B$3,D552,D553,"Actual/360","Simple",,TRUE)</f>
        <v>9.6643420610220687E-4</v>
      </c>
    </row>
    <row r="553" spans="4:5" x14ac:dyDescent="0.2">
      <c r="D553" s="22">
        <v>41805</v>
      </c>
      <c r="E553" s="20" cm="1">
        <f t="array" ref="E553">_xll.qlYieldTSForwardRate($B$3,D553,D554,"Actual/360","Simple",,TRUE)</f>
        <v>9.6643420610220687E-4</v>
      </c>
    </row>
    <row r="554" spans="4:5" x14ac:dyDescent="0.2">
      <c r="D554" s="22">
        <v>41806</v>
      </c>
      <c r="E554" s="20" cm="1">
        <f t="array" ref="E554">_xll.qlYieldTSForwardRate($B$3,D554,D555,"Actual/360","Simple",,TRUE)</f>
        <v>9.6643420610220687E-4</v>
      </c>
    </row>
    <row r="555" spans="4:5" x14ac:dyDescent="0.2">
      <c r="D555" s="22">
        <v>41807</v>
      </c>
      <c r="E555" s="20" cm="1">
        <f t="array" ref="E555">_xll.qlYieldTSForwardRate($B$3,D555,D556,"Actual/360","Simple",,TRUE)</f>
        <v>9.6643420618214293E-4</v>
      </c>
    </row>
    <row r="556" spans="4:5" x14ac:dyDescent="0.2">
      <c r="D556" s="22">
        <v>41808</v>
      </c>
      <c r="E556" s="20" cm="1">
        <f t="array" ref="E556">_xll.qlYieldTSForwardRate($B$3,D556,D557,"Actual/360","Simple",,TRUE)</f>
        <v>9.6643420610220687E-4</v>
      </c>
    </row>
    <row r="557" spans="4:5" x14ac:dyDescent="0.2">
      <c r="D557" s="22">
        <v>41809</v>
      </c>
      <c r="E557" s="20" cm="1">
        <f t="array" ref="E557">_xll.qlYieldTSForwardRate($B$3,D557,D558,"Actual/360","Simple",,TRUE)</f>
        <v>9.6643420618214293E-4</v>
      </c>
    </row>
    <row r="558" spans="4:5" x14ac:dyDescent="0.2">
      <c r="D558" s="22">
        <v>41810</v>
      </c>
      <c r="E558" s="20" cm="1">
        <f t="array" ref="E558">_xll.qlYieldTSForwardRate($B$3,D558,D559,"Actual/360","Simple",,TRUE)</f>
        <v>9.6643420610220687E-4</v>
      </c>
    </row>
    <row r="559" spans="4:5" x14ac:dyDescent="0.2">
      <c r="D559" s="22">
        <v>41811</v>
      </c>
      <c r="E559" s="20" cm="1">
        <f t="array" ref="E559">_xll.qlYieldTSForwardRate($B$3,D559,D560,"Actual/360","Simple",,TRUE)</f>
        <v>9.6643420610220687E-4</v>
      </c>
    </row>
    <row r="560" spans="4:5" x14ac:dyDescent="0.2">
      <c r="D560" s="22">
        <v>41812</v>
      </c>
      <c r="E560" s="20" cm="1">
        <f t="array" ref="E560">_xll.qlYieldTSForwardRate($B$3,D560,D561,"Actual/360","Simple",,TRUE)</f>
        <v>9.6643420610220687E-4</v>
      </c>
    </row>
    <row r="561" spans="4:5" x14ac:dyDescent="0.2">
      <c r="D561" s="22">
        <v>41813</v>
      </c>
      <c r="E561" s="20" cm="1">
        <f t="array" ref="E561">_xll.qlYieldTSForwardRate($B$3,D561,D562,"Actual/360","Simple",,TRUE)</f>
        <v>9.6643420610220687E-4</v>
      </c>
    </row>
    <row r="562" spans="4:5" x14ac:dyDescent="0.2">
      <c r="D562" s="22">
        <v>41814</v>
      </c>
      <c r="E562" s="20" cm="1">
        <f t="array" ref="E562">_xll.qlYieldTSForwardRate($B$3,D562,D563,"Actual/360","Simple",,TRUE)</f>
        <v>9.6643420610220687E-4</v>
      </c>
    </row>
    <row r="563" spans="4:5" x14ac:dyDescent="0.2">
      <c r="D563" s="22">
        <v>41815</v>
      </c>
      <c r="E563" s="20" cm="1">
        <f t="array" ref="E563">_xll.qlYieldTSForwardRate($B$3,D563,D564,"Actual/360","Simple",,TRUE)</f>
        <v>9.6643420618214293E-4</v>
      </c>
    </row>
    <row r="564" spans="4:5" x14ac:dyDescent="0.2">
      <c r="D564" s="22">
        <v>41816</v>
      </c>
      <c r="E564" s="20" cm="1">
        <f t="array" ref="E564">_xll.qlYieldTSForwardRate($B$3,D564,D565,"Actual/360","Simple",,TRUE)</f>
        <v>9.6643420610220687E-4</v>
      </c>
    </row>
    <row r="565" spans="4:5" x14ac:dyDescent="0.2">
      <c r="D565" s="22">
        <v>41817</v>
      </c>
      <c r="E565" s="20" cm="1">
        <f t="array" ref="E565">_xll.qlYieldTSForwardRate($B$3,D565,D566,"Actual/360","Simple",,TRUE)</f>
        <v>9.6643420618214293E-4</v>
      </c>
    </row>
    <row r="566" spans="4:5" x14ac:dyDescent="0.2">
      <c r="D566" s="22">
        <v>41818</v>
      </c>
      <c r="E566" s="20" cm="1">
        <f t="array" ref="E566">_xll.qlYieldTSForwardRate($B$3,D566,D567,"Actual/360","Simple",,TRUE)</f>
        <v>9.6643420610220687E-4</v>
      </c>
    </row>
    <row r="567" spans="4:5" x14ac:dyDescent="0.2">
      <c r="D567" s="22">
        <v>41819</v>
      </c>
      <c r="E567" s="20" cm="1">
        <f t="array" ref="E567">_xll.qlYieldTSForwardRate($B$3,D567,D568,"Actual/360","Simple",,TRUE)</f>
        <v>9.6643420610220687E-4</v>
      </c>
    </row>
    <row r="568" spans="4:5" x14ac:dyDescent="0.2">
      <c r="D568" s="22">
        <v>41820</v>
      </c>
      <c r="E568" s="20" cm="1">
        <f t="array" ref="E568">_xll.qlYieldTSForwardRate($B$3,D568,D569,"Actual/360","Simple",,TRUE)</f>
        <v>9.6643420618214293E-4</v>
      </c>
    </row>
    <row r="569" spans="4:5" x14ac:dyDescent="0.2">
      <c r="D569" s="22">
        <v>41821</v>
      </c>
      <c r="E569" s="20" cm="1">
        <f t="array" ref="E569">_xll.qlYieldTSForwardRate($B$3,D569,D570,"Actual/360","Simple",,TRUE)</f>
        <v>9.6643420610220687E-4</v>
      </c>
    </row>
    <row r="570" spans="4:5" x14ac:dyDescent="0.2">
      <c r="D570" s="22">
        <v>41822</v>
      </c>
      <c r="E570" s="20" cm="1">
        <f t="array" ref="E570">_xll.qlYieldTSForwardRate($B$3,D570,D571,"Actual/360","Simple",,TRUE)</f>
        <v>9.6643420610220687E-4</v>
      </c>
    </row>
    <row r="571" spans="4:5" x14ac:dyDescent="0.2">
      <c r="D571" s="22">
        <v>41823</v>
      </c>
      <c r="E571" s="20" cm="1">
        <f t="array" ref="E571">_xll.qlYieldTSForwardRate($B$3,D571,D572,"Actual/360","Simple",,TRUE)</f>
        <v>9.6643420610220687E-4</v>
      </c>
    </row>
    <row r="572" spans="4:5" x14ac:dyDescent="0.2">
      <c r="D572" s="22">
        <v>41824</v>
      </c>
      <c r="E572" s="20" cm="1">
        <f t="array" ref="E572">_xll.qlYieldTSForwardRate($B$3,D572,D573,"Actual/360","Simple",,TRUE)</f>
        <v>9.6643420610220687E-4</v>
      </c>
    </row>
    <row r="573" spans="4:5" x14ac:dyDescent="0.2">
      <c r="D573" s="22">
        <v>41825</v>
      </c>
      <c r="E573" s="20" cm="1">
        <f t="array" ref="E573">_xll.qlYieldTSForwardRate($B$3,D573,D574,"Actual/360","Simple",,TRUE)</f>
        <v>9.6643420618214293E-4</v>
      </c>
    </row>
    <row r="574" spans="4:5" x14ac:dyDescent="0.2">
      <c r="D574" s="22">
        <v>41826</v>
      </c>
      <c r="E574" s="20" cm="1">
        <f t="array" ref="E574">_xll.qlYieldTSForwardRate($B$3,D574,D575,"Actual/360","Simple",,TRUE)</f>
        <v>9.6643420610220687E-4</v>
      </c>
    </row>
    <row r="575" spans="4:5" x14ac:dyDescent="0.2">
      <c r="D575" s="22">
        <v>41827</v>
      </c>
      <c r="E575" s="20" cm="1">
        <f t="array" ref="E575">_xll.qlYieldTSForwardRate($B$3,D575,D576,"Actual/360","Simple",,TRUE)</f>
        <v>9.6643420610220687E-4</v>
      </c>
    </row>
    <row r="576" spans="4:5" x14ac:dyDescent="0.2">
      <c r="D576" s="22">
        <v>41828</v>
      </c>
      <c r="E576" s="20" cm="1">
        <f t="array" ref="E576">_xll.qlYieldTSForwardRate($B$3,D576,D577,"Actual/360","Simple",,TRUE)</f>
        <v>9.6643420610220687E-4</v>
      </c>
    </row>
    <row r="577" spans="4:5" x14ac:dyDescent="0.2">
      <c r="D577" s="22">
        <v>41829</v>
      </c>
      <c r="E577" s="20" cm="1">
        <f t="array" ref="E577">_xll.qlYieldTSForwardRate($B$3,D577,D578,"Actual/360","Simple",,TRUE)</f>
        <v>9.6643420610220687E-4</v>
      </c>
    </row>
    <row r="578" spans="4:5" x14ac:dyDescent="0.2">
      <c r="D578" s="22">
        <v>41830</v>
      </c>
      <c r="E578" s="20" cm="1">
        <f t="array" ref="E578">_xll.qlYieldTSForwardRate($B$3,D578,D579,"Actual/360","Simple",,TRUE)</f>
        <v>9.6643420610220687E-4</v>
      </c>
    </row>
    <row r="579" spans="4:5" x14ac:dyDescent="0.2">
      <c r="D579" s="22">
        <v>41831</v>
      </c>
      <c r="E579" s="20" cm="1">
        <f t="array" ref="E579">_xll.qlYieldTSForwardRate($B$3,D579,D580,"Actual/360","Simple",,TRUE)</f>
        <v>9.6643420610220687E-4</v>
      </c>
    </row>
    <row r="580" spans="4:5" x14ac:dyDescent="0.2">
      <c r="D580" s="22">
        <v>41832</v>
      </c>
      <c r="E580" s="20" cm="1">
        <f t="array" ref="E580">_xll.qlYieldTSForwardRate($B$3,D580,D581,"Actual/360","Simple",,TRUE)</f>
        <v>9.6643420618214293E-4</v>
      </c>
    </row>
    <row r="581" spans="4:5" x14ac:dyDescent="0.2">
      <c r="D581" s="22">
        <v>41833</v>
      </c>
      <c r="E581" s="20" cm="1">
        <f t="array" ref="E581">_xll.qlYieldTSForwardRate($B$3,D581,D582,"Actual/360","Simple",,TRUE)</f>
        <v>9.6643420610220687E-4</v>
      </c>
    </row>
    <row r="582" spans="4:5" x14ac:dyDescent="0.2">
      <c r="D582" s="22">
        <v>41834</v>
      </c>
      <c r="E582" s="20" cm="1">
        <f t="array" ref="E582">_xll.qlYieldTSForwardRate($B$3,D582,D583,"Actual/360","Simple",,TRUE)</f>
        <v>9.6643420610220687E-4</v>
      </c>
    </row>
    <row r="583" spans="4:5" x14ac:dyDescent="0.2">
      <c r="D583" s="22">
        <v>41835</v>
      </c>
      <c r="E583" s="20" cm="1">
        <f t="array" ref="E583">_xll.qlYieldTSForwardRate($B$3,D583,D584,"Actual/360","Simple",,TRUE)</f>
        <v>9.6643420610220687E-4</v>
      </c>
    </row>
    <row r="584" spans="4:5" x14ac:dyDescent="0.2">
      <c r="D584" s="22">
        <v>41836</v>
      </c>
      <c r="E584" s="20" cm="1">
        <f t="array" ref="E584">_xll.qlYieldTSForwardRate($B$3,D584,D585,"Actual/360","Simple",,TRUE)</f>
        <v>9.6643420610220687E-4</v>
      </c>
    </row>
    <row r="585" spans="4:5" x14ac:dyDescent="0.2">
      <c r="D585" s="22">
        <v>41837</v>
      </c>
      <c r="E585" s="20" cm="1">
        <f t="array" ref="E585">_xll.qlYieldTSForwardRate($B$3,D585,D586,"Actual/360","Simple",,TRUE)</f>
        <v>9.6643420610220687E-4</v>
      </c>
    </row>
    <row r="586" spans="4:5" x14ac:dyDescent="0.2">
      <c r="D586" s="22">
        <v>41838</v>
      </c>
      <c r="E586" s="20" cm="1">
        <f t="array" ref="E586">_xll.qlYieldTSForwardRate($B$3,D586,D587,"Actual/360","Simple",,TRUE)</f>
        <v>9.6643420610220687E-4</v>
      </c>
    </row>
    <row r="587" spans="4:5" x14ac:dyDescent="0.2">
      <c r="D587" s="22">
        <v>41839</v>
      </c>
      <c r="E587" s="20" cm="1">
        <f t="array" ref="E587">_xll.qlYieldTSForwardRate($B$3,D587,D588,"Actual/360","Simple",,TRUE)</f>
        <v>9.6643420618214293E-4</v>
      </c>
    </row>
    <row r="588" spans="4:5" x14ac:dyDescent="0.2">
      <c r="D588" s="22">
        <v>41840</v>
      </c>
      <c r="E588" s="20" cm="1">
        <f t="array" ref="E588">_xll.qlYieldTSForwardRate($B$3,D588,D589,"Actual/360","Simple",,TRUE)</f>
        <v>9.6643420610220687E-4</v>
      </c>
    </row>
    <row r="589" spans="4:5" x14ac:dyDescent="0.2">
      <c r="D589" s="22">
        <v>41841</v>
      </c>
      <c r="E589" s="20" cm="1">
        <f t="array" ref="E589">_xll.qlYieldTSForwardRate($B$3,D589,D590,"Actual/360","Simple",,TRUE)</f>
        <v>9.6643420618214293E-4</v>
      </c>
    </row>
    <row r="590" spans="4:5" x14ac:dyDescent="0.2">
      <c r="D590" s="22">
        <v>41842</v>
      </c>
      <c r="E590" s="20" cm="1">
        <f t="array" ref="E590">_xll.qlYieldTSForwardRate($B$3,D590,D591,"Actual/360","Simple",,TRUE)</f>
        <v>9.6643420610220687E-4</v>
      </c>
    </row>
    <row r="591" spans="4:5" x14ac:dyDescent="0.2">
      <c r="D591" s="22">
        <v>41843</v>
      </c>
      <c r="E591" s="20" cm="1">
        <f t="array" ref="E591">_xll.qlYieldTSForwardRate($B$3,D591,D592,"Actual/360","Simple",,TRUE)</f>
        <v>9.6643420610220687E-4</v>
      </c>
    </row>
    <row r="592" spans="4:5" x14ac:dyDescent="0.2">
      <c r="D592" s="22">
        <v>41844</v>
      </c>
      <c r="E592" s="20" cm="1">
        <f t="array" ref="E592">_xll.qlYieldTSForwardRate($B$3,D592,D593,"Actual/360","Simple",,TRUE)</f>
        <v>9.6643420610220687E-4</v>
      </c>
    </row>
    <row r="593" spans="4:5" x14ac:dyDescent="0.2">
      <c r="D593" s="22">
        <v>41845</v>
      </c>
      <c r="E593" s="20" cm="1">
        <f t="array" ref="E593">_xll.qlYieldTSForwardRate($B$3,D593,D594,"Actual/360","Simple",,TRUE)</f>
        <v>9.6643420610220687E-4</v>
      </c>
    </row>
    <row r="594" spans="4:5" x14ac:dyDescent="0.2">
      <c r="D594" s="22">
        <v>41846</v>
      </c>
      <c r="E594" s="20" cm="1">
        <f t="array" ref="E594">_xll.qlYieldTSForwardRate($B$3,D594,D595,"Actual/360","Simple",,TRUE)</f>
        <v>9.6643420610220687E-4</v>
      </c>
    </row>
    <row r="595" spans="4:5" x14ac:dyDescent="0.2">
      <c r="D595" s="22">
        <v>41847</v>
      </c>
      <c r="E595" s="20" cm="1">
        <f t="array" ref="E595">_xll.qlYieldTSForwardRate($B$3,D595,D596,"Actual/360","Simple",,TRUE)</f>
        <v>9.6643420610220687E-4</v>
      </c>
    </row>
    <row r="596" spans="4:5" x14ac:dyDescent="0.2">
      <c r="D596" s="22">
        <v>41848</v>
      </c>
      <c r="E596" s="20" cm="1">
        <f t="array" ref="E596">_xll.qlYieldTSForwardRate($B$3,D596,D597,"Actual/360","Simple",,TRUE)</f>
        <v>9.6643420618214293E-4</v>
      </c>
    </row>
    <row r="597" spans="4:5" x14ac:dyDescent="0.2">
      <c r="D597" s="22">
        <v>41849</v>
      </c>
      <c r="E597" s="20" cm="1">
        <f t="array" ref="E597">_xll.qlYieldTSForwardRate($B$3,D597,D598,"Actual/360","Simple",,TRUE)</f>
        <v>9.6643420610220687E-4</v>
      </c>
    </row>
    <row r="598" spans="4:5" x14ac:dyDescent="0.2">
      <c r="D598" s="22">
        <v>41850</v>
      </c>
      <c r="E598" s="20" cm="1">
        <f t="array" ref="E598">_xll.qlYieldTSForwardRate($B$3,D598,D599,"Actual/360","Simple",,TRUE)</f>
        <v>9.6643420610220687E-4</v>
      </c>
    </row>
    <row r="599" spans="4:5" x14ac:dyDescent="0.2">
      <c r="D599" s="22">
        <v>41851</v>
      </c>
      <c r="E599" s="20" cm="1">
        <f t="array" ref="E599">_xll.qlYieldTSForwardRate($B$3,D599,D600,"Actual/360","Simple",,TRUE)</f>
        <v>9.6643420610220687E-4</v>
      </c>
    </row>
    <row r="600" spans="4:5" x14ac:dyDescent="0.2">
      <c r="D600" s="22">
        <v>41852</v>
      </c>
      <c r="E600" s="20" cm="1">
        <f t="array" ref="E600">_xll.qlYieldTSForwardRate($B$3,D600,D601,"Actual/360","Simple",,TRUE)</f>
        <v>9.6643420610220687E-4</v>
      </c>
    </row>
    <row r="601" spans="4:5" x14ac:dyDescent="0.2">
      <c r="D601" s="22">
        <v>41853</v>
      </c>
      <c r="E601" s="20" cm="1">
        <f t="array" ref="E601">_xll.qlYieldTSForwardRate($B$3,D601,D602,"Actual/360","Simple",,TRUE)</f>
        <v>9.6643420610220687E-4</v>
      </c>
    </row>
    <row r="602" spans="4:5" x14ac:dyDescent="0.2">
      <c r="D602" s="22">
        <v>41854</v>
      </c>
      <c r="E602" s="20" cm="1">
        <f t="array" ref="E602">_xll.qlYieldTSForwardRate($B$3,D602,D603,"Actual/360","Simple",,TRUE)</f>
        <v>9.6643420618214293E-4</v>
      </c>
    </row>
    <row r="603" spans="4:5" x14ac:dyDescent="0.2">
      <c r="D603" s="22">
        <v>41855</v>
      </c>
      <c r="E603" s="20" cm="1">
        <f t="array" ref="E603">_xll.qlYieldTSForwardRate($B$3,D603,D604,"Actual/360","Simple",,TRUE)</f>
        <v>9.6643420610220687E-4</v>
      </c>
    </row>
    <row r="604" spans="4:5" x14ac:dyDescent="0.2">
      <c r="D604" s="22">
        <v>41856</v>
      </c>
      <c r="E604" s="20" cm="1">
        <f t="array" ref="E604">_xll.qlYieldTSForwardRate($B$3,D604,D605,"Actual/360","Simple",,TRUE)</f>
        <v>9.6643420618214293E-4</v>
      </c>
    </row>
    <row r="605" spans="4:5" x14ac:dyDescent="0.2">
      <c r="D605" s="22">
        <v>41857</v>
      </c>
      <c r="E605" s="20" cm="1">
        <f t="array" ref="E605">_xll.qlYieldTSForwardRate($B$3,D605,D606,"Actual/360","Simple",,TRUE)</f>
        <v>9.6643420610220687E-4</v>
      </c>
    </row>
    <row r="606" spans="4:5" x14ac:dyDescent="0.2">
      <c r="D606" s="22">
        <v>41858</v>
      </c>
      <c r="E606" s="20" cm="1">
        <f t="array" ref="E606">_xll.qlYieldTSForwardRate($B$3,D606,D607,"Actual/360","Simple",,TRUE)</f>
        <v>9.6643420610220687E-4</v>
      </c>
    </row>
    <row r="607" spans="4:5" x14ac:dyDescent="0.2">
      <c r="D607" s="22">
        <v>41859</v>
      </c>
      <c r="E607" s="20" cm="1">
        <f t="array" ref="E607">_xll.qlYieldTSForwardRate($B$3,D607,D608,"Actual/360","Simple",,TRUE)</f>
        <v>9.6643420610220687E-4</v>
      </c>
    </row>
    <row r="608" spans="4:5" x14ac:dyDescent="0.2">
      <c r="D608" s="22">
        <v>41860</v>
      </c>
      <c r="E608" s="20" cm="1">
        <f t="array" ref="E608">_xll.qlYieldTSForwardRate($B$3,D608,D609,"Actual/360","Simple",,TRUE)</f>
        <v>9.6643420610220687E-4</v>
      </c>
    </row>
    <row r="609" spans="4:5" x14ac:dyDescent="0.2">
      <c r="D609" s="22">
        <v>41861</v>
      </c>
      <c r="E609" s="20" cm="1">
        <f t="array" ref="E609">_xll.qlYieldTSForwardRate($B$3,D609,D610,"Actual/360","Simple",,TRUE)</f>
        <v>9.6643420618214293E-4</v>
      </c>
    </row>
    <row r="610" spans="4:5" x14ac:dyDescent="0.2">
      <c r="D610" s="22">
        <v>41862</v>
      </c>
      <c r="E610" s="20" cm="1">
        <f t="array" ref="E610">_xll.qlYieldTSForwardRate($B$3,D610,D611,"Actual/360","Simple",,TRUE)</f>
        <v>9.6643420610220687E-4</v>
      </c>
    </row>
    <row r="611" spans="4:5" x14ac:dyDescent="0.2">
      <c r="D611" s="22">
        <v>41863</v>
      </c>
      <c r="E611" s="20" cm="1">
        <f t="array" ref="E611">_xll.qlYieldTSForwardRate($B$3,D611,D612,"Actual/360","Simple",,TRUE)</f>
        <v>9.6643420618214293E-4</v>
      </c>
    </row>
    <row r="612" spans="4:5" x14ac:dyDescent="0.2">
      <c r="D612" s="22">
        <v>41864</v>
      </c>
      <c r="E612" s="20" cm="1">
        <f t="array" ref="E612">_xll.qlYieldTSForwardRate($B$3,D612,D613,"Actual/360","Simple",,TRUE)</f>
        <v>9.6643420618214293E-4</v>
      </c>
    </row>
    <row r="613" spans="4:5" x14ac:dyDescent="0.2">
      <c r="D613" s="22">
        <v>41865</v>
      </c>
      <c r="E613" s="20" cm="1">
        <f t="array" ref="E613">_xll.qlYieldTSForwardRate($B$3,D613,D614,"Actual/360","Simple",,TRUE)</f>
        <v>9.6643420610220687E-4</v>
      </c>
    </row>
    <row r="614" spans="4:5" x14ac:dyDescent="0.2">
      <c r="D614" s="22">
        <v>41866</v>
      </c>
      <c r="E614" s="20" cm="1">
        <f t="array" ref="E614">_xll.qlYieldTSForwardRate($B$3,D614,D615,"Actual/360","Simple",,TRUE)</f>
        <v>9.6643420610220687E-4</v>
      </c>
    </row>
    <row r="615" spans="4:5" x14ac:dyDescent="0.2">
      <c r="D615" s="22">
        <v>41867</v>
      </c>
      <c r="E615" s="20" cm="1">
        <f t="array" ref="E615">_xll.qlYieldTSForwardRate($B$3,D615,D616,"Actual/360","Simple",,TRUE)</f>
        <v>9.6643420618214293E-4</v>
      </c>
    </row>
    <row r="616" spans="4:5" x14ac:dyDescent="0.2">
      <c r="D616" s="22">
        <v>41868</v>
      </c>
      <c r="E616" s="20" cm="1">
        <f t="array" ref="E616">_xll.qlYieldTSForwardRate($B$3,D616,D617,"Actual/360","Simple",,TRUE)</f>
        <v>9.6643420610220687E-4</v>
      </c>
    </row>
    <row r="617" spans="4:5" x14ac:dyDescent="0.2">
      <c r="D617" s="22">
        <v>41869</v>
      </c>
      <c r="E617" s="20" cm="1">
        <f t="array" ref="E617">_xll.qlYieldTSForwardRate($B$3,D617,D618,"Actual/360","Simple",,TRUE)</f>
        <v>9.6643420610220687E-4</v>
      </c>
    </row>
    <row r="618" spans="4:5" x14ac:dyDescent="0.2">
      <c r="D618" s="22">
        <v>41870</v>
      </c>
      <c r="E618" s="20" cm="1">
        <f t="array" ref="E618">_xll.qlYieldTSForwardRate($B$3,D618,D619,"Actual/360","Simple",,TRUE)</f>
        <v>9.6643420610220687E-4</v>
      </c>
    </row>
    <row r="619" spans="4:5" x14ac:dyDescent="0.2">
      <c r="D619" s="22">
        <v>41871</v>
      </c>
      <c r="E619" s="20" cm="1">
        <f t="array" ref="E619">_xll.qlYieldTSForwardRate($B$3,D619,D620,"Actual/360","Simple",,TRUE)</f>
        <v>9.6643420610220687E-4</v>
      </c>
    </row>
    <row r="620" spans="4:5" x14ac:dyDescent="0.2">
      <c r="D620" s="22">
        <v>41872</v>
      </c>
      <c r="E620" s="20" cm="1">
        <f t="array" ref="E620">_xll.qlYieldTSForwardRate($B$3,D620,D621,"Actual/360","Simple",,TRUE)</f>
        <v>9.6643420618214293E-4</v>
      </c>
    </row>
    <row r="621" spans="4:5" x14ac:dyDescent="0.2">
      <c r="D621" s="22">
        <v>41873</v>
      </c>
      <c r="E621" s="20" cm="1">
        <f t="array" ref="E621">_xll.qlYieldTSForwardRate($B$3,D621,D622,"Actual/360","Simple",,TRUE)</f>
        <v>9.6643420610220687E-4</v>
      </c>
    </row>
    <row r="622" spans="4:5" x14ac:dyDescent="0.2">
      <c r="D622" s="22">
        <v>41874</v>
      </c>
      <c r="E622" s="20" cm="1">
        <f t="array" ref="E622">_xll.qlYieldTSForwardRate($B$3,D622,D623,"Actual/360","Simple",,TRUE)</f>
        <v>9.6643420610220687E-4</v>
      </c>
    </row>
    <row r="623" spans="4:5" x14ac:dyDescent="0.2">
      <c r="D623" s="22">
        <v>41875</v>
      </c>
      <c r="E623" s="20" cm="1">
        <f t="array" ref="E623">_xll.qlYieldTSForwardRate($B$3,D623,D624,"Actual/360","Simple",,TRUE)</f>
        <v>9.6643420610220687E-4</v>
      </c>
    </row>
    <row r="624" spans="4:5" x14ac:dyDescent="0.2">
      <c r="D624" s="22">
        <v>41876</v>
      </c>
      <c r="E624" s="20" cm="1">
        <f t="array" ref="E624">_xll.qlYieldTSForwardRate($B$3,D624,D625,"Actual/360","Simple",,TRUE)</f>
        <v>9.6643420618214293E-4</v>
      </c>
    </row>
    <row r="625" spans="4:5" x14ac:dyDescent="0.2">
      <c r="D625" s="22">
        <v>41877</v>
      </c>
      <c r="E625" s="20" cm="1">
        <f t="array" ref="E625">_xll.qlYieldTSForwardRate($B$3,D625,D626,"Actual/360","Simple",,TRUE)</f>
        <v>9.6643420610220687E-4</v>
      </c>
    </row>
    <row r="626" spans="4:5" x14ac:dyDescent="0.2">
      <c r="D626" s="22">
        <v>41878</v>
      </c>
      <c r="E626" s="20" cm="1">
        <f t="array" ref="E626">_xll.qlYieldTSForwardRate($B$3,D626,D627,"Actual/360","Simple",,TRUE)</f>
        <v>9.6643420610220687E-4</v>
      </c>
    </row>
    <row r="627" spans="4:5" x14ac:dyDescent="0.2">
      <c r="D627" s="22">
        <v>41879</v>
      </c>
      <c r="E627" s="20" cm="1">
        <f t="array" ref="E627">_xll.qlYieldTSForwardRate($B$3,D627,D628,"Actual/360","Simple",,TRUE)</f>
        <v>9.6643420610220687E-4</v>
      </c>
    </row>
    <row r="628" spans="4:5" x14ac:dyDescent="0.2">
      <c r="D628" s="22">
        <v>41880</v>
      </c>
      <c r="E628" s="20" cm="1">
        <f t="array" ref="E628">_xll.qlYieldTSForwardRate($B$3,D628,D629,"Actual/360","Simple",,TRUE)</f>
        <v>9.6643420618214293E-4</v>
      </c>
    </row>
    <row r="629" spans="4:5" x14ac:dyDescent="0.2">
      <c r="D629" s="22">
        <v>41881</v>
      </c>
      <c r="E629" s="20" cm="1">
        <f t="array" ref="E629">_xll.qlYieldTSForwardRate($B$3,D629,D630,"Actual/360","Simple",,TRUE)</f>
        <v>9.6643420610220687E-4</v>
      </c>
    </row>
    <row r="630" spans="4:5" x14ac:dyDescent="0.2">
      <c r="D630" s="22">
        <v>41882</v>
      </c>
      <c r="E630" s="20" cm="1">
        <f t="array" ref="E630">_xll.qlYieldTSForwardRate($B$3,D630,D631,"Actual/360","Simple",,TRUE)</f>
        <v>9.6643420610220687E-4</v>
      </c>
    </row>
    <row r="631" spans="4:5" x14ac:dyDescent="0.2">
      <c r="D631" s="22">
        <v>41883</v>
      </c>
      <c r="E631" s="20" cm="1">
        <f t="array" ref="E631">_xll.qlYieldTSForwardRate($B$3,D631,D632,"Actual/360","Simple",,TRUE)</f>
        <v>9.6643420610220687E-4</v>
      </c>
    </row>
    <row r="632" spans="4:5" x14ac:dyDescent="0.2">
      <c r="D632" s="22">
        <v>41884</v>
      </c>
      <c r="E632" s="20" cm="1">
        <f t="array" ref="E632">_xll.qlYieldTSForwardRate($B$3,D632,D633,"Actual/360","Simple",,TRUE)</f>
        <v>9.6643420610220687E-4</v>
      </c>
    </row>
    <row r="633" spans="4:5" x14ac:dyDescent="0.2">
      <c r="D633" s="22">
        <v>41885</v>
      </c>
      <c r="E633" s="20" cm="1">
        <f t="array" ref="E633">_xll.qlYieldTSForwardRate($B$3,D633,D634,"Actual/360","Simple",,TRUE)</f>
        <v>9.6643420610220687E-4</v>
      </c>
    </row>
    <row r="634" spans="4:5" x14ac:dyDescent="0.2">
      <c r="D634" s="22">
        <v>41886</v>
      </c>
      <c r="E634" s="20" cm="1">
        <f t="array" ref="E634">_xll.qlYieldTSForwardRate($B$3,D634,D635,"Actual/360","Simple",,TRUE)</f>
        <v>9.6643420610220687E-4</v>
      </c>
    </row>
    <row r="635" spans="4:5" x14ac:dyDescent="0.2">
      <c r="D635" s="22">
        <v>41887</v>
      </c>
      <c r="E635" s="20" cm="1">
        <f t="array" ref="E635">_xll.qlYieldTSForwardRate($B$3,D635,D636,"Actual/360","Simple",,TRUE)</f>
        <v>9.6643420610220687E-4</v>
      </c>
    </row>
    <row r="636" spans="4:5" x14ac:dyDescent="0.2">
      <c r="D636" s="22">
        <v>41888</v>
      </c>
      <c r="E636" s="20" cm="1">
        <f t="array" ref="E636">_xll.qlYieldTSForwardRate($B$3,D636,D637,"Actual/360","Simple",,TRUE)</f>
        <v>9.6643420610220687E-4</v>
      </c>
    </row>
    <row r="637" spans="4:5" x14ac:dyDescent="0.2">
      <c r="D637" s="22">
        <v>41889</v>
      </c>
      <c r="E637" s="20" cm="1">
        <f t="array" ref="E637">_xll.qlYieldTSForwardRate($B$3,D637,D638,"Actual/360","Simple",,TRUE)</f>
        <v>9.6643420610220687E-4</v>
      </c>
    </row>
    <row r="638" spans="4:5" x14ac:dyDescent="0.2">
      <c r="D638" s="22">
        <v>41890</v>
      </c>
      <c r="E638" s="20" cm="1">
        <f t="array" ref="E638">_xll.qlYieldTSForwardRate($B$3,D638,D639,"Actual/360","Simple",,TRUE)</f>
        <v>9.6643420618214293E-4</v>
      </c>
    </row>
    <row r="639" spans="4:5" x14ac:dyDescent="0.2">
      <c r="D639" s="22">
        <v>41891</v>
      </c>
      <c r="E639" s="20" cm="1">
        <f t="array" ref="E639">_xll.qlYieldTSForwardRate($B$3,D639,D640,"Actual/360","Simple",,TRUE)</f>
        <v>9.6643420610220687E-4</v>
      </c>
    </row>
    <row r="640" spans="4:5" x14ac:dyDescent="0.2">
      <c r="D640" s="22">
        <v>41892</v>
      </c>
      <c r="E640" s="20" cm="1">
        <f t="array" ref="E640">_xll.qlYieldTSForwardRate($B$3,D640,D641,"Actual/360","Simple",,TRUE)</f>
        <v>9.6643420618214293E-4</v>
      </c>
    </row>
    <row r="641" spans="4:5" x14ac:dyDescent="0.2">
      <c r="D641" s="22">
        <v>41893</v>
      </c>
      <c r="E641" s="20" cm="1">
        <f t="array" ref="E641">_xll.qlYieldTSForwardRate($B$3,D641,D642,"Actual/360","Simple",,TRUE)</f>
        <v>9.6643420610220687E-4</v>
      </c>
    </row>
    <row r="642" spans="4:5" x14ac:dyDescent="0.2">
      <c r="D642" s="22">
        <v>41894</v>
      </c>
      <c r="E642" s="20" cm="1">
        <f t="array" ref="E642">_xll.qlYieldTSForwardRate($B$3,D642,D643,"Actual/360","Simple",,TRUE)</f>
        <v>9.6643420618214293E-4</v>
      </c>
    </row>
    <row r="643" spans="4:5" x14ac:dyDescent="0.2">
      <c r="D643" s="22">
        <v>41895</v>
      </c>
      <c r="E643" s="20" cm="1">
        <f t="array" ref="E643">_xll.qlYieldTSForwardRate($B$3,D643,D644,"Actual/360","Simple",,TRUE)</f>
        <v>9.6643420610220687E-4</v>
      </c>
    </row>
    <row r="644" spans="4:5" x14ac:dyDescent="0.2">
      <c r="D644" s="22">
        <v>41896</v>
      </c>
      <c r="E644" s="20" cm="1">
        <f t="array" ref="E644">_xll.qlYieldTSForwardRate($B$3,D644,D645,"Actual/360","Simple",,TRUE)</f>
        <v>9.6643420618214293E-4</v>
      </c>
    </row>
    <row r="645" spans="4:5" x14ac:dyDescent="0.2">
      <c r="D645" s="22">
        <v>41897</v>
      </c>
      <c r="E645" s="20" cm="1">
        <f t="array" ref="E645">_xll.qlYieldTSForwardRate($B$3,D645,D646,"Actual/360","Simple",,TRUE)</f>
        <v>1.4166094844370036E-3</v>
      </c>
    </row>
    <row r="646" spans="4:5" x14ac:dyDescent="0.2">
      <c r="D646" s="22">
        <v>41898</v>
      </c>
      <c r="E646" s="20" cm="1">
        <f t="array" ref="E646">_xll.qlYieldTSForwardRate($B$3,D646,D647,"Actual/360","Simple",,TRUE)</f>
        <v>1.4166094844370036E-3</v>
      </c>
    </row>
    <row r="647" spans="4:5" x14ac:dyDescent="0.2">
      <c r="D647" s="22">
        <v>41899</v>
      </c>
      <c r="E647" s="20" cm="1">
        <f t="array" ref="E647">_xll.qlYieldTSForwardRate($B$3,D647,D648,"Actual/360","Simple",,TRUE)</f>
        <v>1.4166094844370036E-3</v>
      </c>
    </row>
    <row r="648" spans="4:5" x14ac:dyDescent="0.2">
      <c r="D648" s="22">
        <v>41900</v>
      </c>
      <c r="E648" s="20" cm="1">
        <f t="array" ref="E648">_xll.qlYieldTSForwardRate($B$3,D648,D649,"Actual/360","Simple",,TRUE)</f>
        <v>1.4166094844370036E-3</v>
      </c>
    </row>
    <row r="649" spans="4:5" x14ac:dyDescent="0.2">
      <c r="D649" s="22">
        <v>41901</v>
      </c>
      <c r="E649" s="20" cm="1">
        <f t="array" ref="E649">_xll.qlYieldTSForwardRate($B$3,D649,D650,"Actual/360","Simple",,TRUE)</f>
        <v>1.4166094844370036E-3</v>
      </c>
    </row>
    <row r="650" spans="4:5" x14ac:dyDescent="0.2">
      <c r="D650" s="22">
        <v>41902</v>
      </c>
      <c r="E650" s="20" cm="1">
        <f t="array" ref="E650">_xll.qlYieldTSForwardRate($B$3,D650,D651,"Actual/360","Simple",,TRUE)</f>
        <v>1.4166094844370036E-3</v>
      </c>
    </row>
    <row r="651" spans="4:5" x14ac:dyDescent="0.2">
      <c r="D651" s="22">
        <v>41903</v>
      </c>
      <c r="E651" s="20" cm="1">
        <f t="array" ref="E651">_xll.qlYieldTSForwardRate($B$3,D651,D652,"Actual/360","Simple",,TRUE)</f>
        <v>1.4166094844370036E-3</v>
      </c>
    </row>
    <row r="652" spans="4:5" x14ac:dyDescent="0.2">
      <c r="D652" s="22">
        <v>41904</v>
      </c>
      <c r="E652" s="20" cm="1">
        <f t="array" ref="E652">_xll.qlYieldTSForwardRate($B$3,D652,D653,"Actual/360","Simple",,TRUE)</f>
        <v>1.4166094844370036E-3</v>
      </c>
    </row>
    <row r="653" spans="4:5" x14ac:dyDescent="0.2">
      <c r="D653" s="22">
        <v>41905</v>
      </c>
      <c r="E653" s="20" cm="1">
        <f t="array" ref="E653">_xll.qlYieldTSForwardRate($B$3,D653,D654,"Actual/360","Simple",,TRUE)</f>
        <v>1.4166094844370036E-3</v>
      </c>
    </row>
    <row r="654" spans="4:5" x14ac:dyDescent="0.2">
      <c r="D654" s="22">
        <v>41906</v>
      </c>
      <c r="E654" s="20" cm="1">
        <f t="array" ref="E654">_xll.qlYieldTSForwardRate($B$3,D654,D655,"Actual/360","Simple",,TRUE)</f>
        <v>1.4166094844370036E-3</v>
      </c>
    </row>
    <row r="655" spans="4:5" x14ac:dyDescent="0.2">
      <c r="D655" s="22">
        <v>41907</v>
      </c>
      <c r="E655" s="20" cm="1">
        <f t="array" ref="E655">_xll.qlYieldTSForwardRate($B$3,D655,D656,"Actual/360","Simple",,TRUE)</f>
        <v>1.4166094844370036E-3</v>
      </c>
    </row>
    <row r="656" spans="4:5" x14ac:dyDescent="0.2">
      <c r="D656" s="22">
        <v>41908</v>
      </c>
      <c r="E656" s="20" cm="1">
        <f t="array" ref="E656">_xll.qlYieldTSForwardRate($B$3,D656,D657,"Actual/360","Simple",,TRUE)</f>
        <v>1.4166094844370036E-3</v>
      </c>
    </row>
    <row r="657" spans="4:5" x14ac:dyDescent="0.2">
      <c r="D657" s="22">
        <v>41909</v>
      </c>
      <c r="E657" s="20" cm="1">
        <f t="array" ref="E657">_xll.qlYieldTSForwardRate($B$3,D657,D658,"Actual/360","Simple",,TRUE)</f>
        <v>1.4166094844370036E-3</v>
      </c>
    </row>
    <row r="658" spans="4:5" x14ac:dyDescent="0.2">
      <c r="D658" s="22">
        <v>41910</v>
      </c>
      <c r="E658" s="20" cm="1">
        <f t="array" ref="E658">_xll.qlYieldTSForwardRate($B$3,D658,D659,"Actual/360","Simple",,TRUE)</f>
        <v>1.4166094844370036E-3</v>
      </c>
    </row>
    <row r="659" spans="4:5" x14ac:dyDescent="0.2">
      <c r="D659" s="22">
        <v>41911</v>
      </c>
      <c r="E659" s="20" cm="1">
        <f t="array" ref="E659">_xll.qlYieldTSForwardRate($B$3,D659,D660,"Actual/360","Simple",,TRUE)</f>
        <v>1.4166094844370036E-3</v>
      </c>
    </row>
    <row r="660" spans="4:5" x14ac:dyDescent="0.2">
      <c r="D660" s="22">
        <v>41912</v>
      </c>
      <c r="E660" s="20" cm="1">
        <f t="array" ref="E660">_xll.qlYieldTSForwardRate($B$3,D660,D661,"Actual/360","Simple",,TRUE)</f>
        <v>1.4166094844370036E-3</v>
      </c>
    </row>
    <row r="661" spans="4:5" x14ac:dyDescent="0.2">
      <c r="D661" s="22">
        <v>41913</v>
      </c>
      <c r="E661" s="20" cm="1">
        <f t="array" ref="E661">_xll.qlYieldTSForwardRate($B$3,D661,D662,"Actual/360","Simple",,TRUE)</f>
        <v>1.4166094844370036E-3</v>
      </c>
    </row>
    <row r="662" spans="4:5" x14ac:dyDescent="0.2">
      <c r="D662" s="22">
        <v>41914</v>
      </c>
      <c r="E662" s="20" cm="1">
        <f t="array" ref="E662">_xll.qlYieldTSForwardRate($B$3,D662,D663,"Actual/360","Simple",,TRUE)</f>
        <v>1.4166094844370036E-3</v>
      </c>
    </row>
    <row r="663" spans="4:5" x14ac:dyDescent="0.2">
      <c r="D663" s="22">
        <v>41915</v>
      </c>
      <c r="E663" s="20" cm="1">
        <f t="array" ref="E663">_xll.qlYieldTSForwardRate($B$3,D663,D664,"Actual/360","Simple",,TRUE)</f>
        <v>1.4166094844370036E-3</v>
      </c>
    </row>
    <row r="664" spans="4:5" x14ac:dyDescent="0.2">
      <c r="D664" s="22">
        <v>41916</v>
      </c>
      <c r="E664" s="20" cm="1">
        <f t="array" ref="E664">_xll.qlYieldTSForwardRate($B$3,D664,D665,"Actual/360","Simple",,TRUE)</f>
        <v>1.4166094844370036E-3</v>
      </c>
    </row>
    <row r="665" spans="4:5" x14ac:dyDescent="0.2">
      <c r="D665" s="22">
        <v>41917</v>
      </c>
      <c r="E665" s="20" cm="1">
        <f t="array" ref="E665">_xll.qlYieldTSForwardRate($B$3,D665,D666,"Actual/360","Simple",,TRUE)</f>
        <v>1.4166094844370036E-3</v>
      </c>
    </row>
    <row r="666" spans="4:5" x14ac:dyDescent="0.2">
      <c r="D666" s="22">
        <v>41918</v>
      </c>
      <c r="E666" s="20" cm="1">
        <f t="array" ref="E666">_xll.qlYieldTSForwardRate($B$3,D666,D667,"Actual/360","Simple",,TRUE)</f>
        <v>1.4166094844370036E-3</v>
      </c>
    </row>
    <row r="667" spans="4:5" x14ac:dyDescent="0.2">
      <c r="D667" s="22">
        <v>41919</v>
      </c>
      <c r="E667" s="20" cm="1">
        <f t="array" ref="E667">_xll.qlYieldTSForwardRate($B$3,D667,D668,"Actual/360","Simple",,TRUE)</f>
        <v>1.4166094844370036E-3</v>
      </c>
    </row>
    <row r="668" spans="4:5" x14ac:dyDescent="0.2">
      <c r="D668" s="22">
        <v>41920</v>
      </c>
      <c r="E668" s="20" cm="1">
        <f t="array" ref="E668">_xll.qlYieldTSForwardRate($B$3,D668,D669,"Actual/360","Simple",,TRUE)</f>
        <v>1.4166094844370036E-3</v>
      </c>
    </row>
    <row r="669" spans="4:5" x14ac:dyDescent="0.2">
      <c r="D669" s="22">
        <v>41921</v>
      </c>
      <c r="E669" s="20" cm="1">
        <f t="array" ref="E669">_xll.qlYieldTSForwardRate($B$3,D669,D670,"Actual/360","Simple",,TRUE)</f>
        <v>1.4166094844370036E-3</v>
      </c>
    </row>
    <row r="670" spans="4:5" x14ac:dyDescent="0.2">
      <c r="D670" s="22">
        <v>41922</v>
      </c>
      <c r="E670" s="20" cm="1">
        <f t="array" ref="E670">_xll.qlYieldTSForwardRate($B$3,D670,D671,"Actual/360","Simple",,TRUE)</f>
        <v>1.4166094844370036E-3</v>
      </c>
    </row>
    <row r="671" spans="4:5" x14ac:dyDescent="0.2">
      <c r="D671" s="22">
        <v>41923</v>
      </c>
      <c r="E671" s="20" cm="1">
        <f t="array" ref="E671">_xll.qlYieldTSForwardRate($B$3,D671,D672,"Actual/360","Simple",,TRUE)</f>
        <v>1.4166094844370036E-3</v>
      </c>
    </row>
    <row r="672" spans="4:5" x14ac:dyDescent="0.2">
      <c r="D672" s="22">
        <v>41924</v>
      </c>
      <c r="E672" s="20" cm="1">
        <f t="array" ref="E672">_xll.qlYieldTSForwardRate($B$3,D672,D673,"Actual/360","Simple",,TRUE)</f>
        <v>1.4166094844370036E-3</v>
      </c>
    </row>
    <row r="673" spans="4:5" x14ac:dyDescent="0.2">
      <c r="D673" s="22">
        <v>41925</v>
      </c>
      <c r="E673" s="20" cm="1">
        <f t="array" ref="E673">_xll.qlYieldTSForwardRate($B$3,D673,D674,"Actual/360","Simple",,TRUE)</f>
        <v>1.4166094844370036E-3</v>
      </c>
    </row>
    <row r="674" spans="4:5" x14ac:dyDescent="0.2">
      <c r="D674" s="22">
        <v>41926</v>
      </c>
      <c r="E674" s="20" cm="1">
        <f t="array" ref="E674">_xll.qlYieldTSForwardRate($B$3,D674,D675,"Actual/360","Simple",,TRUE)</f>
        <v>1.4166094844370036E-3</v>
      </c>
    </row>
    <row r="675" spans="4:5" x14ac:dyDescent="0.2">
      <c r="D675" s="22">
        <v>41927</v>
      </c>
      <c r="E675" s="20" cm="1">
        <f t="array" ref="E675">_xll.qlYieldTSForwardRate($B$3,D675,D676,"Actual/360","Simple",,TRUE)</f>
        <v>1.4166094844370036E-3</v>
      </c>
    </row>
    <row r="676" spans="4:5" x14ac:dyDescent="0.2">
      <c r="D676" s="22">
        <v>41928</v>
      </c>
      <c r="E676" s="20" cm="1">
        <f t="array" ref="E676">_xll.qlYieldTSForwardRate($B$3,D676,D677,"Actual/360","Simple",,TRUE)</f>
        <v>1.4166094844370036E-3</v>
      </c>
    </row>
    <row r="677" spans="4:5" x14ac:dyDescent="0.2">
      <c r="D677" s="22">
        <v>41929</v>
      </c>
      <c r="E677" s="20" cm="1">
        <f t="array" ref="E677">_xll.qlYieldTSForwardRate($B$3,D677,D678,"Actual/360","Simple",,TRUE)</f>
        <v>1.4166094844370036E-3</v>
      </c>
    </row>
    <row r="678" spans="4:5" x14ac:dyDescent="0.2">
      <c r="D678" s="22">
        <v>41930</v>
      </c>
      <c r="E678" s="20" cm="1">
        <f t="array" ref="E678">_xll.qlYieldTSForwardRate($B$3,D678,D679,"Actual/360","Simple",,TRUE)</f>
        <v>1.4166094844370036E-3</v>
      </c>
    </row>
    <row r="679" spans="4:5" x14ac:dyDescent="0.2">
      <c r="D679" s="22">
        <v>41931</v>
      </c>
      <c r="E679" s="20" cm="1">
        <f t="array" ref="E679">_xll.qlYieldTSForwardRate($B$3,D679,D680,"Actual/360","Simple",,TRUE)</f>
        <v>1.4166094844370036E-3</v>
      </c>
    </row>
    <row r="680" spans="4:5" x14ac:dyDescent="0.2">
      <c r="D680" s="22">
        <v>41932</v>
      </c>
      <c r="E680" s="20" cm="1">
        <f t="array" ref="E680">_xll.qlYieldTSForwardRate($B$3,D680,D681,"Actual/360","Simple",,TRUE)</f>
        <v>1.4166094844370036E-3</v>
      </c>
    </row>
    <row r="681" spans="4:5" x14ac:dyDescent="0.2">
      <c r="D681" s="22">
        <v>41933</v>
      </c>
      <c r="E681" s="20" cm="1">
        <f t="array" ref="E681">_xll.qlYieldTSForwardRate($B$3,D681,D682,"Actual/360","Simple",,TRUE)</f>
        <v>1.4166094844370036E-3</v>
      </c>
    </row>
    <row r="682" spans="4:5" x14ac:dyDescent="0.2">
      <c r="D682" s="22">
        <v>41934</v>
      </c>
      <c r="E682" s="20" cm="1">
        <f t="array" ref="E682">_xll.qlYieldTSForwardRate($B$3,D682,D683,"Actual/360","Simple",,TRUE)</f>
        <v>1.4166094844370036E-3</v>
      </c>
    </row>
    <row r="683" spans="4:5" x14ac:dyDescent="0.2">
      <c r="D683" s="22">
        <v>41935</v>
      </c>
      <c r="E683" s="20" cm="1">
        <f t="array" ref="E683">_xll.qlYieldTSForwardRate($B$3,D683,D684,"Actual/360","Simple",,TRUE)</f>
        <v>1.4166094844370036E-3</v>
      </c>
    </row>
    <row r="684" spans="4:5" x14ac:dyDescent="0.2">
      <c r="D684" s="22">
        <v>41936</v>
      </c>
      <c r="E684" s="20" cm="1">
        <f t="array" ref="E684">_xll.qlYieldTSForwardRate($B$3,D684,D685,"Actual/360","Simple",,TRUE)</f>
        <v>1.4166094844370036E-3</v>
      </c>
    </row>
    <row r="685" spans="4:5" x14ac:dyDescent="0.2">
      <c r="D685" s="22">
        <v>41937</v>
      </c>
      <c r="E685" s="20" cm="1">
        <f t="array" ref="E685">_xll.qlYieldTSForwardRate($B$3,D685,D686,"Actual/360","Simple",,TRUE)</f>
        <v>1.4166094844370036E-3</v>
      </c>
    </row>
    <row r="686" spans="4:5" x14ac:dyDescent="0.2">
      <c r="D686" s="22">
        <v>41938</v>
      </c>
      <c r="E686" s="20" cm="1">
        <f t="array" ref="E686">_xll.qlYieldTSForwardRate($B$3,D686,D687,"Actual/360","Simple",,TRUE)</f>
        <v>1.4166094844370036E-3</v>
      </c>
    </row>
    <row r="687" spans="4:5" x14ac:dyDescent="0.2">
      <c r="D687" s="22">
        <v>41939</v>
      </c>
      <c r="E687" s="20" cm="1">
        <f t="array" ref="E687">_xll.qlYieldTSForwardRate($B$3,D687,D688,"Actual/360","Simple",,TRUE)</f>
        <v>1.4166094844370036E-3</v>
      </c>
    </row>
    <row r="688" spans="4:5" x14ac:dyDescent="0.2">
      <c r="D688" s="22">
        <v>41940</v>
      </c>
      <c r="E688" s="20" cm="1">
        <f t="array" ref="E688">_xll.qlYieldTSForwardRate($B$3,D688,D689,"Actual/360","Simple",,TRUE)</f>
        <v>1.4166094844370036E-3</v>
      </c>
    </row>
    <row r="689" spans="4:5" x14ac:dyDescent="0.2">
      <c r="D689" s="22">
        <v>41941</v>
      </c>
      <c r="E689" s="20" cm="1">
        <f t="array" ref="E689">_xll.qlYieldTSForwardRate($B$3,D689,D690,"Actual/360","Simple",,TRUE)</f>
        <v>1.4166094844370036E-3</v>
      </c>
    </row>
    <row r="690" spans="4:5" x14ac:dyDescent="0.2">
      <c r="D690" s="22">
        <v>41942</v>
      </c>
      <c r="E690" s="20" cm="1">
        <f t="array" ref="E690">_xll.qlYieldTSForwardRate($B$3,D690,D691,"Actual/360","Simple",,TRUE)</f>
        <v>1.4166094844370036E-3</v>
      </c>
    </row>
    <row r="691" spans="4:5" x14ac:dyDescent="0.2">
      <c r="D691" s="22">
        <v>41943</v>
      </c>
      <c r="E691" s="20" cm="1">
        <f t="array" ref="E691">_xll.qlYieldTSForwardRate($B$3,D691,D692,"Actual/360","Simple",,TRUE)</f>
        <v>1.4166094844370036E-3</v>
      </c>
    </row>
    <row r="692" spans="4:5" x14ac:dyDescent="0.2">
      <c r="D692" s="22">
        <v>41944</v>
      </c>
      <c r="E692" s="20" cm="1">
        <f t="array" ref="E692">_xll.qlYieldTSForwardRate($B$3,D692,D693,"Actual/360","Simple",,TRUE)</f>
        <v>1.4166094844370036E-3</v>
      </c>
    </row>
    <row r="693" spans="4:5" x14ac:dyDescent="0.2">
      <c r="D693" s="22">
        <v>41945</v>
      </c>
      <c r="E693" s="20" cm="1">
        <f t="array" ref="E693">_xll.qlYieldTSForwardRate($B$3,D693,D694,"Actual/360","Simple",,TRUE)</f>
        <v>1.4166094844370036E-3</v>
      </c>
    </row>
    <row r="694" spans="4:5" x14ac:dyDescent="0.2">
      <c r="D694" s="22">
        <v>41946</v>
      </c>
      <c r="E694" s="20" cm="1">
        <f t="array" ref="E694">_xll.qlYieldTSForwardRate($B$3,D694,D695,"Actual/360","Simple",,TRUE)</f>
        <v>1.4166094844370036E-3</v>
      </c>
    </row>
    <row r="695" spans="4:5" x14ac:dyDescent="0.2">
      <c r="D695" s="22">
        <v>41947</v>
      </c>
      <c r="E695" s="20" cm="1">
        <f t="array" ref="E695">_xll.qlYieldTSForwardRate($B$3,D695,D696,"Actual/360","Simple",,TRUE)</f>
        <v>1.4166094844370036E-3</v>
      </c>
    </row>
    <row r="696" spans="4:5" x14ac:dyDescent="0.2">
      <c r="D696" s="22">
        <v>41948</v>
      </c>
      <c r="E696" s="20" cm="1">
        <f t="array" ref="E696">_xll.qlYieldTSForwardRate($B$3,D696,D697,"Actual/360","Simple",,TRUE)</f>
        <v>1.4166094844370036E-3</v>
      </c>
    </row>
    <row r="697" spans="4:5" x14ac:dyDescent="0.2">
      <c r="D697" s="22">
        <v>41949</v>
      </c>
      <c r="E697" s="20" cm="1">
        <f t="array" ref="E697">_xll.qlYieldTSForwardRate($B$3,D697,D698,"Actual/360","Simple",,TRUE)</f>
        <v>1.4166094844370036E-3</v>
      </c>
    </row>
    <row r="698" spans="4:5" x14ac:dyDescent="0.2">
      <c r="D698" s="22">
        <v>41950</v>
      </c>
      <c r="E698" s="20" cm="1">
        <f t="array" ref="E698">_xll.qlYieldTSForwardRate($B$3,D698,D699,"Actual/360","Simple",,TRUE)</f>
        <v>1.4166094844370036E-3</v>
      </c>
    </row>
    <row r="699" spans="4:5" x14ac:dyDescent="0.2">
      <c r="D699" s="22">
        <v>41951</v>
      </c>
      <c r="E699" s="20" cm="1">
        <f t="array" ref="E699">_xll.qlYieldTSForwardRate($B$3,D699,D700,"Actual/360","Simple",,TRUE)</f>
        <v>1.4166094844370036E-3</v>
      </c>
    </row>
    <row r="700" spans="4:5" x14ac:dyDescent="0.2">
      <c r="D700" s="22">
        <v>41952</v>
      </c>
      <c r="E700" s="20" cm="1">
        <f t="array" ref="E700">_xll.qlYieldTSForwardRate($B$3,D700,D701,"Actual/360","Simple",,TRUE)</f>
        <v>1.4166094844370036E-3</v>
      </c>
    </row>
    <row r="701" spans="4:5" x14ac:dyDescent="0.2">
      <c r="D701" s="22">
        <v>41953</v>
      </c>
      <c r="E701" s="20" cm="1">
        <f t="array" ref="E701">_xll.qlYieldTSForwardRate($B$3,D701,D702,"Actual/360","Simple",,TRUE)</f>
        <v>1.4166094844370036E-3</v>
      </c>
    </row>
    <row r="702" spans="4:5" x14ac:dyDescent="0.2">
      <c r="D702" s="22">
        <v>41954</v>
      </c>
      <c r="E702" s="20" cm="1">
        <f t="array" ref="E702">_xll.qlYieldTSForwardRate($B$3,D702,D703,"Actual/360","Simple",,TRUE)</f>
        <v>1.4166094844370036E-3</v>
      </c>
    </row>
    <row r="703" spans="4:5" x14ac:dyDescent="0.2">
      <c r="D703" s="22">
        <v>41955</v>
      </c>
      <c r="E703" s="20" cm="1">
        <f t="array" ref="E703">_xll.qlYieldTSForwardRate($B$3,D703,D704,"Actual/360","Simple",,TRUE)</f>
        <v>1.4166094844370036E-3</v>
      </c>
    </row>
    <row r="704" spans="4:5" x14ac:dyDescent="0.2">
      <c r="D704" s="22">
        <v>41956</v>
      </c>
      <c r="E704" s="20" cm="1">
        <f t="array" ref="E704">_xll.qlYieldTSForwardRate($B$3,D704,D705,"Actual/360","Simple",,TRUE)</f>
        <v>1.4166094844370036E-3</v>
      </c>
    </row>
    <row r="705" spans="4:5" x14ac:dyDescent="0.2">
      <c r="D705" s="22">
        <v>41957</v>
      </c>
      <c r="E705" s="20" cm="1">
        <f t="array" ref="E705">_xll.qlYieldTSForwardRate($B$3,D705,D706,"Actual/360","Simple",,TRUE)</f>
        <v>1.4166094844370036E-3</v>
      </c>
    </row>
    <row r="706" spans="4:5" x14ac:dyDescent="0.2">
      <c r="D706" s="22">
        <v>41958</v>
      </c>
      <c r="E706" s="20" cm="1">
        <f t="array" ref="E706">_xll.qlYieldTSForwardRate($B$3,D706,D707,"Actual/360","Simple",,TRUE)</f>
        <v>1.4166094844370036E-3</v>
      </c>
    </row>
    <row r="707" spans="4:5" x14ac:dyDescent="0.2">
      <c r="D707" s="22">
        <v>41959</v>
      </c>
      <c r="E707" s="20" cm="1">
        <f t="array" ref="E707">_xll.qlYieldTSForwardRate($B$3,D707,D708,"Actual/360","Simple",,TRUE)</f>
        <v>1.4166094844370036E-3</v>
      </c>
    </row>
    <row r="708" spans="4:5" x14ac:dyDescent="0.2">
      <c r="D708" s="22">
        <v>41960</v>
      </c>
      <c r="E708" s="20" cm="1">
        <f t="array" ref="E708">_xll.qlYieldTSForwardRate($B$3,D708,D709,"Actual/360","Simple",,TRUE)</f>
        <v>1.4166094844370036E-3</v>
      </c>
    </row>
    <row r="709" spans="4:5" x14ac:dyDescent="0.2">
      <c r="D709" s="22">
        <v>41961</v>
      </c>
      <c r="E709" s="20" cm="1">
        <f t="array" ref="E709">_xll.qlYieldTSForwardRate($B$3,D709,D710,"Actual/360","Simple",,TRUE)</f>
        <v>1.4166094844370036E-3</v>
      </c>
    </row>
    <row r="710" spans="4:5" x14ac:dyDescent="0.2">
      <c r="D710" s="22">
        <v>41962</v>
      </c>
      <c r="E710" s="20" cm="1">
        <f t="array" ref="E710">_xll.qlYieldTSForwardRate($B$3,D710,D711,"Actual/360","Simple",,TRUE)</f>
        <v>1.4166094844370036E-3</v>
      </c>
    </row>
    <row r="711" spans="4:5" x14ac:dyDescent="0.2">
      <c r="D711" s="22">
        <v>41963</v>
      </c>
      <c r="E711" s="20" cm="1">
        <f t="array" ref="E711">_xll.qlYieldTSForwardRate($B$3,D711,D712,"Actual/360","Simple",,TRUE)</f>
        <v>1.4166094844370036E-3</v>
      </c>
    </row>
    <row r="712" spans="4:5" x14ac:dyDescent="0.2">
      <c r="D712" s="22">
        <v>41964</v>
      </c>
      <c r="E712" s="20" cm="1">
        <f t="array" ref="E712">_xll.qlYieldTSForwardRate($B$3,D712,D713,"Actual/360","Simple",,TRUE)</f>
        <v>1.4166094844370036E-3</v>
      </c>
    </row>
    <row r="713" spans="4:5" x14ac:dyDescent="0.2">
      <c r="D713" s="22">
        <v>41965</v>
      </c>
      <c r="E713" s="20" cm="1">
        <f t="array" ref="E713">_xll.qlYieldTSForwardRate($B$3,D713,D714,"Actual/360","Simple",,TRUE)</f>
        <v>1.4166094844370036E-3</v>
      </c>
    </row>
    <row r="714" spans="4:5" x14ac:dyDescent="0.2">
      <c r="D714" s="22">
        <v>41966</v>
      </c>
      <c r="E714" s="20" cm="1">
        <f t="array" ref="E714">_xll.qlYieldTSForwardRate($B$3,D714,D715,"Actual/360","Simple",,TRUE)</f>
        <v>1.4166094844370036E-3</v>
      </c>
    </row>
    <row r="715" spans="4:5" x14ac:dyDescent="0.2">
      <c r="D715" s="22">
        <v>41967</v>
      </c>
      <c r="E715" s="20" cm="1">
        <f t="array" ref="E715">_xll.qlYieldTSForwardRate($B$3,D715,D716,"Actual/360","Simple",,TRUE)</f>
        <v>1.4166094844370036E-3</v>
      </c>
    </row>
    <row r="716" spans="4:5" x14ac:dyDescent="0.2">
      <c r="D716" s="22">
        <v>41968</v>
      </c>
      <c r="E716" s="20" cm="1">
        <f t="array" ref="E716">_xll.qlYieldTSForwardRate($B$3,D716,D717,"Actual/360","Simple",,TRUE)</f>
        <v>1.4166094844370036E-3</v>
      </c>
    </row>
    <row r="717" spans="4:5" x14ac:dyDescent="0.2">
      <c r="D717" s="22">
        <v>41969</v>
      </c>
      <c r="E717" s="20" cm="1">
        <f t="array" ref="E717">_xll.qlYieldTSForwardRate($B$3,D717,D718,"Actual/360","Simple",,TRUE)</f>
        <v>1.4166094844370036E-3</v>
      </c>
    </row>
    <row r="718" spans="4:5" x14ac:dyDescent="0.2">
      <c r="D718" s="22">
        <v>41970</v>
      </c>
      <c r="E718" s="20" cm="1">
        <f t="array" ref="E718">_xll.qlYieldTSForwardRate($B$3,D718,D719,"Actual/360","Simple",,TRUE)</f>
        <v>1.4166094844370036E-3</v>
      </c>
    </row>
    <row r="719" spans="4:5" x14ac:dyDescent="0.2">
      <c r="D719" s="22">
        <v>41971</v>
      </c>
      <c r="E719" s="20" cm="1">
        <f t="array" ref="E719">_xll.qlYieldTSForwardRate($B$3,D719,D720,"Actual/360","Simple",,TRUE)</f>
        <v>1.4166094844370036E-3</v>
      </c>
    </row>
    <row r="720" spans="4:5" x14ac:dyDescent="0.2">
      <c r="D720" s="22">
        <v>41972</v>
      </c>
      <c r="E720" s="20" cm="1">
        <f t="array" ref="E720">_xll.qlYieldTSForwardRate($B$3,D720,D721,"Actual/360","Simple",,TRUE)</f>
        <v>1.4166094844370036E-3</v>
      </c>
    </row>
    <row r="721" spans="4:5" x14ac:dyDescent="0.2">
      <c r="D721" s="22">
        <v>41973</v>
      </c>
      <c r="E721" s="20" cm="1">
        <f t="array" ref="E721">_xll.qlYieldTSForwardRate($B$3,D721,D722,"Actual/360","Simple",,TRUE)</f>
        <v>1.4166094844370036E-3</v>
      </c>
    </row>
    <row r="722" spans="4:5" x14ac:dyDescent="0.2">
      <c r="D722" s="22">
        <v>41974</v>
      </c>
      <c r="E722" s="20" cm="1">
        <f t="array" ref="E722">_xll.qlYieldTSForwardRate($B$3,D722,D723,"Actual/360","Simple",,TRUE)</f>
        <v>1.4166094844370036E-3</v>
      </c>
    </row>
    <row r="723" spans="4:5" x14ac:dyDescent="0.2">
      <c r="D723" s="22">
        <v>41975</v>
      </c>
      <c r="E723" s="20" cm="1">
        <f t="array" ref="E723">_xll.qlYieldTSForwardRate($B$3,D723,D724,"Actual/360","Simple",,TRUE)</f>
        <v>1.4166094844370036E-3</v>
      </c>
    </row>
    <row r="724" spans="4:5" x14ac:dyDescent="0.2">
      <c r="D724" s="22">
        <v>41976</v>
      </c>
      <c r="E724" s="20" cm="1">
        <f t="array" ref="E724">_xll.qlYieldTSForwardRate($B$3,D724,D725,"Actual/360","Simple",,TRUE)</f>
        <v>1.4166094844370036E-3</v>
      </c>
    </row>
    <row r="725" spans="4:5" x14ac:dyDescent="0.2">
      <c r="D725" s="22">
        <v>41977</v>
      </c>
      <c r="E725" s="20" cm="1">
        <f t="array" ref="E725">_xll.qlYieldTSForwardRate($B$3,D725,D726,"Actual/360","Simple",,TRUE)</f>
        <v>1.4166094844370036E-3</v>
      </c>
    </row>
    <row r="726" spans="4:5" x14ac:dyDescent="0.2">
      <c r="D726" s="22">
        <v>41978</v>
      </c>
      <c r="E726" s="20" cm="1">
        <f t="array" ref="E726">_xll.qlYieldTSForwardRate($B$3,D726,D727,"Actual/360","Simple",,TRUE)</f>
        <v>1.4166094844370036E-3</v>
      </c>
    </row>
    <row r="727" spans="4:5" x14ac:dyDescent="0.2">
      <c r="D727" s="22">
        <v>41979</v>
      </c>
      <c r="E727" s="20" cm="1">
        <f t="array" ref="E727">_xll.qlYieldTSForwardRate($B$3,D727,D728,"Actual/360","Simple",,TRUE)</f>
        <v>1.4166094844370036E-3</v>
      </c>
    </row>
    <row r="728" spans="4:5" x14ac:dyDescent="0.2">
      <c r="D728" s="22">
        <v>41980</v>
      </c>
      <c r="E728" s="20" cm="1">
        <f t="array" ref="E728">_xll.qlYieldTSForwardRate($B$3,D728,D729,"Actual/360","Simple",,TRUE)</f>
        <v>1.4166094844370036E-3</v>
      </c>
    </row>
    <row r="729" spans="4:5" x14ac:dyDescent="0.2">
      <c r="D729" s="22">
        <v>41981</v>
      </c>
      <c r="E729" s="20" cm="1">
        <f t="array" ref="E729">_xll.qlYieldTSForwardRate($B$3,D729,D730,"Actual/360","Simple",,TRUE)</f>
        <v>1.4166094844370036E-3</v>
      </c>
    </row>
    <row r="730" spans="4:5" x14ac:dyDescent="0.2">
      <c r="D730" s="22">
        <v>41982</v>
      </c>
      <c r="E730" s="20" cm="1">
        <f t="array" ref="E730">_xll.qlYieldTSForwardRate($B$3,D730,D731,"Actual/360","Simple",,TRUE)</f>
        <v>1.4166094843570676E-3</v>
      </c>
    </row>
    <row r="731" spans="4:5" x14ac:dyDescent="0.2">
      <c r="D731" s="22">
        <v>41983</v>
      </c>
      <c r="E731" s="20" cm="1">
        <f t="array" ref="E731">_xll.qlYieldTSForwardRate($B$3,D731,D732,"Actual/360","Simple",,TRUE)</f>
        <v>1.4166094844370036E-3</v>
      </c>
    </row>
    <row r="732" spans="4:5" x14ac:dyDescent="0.2">
      <c r="D732" s="22">
        <v>41984</v>
      </c>
      <c r="E732" s="20" cm="1">
        <f t="array" ref="E732">_xll.qlYieldTSForwardRate($B$3,D732,D733,"Actual/360","Simple",,TRUE)</f>
        <v>1.4166094844370036E-3</v>
      </c>
    </row>
    <row r="733" spans="4:5" x14ac:dyDescent="0.2">
      <c r="D733" s="22">
        <v>41985</v>
      </c>
    </row>
  </sheetData>
  <phoneticPr fontId="1" type="noConversion"/>
  <dataValidations disablePrompts="1" count="4">
    <dataValidation type="list" allowBlank="1" showInputMessage="1" showErrorMessage="1" sqref="B7" xr:uid="{D655E0C1-E126-406B-B4E6-6BE30C541282}">
      <formula1>"Discount,ZeroYield,ForwardRate"</formula1>
    </dataValidation>
    <dataValidation type="list" allowBlank="1" showInputMessage="1" showErrorMessage="1" sqref="B8" xr:uid="{B7042C65-C3CB-4453-9580-55692E2DD1D5}">
      <formula1>"BackwardFlat,ForwardFlat,Linear,LogLinear,Cubic,LogCubic"</formula1>
    </dataValidation>
    <dataValidation type="list" allowBlank="1" showInputMessage="1" showErrorMessage="1" sqref="B6" xr:uid="{DE077D5B-6B55-4B03-AB24-6CF48B1EC1AB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5" xr:uid="{312E42EA-90B9-46CC-BD35-61E6BCFD534C}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CAC4-4F5B-4E37-AC7A-F7D5EF94FF35}">
  <dimension ref="A1:F733"/>
  <sheetViews>
    <sheetView topLeftCell="A13" workbookViewId="0">
      <selection activeCell="D1" sqref="D1:E185"/>
    </sheetView>
  </sheetViews>
  <sheetFormatPr defaultRowHeight="14.25" x14ac:dyDescent="0.2"/>
  <cols>
    <col min="1" max="1" width="28.125" style="19" customWidth="1"/>
    <col min="2" max="2" width="29.5" style="19" customWidth="1"/>
    <col min="3" max="3" width="9" style="19"/>
    <col min="4" max="4" width="15.25" style="19" customWidth="1"/>
    <col min="5" max="5" width="14" style="20" customWidth="1"/>
    <col min="6" max="16384" width="9" style="19"/>
  </cols>
  <sheetData>
    <row r="1" spans="1:6" ht="16.5" x14ac:dyDescent="0.3">
      <c r="A1" s="5" t="s">
        <v>58</v>
      </c>
      <c r="B1" s="18" t="str">
        <f>_xll.qlPiecewiseYieldCurve(B3,B4,B5,RateHelpers!A2:A31,B6,,,B9,B7,B8,B10,B11)</f>
        <v>eonia_curve_FF#0009</v>
      </c>
      <c r="D1" s="19" t="s">
        <v>75</v>
      </c>
      <c r="E1" s="20" t="s">
        <v>76</v>
      </c>
    </row>
    <row r="2" spans="1:6" ht="17.25" thickBot="1" x14ac:dyDescent="0.35">
      <c r="A2" s="7" t="s">
        <v>0</v>
      </c>
      <c r="B2" s="21" t="str">
        <f>_xll.ohRangeRetrieveError(B1)</f>
        <v/>
      </c>
      <c r="D2" s="22">
        <v>41254</v>
      </c>
      <c r="E2" s="20" cm="1">
        <f t="array" ref="E2">_xll.qlYieldTSForwardRate($B$3,D2,D3,"Actual/360","Simple",,TRUE)</f>
        <v>4.0000000000262048E-4</v>
      </c>
      <c r="F2" s="19" t="str" cm="1">
        <f t="array" ref="F2">_xll.ohRangeRetrieveError(E2)</f>
        <v/>
      </c>
    </row>
    <row r="3" spans="1:6" ht="16.5" x14ac:dyDescent="0.3">
      <c r="A3" s="5" t="s">
        <v>2</v>
      </c>
      <c r="B3" s="23" t="s">
        <v>77</v>
      </c>
      <c r="D3" s="22">
        <v>41255</v>
      </c>
      <c r="E3" s="20" cm="1">
        <f t="array" ref="E3">_xll.qlYieldTSForwardRate($B$3,D3,D4,"Actual/360","Simple",,TRUE)</f>
        <v>4.0000000024242865E-4</v>
      </c>
    </row>
    <row r="4" spans="1:6" ht="16.5" x14ac:dyDescent="0.3">
      <c r="A4" s="10" t="s">
        <v>59</v>
      </c>
      <c r="B4" s="24">
        <v>0</v>
      </c>
      <c r="D4" s="22">
        <v>41256</v>
      </c>
      <c r="E4" s="20" cm="1">
        <f t="array" ref="E4">_xll.qlYieldTSForwardRate($B$3,D4,D5,"Actual/360","Simple",,TRUE)</f>
        <v>4.000000001624926E-4</v>
      </c>
    </row>
    <row r="5" spans="1:6" ht="16.5" x14ac:dyDescent="0.3">
      <c r="A5" s="10" t="s">
        <v>7</v>
      </c>
      <c r="B5" s="24" t="s">
        <v>60</v>
      </c>
      <c r="D5" s="22">
        <v>41257</v>
      </c>
      <c r="E5" s="20" cm="1">
        <f t="array" ref="E5">_xll.qlYieldTSForwardRate($B$3,D5,D6,"Actual/360","Simple",,TRUE)</f>
        <v>7.49995260536096E-4</v>
      </c>
    </row>
    <row r="6" spans="1:6" ht="16.5" x14ac:dyDescent="0.3">
      <c r="A6" s="10" t="s">
        <v>11</v>
      </c>
      <c r="B6" s="24"/>
      <c r="D6" s="22">
        <v>41258</v>
      </c>
      <c r="E6" s="20" cm="1">
        <f t="array" ref="E6">_xll.qlYieldTSForwardRate($B$3,D6,D7,"Actual/360","Simple",,TRUE)</f>
        <v>7.49995260536096E-4</v>
      </c>
    </row>
    <row r="7" spans="1:6" ht="16.5" x14ac:dyDescent="0.3">
      <c r="A7" s="10" t="s">
        <v>61</v>
      </c>
      <c r="B7" s="24" t="s">
        <v>78</v>
      </c>
      <c r="D7" s="22">
        <v>41259</v>
      </c>
      <c r="E7" s="20" cm="1">
        <f t="array" ref="E7">_xll.qlYieldTSForwardRate($B$3,D7,D8,"Actual/360","Simple",,TRUE)</f>
        <v>7.49995260536096E-4</v>
      </c>
    </row>
    <row r="8" spans="1:6" ht="16.5" x14ac:dyDescent="0.3">
      <c r="A8" s="10" t="s">
        <v>63</v>
      </c>
      <c r="B8" s="24" t="s">
        <v>79</v>
      </c>
      <c r="D8" s="22">
        <v>41260</v>
      </c>
      <c r="E8" s="20" cm="1">
        <f t="array" ref="E8">_xll.qlYieldTSForwardRate($B$3,D8,D9,"Actual/360","Simple",,TRUE)</f>
        <v>7.49995260536096E-4</v>
      </c>
    </row>
    <row r="9" spans="1:6" ht="16.5" x14ac:dyDescent="0.3">
      <c r="A9" s="10" t="s">
        <v>65</v>
      </c>
      <c r="B9" s="24"/>
      <c r="D9" s="22">
        <v>41261</v>
      </c>
      <c r="E9" s="20" cm="1">
        <f t="array" ref="E9">_xll.qlYieldTSForwardRate($B$3,D9,D10,"Actual/360","Simple",,TRUE)</f>
        <v>7.4999526045615994E-4</v>
      </c>
    </row>
    <row r="10" spans="1:6" ht="16.5" x14ac:dyDescent="0.3">
      <c r="A10" s="10" t="s">
        <v>16</v>
      </c>
      <c r="B10" s="24"/>
      <c r="D10" s="22">
        <v>41262</v>
      </c>
      <c r="E10" s="20" cm="1">
        <f t="array" ref="E10">_xll.qlYieldTSForwardRate($B$3,D10,D11,"Actual/360","Simple",,TRUE)</f>
        <v>7.49995260536096E-4</v>
      </c>
    </row>
    <row r="11" spans="1:6" ht="17.25" thickBot="1" x14ac:dyDescent="0.35">
      <c r="A11" s="7" t="s">
        <v>17</v>
      </c>
      <c r="B11" s="25"/>
      <c r="D11" s="22">
        <v>41263</v>
      </c>
      <c r="E11" s="20" cm="1">
        <f t="array" ref="E11">_xll.qlYieldTSForwardRate($B$3,D11,D12,"Actual/360","Simple",,TRUE)</f>
        <v>6.7998689135428947E-4</v>
      </c>
    </row>
    <row r="12" spans="1:6" ht="16.5" thickBot="1" x14ac:dyDescent="0.3">
      <c r="A12" s="26"/>
      <c r="B12" s="26"/>
      <c r="D12" s="22">
        <v>41264</v>
      </c>
      <c r="E12" s="20" cm="1">
        <f t="array" ref="E12">_xll.qlYieldTSForwardRate($B$3,D12,D13,"Actual/360","Simple",,TRUE)</f>
        <v>6.7998689127435341E-4</v>
      </c>
    </row>
    <row r="13" spans="1:6" ht="15.75" x14ac:dyDescent="0.25">
      <c r="A13" s="3" t="s">
        <v>66</v>
      </c>
      <c r="B13" s="27" t="str">
        <f>_xll.qlTermStructureCalendar($B$3)</f>
        <v>TARGET</v>
      </c>
      <c r="D13" s="22">
        <v>41265</v>
      </c>
      <c r="E13" s="20" cm="1">
        <f t="array" ref="E13">_xll.qlYieldTSForwardRate($B$3,D13,D14,"Actual/360","Simple",,TRUE)</f>
        <v>6.7998689135428947E-4</v>
      </c>
    </row>
    <row r="14" spans="1:6" ht="15.75" x14ac:dyDescent="0.25">
      <c r="A14" s="28" t="s">
        <v>67</v>
      </c>
      <c r="B14" s="29" t="str">
        <f>_xll.qlTermStructureDayCounter($B$3)</f>
        <v>Actual/365 (Fixed)</v>
      </c>
      <c r="D14" s="22">
        <v>41266</v>
      </c>
      <c r="E14" s="20" cm="1">
        <f t="array" ref="E14">_xll.qlYieldTSForwardRate($B$3,D14,D15,"Actual/360","Simple",,TRUE)</f>
        <v>6.7998689135428947E-4</v>
      </c>
    </row>
    <row r="15" spans="1:6" ht="15.75" x14ac:dyDescent="0.25">
      <c r="A15" s="28" t="s">
        <v>68</v>
      </c>
      <c r="B15" s="30">
        <f>_xll.qlTermStructureReferenceDate($B$3)</f>
        <v>41254</v>
      </c>
      <c r="D15" s="22">
        <v>41267</v>
      </c>
      <c r="E15" s="20" cm="1">
        <f t="array" ref="E15">_xll.qlYieldTSForwardRate($B$3,D15,D16,"Actual/360","Simple",,TRUE)</f>
        <v>6.7998689135428947E-4</v>
      </c>
    </row>
    <row r="16" spans="1:6" ht="15.75" x14ac:dyDescent="0.25">
      <c r="A16" s="28" t="s">
        <v>69</v>
      </c>
      <c r="B16" s="31">
        <f>_xll.qlTermStructureMaxDate($B$3)</f>
        <v>52215</v>
      </c>
      <c r="D16" s="22">
        <v>41268</v>
      </c>
      <c r="E16" s="20" cm="1">
        <f t="array" ref="E16">_xll.qlYieldTSForwardRate($B$3,D16,D17,"Actual/360","Simple",,TRUE)</f>
        <v>6.7998689135428947E-4</v>
      </c>
    </row>
    <row r="17" spans="1:5" ht="15.75" x14ac:dyDescent="0.25">
      <c r="A17" s="32" t="s">
        <v>70</v>
      </c>
      <c r="B17" s="33">
        <f>_xll.qlTermStructureSettlementDays($B$3)</f>
        <v>0</v>
      </c>
      <c r="D17" s="22">
        <v>41269</v>
      </c>
      <c r="E17" s="20" cm="1">
        <f t="array" ref="E17">_xll.qlYieldTSForwardRate($B$3,D17,D18,"Actual/360","Simple",,TRUE)</f>
        <v>6.7998689127435341E-4</v>
      </c>
    </row>
    <row r="18" spans="1:5" ht="15.75" x14ac:dyDescent="0.25">
      <c r="A18" s="34" t="s">
        <v>71</v>
      </c>
      <c r="B18" s="35">
        <f>_xll.qlYieldTSDiscount($B$3,$B$15)</f>
        <v>1</v>
      </c>
      <c r="D18" s="22">
        <v>41270</v>
      </c>
      <c r="E18" s="20" cm="1">
        <f t="array" ref="E18">_xll.qlYieldTSForwardRate($B$3,D18,D19,"Actual/360","Simple",,TRUE)</f>
        <v>9.5996656128249924E-4</v>
      </c>
    </row>
    <row r="19" spans="1:5" ht="15.75" x14ac:dyDescent="0.25">
      <c r="A19" s="28" t="s">
        <v>72</v>
      </c>
      <c r="B19" s="36">
        <f>_xll.qlYieldTSForwardRate($B$3,$B$15,$B$15+90,B14,"simple","annual")</f>
        <v>4.7812126878369704E-4</v>
      </c>
      <c r="D19" s="22">
        <v>41271</v>
      </c>
      <c r="E19" s="20" cm="1">
        <f t="array" ref="E19">_xll.qlYieldTSForwardRate($B$3,D19,D20,"Actual/360","Simple",,TRUE)</f>
        <v>9.5996656128249924E-4</v>
      </c>
    </row>
    <row r="20" spans="1:5" ht="16.5" thickBot="1" x14ac:dyDescent="0.3">
      <c r="A20" s="37" t="s">
        <v>73</v>
      </c>
      <c r="B20" s="38">
        <f>_xll.qlYieldTSZeroRate(B3,B15,B14,"simple","annual")</f>
        <v>4.0555533820096912E-4</v>
      </c>
      <c r="D20" s="22">
        <v>41272</v>
      </c>
      <c r="E20" s="20" cm="1">
        <f t="array" ref="E20">_xll.qlYieldTSForwardRate($B$3,D20,D21,"Actual/360","Simple",,TRUE)</f>
        <v>9.5996656120256318E-4</v>
      </c>
    </row>
    <row r="21" spans="1:5" x14ac:dyDescent="0.2">
      <c r="D21" s="22">
        <v>41273</v>
      </c>
      <c r="E21" s="20" cm="1">
        <f t="array" ref="E21">_xll.qlYieldTSForwardRate($B$3,D21,D22,"Actual/360","Simple",,TRUE)</f>
        <v>9.5996656120256318E-4</v>
      </c>
    </row>
    <row r="22" spans="1:5" x14ac:dyDescent="0.2">
      <c r="D22" s="22">
        <v>41274</v>
      </c>
      <c r="E22" s="20" cm="1">
        <f t="array" ref="E22">_xll.qlYieldTSForwardRate($B$3,D22,D23,"Actual/360","Simple",,TRUE)</f>
        <v>9.5996656128249924E-4</v>
      </c>
    </row>
    <row r="23" spans="1:5" x14ac:dyDescent="0.2">
      <c r="D23" s="22">
        <v>41275</v>
      </c>
      <c r="E23" s="20" cm="1">
        <f t="array" ref="E23">_xll.qlYieldTSForwardRate($B$3,D23,D24,"Actual/360","Simple",,TRUE)</f>
        <v>9.5996656120256318E-4</v>
      </c>
    </row>
    <row r="24" spans="1:5" x14ac:dyDescent="0.2">
      <c r="D24" s="22">
        <v>41276</v>
      </c>
      <c r="E24" s="20" cm="1">
        <f t="array" ref="E24">_xll.qlYieldTSForwardRate($B$3,D24,D25,"Actual/360","Simple",,TRUE)</f>
        <v>9.5996656128249924E-4</v>
      </c>
    </row>
    <row r="25" spans="1:5" x14ac:dyDescent="0.2">
      <c r="D25" s="22">
        <v>41277</v>
      </c>
      <c r="E25" s="20" cm="1">
        <f t="array" ref="E25">_xll.qlYieldTSForwardRate($B$3,D25,D26,"Actual/360","Simple",,TRUE)</f>
        <v>6.6360005322785298E-4</v>
      </c>
    </row>
    <row r="26" spans="1:5" x14ac:dyDescent="0.2">
      <c r="D26" s="22">
        <v>41278</v>
      </c>
      <c r="E26" s="20" cm="1">
        <f t="array" ref="E26">_xll.qlYieldTSForwardRate($B$3,D26,D27,"Actual/360","Simple",,TRUE)</f>
        <v>6.6360005330778904E-4</v>
      </c>
    </row>
    <row r="27" spans="1:5" x14ac:dyDescent="0.2">
      <c r="D27" s="22">
        <v>41279</v>
      </c>
      <c r="E27" s="20" cm="1">
        <f t="array" ref="E27">_xll.qlYieldTSForwardRate($B$3,D27,D28,"Actual/360","Simple",,TRUE)</f>
        <v>6.6360005330778904E-4</v>
      </c>
    </row>
    <row r="28" spans="1:5" x14ac:dyDescent="0.2">
      <c r="D28" s="22">
        <v>41280</v>
      </c>
      <c r="E28" s="20" cm="1">
        <f t="array" ref="E28">_xll.qlYieldTSForwardRate($B$3,D28,D29,"Actual/360","Simple",,TRUE)</f>
        <v>6.6360005322785298E-4</v>
      </c>
    </row>
    <row r="29" spans="1:5" x14ac:dyDescent="0.2">
      <c r="D29" s="22">
        <v>41281</v>
      </c>
      <c r="E29" s="20" cm="1">
        <f t="array" ref="E29">_xll.qlYieldTSForwardRate($B$3,D29,D30,"Actual/360","Simple",,TRUE)</f>
        <v>6.6360005330778904E-4</v>
      </c>
    </row>
    <row r="30" spans="1:5" x14ac:dyDescent="0.2">
      <c r="D30" s="22">
        <v>41282</v>
      </c>
      <c r="E30" s="20" cm="1">
        <f t="array" ref="E30">_xll.qlYieldTSForwardRate($B$3,D30,D31,"Actual/360","Simple",,TRUE)</f>
        <v>6.6360005330778904E-4</v>
      </c>
    </row>
    <row r="31" spans="1:5" x14ac:dyDescent="0.2">
      <c r="D31" s="22">
        <v>41283</v>
      </c>
      <c r="E31" s="20" cm="1">
        <f t="array" ref="E31">_xll.qlYieldTSForwardRate($B$3,D31,D32,"Actual/360","Simple",,TRUE)</f>
        <v>6.6360005330778904E-4</v>
      </c>
    </row>
    <row r="32" spans="1:5" x14ac:dyDescent="0.2">
      <c r="D32" s="22">
        <v>41284</v>
      </c>
      <c r="E32" s="20" cm="1">
        <f t="array" ref="E32">_xll.qlYieldTSForwardRate($B$3,D32,D33,"Actual/360","Simple",,TRUE)</f>
        <v>6.6360005330778904E-4</v>
      </c>
    </row>
    <row r="33" spans="4:5" x14ac:dyDescent="0.2">
      <c r="D33" s="22">
        <v>41285</v>
      </c>
      <c r="E33" s="20" cm="1">
        <f t="array" ref="E33">_xll.qlYieldTSForwardRate($B$3,D33,D34,"Actual/360","Simple",,TRUE)</f>
        <v>6.6360005330778904E-4</v>
      </c>
    </row>
    <row r="34" spans="4:5" x14ac:dyDescent="0.2">
      <c r="D34" s="22">
        <v>41286</v>
      </c>
      <c r="E34" s="20" cm="1">
        <f t="array" ref="E34">_xll.qlYieldTSForwardRate($B$3,D34,D35,"Actual/360","Simple",,TRUE)</f>
        <v>6.6360005322785298E-4</v>
      </c>
    </row>
    <row r="35" spans="4:5" x14ac:dyDescent="0.2">
      <c r="D35" s="22">
        <v>41287</v>
      </c>
      <c r="E35" s="20" cm="1">
        <f t="array" ref="E35">_xll.qlYieldTSForwardRate($B$3,D35,D36,"Actual/360","Simple",,TRUE)</f>
        <v>6.6360005330778904E-4</v>
      </c>
    </row>
    <row r="36" spans="4:5" x14ac:dyDescent="0.2">
      <c r="D36" s="22">
        <v>41288</v>
      </c>
      <c r="E36" s="20" cm="1">
        <f t="array" ref="E36">_xll.qlYieldTSForwardRate($B$3,D36,D37,"Actual/360","Simple",,TRUE)</f>
        <v>4.5999206523816838E-4</v>
      </c>
    </row>
    <row r="37" spans="4:5" x14ac:dyDescent="0.2">
      <c r="D37" s="22">
        <v>41289</v>
      </c>
      <c r="E37" s="20" cm="1">
        <f t="array" ref="E37">_xll.qlYieldTSForwardRate($B$3,D37,D38,"Actual/360","Simple",,TRUE)</f>
        <v>4.5999206515823232E-4</v>
      </c>
    </row>
    <row r="38" spans="4:5" x14ac:dyDescent="0.2">
      <c r="D38" s="22">
        <v>41290</v>
      </c>
      <c r="E38" s="20" cm="1">
        <f t="array" ref="E38">_xll.qlYieldTSForwardRate($B$3,D38,D39,"Actual/360","Simple",,TRUE)</f>
        <v>4.5999206515823232E-4</v>
      </c>
    </row>
    <row r="39" spans="4:5" x14ac:dyDescent="0.2">
      <c r="D39" s="22">
        <v>41291</v>
      </c>
      <c r="E39" s="20" cm="1">
        <f t="array" ref="E39">_xll.qlYieldTSForwardRate($B$3,D39,D40,"Actual/360","Simple",,TRUE)</f>
        <v>4.5999206523816838E-4</v>
      </c>
    </row>
    <row r="40" spans="4:5" x14ac:dyDescent="0.2">
      <c r="D40" s="22">
        <v>41292</v>
      </c>
      <c r="E40" s="20" cm="1">
        <f t="array" ref="E40">_xll.qlYieldTSForwardRate($B$3,D40,D41,"Actual/360","Simple",,TRUE)</f>
        <v>4.5999206515823232E-4</v>
      </c>
    </row>
    <row r="41" spans="4:5" x14ac:dyDescent="0.2">
      <c r="D41" s="22">
        <v>41293</v>
      </c>
      <c r="E41" s="20" cm="1">
        <f t="array" ref="E41">_xll.qlYieldTSForwardRate($B$3,D41,D42,"Actual/360","Simple",,TRUE)</f>
        <v>4.5999206515823232E-4</v>
      </c>
    </row>
    <row r="42" spans="4:5" x14ac:dyDescent="0.2">
      <c r="D42" s="22">
        <v>41294</v>
      </c>
      <c r="E42" s="20" cm="1">
        <f t="array" ref="E42">_xll.qlYieldTSForwardRate($B$3,D42,D43,"Actual/360","Simple",,TRUE)</f>
        <v>4.5999206515823232E-4</v>
      </c>
    </row>
    <row r="43" spans="4:5" x14ac:dyDescent="0.2">
      <c r="D43" s="22">
        <v>41295</v>
      </c>
      <c r="E43" s="20" cm="1">
        <f t="array" ref="E43">_xll.qlYieldTSForwardRate($B$3,D43,D44,"Actual/360","Simple",,TRUE)</f>
        <v>4.5999206515823232E-4</v>
      </c>
    </row>
    <row r="44" spans="4:5" x14ac:dyDescent="0.2">
      <c r="D44" s="22">
        <v>41296</v>
      </c>
      <c r="E44" s="20" cm="1">
        <f t="array" ref="E44">_xll.qlYieldTSForwardRate($B$3,D44,D45,"Actual/360","Simple",,TRUE)</f>
        <v>4.5999206515823232E-4</v>
      </c>
    </row>
    <row r="45" spans="4:5" x14ac:dyDescent="0.2">
      <c r="D45" s="22">
        <v>41297</v>
      </c>
      <c r="E45" s="20" cm="1">
        <f t="array" ref="E45">_xll.qlYieldTSForwardRate($B$3,D45,D46,"Actual/360","Simple",,TRUE)</f>
        <v>4.5999206523816838E-4</v>
      </c>
    </row>
    <row r="46" spans="4:5" x14ac:dyDescent="0.2">
      <c r="D46" s="22">
        <v>41298</v>
      </c>
      <c r="E46" s="20" cm="1">
        <f t="array" ref="E46">_xll.qlYieldTSForwardRate($B$3,D46,D47,"Actual/360","Simple",,TRUE)</f>
        <v>4.5999206515823232E-4</v>
      </c>
    </row>
    <row r="47" spans="4:5" x14ac:dyDescent="0.2">
      <c r="D47" s="22">
        <v>41299</v>
      </c>
      <c r="E47" s="20" cm="1">
        <f t="array" ref="E47">_xll.qlYieldTSForwardRate($B$3,D47,D48,"Actual/360","Simple",,TRUE)</f>
        <v>4.5999206523816838E-4</v>
      </c>
    </row>
    <row r="48" spans="4:5" x14ac:dyDescent="0.2">
      <c r="D48" s="22">
        <v>41300</v>
      </c>
      <c r="E48" s="20" cm="1">
        <f t="array" ref="E48">_xll.qlYieldTSForwardRate($B$3,D48,D49,"Actual/360","Simple",,TRUE)</f>
        <v>4.5999206515823232E-4</v>
      </c>
    </row>
    <row r="49" spans="4:5" x14ac:dyDescent="0.2">
      <c r="D49" s="22">
        <v>41301</v>
      </c>
      <c r="E49" s="20" cm="1">
        <f t="array" ref="E49">_xll.qlYieldTSForwardRate($B$3,D49,D50,"Actual/360","Simple",,TRUE)</f>
        <v>4.5999206515823232E-4</v>
      </c>
    </row>
    <row r="50" spans="4:5" x14ac:dyDescent="0.2">
      <c r="D50" s="22">
        <v>41302</v>
      </c>
      <c r="E50" s="20" cm="1">
        <f t="array" ref="E50">_xll.qlYieldTSForwardRate($B$3,D50,D51,"Actual/360","Simple",,TRUE)</f>
        <v>4.5999206515823232E-4</v>
      </c>
    </row>
    <row r="51" spans="4:5" x14ac:dyDescent="0.2">
      <c r="D51" s="22">
        <v>41303</v>
      </c>
      <c r="E51" s="20" cm="1">
        <f t="array" ref="E51">_xll.qlYieldTSForwardRate($B$3,D51,D52,"Actual/360","Simple",,TRUE)</f>
        <v>4.5999206523816838E-4</v>
      </c>
    </row>
    <row r="52" spans="4:5" x14ac:dyDescent="0.2">
      <c r="D52" s="22">
        <v>41304</v>
      </c>
      <c r="E52" s="20" cm="1">
        <f t="array" ref="E52">_xll.qlYieldTSForwardRate($B$3,D52,D53,"Actual/360","Simple",,TRUE)</f>
        <v>4.5999206515823232E-4</v>
      </c>
    </row>
    <row r="53" spans="4:5" x14ac:dyDescent="0.2">
      <c r="D53" s="22">
        <v>41305</v>
      </c>
      <c r="E53" s="20" cm="1">
        <f t="array" ref="E53">_xll.qlYieldTSForwardRate($B$3,D53,D54,"Actual/360","Simple",,TRUE)</f>
        <v>4.5999206515823232E-4</v>
      </c>
    </row>
    <row r="54" spans="4:5" x14ac:dyDescent="0.2">
      <c r="D54" s="22">
        <v>41306</v>
      </c>
      <c r="E54" s="20" cm="1">
        <f t="array" ref="E54">_xll.qlYieldTSForwardRate($B$3,D54,D55,"Actual/360","Simple",,TRUE)</f>
        <v>4.5999206523816838E-4</v>
      </c>
    </row>
    <row r="55" spans="4:5" x14ac:dyDescent="0.2">
      <c r="D55" s="22">
        <v>41307</v>
      </c>
      <c r="E55" s="20" cm="1">
        <f t="array" ref="E55">_xll.qlYieldTSForwardRate($B$3,D55,D56,"Actual/360","Simple",,TRUE)</f>
        <v>4.5999206515823232E-4</v>
      </c>
    </row>
    <row r="56" spans="4:5" x14ac:dyDescent="0.2">
      <c r="D56" s="22">
        <v>41308</v>
      </c>
      <c r="E56" s="20" cm="1">
        <f t="array" ref="E56">_xll.qlYieldTSForwardRate($B$3,D56,D57,"Actual/360","Simple",,TRUE)</f>
        <v>4.5999206515823232E-4</v>
      </c>
    </row>
    <row r="57" spans="4:5" x14ac:dyDescent="0.2">
      <c r="D57" s="22">
        <v>41309</v>
      </c>
      <c r="E57" s="20" cm="1">
        <f t="array" ref="E57">_xll.qlYieldTSForwardRate($B$3,D57,D58,"Actual/360","Simple",,TRUE)</f>
        <v>4.5999206515823232E-4</v>
      </c>
    </row>
    <row r="58" spans="4:5" x14ac:dyDescent="0.2">
      <c r="D58" s="22">
        <v>41310</v>
      </c>
      <c r="E58" s="20" cm="1">
        <f t="array" ref="E58">_xll.qlYieldTSForwardRate($B$3,D58,D59,"Actual/360","Simple",,TRUE)</f>
        <v>4.5999206523816838E-4</v>
      </c>
    </row>
    <row r="59" spans="4:5" x14ac:dyDescent="0.2">
      <c r="D59" s="22">
        <v>41311</v>
      </c>
      <c r="E59" s="20" cm="1">
        <f t="array" ref="E59">_xll.qlYieldTSForwardRate($B$3,D59,D60,"Actual/360","Simple",,TRUE)</f>
        <v>4.5999206515823232E-4</v>
      </c>
    </row>
    <row r="60" spans="4:5" x14ac:dyDescent="0.2">
      <c r="D60" s="22">
        <v>41312</v>
      </c>
      <c r="E60" s="20" cm="1">
        <f t="array" ref="E60">_xll.qlYieldTSForwardRate($B$3,D60,D61,"Actual/360","Simple",,TRUE)</f>
        <v>4.5999206515823232E-4</v>
      </c>
    </row>
    <row r="61" spans="4:5" x14ac:dyDescent="0.2">
      <c r="D61" s="22">
        <v>41313</v>
      </c>
      <c r="E61" s="20" cm="1">
        <f t="array" ref="E61">_xll.qlYieldTSForwardRate($B$3,D61,D62,"Actual/360","Simple",,TRUE)</f>
        <v>4.5999206515823232E-4</v>
      </c>
    </row>
    <row r="62" spans="4:5" x14ac:dyDescent="0.2">
      <c r="D62" s="22">
        <v>41314</v>
      </c>
      <c r="E62" s="20" cm="1">
        <f t="array" ref="E62">_xll.qlYieldTSForwardRate($B$3,D62,D63,"Actual/360","Simple",,TRUE)</f>
        <v>4.5999206515823232E-4</v>
      </c>
    </row>
    <row r="63" spans="4:5" x14ac:dyDescent="0.2">
      <c r="D63" s="22">
        <v>41315</v>
      </c>
      <c r="E63" s="20" cm="1">
        <f t="array" ref="E63">_xll.qlYieldTSForwardRate($B$3,D63,D64,"Actual/360","Simple",,TRUE)</f>
        <v>4.5999206523816838E-4</v>
      </c>
    </row>
    <row r="64" spans="4:5" x14ac:dyDescent="0.2">
      <c r="D64" s="22">
        <v>41316</v>
      </c>
      <c r="E64" s="20" cm="1">
        <f t="array" ref="E64">_xll.qlYieldTSForwardRate($B$3,D64,D65,"Actual/360","Simple",,TRUE)</f>
        <v>4.5999206515823232E-4</v>
      </c>
    </row>
    <row r="65" spans="4:5" x14ac:dyDescent="0.2">
      <c r="D65" s="22">
        <v>41317</v>
      </c>
      <c r="E65" s="20" cm="1">
        <f t="array" ref="E65">_xll.qlYieldTSForwardRate($B$3,D65,D66,"Actual/360","Simple",,TRUE)</f>
        <v>4.5999206515823232E-4</v>
      </c>
    </row>
    <row r="66" spans="4:5" x14ac:dyDescent="0.2">
      <c r="D66" s="22">
        <v>41318</v>
      </c>
      <c r="E66" s="20" cm="1">
        <f t="array" ref="E66">_xll.qlYieldTSForwardRate($B$3,D66,D67,"Actual/360","Simple",,TRUE)</f>
        <v>1.5999904001695597E-4</v>
      </c>
    </row>
    <row r="67" spans="4:5" x14ac:dyDescent="0.2">
      <c r="D67" s="22">
        <v>41319</v>
      </c>
      <c r="E67" s="20" cm="1">
        <f t="array" ref="E67">_xll.qlYieldTSForwardRate($B$3,D67,D68,"Actual/360","Simple",,TRUE)</f>
        <v>1.5999904001695597E-4</v>
      </c>
    </row>
    <row r="68" spans="4:5" x14ac:dyDescent="0.2">
      <c r="D68" s="22">
        <v>41320</v>
      </c>
      <c r="E68" s="20" cm="1">
        <f t="array" ref="E68">_xll.qlYieldTSForwardRate($B$3,D68,D69,"Actual/360","Simple",,TRUE)</f>
        <v>1.5999904001695597E-4</v>
      </c>
    </row>
    <row r="69" spans="4:5" x14ac:dyDescent="0.2">
      <c r="D69" s="22">
        <v>41321</v>
      </c>
      <c r="E69" s="20" cm="1">
        <f t="array" ref="E69">_xll.qlYieldTSForwardRate($B$3,D69,D70,"Actual/360","Simple",,TRUE)</f>
        <v>1.5999904001695597E-4</v>
      </c>
    </row>
    <row r="70" spans="4:5" x14ac:dyDescent="0.2">
      <c r="D70" s="22">
        <v>41322</v>
      </c>
      <c r="E70" s="20" cm="1">
        <f t="array" ref="E70">_xll.qlYieldTSForwardRate($B$3,D70,D71,"Actual/360","Simple",,TRUE)</f>
        <v>1.5999903993701992E-4</v>
      </c>
    </row>
    <row r="71" spans="4:5" x14ac:dyDescent="0.2">
      <c r="D71" s="22">
        <v>41323</v>
      </c>
      <c r="E71" s="20" cm="1">
        <f t="array" ref="E71">_xll.qlYieldTSForwardRate($B$3,D71,D72,"Actual/360","Simple",,TRUE)</f>
        <v>1.5999904001695597E-4</v>
      </c>
    </row>
    <row r="72" spans="4:5" x14ac:dyDescent="0.2">
      <c r="D72" s="22">
        <v>41324</v>
      </c>
      <c r="E72" s="20" cm="1">
        <f t="array" ref="E72">_xll.qlYieldTSForwardRate($B$3,D72,D73,"Actual/360","Simple",,TRUE)</f>
        <v>1.5999904001695597E-4</v>
      </c>
    </row>
    <row r="73" spans="4:5" x14ac:dyDescent="0.2">
      <c r="D73" s="22">
        <v>41325</v>
      </c>
      <c r="E73" s="20" cm="1">
        <f t="array" ref="E73">_xll.qlYieldTSForwardRate($B$3,D73,D74,"Actual/360","Simple",,TRUE)</f>
        <v>1.5999904001695597E-4</v>
      </c>
    </row>
    <row r="74" spans="4:5" x14ac:dyDescent="0.2">
      <c r="D74" s="22">
        <v>41326</v>
      </c>
      <c r="E74" s="20" cm="1">
        <f t="array" ref="E74">_xll.qlYieldTSForwardRate($B$3,D74,D75,"Actual/360","Simple",,TRUE)</f>
        <v>1.5999904001695597E-4</v>
      </c>
    </row>
    <row r="75" spans="4:5" x14ac:dyDescent="0.2">
      <c r="D75" s="22">
        <v>41327</v>
      </c>
      <c r="E75" s="20" cm="1">
        <f t="array" ref="E75">_xll.qlYieldTSForwardRate($B$3,D75,D76,"Actual/360","Simple",,TRUE)</f>
        <v>1.5999904001695597E-4</v>
      </c>
    </row>
    <row r="76" spans="4:5" x14ac:dyDescent="0.2">
      <c r="D76" s="22">
        <v>41328</v>
      </c>
      <c r="E76" s="20" cm="1">
        <f t="array" ref="E76">_xll.qlYieldTSForwardRate($B$3,D76,D77,"Actual/360","Simple",,TRUE)</f>
        <v>1.5999904001695597E-4</v>
      </c>
    </row>
    <row r="77" spans="4:5" x14ac:dyDescent="0.2">
      <c r="D77" s="22">
        <v>41329</v>
      </c>
      <c r="E77" s="20" cm="1">
        <f t="array" ref="E77">_xll.qlYieldTSForwardRate($B$3,D77,D78,"Actual/360","Simple",,TRUE)</f>
        <v>1.5999904001695597E-4</v>
      </c>
    </row>
    <row r="78" spans="4:5" x14ac:dyDescent="0.2">
      <c r="D78" s="22">
        <v>41330</v>
      </c>
      <c r="E78" s="20" cm="1">
        <f t="array" ref="E78">_xll.qlYieldTSForwardRate($B$3,D78,D79,"Actual/360","Simple",,TRUE)</f>
        <v>1.5999904001695597E-4</v>
      </c>
    </row>
    <row r="79" spans="4:5" x14ac:dyDescent="0.2">
      <c r="D79" s="22">
        <v>41331</v>
      </c>
      <c r="E79" s="20" cm="1">
        <f t="array" ref="E79">_xll.qlYieldTSForwardRate($B$3,D79,D80,"Actual/360","Simple",,TRUE)</f>
        <v>1.5999904001695597E-4</v>
      </c>
    </row>
    <row r="80" spans="4:5" x14ac:dyDescent="0.2">
      <c r="D80" s="22">
        <v>41332</v>
      </c>
      <c r="E80" s="20" cm="1">
        <f t="array" ref="E80">_xll.qlYieldTSForwardRate($B$3,D80,D81,"Actual/360","Simple",,TRUE)</f>
        <v>1.5999904001695597E-4</v>
      </c>
    </row>
    <row r="81" spans="4:5" x14ac:dyDescent="0.2">
      <c r="D81" s="22">
        <v>41333</v>
      </c>
      <c r="E81" s="20" cm="1">
        <f t="array" ref="E81">_xll.qlYieldTSForwardRate($B$3,D81,D82,"Actual/360","Simple",,TRUE)</f>
        <v>1.5999904001695597E-4</v>
      </c>
    </row>
    <row r="82" spans="4:5" x14ac:dyDescent="0.2">
      <c r="D82" s="22">
        <v>41334</v>
      </c>
      <c r="E82" s="20" cm="1">
        <f t="array" ref="E82">_xll.qlYieldTSForwardRate($B$3,D82,D83,"Actual/360","Simple",,TRUE)</f>
        <v>1.5999904001695597E-4</v>
      </c>
    </row>
    <row r="83" spans="4:5" x14ac:dyDescent="0.2">
      <c r="D83" s="22">
        <v>41335</v>
      </c>
      <c r="E83" s="20" cm="1">
        <f t="array" ref="E83">_xll.qlYieldTSForwardRate($B$3,D83,D84,"Actual/360","Simple",,TRUE)</f>
        <v>1.5999904001695597E-4</v>
      </c>
    </row>
    <row r="84" spans="4:5" x14ac:dyDescent="0.2">
      <c r="D84" s="22">
        <v>41336</v>
      </c>
      <c r="E84" s="20" cm="1">
        <f t="array" ref="E84">_xll.qlYieldTSForwardRate($B$3,D84,D85,"Actual/360","Simple",,TRUE)</f>
        <v>1.5999904001695597E-4</v>
      </c>
    </row>
    <row r="85" spans="4:5" x14ac:dyDescent="0.2">
      <c r="D85" s="22">
        <v>41337</v>
      </c>
      <c r="E85" s="20" cm="1">
        <f t="array" ref="E85">_xll.qlYieldTSForwardRate($B$3,D85,D86,"Actual/360","Simple",,TRUE)</f>
        <v>1.5999904001695597E-4</v>
      </c>
    </row>
    <row r="86" spans="4:5" x14ac:dyDescent="0.2">
      <c r="D86" s="22">
        <v>41338</v>
      </c>
      <c r="E86" s="20" cm="1">
        <f t="array" ref="E86">_xll.qlYieldTSForwardRate($B$3,D86,D87,"Actual/360","Simple",,TRUE)</f>
        <v>1.5999904001695597E-4</v>
      </c>
    </row>
    <row r="87" spans="4:5" x14ac:dyDescent="0.2">
      <c r="D87" s="22">
        <v>41339</v>
      </c>
      <c r="E87" s="20" cm="1">
        <f t="array" ref="E87">_xll.qlYieldTSForwardRate($B$3,D87,D88,"Actual/360","Simple",,TRUE)</f>
        <v>1.5999904001695597E-4</v>
      </c>
    </row>
    <row r="88" spans="4:5" x14ac:dyDescent="0.2">
      <c r="D88" s="22">
        <v>41340</v>
      </c>
      <c r="E88" s="20" cm="1">
        <f t="array" ref="E88">_xll.qlYieldTSForwardRate($B$3,D88,D89,"Actual/360","Simple",,TRUE)</f>
        <v>1.5999904001695597E-4</v>
      </c>
    </row>
    <row r="89" spans="4:5" x14ac:dyDescent="0.2">
      <c r="D89" s="22">
        <v>41341</v>
      </c>
      <c r="E89" s="20" cm="1">
        <f t="array" ref="E89">_xll.qlYieldTSForwardRate($B$3,D89,D90,"Actual/360","Simple",,TRUE)</f>
        <v>1.5999904001695597E-4</v>
      </c>
    </row>
    <row r="90" spans="4:5" x14ac:dyDescent="0.2">
      <c r="D90" s="22">
        <v>41342</v>
      </c>
      <c r="E90" s="20" cm="1">
        <f t="array" ref="E90">_xll.qlYieldTSForwardRate($B$3,D90,D91,"Actual/360","Simple",,TRUE)</f>
        <v>1.5999904001695597E-4</v>
      </c>
    </row>
    <row r="91" spans="4:5" x14ac:dyDescent="0.2">
      <c r="D91" s="22">
        <v>41343</v>
      </c>
      <c r="E91" s="20" cm="1">
        <f t="array" ref="E91">_xll.qlYieldTSForwardRate($B$3,D91,D92,"Actual/360","Simple",,TRUE)</f>
        <v>1.5999904001695597E-4</v>
      </c>
    </row>
    <row r="92" spans="4:5" x14ac:dyDescent="0.2">
      <c r="D92" s="22">
        <v>41344</v>
      </c>
      <c r="E92" s="20" cm="1">
        <f t="array" ref="E92">_xll.qlYieldTSForwardRate($B$3,D92,D93,"Actual/360","Simple",,TRUE)</f>
        <v>1.5999904001695597E-4</v>
      </c>
    </row>
    <row r="93" spans="4:5" x14ac:dyDescent="0.2">
      <c r="D93" s="22">
        <v>41345</v>
      </c>
      <c r="E93" s="20" cm="1">
        <f t="array" ref="E93">_xll.qlYieldTSForwardRate($B$3,D93,D94,"Actual/360","Simple",,TRUE)</f>
        <v>1.5999904001695597E-4</v>
      </c>
    </row>
    <row r="94" spans="4:5" x14ac:dyDescent="0.2">
      <c r="D94" s="22">
        <v>41346</v>
      </c>
      <c r="E94" s="20" cm="1">
        <f t="array" ref="E94">_xll.qlYieldTSForwardRate($B$3,D94,D95,"Actual/360","Simple",,TRUE)</f>
        <v>-7.0000183769458602E-5</v>
      </c>
    </row>
    <row r="95" spans="4:5" x14ac:dyDescent="0.2">
      <c r="D95" s="22">
        <v>41347</v>
      </c>
      <c r="E95" s="20" cm="1">
        <f t="array" ref="E95">_xll.qlYieldTSForwardRate($B$3,D95,D96,"Actual/360","Simple",,TRUE)</f>
        <v>-7.0000183729490573E-5</v>
      </c>
    </row>
    <row r="96" spans="4:5" x14ac:dyDescent="0.2">
      <c r="D96" s="22">
        <v>41348</v>
      </c>
      <c r="E96" s="20" cm="1">
        <f t="array" ref="E96">_xll.qlYieldTSForwardRate($B$3,D96,D97,"Actual/360","Simple",,TRUE)</f>
        <v>-7.0000183769458602E-5</v>
      </c>
    </row>
    <row r="97" spans="4:5" x14ac:dyDescent="0.2">
      <c r="D97" s="22">
        <v>41349</v>
      </c>
      <c r="E97" s="20" cm="1">
        <f t="array" ref="E97">_xll.qlYieldTSForwardRate($B$3,D97,D98,"Actual/360","Simple",,TRUE)</f>
        <v>-7.0000183729490573E-5</v>
      </c>
    </row>
    <row r="98" spans="4:5" x14ac:dyDescent="0.2">
      <c r="D98" s="22">
        <v>41350</v>
      </c>
      <c r="E98" s="20" cm="1">
        <f t="array" ref="E98">_xll.qlYieldTSForwardRate($B$3,D98,D99,"Actual/360","Simple",,TRUE)</f>
        <v>-7.0000183729490573E-5</v>
      </c>
    </row>
    <row r="99" spans="4:5" x14ac:dyDescent="0.2">
      <c r="D99" s="22">
        <v>41351</v>
      </c>
      <c r="E99" s="20" cm="1">
        <f t="array" ref="E99">_xll.qlYieldTSForwardRate($B$3,D99,D100,"Actual/360","Simple",,TRUE)</f>
        <v>-7.0000183729490573E-5</v>
      </c>
    </row>
    <row r="100" spans="4:5" x14ac:dyDescent="0.2">
      <c r="D100" s="22">
        <v>41352</v>
      </c>
      <c r="E100" s="20" cm="1">
        <f t="array" ref="E100">_xll.qlYieldTSForwardRate($B$3,D100,D101,"Actual/360","Simple",,TRUE)</f>
        <v>-7.0000183769458602E-5</v>
      </c>
    </row>
    <row r="101" spans="4:5" x14ac:dyDescent="0.2">
      <c r="D101" s="22">
        <v>41353</v>
      </c>
      <c r="E101" s="20" cm="1">
        <f t="array" ref="E101">_xll.qlYieldTSForwardRate($B$3,D101,D102,"Actual/360","Simple",,TRUE)</f>
        <v>-7.0000183729490573E-5</v>
      </c>
    </row>
    <row r="102" spans="4:5" x14ac:dyDescent="0.2">
      <c r="D102" s="22">
        <v>41354</v>
      </c>
      <c r="E102" s="20" cm="1">
        <f t="array" ref="E102">_xll.qlYieldTSForwardRate($B$3,D102,D103,"Actual/360","Simple",,TRUE)</f>
        <v>-7.0000183769458602E-5</v>
      </c>
    </row>
    <row r="103" spans="4:5" x14ac:dyDescent="0.2">
      <c r="D103" s="22">
        <v>41355</v>
      </c>
      <c r="E103" s="20" cm="1">
        <f t="array" ref="E103">_xll.qlYieldTSForwardRate($B$3,D103,D104,"Actual/360","Simple",,TRUE)</f>
        <v>-7.0000183729490573E-5</v>
      </c>
    </row>
    <row r="104" spans="4:5" x14ac:dyDescent="0.2">
      <c r="D104" s="22">
        <v>41356</v>
      </c>
      <c r="E104" s="20" cm="1">
        <f t="array" ref="E104">_xll.qlYieldTSForwardRate($B$3,D104,D105,"Actual/360","Simple",,TRUE)</f>
        <v>-7.0000183769458602E-5</v>
      </c>
    </row>
    <row r="105" spans="4:5" x14ac:dyDescent="0.2">
      <c r="D105" s="22">
        <v>41357</v>
      </c>
      <c r="E105" s="20" cm="1">
        <f t="array" ref="E105">_xll.qlYieldTSForwardRate($B$3,D105,D106,"Actual/360","Simple",,TRUE)</f>
        <v>-7.0000183729490573E-5</v>
      </c>
    </row>
    <row r="106" spans="4:5" x14ac:dyDescent="0.2">
      <c r="D106" s="22">
        <v>41358</v>
      </c>
      <c r="E106" s="20" cm="1">
        <f t="array" ref="E106">_xll.qlYieldTSForwardRate($B$3,D106,D107,"Actual/360","Simple",,TRUE)</f>
        <v>-7.0000183769458602E-5</v>
      </c>
    </row>
    <row r="107" spans="4:5" x14ac:dyDescent="0.2">
      <c r="D107" s="22">
        <v>41359</v>
      </c>
      <c r="E107" s="20" cm="1">
        <f t="array" ref="E107">_xll.qlYieldTSForwardRate($B$3,D107,D108,"Actual/360","Simple",,TRUE)</f>
        <v>-7.0000183729490573E-5</v>
      </c>
    </row>
    <row r="108" spans="4:5" x14ac:dyDescent="0.2">
      <c r="D108" s="22">
        <v>41360</v>
      </c>
      <c r="E108" s="20" cm="1">
        <f t="array" ref="E108">_xll.qlYieldTSForwardRate($B$3,D108,D109,"Actual/360","Simple",,TRUE)</f>
        <v>-7.0000183769458602E-5</v>
      </c>
    </row>
    <row r="109" spans="4:5" x14ac:dyDescent="0.2">
      <c r="D109" s="22">
        <v>41361</v>
      </c>
      <c r="E109" s="20" cm="1">
        <f t="array" ref="E109">_xll.qlYieldTSForwardRate($B$3,D109,D110,"Actual/360","Simple",,TRUE)</f>
        <v>-7.0000183729490573E-5</v>
      </c>
    </row>
    <row r="110" spans="4:5" x14ac:dyDescent="0.2">
      <c r="D110" s="22">
        <v>41362</v>
      </c>
      <c r="E110" s="20" cm="1">
        <f t="array" ref="E110">_xll.qlYieldTSForwardRate($B$3,D110,D111,"Actual/360","Simple",,TRUE)</f>
        <v>-7.0000183769458602E-5</v>
      </c>
    </row>
    <row r="111" spans="4:5" x14ac:dyDescent="0.2">
      <c r="D111" s="22">
        <v>41363</v>
      </c>
      <c r="E111" s="20" cm="1">
        <f t="array" ref="E111">_xll.qlYieldTSForwardRate($B$3,D111,D112,"Actual/360","Simple",,TRUE)</f>
        <v>-7.0000183729490573E-5</v>
      </c>
    </row>
    <row r="112" spans="4:5" x14ac:dyDescent="0.2">
      <c r="D112" s="22">
        <v>41364</v>
      </c>
      <c r="E112" s="20" cm="1">
        <f t="array" ref="E112">_xll.qlYieldTSForwardRate($B$3,D112,D113,"Actual/360","Simple",,TRUE)</f>
        <v>-7.0000183769458602E-5</v>
      </c>
    </row>
    <row r="113" spans="4:5" x14ac:dyDescent="0.2">
      <c r="D113" s="22">
        <v>41365</v>
      </c>
      <c r="E113" s="20" cm="1">
        <f t="array" ref="E113">_xll.qlYieldTSForwardRate($B$3,D113,D114,"Actual/360","Simple",,TRUE)</f>
        <v>-7.0000183729490573E-5</v>
      </c>
    </row>
    <row r="114" spans="4:5" x14ac:dyDescent="0.2">
      <c r="D114" s="22">
        <v>41366</v>
      </c>
      <c r="E114" s="20" cm="1">
        <f t="array" ref="E114">_xll.qlYieldTSForwardRate($B$3,D114,D115,"Actual/360","Simple",,TRUE)</f>
        <v>-7.0000183769458602E-5</v>
      </c>
    </row>
    <row r="115" spans="4:5" x14ac:dyDescent="0.2">
      <c r="D115" s="22">
        <v>41367</v>
      </c>
      <c r="E115" s="20" cm="1">
        <f t="array" ref="E115">_xll.qlYieldTSForwardRate($B$3,D115,D116,"Actual/360","Simple",,TRUE)</f>
        <v>-7.0000183729490573E-5</v>
      </c>
    </row>
    <row r="116" spans="4:5" x14ac:dyDescent="0.2">
      <c r="D116" s="22">
        <v>41368</v>
      </c>
      <c r="E116" s="20" cm="1">
        <f t="array" ref="E116">_xll.qlYieldTSForwardRate($B$3,D116,D117,"Actual/360","Simple",,TRUE)</f>
        <v>-7.0000183769458602E-5</v>
      </c>
    </row>
    <row r="117" spans="4:5" x14ac:dyDescent="0.2">
      <c r="D117" s="22">
        <v>41369</v>
      </c>
      <c r="E117" s="20" cm="1">
        <f t="array" ref="E117">_xll.qlYieldTSForwardRate($B$3,D117,D118,"Actual/360","Simple",,TRUE)</f>
        <v>-7.0000183729490573E-5</v>
      </c>
    </row>
    <row r="118" spans="4:5" x14ac:dyDescent="0.2">
      <c r="D118" s="22">
        <v>41370</v>
      </c>
      <c r="E118" s="20" cm="1">
        <f t="array" ref="E118">_xll.qlYieldTSForwardRate($B$3,D118,D119,"Actual/360","Simple",,TRUE)</f>
        <v>-7.0000183769458602E-5</v>
      </c>
    </row>
    <row r="119" spans="4:5" x14ac:dyDescent="0.2">
      <c r="D119" s="22">
        <v>41371</v>
      </c>
      <c r="E119" s="20" cm="1">
        <f t="array" ref="E119">_xll.qlYieldTSForwardRate($B$3,D119,D120,"Actual/360","Simple",,TRUE)</f>
        <v>-7.0000183769458602E-5</v>
      </c>
    </row>
    <row r="120" spans="4:5" x14ac:dyDescent="0.2">
      <c r="D120" s="22">
        <v>41372</v>
      </c>
      <c r="E120" s="20" cm="1">
        <f t="array" ref="E120">_xll.qlYieldTSForwardRate($B$3,D120,D121,"Actual/360","Simple",,TRUE)</f>
        <v>-7.0000183769458602E-5</v>
      </c>
    </row>
    <row r="121" spans="4:5" x14ac:dyDescent="0.2">
      <c r="D121" s="22">
        <v>41373</v>
      </c>
      <c r="E121" s="20" cm="1">
        <f t="array" ref="E121">_xll.qlYieldTSForwardRate($B$3,D121,D122,"Actual/360","Simple",,TRUE)</f>
        <v>-7.0000183729490573E-5</v>
      </c>
    </row>
    <row r="122" spans="4:5" x14ac:dyDescent="0.2">
      <c r="D122" s="22">
        <v>41374</v>
      </c>
      <c r="E122" s="20" cm="1">
        <f t="array" ref="E122">_xll.qlYieldTSForwardRate($B$3,D122,D123,"Actual/360","Simple",,TRUE)</f>
        <v>-1.3000063377788251E-4</v>
      </c>
    </row>
    <row r="123" spans="4:5" x14ac:dyDescent="0.2">
      <c r="D123" s="22">
        <v>41375</v>
      </c>
      <c r="E123" s="20" cm="1">
        <f t="array" ref="E123">_xll.qlYieldTSForwardRate($B$3,D123,D124,"Actual/360","Simple",,TRUE)</f>
        <v>-1.3000063373791448E-4</v>
      </c>
    </row>
    <row r="124" spans="4:5" x14ac:dyDescent="0.2">
      <c r="D124" s="22">
        <v>41376</v>
      </c>
      <c r="E124" s="20" cm="1">
        <f t="array" ref="E124">_xll.qlYieldTSForwardRate($B$3,D124,D125,"Actual/360","Simple",,TRUE)</f>
        <v>-1.3000063373791448E-4</v>
      </c>
    </row>
    <row r="125" spans="4:5" x14ac:dyDescent="0.2">
      <c r="D125" s="22">
        <v>41377</v>
      </c>
      <c r="E125" s="20" cm="1">
        <f t="array" ref="E125">_xll.qlYieldTSForwardRate($B$3,D125,D126,"Actual/360","Simple",,TRUE)</f>
        <v>-1.3000063377788251E-4</v>
      </c>
    </row>
    <row r="126" spans="4:5" x14ac:dyDescent="0.2">
      <c r="D126" s="22">
        <v>41378</v>
      </c>
      <c r="E126" s="20" cm="1">
        <f t="array" ref="E126">_xll.qlYieldTSForwardRate($B$3,D126,D127,"Actual/360","Simple",,TRUE)</f>
        <v>-1.3000063373791448E-4</v>
      </c>
    </row>
    <row r="127" spans="4:5" x14ac:dyDescent="0.2">
      <c r="D127" s="22">
        <v>41379</v>
      </c>
      <c r="E127" s="20" cm="1">
        <f t="array" ref="E127">_xll.qlYieldTSForwardRate($B$3,D127,D128,"Actual/360","Simple",,TRUE)</f>
        <v>-1.3000063377788251E-4</v>
      </c>
    </row>
    <row r="128" spans="4:5" x14ac:dyDescent="0.2">
      <c r="D128" s="22">
        <v>41380</v>
      </c>
      <c r="E128" s="20" cm="1">
        <f t="array" ref="E128">_xll.qlYieldTSForwardRate($B$3,D128,D129,"Actual/360","Simple",,TRUE)</f>
        <v>-1.3000063373791448E-4</v>
      </c>
    </row>
    <row r="129" spans="4:5" x14ac:dyDescent="0.2">
      <c r="D129" s="22">
        <v>41381</v>
      </c>
      <c r="E129" s="20" cm="1">
        <f t="array" ref="E129">_xll.qlYieldTSForwardRate($B$3,D129,D130,"Actual/360","Simple",,TRUE)</f>
        <v>-1.3000063373791448E-4</v>
      </c>
    </row>
    <row r="130" spans="4:5" x14ac:dyDescent="0.2">
      <c r="D130" s="22">
        <v>41382</v>
      </c>
      <c r="E130" s="20" cm="1">
        <f t="array" ref="E130">_xll.qlYieldTSForwardRate($B$3,D130,D131,"Actual/360","Simple",,TRUE)</f>
        <v>-1.3000063373791448E-4</v>
      </c>
    </row>
    <row r="131" spans="4:5" x14ac:dyDescent="0.2">
      <c r="D131" s="22">
        <v>41383</v>
      </c>
      <c r="E131" s="20" cm="1">
        <f t="array" ref="E131">_xll.qlYieldTSForwardRate($B$3,D131,D132,"Actual/360","Simple",,TRUE)</f>
        <v>-1.3000063377788251E-4</v>
      </c>
    </row>
    <row r="132" spans="4:5" x14ac:dyDescent="0.2">
      <c r="D132" s="22">
        <v>41384</v>
      </c>
      <c r="E132" s="20" cm="1">
        <f t="array" ref="E132">_xll.qlYieldTSForwardRate($B$3,D132,D133,"Actual/360","Simple",,TRUE)</f>
        <v>-1.3000063373791448E-4</v>
      </c>
    </row>
    <row r="133" spans="4:5" x14ac:dyDescent="0.2">
      <c r="D133" s="22">
        <v>41385</v>
      </c>
      <c r="E133" s="20" cm="1">
        <f t="array" ref="E133">_xll.qlYieldTSForwardRate($B$3,D133,D134,"Actual/360","Simple",,TRUE)</f>
        <v>-1.3000063377788251E-4</v>
      </c>
    </row>
    <row r="134" spans="4:5" x14ac:dyDescent="0.2">
      <c r="D134" s="22">
        <v>41386</v>
      </c>
      <c r="E134" s="20" cm="1">
        <f t="array" ref="E134">_xll.qlYieldTSForwardRate($B$3,D134,D135,"Actual/360","Simple",,TRUE)</f>
        <v>-1.3000063373791448E-4</v>
      </c>
    </row>
    <row r="135" spans="4:5" x14ac:dyDescent="0.2">
      <c r="D135" s="22">
        <v>41387</v>
      </c>
      <c r="E135" s="20" cm="1">
        <f t="array" ref="E135">_xll.qlYieldTSForwardRate($B$3,D135,D136,"Actual/360","Simple",,TRUE)</f>
        <v>-1.3000063373791448E-4</v>
      </c>
    </row>
    <row r="136" spans="4:5" x14ac:dyDescent="0.2">
      <c r="D136" s="22">
        <v>41388</v>
      </c>
      <c r="E136" s="20" cm="1">
        <f t="array" ref="E136">_xll.qlYieldTSForwardRate($B$3,D136,D137,"Actual/360","Simple",,TRUE)</f>
        <v>-1.3000063377788251E-4</v>
      </c>
    </row>
    <row r="137" spans="4:5" x14ac:dyDescent="0.2">
      <c r="D137" s="22">
        <v>41389</v>
      </c>
      <c r="E137" s="20" cm="1">
        <f t="array" ref="E137">_xll.qlYieldTSForwardRate($B$3,D137,D138,"Actual/360","Simple",,TRUE)</f>
        <v>-1.3000063373791448E-4</v>
      </c>
    </row>
    <row r="138" spans="4:5" x14ac:dyDescent="0.2">
      <c r="D138" s="22">
        <v>41390</v>
      </c>
      <c r="E138" s="20" cm="1">
        <f t="array" ref="E138">_xll.qlYieldTSForwardRate($B$3,D138,D139,"Actual/360","Simple",,TRUE)</f>
        <v>-1.3000063373791448E-4</v>
      </c>
    </row>
    <row r="139" spans="4:5" x14ac:dyDescent="0.2">
      <c r="D139" s="22">
        <v>41391</v>
      </c>
      <c r="E139" s="20" cm="1">
        <f t="array" ref="E139">_xll.qlYieldTSForwardRate($B$3,D139,D140,"Actual/360","Simple",,TRUE)</f>
        <v>-1.3000063377788251E-4</v>
      </c>
    </row>
    <row r="140" spans="4:5" x14ac:dyDescent="0.2">
      <c r="D140" s="22">
        <v>41392</v>
      </c>
      <c r="E140" s="20" cm="1">
        <f t="array" ref="E140">_xll.qlYieldTSForwardRate($B$3,D140,D141,"Actual/360","Simple",,TRUE)</f>
        <v>-1.3000063377788251E-4</v>
      </c>
    </row>
    <row r="141" spans="4:5" x14ac:dyDescent="0.2">
      <c r="D141" s="22">
        <v>41393</v>
      </c>
      <c r="E141" s="20" cm="1">
        <f t="array" ref="E141">_xll.qlYieldTSForwardRate($B$3,D141,D142,"Actual/360","Simple",,TRUE)</f>
        <v>-1.3000063373791448E-4</v>
      </c>
    </row>
    <row r="142" spans="4:5" x14ac:dyDescent="0.2">
      <c r="D142" s="22">
        <v>41394</v>
      </c>
      <c r="E142" s="20" cm="1">
        <f t="array" ref="E142">_xll.qlYieldTSForwardRate($B$3,D142,D143,"Actual/360","Simple",,TRUE)</f>
        <v>-1.3000063377788251E-4</v>
      </c>
    </row>
    <row r="143" spans="4:5" x14ac:dyDescent="0.2">
      <c r="D143" s="22">
        <v>41395</v>
      </c>
      <c r="E143" s="20" cm="1">
        <f t="array" ref="E143">_xll.qlYieldTSForwardRate($B$3,D143,D144,"Actual/360","Simple",,TRUE)</f>
        <v>-1.3000063373791448E-4</v>
      </c>
    </row>
    <row r="144" spans="4:5" x14ac:dyDescent="0.2">
      <c r="D144" s="22">
        <v>41396</v>
      </c>
      <c r="E144" s="20" cm="1">
        <f t="array" ref="E144">_xll.qlYieldTSForwardRate($B$3,D144,D145,"Actual/360","Simple",,TRUE)</f>
        <v>-1.3000063373791448E-4</v>
      </c>
    </row>
    <row r="145" spans="4:5" x14ac:dyDescent="0.2">
      <c r="D145" s="22">
        <v>41397</v>
      </c>
      <c r="E145" s="20" cm="1">
        <f t="array" ref="E145">_xll.qlYieldTSForwardRate($B$3,D145,D146,"Actual/360","Simple",,TRUE)</f>
        <v>-1.3000063377788251E-4</v>
      </c>
    </row>
    <row r="146" spans="4:5" x14ac:dyDescent="0.2">
      <c r="D146" s="22">
        <v>41398</v>
      </c>
      <c r="E146" s="20" cm="1">
        <f t="array" ref="E146">_xll.qlYieldTSForwardRate($B$3,D146,D147,"Actual/360","Simple",,TRUE)</f>
        <v>-1.3000063373791448E-4</v>
      </c>
    </row>
    <row r="147" spans="4:5" x14ac:dyDescent="0.2">
      <c r="D147" s="22">
        <v>41399</v>
      </c>
      <c r="E147" s="20" cm="1">
        <f t="array" ref="E147">_xll.qlYieldTSForwardRate($B$3,D147,D148,"Actual/360","Simple",,TRUE)</f>
        <v>-1.3000063373791448E-4</v>
      </c>
    </row>
    <row r="148" spans="4:5" x14ac:dyDescent="0.2">
      <c r="D148" s="22">
        <v>41400</v>
      </c>
      <c r="E148" s="20" cm="1">
        <f t="array" ref="E148">_xll.qlYieldTSForwardRate($B$3,D148,D149,"Actual/360","Simple",,TRUE)</f>
        <v>-1.3000063377788251E-4</v>
      </c>
    </row>
    <row r="149" spans="4:5" x14ac:dyDescent="0.2">
      <c r="D149" s="22">
        <v>41401</v>
      </c>
      <c r="E149" s="20" cm="1">
        <f t="array" ref="E149">_xll.qlYieldTSForwardRate($B$3,D149,D150,"Actual/360","Simple",,TRUE)</f>
        <v>-1.3000063373791448E-4</v>
      </c>
    </row>
    <row r="150" spans="4:5" x14ac:dyDescent="0.2">
      <c r="D150" s="22">
        <v>41402</v>
      </c>
      <c r="E150" s="20" cm="1">
        <f t="array" ref="E150">_xll.qlYieldTSForwardRate($B$3,D150,D151,"Actual/360","Simple",,TRUE)</f>
        <v>-1.4000092581234469E-4</v>
      </c>
    </row>
    <row r="151" spans="4:5" x14ac:dyDescent="0.2">
      <c r="D151" s="22">
        <v>41403</v>
      </c>
      <c r="E151" s="20" cm="1">
        <f t="array" ref="E151">_xll.qlYieldTSForwardRate($B$3,D151,D152,"Actual/360","Simple",,TRUE)</f>
        <v>-1.4000092581234469E-4</v>
      </c>
    </row>
    <row r="152" spans="4:5" x14ac:dyDescent="0.2">
      <c r="D152" s="22">
        <v>41404</v>
      </c>
      <c r="E152" s="20" cm="1">
        <f t="array" ref="E152">_xll.qlYieldTSForwardRate($B$3,D152,D153,"Actual/360","Simple",,TRUE)</f>
        <v>-1.4000092581234469E-4</v>
      </c>
    </row>
    <row r="153" spans="4:5" x14ac:dyDescent="0.2">
      <c r="D153" s="22">
        <v>41405</v>
      </c>
      <c r="E153" s="20" cm="1">
        <f t="array" ref="E153">_xll.qlYieldTSForwardRate($B$3,D153,D154,"Actual/360","Simple",,TRUE)</f>
        <v>-1.4000092581234469E-4</v>
      </c>
    </row>
    <row r="154" spans="4:5" x14ac:dyDescent="0.2">
      <c r="D154" s="22">
        <v>41406</v>
      </c>
      <c r="E154" s="20" cm="1">
        <f t="array" ref="E154">_xll.qlYieldTSForwardRate($B$3,D154,D155,"Actual/360","Simple",,TRUE)</f>
        <v>-1.4000092581234469E-4</v>
      </c>
    </row>
    <row r="155" spans="4:5" x14ac:dyDescent="0.2">
      <c r="D155" s="22">
        <v>41407</v>
      </c>
      <c r="E155" s="20" cm="1">
        <f t="array" ref="E155">_xll.qlYieldTSForwardRate($B$3,D155,D156,"Actual/360","Simple",,TRUE)</f>
        <v>-1.4000092581234469E-4</v>
      </c>
    </row>
    <row r="156" spans="4:5" x14ac:dyDescent="0.2">
      <c r="D156" s="22">
        <v>41408</v>
      </c>
      <c r="E156" s="20" cm="1">
        <f t="array" ref="E156">_xll.qlYieldTSForwardRate($B$3,D156,D157,"Actual/360","Simple",,TRUE)</f>
        <v>-1.4000092577237666E-4</v>
      </c>
    </row>
    <row r="157" spans="4:5" x14ac:dyDescent="0.2">
      <c r="D157" s="22">
        <v>41409</v>
      </c>
      <c r="E157" s="20" cm="1">
        <f t="array" ref="E157">_xll.qlYieldTSForwardRate($B$3,D157,D158,"Actual/360","Simple",,TRUE)</f>
        <v>-1.4000092577237666E-4</v>
      </c>
    </row>
    <row r="158" spans="4:5" x14ac:dyDescent="0.2">
      <c r="D158" s="22">
        <v>41410</v>
      </c>
      <c r="E158" s="20" cm="1">
        <f t="array" ref="E158">_xll.qlYieldTSForwardRate($B$3,D158,D159,"Actual/360","Simple",,TRUE)</f>
        <v>-1.4000092581234469E-4</v>
      </c>
    </row>
    <row r="159" spans="4:5" x14ac:dyDescent="0.2">
      <c r="D159" s="22">
        <v>41411</v>
      </c>
      <c r="E159" s="20" cm="1">
        <f t="array" ref="E159">_xll.qlYieldTSForwardRate($B$3,D159,D160,"Actual/360","Simple",,TRUE)</f>
        <v>-1.4000092577237666E-4</v>
      </c>
    </row>
    <row r="160" spans="4:5" x14ac:dyDescent="0.2">
      <c r="D160" s="22">
        <v>41412</v>
      </c>
      <c r="E160" s="20" cm="1">
        <f t="array" ref="E160">_xll.qlYieldTSForwardRate($B$3,D160,D161,"Actual/360","Simple",,TRUE)</f>
        <v>-1.4000092581234469E-4</v>
      </c>
    </row>
    <row r="161" spans="4:5" x14ac:dyDescent="0.2">
      <c r="D161" s="22">
        <v>41413</v>
      </c>
      <c r="E161" s="20" cm="1">
        <f t="array" ref="E161">_xll.qlYieldTSForwardRate($B$3,D161,D162,"Actual/360","Simple",,TRUE)</f>
        <v>-1.4000092581234469E-4</v>
      </c>
    </row>
    <row r="162" spans="4:5" x14ac:dyDescent="0.2">
      <c r="D162" s="22">
        <v>41414</v>
      </c>
      <c r="E162" s="20" cm="1">
        <f t="array" ref="E162">_xll.qlYieldTSForwardRate($B$3,D162,D163,"Actual/360","Simple",,TRUE)</f>
        <v>-1.4000092577237666E-4</v>
      </c>
    </row>
    <row r="163" spans="4:5" x14ac:dyDescent="0.2">
      <c r="D163" s="22">
        <v>41415</v>
      </c>
      <c r="E163" s="20" cm="1">
        <f t="array" ref="E163">_xll.qlYieldTSForwardRate($B$3,D163,D164,"Actual/360","Simple",,TRUE)</f>
        <v>-1.4000092581234469E-4</v>
      </c>
    </row>
    <row r="164" spans="4:5" x14ac:dyDescent="0.2">
      <c r="D164" s="22">
        <v>41416</v>
      </c>
      <c r="E164" s="20" cm="1">
        <f t="array" ref="E164">_xll.qlYieldTSForwardRate($B$3,D164,D165,"Actual/360","Simple",,TRUE)</f>
        <v>-1.4000092581234469E-4</v>
      </c>
    </row>
    <row r="165" spans="4:5" x14ac:dyDescent="0.2">
      <c r="D165" s="22">
        <v>41417</v>
      </c>
      <c r="E165" s="20" cm="1">
        <f t="array" ref="E165">_xll.qlYieldTSForwardRate($B$3,D165,D166,"Actual/360","Simple",,TRUE)</f>
        <v>-1.4000092581234469E-4</v>
      </c>
    </row>
    <row r="166" spans="4:5" x14ac:dyDescent="0.2">
      <c r="D166" s="22">
        <v>41418</v>
      </c>
      <c r="E166" s="20" cm="1">
        <f t="array" ref="E166">_xll.qlYieldTSForwardRate($B$3,D166,D167,"Actual/360","Simple",,TRUE)</f>
        <v>-1.4000092581234469E-4</v>
      </c>
    </row>
    <row r="167" spans="4:5" x14ac:dyDescent="0.2">
      <c r="D167" s="22">
        <v>41419</v>
      </c>
      <c r="E167" s="20" cm="1">
        <f t="array" ref="E167">_xll.qlYieldTSForwardRate($B$3,D167,D168,"Actual/360","Simple",,TRUE)</f>
        <v>-1.4000092581234469E-4</v>
      </c>
    </row>
    <row r="168" spans="4:5" x14ac:dyDescent="0.2">
      <c r="D168" s="22">
        <v>41420</v>
      </c>
      <c r="E168" s="20" cm="1">
        <f t="array" ref="E168">_xll.qlYieldTSForwardRate($B$3,D168,D169,"Actual/360","Simple",,TRUE)</f>
        <v>-1.4000092581234469E-4</v>
      </c>
    </row>
    <row r="169" spans="4:5" x14ac:dyDescent="0.2">
      <c r="D169" s="22">
        <v>41421</v>
      </c>
      <c r="E169" s="20" cm="1">
        <f t="array" ref="E169">_xll.qlYieldTSForwardRate($B$3,D169,D170,"Actual/360","Simple",,TRUE)</f>
        <v>-1.4000092577237666E-4</v>
      </c>
    </row>
    <row r="170" spans="4:5" x14ac:dyDescent="0.2">
      <c r="D170" s="22">
        <v>41422</v>
      </c>
      <c r="E170" s="20" cm="1">
        <f t="array" ref="E170">_xll.qlYieldTSForwardRate($B$3,D170,D171,"Actual/360","Simple",,TRUE)</f>
        <v>-1.4000092577237666E-4</v>
      </c>
    </row>
    <row r="171" spans="4:5" x14ac:dyDescent="0.2">
      <c r="D171" s="22">
        <v>41423</v>
      </c>
      <c r="E171" s="20" cm="1">
        <f t="array" ref="E171">_xll.qlYieldTSForwardRate($B$3,D171,D172,"Actual/360","Simple",,TRUE)</f>
        <v>-1.4000092581234469E-4</v>
      </c>
    </row>
    <row r="172" spans="4:5" x14ac:dyDescent="0.2">
      <c r="D172" s="22">
        <v>41424</v>
      </c>
      <c r="E172" s="20" cm="1">
        <f t="array" ref="E172">_xll.qlYieldTSForwardRate($B$3,D172,D173,"Actual/360","Simple",,TRUE)</f>
        <v>-1.4000092577237666E-4</v>
      </c>
    </row>
    <row r="173" spans="4:5" x14ac:dyDescent="0.2">
      <c r="D173" s="22">
        <v>41425</v>
      </c>
      <c r="E173" s="20" cm="1">
        <f t="array" ref="E173">_xll.qlYieldTSForwardRate($B$3,D173,D174,"Actual/360","Simple",,TRUE)</f>
        <v>-1.4000092581234469E-4</v>
      </c>
    </row>
    <row r="174" spans="4:5" x14ac:dyDescent="0.2">
      <c r="D174" s="22">
        <v>41426</v>
      </c>
      <c r="E174" s="20" cm="1">
        <f t="array" ref="E174">_xll.qlYieldTSForwardRate($B$3,D174,D175,"Actual/360","Simple",,TRUE)</f>
        <v>-1.4000092581234469E-4</v>
      </c>
    </row>
    <row r="175" spans="4:5" x14ac:dyDescent="0.2">
      <c r="D175" s="22">
        <v>41427</v>
      </c>
      <c r="E175" s="20" cm="1">
        <f t="array" ref="E175">_xll.qlYieldTSForwardRate($B$3,D175,D176,"Actual/360","Simple",,TRUE)</f>
        <v>-1.4000092581234469E-4</v>
      </c>
    </row>
    <row r="176" spans="4:5" x14ac:dyDescent="0.2">
      <c r="D176" s="22">
        <v>41428</v>
      </c>
      <c r="E176" s="20" cm="1">
        <f t="array" ref="E176">_xll.qlYieldTSForwardRate($B$3,D176,D177,"Actual/360","Simple",,TRUE)</f>
        <v>-1.4000092581234469E-4</v>
      </c>
    </row>
    <row r="177" spans="4:5" x14ac:dyDescent="0.2">
      <c r="D177" s="22">
        <v>41429</v>
      </c>
      <c r="E177" s="20" cm="1">
        <f t="array" ref="E177">_xll.qlYieldTSForwardRate($B$3,D177,D178,"Actual/360","Simple",,TRUE)</f>
        <v>-1.4000092581234469E-4</v>
      </c>
    </row>
    <row r="178" spans="4:5" x14ac:dyDescent="0.2">
      <c r="D178" s="22">
        <v>41430</v>
      </c>
      <c r="E178" s="20" cm="1">
        <f t="array" ref="E178">_xll.qlYieldTSForwardRate($B$3,D178,D179,"Actual/360","Simple",,TRUE)</f>
        <v>-1.4000092581234469E-4</v>
      </c>
    </row>
    <row r="179" spans="4:5" x14ac:dyDescent="0.2">
      <c r="D179" s="22">
        <v>41431</v>
      </c>
      <c r="E179" s="20" cm="1">
        <f t="array" ref="E179">_xll.qlYieldTSForwardRate($B$3,D179,D180,"Actual/360","Simple",,TRUE)</f>
        <v>-1.4000092577237666E-4</v>
      </c>
    </row>
    <row r="180" spans="4:5" x14ac:dyDescent="0.2">
      <c r="D180" s="22">
        <v>41432</v>
      </c>
      <c r="E180" s="20" cm="1">
        <f t="array" ref="E180">_xll.qlYieldTSForwardRate($B$3,D180,D181,"Actual/360","Simple",,TRUE)</f>
        <v>-1.4000092581234469E-4</v>
      </c>
    </row>
    <row r="181" spans="4:5" x14ac:dyDescent="0.2">
      <c r="D181" s="22">
        <v>41433</v>
      </c>
      <c r="E181" s="20" cm="1">
        <f t="array" ref="E181">_xll.qlYieldTSForwardRate($B$3,D181,D182,"Actual/360","Simple",,TRUE)</f>
        <v>-1.4000092577237666E-4</v>
      </c>
    </row>
    <row r="182" spans="4:5" x14ac:dyDescent="0.2">
      <c r="D182" s="22">
        <v>41434</v>
      </c>
      <c r="E182" s="20" cm="1">
        <f t="array" ref="E182">_xll.qlYieldTSForwardRate($B$3,D182,D183,"Actual/360","Simple",,TRUE)</f>
        <v>-1.4000092581234469E-4</v>
      </c>
    </row>
    <row r="183" spans="4:5" x14ac:dyDescent="0.2">
      <c r="D183" s="22">
        <v>41435</v>
      </c>
      <c r="E183" s="20" cm="1">
        <f t="array" ref="E183">_xll.qlYieldTSForwardRate($B$3,D183,D184,"Actual/360","Simple",,TRUE)</f>
        <v>-1.4000092577237666E-4</v>
      </c>
    </row>
    <row r="184" spans="4:5" x14ac:dyDescent="0.2">
      <c r="D184" s="22">
        <v>41436</v>
      </c>
      <c r="E184" s="20" cm="1">
        <f t="array" ref="E184">_xll.qlYieldTSForwardRate($B$3,D184,D185,"Actual/360","Simple",,TRUE)</f>
        <v>-1.4000092581234469E-4</v>
      </c>
    </row>
    <row r="185" spans="4:5" x14ac:dyDescent="0.2">
      <c r="D185" s="22">
        <v>41437</v>
      </c>
    </row>
    <row r="186" spans="4:5" x14ac:dyDescent="0.2">
      <c r="D186" s="22"/>
    </row>
    <row r="187" spans="4:5" x14ac:dyDescent="0.2">
      <c r="D187" s="22"/>
    </row>
    <row r="188" spans="4:5" x14ac:dyDescent="0.2">
      <c r="D188" s="22"/>
    </row>
    <row r="189" spans="4:5" x14ac:dyDescent="0.2">
      <c r="D189" s="22"/>
    </row>
    <row r="190" spans="4:5" x14ac:dyDescent="0.2">
      <c r="D190" s="22"/>
    </row>
    <row r="191" spans="4:5" x14ac:dyDescent="0.2">
      <c r="D191" s="22"/>
    </row>
    <row r="192" spans="4:5" x14ac:dyDescent="0.2">
      <c r="D192" s="22"/>
    </row>
    <row r="193" spans="4:4" x14ac:dyDescent="0.2">
      <c r="D193" s="22"/>
    </row>
    <row r="194" spans="4:4" x14ac:dyDescent="0.2">
      <c r="D194" s="22"/>
    </row>
    <row r="195" spans="4:4" x14ac:dyDescent="0.2">
      <c r="D195" s="22"/>
    </row>
    <row r="196" spans="4:4" x14ac:dyDescent="0.2">
      <c r="D196" s="22"/>
    </row>
    <row r="197" spans="4:4" x14ac:dyDescent="0.2">
      <c r="D197" s="22"/>
    </row>
    <row r="198" spans="4:4" x14ac:dyDescent="0.2">
      <c r="D198" s="22"/>
    </row>
    <row r="199" spans="4:4" x14ac:dyDescent="0.2">
      <c r="D199" s="22"/>
    </row>
    <row r="200" spans="4:4" x14ac:dyDescent="0.2">
      <c r="D200" s="22"/>
    </row>
    <row r="201" spans="4:4" x14ac:dyDescent="0.2">
      <c r="D201" s="22"/>
    </row>
    <row r="202" spans="4:4" x14ac:dyDescent="0.2">
      <c r="D202" s="22"/>
    </row>
    <row r="203" spans="4:4" x14ac:dyDescent="0.2">
      <c r="D203" s="22"/>
    </row>
    <row r="204" spans="4:4" x14ac:dyDescent="0.2">
      <c r="D204" s="22"/>
    </row>
    <row r="205" spans="4:4" x14ac:dyDescent="0.2">
      <c r="D205" s="22"/>
    </row>
    <row r="206" spans="4:4" x14ac:dyDescent="0.2">
      <c r="D206" s="22"/>
    </row>
    <row r="207" spans="4:4" x14ac:dyDescent="0.2">
      <c r="D207" s="22"/>
    </row>
    <row r="208" spans="4:4" x14ac:dyDescent="0.2">
      <c r="D208" s="22"/>
    </row>
    <row r="209" spans="4:4" x14ac:dyDescent="0.2">
      <c r="D209" s="22"/>
    </row>
    <row r="210" spans="4:4" x14ac:dyDescent="0.2">
      <c r="D210" s="22"/>
    </row>
    <row r="211" spans="4:4" x14ac:dyDescent="0.2">
      <c r="D211" s="22"/>
    </row>
    <row r="212" spans="4:4" x14ac:dyDescent="0.2">
      <c r="D212" s="22"/>
    </row>
    <row r="213" spans="4:4" x14ac:dyDescent="0.2">
      <c r="D213" s="22"/>
    </row>
    <row r="214" spans="4:4" x14ac:dyDescent="0.2">
      <c r="D214" s="22"/>
    </row>
    <row r="215" spans="4:4" x14ac:dyDescent="0.2">
      <c r="D215" s="22"/>
    </row>
    <row r="216" spans="4:4" x14ac:dyDescent="0.2">
      <c r="D216" s="22"/>
    </row>
    <row r="217" spans="4:4" x14ac:dyDescent="0.2">
      <c r="D217" s="22"/>
    </row>
    <row r="218" spans="4:4" x14ac:dyDescent="0.2">
      <c r="D218" s="22"/>
    </row>
    <row r="219" spans="4:4" x14ac:dyDescent="0.2">
      <c r="D219" s="22"/>
    </row>
    <row r="220" spans="4:4" x14ac:dyDescent="0.2">
      <c r="D220" s="22"/>
    </row>
    <row r="221" spans="4:4" x14ac:dyDescent="0.2">
      <c r="D221" s="22"/>
    </row>
    <row r="222" spans="4:4" x14ac:dyDescent="0.2">
      <c r="D222" s="22"/>
    </row>
    <row r="223" spans="4:4" x14ac:dyDescent="0.2">
      <c r="D223" s="22"/>
    </row>
    <row r="224" spans="4:4" x14ac:dyDescent="0.2">
      <c r="D224" s="22"/>
    </row>
    <row r="225" spans="4:4" x14ac:dyDescent="0.2">
      <c r="D225" s="22"/>
    </row>
    <row r="226" spans="4:4" x14ac:dyDescent="0.2">
      <c r="D226" s="22"/>
    </row>
    <row r="227" spans="4:4" x14ac:dyDescent="0.2">
      <c r="D227" s="22"/>
    </row>
    <row r="228" spans="4:4" x14ac:dyDescent="0.2">
      <c r="D228" s="22"/>
    </row>
    <row r="229" spans="4:4" x14ac:dyDescent="0.2">
      <c r="D229" s="22"/>
    </row>
    <row r="230" spans="4:4" x14ac:dyDescent="0.2">
      <c r="D230" s="22"/>
    </row>
    <row r="231" spans="4:4" x14ac:dyDescent="0.2">
      <c r="D231" s="22"/>
    </row>
    <row r="232" spans="4:4" x14ac:dyDescent="0.2">
      <c r="D232" s="22"/>
    </row>
    <row r="233" spans="4:4" x14ac:dyDescent="0.2">
      <c r="D233" s="22"/>
    </row>
    <row r="234" spans="4:4" x14ac:dyDescent="0.2">
      <c r="D234" s="22"/>
    </row>
    <row r="235" spans="4:4" x14ac:dyDescent="0.2">
      <c r="D235" s="22"/>
    </row>
    <row r="236" spans="4:4" x14ac:dyDescent="0.2">
      <c r="D236" s="22"/>
    </row>
    <row r="237" spans="4:4" x14ac:dyDescent="0.2">
      <c r="D237" s="22"/>
    </row>
    <row r="238" spans="4:4" x14ac:dyDescent="0.2">
      <c r="D238" s="22"/>
    </row>
    <row r="239" spans="4:4" x14ac:dyDescent="0.2">
      <c r="D239" s="22"/>
    </row>
    <row r="240" spans="4:4" x14ac:dyDescent="0.2">
      <c r="D240" s="22"/>
    </row>
    <row r="241" spans="4:4" x14ac:dyDescent="0.2">
      <c r="D241" s="22"/>
    </row>
    <row r="242" spans="4:4" x14ac:dyDescent="0.2">
      <c r="D242" s="22"/>
    </row>
    <row r="243" spans="4:4" x14ac:dyDescent="0.2">
      <c r="D243" s="22"/>
    </row>
    <row r="244" spans="4:4" x14ac:dyDescent="0.2">
      <c r="D244" s="22"/>
    </row>
    <row r="245" spans="4:4" x14ac:dyDescent="0.2">
      <c r="D245" s="22"/>
    </row>
    <row r="246" spans="4:4" x14ac:dyDescent="0.2">
      <c r="D246" s="22"/>
    </row>
    <row r="247" spans="4:4" x14ac:dyDescent="0.2">
      <c r="D247" s="22"/>
    </row>
    <row r="248" spans="4:4" x14ac:dyDescent="0.2">
      <c r="D248" s="22"/>
    </row>
    <row r="249" spans="4:4" x14ac:dyDescent="0.2">
      <c r="D249" s="22"/>
    </row>
    <row r="250" spans="4:4" x14ac:dyDescent="0.2">
      <c r="D250" s="22"/>
    </row>
    <row r="251" spans="4:4" x14ac:dyDescent="0.2">
      <c r="D251" s="22"/>
    </row>
    <row r="252" spans="4:4" x14ac:dyDescent="0.2">
      <c r="D252" s="22"/>
    </row>
    <row r="253" spans="4:4" x14ac:dyDescent="0.2">
      <c r="D253" s="22"/>
    </row>
    <row r="254" spans="4:4" x14ac:dyDescent="0.2">
      <c r="D254" s="22"/>
    </row>
    <row r="255" spans="4:4" x14ac:dyDescent="0.2">
      <c r="D255" s="22"/>
    </row>
    <row r="256" spans="4:4" x14ac:dyDescent="0.2">
      <c r="D256" s="22"/>
    </row>
    <row r="257" spans="4:4" x14ac:dyDescent="0.2">
      <c r="D257" s="22"/>
    </row>
    <row r="258" spans="4:4" x14ac:dyDescent="0.2">
      <c r="D258" s="22"/>
    </row>
    <row r="259" spans="4:4" x14ac:dyDescent="0.2">
      <c r="D259" s="22"/>
    </row>
    <row r="260" spans="4:4" x14ac:dyDescent="0.2">
      <c r="D260" s="22"/>
    </row>
    <row r="261" spans="4:4" x14ac:dyDescent="0.2">
      <c r="D261" s="22"/>
    </row>
    <row r="262" spans="4:4" x14ac:dyDescent="0.2">
      <c r="D262" s="22"/>
    </row>
    <row r="263" spans="4:4" x14ac:dyDescent="0.2">
      <c r="D263" s="22"/>
    </row>
    <row r="264" spans="4:4" x14ac:dyDescent="0.2">
      <c r="D264" s="22"/>
    </row>
    <row r="265" spans="4:4" x14ac:dyDescent="0.2">
      <c r="D265" s="22"/>
    </row>
    <row r="266" spans="4:4" x14ac:dyDescent="0.2">
      <c r="D266" s="22"/>
    </row>
    <row r="267" spans="4:4" x14ac:dyDescent="0.2">
      <c r="D267" s="22"/>
    </row>
    <row r="268" spans="4:4" x14ac:dyDescent="0.2">
      <c r="D268" s="22"/>
    </row>
    <row r="269" spans="4:4" x14ac:dyDescent="0.2">
      <c r="D269" s="22"/>
    </row>
    <row r="270" spans="4:4" x14ac:dyDescent="0.2">
      <c r="D270" s="22"/>
    </row>
    <row r="271" spans="4:4" x14ac:dyDescent="0.2">
      <c r="D271" s="22"/>
    </row>
    <row r="272" spans="4:4" x14ac:dyDescent="0.2">
      <c r="D272" s="22"/>
    </row>
    <row r="273" spans="4:4" x14ac:dyDescent="0.2">
      <c r="D273" s="22"/>
    </row>
    <row r="274" spans="4:4" x14ac:dyDescent="0.2">
      <c r="D274" s="22"/>
    </row>
    <row r="275" spans="4:4" x14ac:dyDescent="0.2">
      <c r="D275" s="22"/>
    </row>
    <row r="276" spans="4:4" x14ac:dyDescent="0.2">
      <c r="D276" s="22"/>
    </row>
    <row r="277" spans="4:4" x14ac:dyDescent="0.2">
      <c r="D277" s="22"/>
    </row>
    <row r="278" spans="4:4" x14ac:dyDescent="0.2">
      <c r="D278" s="22"/>
    </row>
    <row r="279" spans="4:4" x14ac:dyDescent="0.2">
      <c r="D279" s="22"/>
    </row>
    <row r="280" spans="4:4" x14ac:dyDescent="0.2">
      <c r="D280" s="22"/>
    </row>
    <row r="281" spans="4:4" x14ac:dyDescent="0.2">
      <c r="D281" s="22"/>
    </row>
    <row r="282" spans="4:4" x14ac:dyDescent="0.2">
      <c r="D282" s="22"/>
    </row>
    <row r="283" spans="4:4" x14ac:dyDescent="0.2">
      <c r="D283" s="22"/>
    </row>
    <row r="284" spans="4:4" x14ac:dyDescent="0.2">
      <c r="D284" s="22"/>
    </row>
    <row r="285" spans="4:4" x14ac:dyDescent="0.2">
      <c r="D285" s="22"/>
    </row>
    <row r="286" spans="4:4" x14ac:dyDescent="0.2">
      <c r="D286" s="22"/>
    </row>
    <row r="287" spans="4:4" x14ac:dyDescent="0.2">
      <c r="D287" s="22"/>
    </row>
    <row r="288" spans="4:4" x14ac:dyDescent="0.2">
      <c r="D288" s="22"/>
    </row>
    <row r="289" spans="4:4" x14ac:dyDescent="0.2">
      <c r="D289" s="22"/>
    </row>
    <row r="290" spans="4:4" x14ac:dyDescent="0.2">
      <c r="D290" s="22"/>
    </row>
    <row r="291" spans="4:4" x14ac:dyDescent="0.2">
      <c r="D291" s="22"/>
    </row>
    <row r="292" spans="4:4" x14ac:dyDescent="0.2">
      <c r="D292" s="22"/>
    </row>
    <row r="293" spans="4:4" x14ac:dyDescent="0.2">
      <c r="D293" s="22"/>
    </row>
    <row r="294" spans="4:4" x14ac:dyDescent="0.2">
      <c r="D294" s="22"/>
    </row>
    <row r="295" spans="4:4" x14ac:dyDescent="0.2">
      <c r="D295" s="22"/>
    </row>
    <row r="296" spans="4:4" x14ac:dyDescent="0.2">
      <c r="D296" s="22"/>
    </row>
    <row r="297" spans="4:4" x14ac:dyDescent="0.2">
      <c r="D297" s="22"/>
    </row>
    <row r="298" spans="4:4" x14ac:dyDescent="0.2">
      <c r="D298" s="22"/>
    </row>
    <row r="299" spans="4:4" x14ac:dyDescent="0.2">
      <c r="D299" s="22"/>
    </row>
    <row r="300" spans="4:4" x14ac:dyDescent="0.2">
      <c r="D300" s="22"/>
    </row>
    <row r="301" spans="4:4" x14ac:dyDescent="0.2">
      <c r="D301" s="22"/>
    </row>
    <row r="302" spans="4:4" x14ac:dyDescent="0.2">
      <c r="D302" s="22"/>
    </row>
    <row r="303" spans="4:4" x14ac:dyDescent="0.2">
      <c r="D303" s="22"/>
    </row>
    <row r="304" spans="4:4" x14ac:dyDescent="0.2">
      <c r="D304" s="22"/>
    </row>
    <row r="305" spans="4:4" x14ac:dyDescent="0.2">
      <c r="D305" s="22"/>
    </row>
    <row r="306" spans="4:4" x14ac:dyDescent="0.2">
      <c r="D306" s="22"/>
    </row>
    <row r="307" spans="4:4" x14ac:dyDescent="0.2">
      <c r="D307" s="22"/>
    </row>
    <row r="308" spans="4:4" x14ac:dyDescent="0.2">
      <c r="D308" s="22"/>
    </row>
    <row r="309" spans="4:4" x14ac:dyDescent="0.2">
      <c r="D309" s="22"/>
    </row>
    <row r="310" spans="4:4" x14ac:dyDescent="0.2">
      <c r="D310" s="22"/>
    </row>
    <row r="311" spans="4:4" x14ac:dyDescent="0.2">
      <c r="D311" s="22"/>
    </row>
    <row r="312" spans="4:4" x14ac:dyDescent="0.2">
      <c r="D312" s="22"/>
    </row>
    <row r="313" spans="4:4" x14ac:dyDescent="0.2">
      <c r="D313" s="22"/>
    </row>
    <row r="314" spans="4:4" x14ac:dyDescent="0.2">
      <c r="D314" s="22"/>
    </row>
    <row r="315" spans="4:4" x14ac:dyDescent="0.2">
      <c r="D315" s="22"/>
    </row>
    <row r="316" spans="4:4" x14ac:dyDescent="0.2">
      <c r="D316" s="22"/>
    </row>
    <row r="317" spans="4:4" x14ac:dyDescent="0.2">
      <c r="D317" s="22"/>
    </row>
    <row r="318" spans="4:4" x14ac:dyDescent="0.2">
      <c r="D318" s="22"/>
    </row>
    <row r="319" spans="4:4" x14ac:dyDescent="0.2">
      <c r="D319" s="22"/>
    </row>
    <row r="320" spans="4:4" x14ac:dyDescent="0.2">
      <c r="D320" s="22"/>
    </row>
    <row r="321" spans="4:4" x14ac:dyDescent="0.2">
      <c r="D321" s="22"/>
    </row>
    <row r="322" spans="4:4" x14ac:dyDescent="0.2">
      <c r="D322" s="22"/>
    </row>
    <row r="323" spans="4:4" x14ac:dyDescent="0.2">
      <c r="D323" s="22"/>
    </row>
    <row r="324" spans="4:4" x14ac:dyDescent="0.2">
      <c r="D324" s="22"/>
    </row>
    <row r="325" spans="4:4" x14ac:dyDescent="0.2">
      <c r="D325" s="22"/>
    </row>
    <row r="326" spans="4:4" x14ac:dyDescent="0.2">
      <c r="D326" s="22"/>
    </row>
    <row r="327" spans="4:4" x14ac:dyDescent="0.2">
      <c r="D327" s="22"/>
    </row>
    <row r="328" spans="4:4" x14ac:dyDescent="0.2">
      <c r="D328" s="22"/>
    </row>
    <row r="329" spans="4:4" x14ac:dyDescent="0.2">
      <c r="D329" s="22"/>
    </row>
    <row r="330" spans="4:4" x14ac:dyDescent="0.2">
      <c r="D330" s="22"/>
    </row>
    <row r="331" spans="4:4" x14ac:dyDescent="0.2">
      <c r="D331" s="22"/>
    </row>
    <row r="332" spans="4:4" x14ac:dyDescent="0.2">
      <c r="D332" s="22"/>
    </row>
    <row r="333" spans="4:4" x14ac:dyDescent="0.2">
      <c r="D333" s="22"/>
    </row>
    <row r="334" spans="4:4" x14ac:dyDescent="0.2">
      <c r="D334" s="22"/>
    </row>
    <row r="335" spans="4:4" x14ac:dyDescent="0.2">
      <c r="D335" s="22"/>
    </row>
    <row r="336" spans="4:4" x14ac:dyDescent="0.2">
      <c r="D336" s="22"/>
    </row>
    <row r="337" spans="4:4" x14ac:dyDescent="0.2">
      <c r="D337" s="22"/>
    </row>
    <row r="338" spans="4:4" x14ac:dyDescent="0.2">
      <c r="D338" s="22"/>
    </row>
    <row r="339" spans="4:4" x14ac:dyDescent="0.2">
      <c r="D339" s="22"/>
    </row>
    <row r="340" spans="4:4" x14ac:dyDescent="0.2">
      <c r="D340" s="22"/>
    </row>
    <row r="341" spans="4:4" x14ac:dyDescent="0.2">
      <c r="D341" s="22"/>
    </row>
    <row r="342" spans="4:4" x14ac:dyDescent="0.2">
      <c r="D342" s="22"/>
    </row>
    <row r="343" spans="4:4" x14ac:dyDescent="0.2">
      <c r="D343" s="22"/>
    </row>
    <row r="344" spans="4:4" x14ac:dyDescent="0.2">
      <c r="D344" s="22"/>
    </row>
    <row r="345" spans="4:4" x14ac:dyDescent="0.2">
      <c r="D345" s="22"/>
    </row>
    <row r="346" spans="4:4" x14ac:dyDescent="0.2">
      <c r="D346" s="22"/>
    </row>
    <row r="347" spans="4:4" x14ac:dyDescent="0.2">
      <c r="D347" s="22"/>
    </row>
    <row r="348" spans="4:4" x14ac:dyDescent="0.2">
      <c r="D348" s="22"/>
    </row>
    <row r="349" spans="4:4" x14ac:dyDescent="0.2">
      <c r="D349" s="22"/>
    </row>
    <row r="350" spans="4:4" x14ac:dyDescent="0.2">
      <c r="D350" s="22"/>
    </row>
    <row r="351" spans="4:4" x14ac:dyDescent="0.2">
      <c r="D351" s="22"/>
    </row>
    <row r="352" spans="4:4" x14ac:dyDescent="0.2">
      <c r="D352" s="22"/>
    </row>
    <row r="353" spans="4:4" x14ac:dyDescent="0.2">
      <c r="D353" s="22"/>
    </row>
    <row r="354" spans="4:4" x14ac:dyDescent="0.2">
      <c r="D354" s="22"/>
    </row>
    <row r="355" spans="4:4" x14ac:dyDescent="0.2">
      <c r="D355" s="22"/>
    </row>
    <row r="356" spans="4:4" x14ac:dyDescent="0.2">
      <c r="D356" s="22"/>
    </row>
    <row r="357" spans="4:4" x14ac:dyDescent="0.2">
      <c r="D357" s="22"/>
    </row>
    <row r="358" spans="4:4" x14ac:dyDescent="0.2">
      <c r="D358" s="22"/>
    </row>
    <row r="359" spans="4:4" x14ac:dyDescent="0.2">
      <c r="D359" s="22"/>
    </row>
    <row r="360" spans="4:4" x14ac:dyDescent="0.2">
      <c r="D360" s="22"/>
    </row>
    <row r="361" spans="4:4" x14ac:dyDescent="0.2">
      <c r="D361" s="22"/>
    </row>
    <row r="362" spans="4:4" x14ac:dyDescent="0.2">
      <c r="D362" s="22"/>
    </row>
    <row r="363" spans="4:4" x14ac:dyDescent="0.2">
      <c r="D363" s="22"/>
    </row>
    <row r="364" spans="4:4" x14ac:dyDescent="0.2">
      <c r="D364" s="22"/>
    </row>
    <row r="365" spans="4:4" x14ac:dyDescent="0.2">
      <c r="D365" s="22"/>
    </row>
    <row r="366" spans="4:4" x14ac:dyDescent="0.2">
      <c r="D366" s="22"/>
    </row>
    <row r="367" spans="4:4" x14ac:dyDescent="0.2">
      <c r="D367" s="22"/>
    </row>
    <row r="368" spans="4:4" x14ac:dyDescent="0.2">
      <c r="D368" s="22"/>
    </row>
    <row r="369" spans="4:4" x14ac:dyDescent="0.2">
      <c r="D369" s="22"/>
    </row>
    <row r="370" spans="4:4" x14ac:dyDescent="0.2">
      <c r="D370" s="22"/>
    </row>
    <row r="371" spans="4:4" x14ac:dyDescent="0.2">
      <c r="D371" s="22"/>
    </row>
    <row r="372" spans="4:4" x14ac:dyDescent="0.2">
      <c r="D372" s="22"/>
    </row>
    <row r="373" spans="4:4" x14ac:dyDescent="0.2">
      <c r="D373" s="22"/>
    </row>
    <row r="374" spans="4:4" x14ac:dyDescent="0.2">
      <c r="D374" s="22"/>
    </row>
    <row r="375" spans="4:4" x14ac:dyDescent="0.2">
      <c r="D375" s="22"/>
    </row>
    <row r="376" spans="4:4" x14ac:dyDescent="0.2">
      <c r="D376" s="22"/>
    </row>
    <row r="377" spans="4:4" x14ac:dyDescent="0.2">
      <c r="D377" s="22"/>
    </row>
    <row r="378" spans="4:4" x14ac:dyDescent="0.2">
      <c r="D378" s="22"/>
    </row>
    <row r="379" spans="4:4" x14ac:dyDescent="0.2">
      <c r="D379" s="22"/>
    </row>
    <row r="380" spans="4:4" x14ac:dyDescent="0.2">
      <c r="D380" s="22"/>
    </row>
    <row r="381" spans="4:4" x14ac:dyDescent="0.2">
      <c r="D381" s="22"/>
    </row>
    <row r="382" spans="4:4" x14ac:dyDescent="0.2">
      <c r="D382" s="22"/>
    </row>
    <row r="383" spans="4:4" x14ac:dyDescent="0.2">
      <c r="D383" s="22"/>
    </row>
    <row r="384" spans="4:4" x14ac:dyDescent="0.2">
      <c r="D384" s="22"/>
    </row>
    <row r="385" spans="4:4" x14ac:dyDescent="0.2">
      <c r="D385" s="22"/>
    </row>
    <row r="386" spans="4:4" x14ac:dyDescent="0.2">
      <c r="D386" s="22"/>
    </row>
    <row r="387" spans="4:4" x14ac:dyDescent="0.2">
      <c r="D387" s="22"/>
    </row>
    <row r="388" spans="4:4" x14ac:dyDescent="0.2">
      <c r="D388" s="22"/>
    </row>
    <row r="389" spans="4:4" x14ac:dyDescent="0.2">
      <c r="D389" s="22"/>
    </row>
    <row r="390" spans="4:4" x14ac:dyDescent="0.2">
      <c r="D390" s="22"/>
    </row>
    <row r="391" spans="4:4" x14ac:dyDescent="0.2">
      <c r="D391" s="22"/>
    </row>
    <row r="392" spans="4:4" x14ac:dyDescent="0.2">
      <c r="D392" s="22"/>
    </row>
    <row r="393" spans="4:4" x14ac:dyDescent="0.2">
      <c r="D393" s="22"/>
    </row>
    <row r="394" spans="4:4" x14ac:dyDescent="0.2">
      <c r="D394" s="22"/>
    </row>
    <row r="395" spans="4:4" x14ac:dyDescent="0.2">
      <c r="D395" s="22"/>
    </row>
    <row r="396" spans="4:4" x14ac:dyDescent="0.2">
      <c r="D396" s="22"/>
    </row>
    <row r="397" spans="4:4" x14ac:dyDescent="0.2">
      <c r="D397" s="22"/>
    </row>
    <row r="398" spans="4:4" x14ac:dyDescent="0.2">
      <c r="D398" s="22"/>
    </row>
    <row r="399" spans="4:4" x14ac:dyDescent="0.2">
      <c r="D399" s="22"/>
    </row>
    <row r="400" spans="4:4" x14ac:dyDescent="0.2">
      <c r="D400" s="22"/>
    </row>
    <row r="401" spans="4:4" x14ac:dyDescent="0.2">
      <c r="D401" s="22"/>
    </row>
    <row r="402" spans="4:4" x14ac:dyDescent="0.2">
      <c r="D402" s="22"/>
    </row>
    <row r="403" spans="4:4" x14ac:dyDescent="0.2">
      <c r="D403" s="22"/>
    </row>
    <row r="404" spans="4:4" x14ac:dyDescent="0.2">
      <c r="D404" s="22"/>
    </row>
    <row r="405" spans="4:4" x14ac:dyDescent="0.2">
      <c r="D405" s="22"/>
    </row>
    <row r="406" spans="4:4" x14ac:dyDescent="0.2">
      <c r="D406" s="22"/>
    </row>
    <row r="407" spans="4:4" x14ac:dyDescent="0.2">
      <c r="D407" s="22"/>
    </row>
    <row r="408" spans="4:4" x14ac:dyDescent="0.2">
      <c r="D408" s="22"/>
    </row>
    <row r="409" spans="4:4" x14ac:dyDescent="0.2">
      <c r="D409" s="22"/>
    </row>
    <row r="410" spans="4:4" x14ac:dyDescent="0.2">
      <c r="D410" s="22"/>
    </row>
    <row r="411" spans="4:4" x14ac:dyDescent="0.2">
      <c r="D411" s="22"/>
    </row>
    <row r="412" spans="4:4" x14ac:dyDescent="0.2">
      <c r="D412" s="22"/>
    </row>
    <row r="413" spans="4:4" x14ac:dyDescent="0.2">
      <c r="D413" s="22"/>
    </row>
    <row r="414" spans="4:4" x14ac:dyDescent="0.2">
      <c r="D414" s="22"/>
    </row>
    <row r="415" spans="4:4" x14ac:dyDescent="0.2">
      <c r="D415" s="22"/>
    </row>
    <row r="416" spans="4:4" x14ac:dyDescent="0.2">
      <c r="D416" s="22"/>
    </row>
    <row r="417" spans="4:4" x14ac:dyDescent="0.2">
      <c r="D417" s="22"/>
    </row>
    <row r="418" spans="4:4" x14ac:dyDescent="0.2">
      <c r="D418" s="22"/>
    </row>
    <row r="419" spans="4:4" x14ac:dyDescent="0.2">
      <c r="D419" s="22"/>
    </row>
    <row r="420" spans="4:4" x14ac:dyDescent="0.2">
      <c r="D420" s="22"/>
    </row>
    <row r="421" spans="4:4" x14ac:dyDescent="0.2">
      <c r="D421" s="22"/>
    </row>
    <row r="422" spans="4:4" x14ac:dyDescent="0.2">
      <c r="D422" s="22"/>
    </row>
    <row r="423" spans="4:4" x14ac:dyDescent="0.2">
      <c r="D423" s="22"/>
    </row>
    <row r="424" spans="4:4" x14ac:dyDescent="0.2">
      <c r="D424" s="22"/>
    </row>
    <row r="425" spans="4:4" x14ac:dyDescent="0.2">
      <c r="D425" s="22"/>
    </row>
    <row r="426" spans="4:4" x14ac:dyDescent="0.2">
      <c r="D426" s="22"/>
    </row>
    <row r="427" spans="4:4" x14ac:dyDescent="0.2">
      <c r="D427" s="22"/>
    </row>
    <row r="428" spans="4:4" x14ac:dyDescent="0.2">
      <c r="D428" s="22"/>
    </row>
    <row r="429" spans="4:4" x14ac:dyDescent="0.2">
      <c r="D429" s="22"/>
    </row>
    <row r="430" spans="4:4" x14ac:dyDescent="0.2">
      <c r="D430" s="22"/>
    </row>
    <row r="431" spans="4:4" x14ac:dyDescent="0.2">
      <c r="D431" s="22"/>
    </row>
    <row r="432" spans="4:4" x14ac:dyDescent="0.2">
      <c r="D432" s="22"/>
    </row>
    <row r="433" spans="4:4" x14ac:dyDescent="0.2">
      <c r="D433" s="22"/>
    </row>
    <row r="434" spans="4:4" x14ac:dyDescent="0.2">
      <c r="D434" s="22"/>
    </row>
    <row r="435" spans="4:4" x14ac:dyDescent="0.2">
      <c r="D435" s="22"/>
    </row>
    <row r="436" spans="4:4" x14ac:dyDescent="0.2">
      <c r="D436" s="22"/>
    </row>
    <row r="437" spans="4:4" x14ac:dyDescent="0.2">
      <c r="D437" s="22"/>
    </row>
    <row r="438" spans="4:4" x14ac:dyDescent="0.2">
      <c r="D438" s="22"/>
    </row>
    <row r="439" spans="4:4" x14ac:dyDescent="0.2">
      <c r="D439" s="22"/>
    </row>
    <row r="440" spans="4:4" x14ac:dyDescent="0.2">
      <c r="D440" s="22"/>
    </row>
    <row r="441" spans="4:4" x14ac:dyDescent="0.2">
      <c r="D441" s="22"/>
    </row>
    <row r="442" spans="4:4" x14ac:dyDescent="0.2">
      <c r="D442" s="22"/>
    </row>
    <row r="443" spans="4:4" x14ac:dyDescent="0.2">
      <c r="D443" s="22"/>
    </row>
    <row r="444" spans="4:4" x14ac:dyDescent="0.2">
      <c r="D444" s="22"/>
    </row>
    <row r="445" spans="4:4" x14ac:dyDescent="0.2">
      <c r="D445" s="22"/>
    </row>
    <row r="446" spans="4:4" x14ac:dyDescent="0.2">
      <c r="D446" s="22"/>
    </row>
    <row r="447" spans="4:4" x14ac:dyDescent="0.2">
      <c r="D447" s="22"/>
    </row>
    <row r="448" spans="4:4" x14ac:dyDescent="0.2">
      <c r="D448" s="22"/>
    </row>
    <row r="449" spans="4:4" x14ac:dyDescent="0.2">
      <c r="D449" s="22"/>
    </row>
    <row r="450" spans="4:4" x14ac:dyDescent="0.2">
      <c r="D450" s="22"/>
    </row>
    <row r="451" spans="4:4" x14ac:dyDescent="0.2">
      <c r="D451" s="22"/>
    </row>
    <row r="452" spans="4:4" x14ac:dyDescent="0.2">
      <c r="D452" s="22"/>
    </row>
    <row r="453" spans="4:4" x14ac:dyDescent="0.2">
      <c r="D453" s="22"/>
    </row>
    <row r="454" spans="4:4" x14ac:dyDescent="0.2">
      <c r="D454" s="22"/>
    </row>
    <row r="455" spans="4:4" x14ac:dyDescent="0.2">
      <c r="D455" s="22"/>
    </row>
    <row r="456" spans="4:4" x14ac:dyDescent="0.2">
      <c r="D456" s="22"/>
    </row>
    <row r="457" spans="4:4" x14ac:dyDescent="0.2">
      <c r="D457" s="22"/>
    </row>
    <row r="458" spans="4:4" x14ac:dyDescent="0.2">
      <c r="D458" s="22"/>
    </row>
    <row r="459" spans="4:4" x14ac:dyDescent="0.2">
      <c r="D459" s="22"/>
    </row>
    <row r="460" spans="4:4" x14ac:dyDescent="0.2">
      <c r="D460" s="22"/>
    </row>
    <row r="461" spans="4:4" x14ac:dyDescent="0.2">
      <c r="D461" s="22"/>
    </row>
    <row r="462" spans="4:4" x14ac:dyDescent="0.2">
      <c r="D462" s="22"/>
    </row>
    <row r="463" spans="4:4" x14ac:dyDescent="0.2">
      <c r="D463" s="22"/>
    </row>
    <row r="464" spans="4:4" x14ac:dyDescent="0.2">
      <c r="D464" s="22"/>
    </row>
    <row r="465" spans="4:4" x14ac:dyDescent="0.2">
      <c r="D465" s="22"/>
    </row>
    <row r="466" spans="4:4" x14ac:dyDescent="0.2">
      <c r="D466" s="22"/>
    </row>
    <row r="467" spans="4:4" x14ac:dyDescent="0.2">
      <c r="D467" s="22"/>
    </row>
    <row r="468" spans="4:4" x14ac:dyDescent="0.2">
      <c r="D468" s="22"/>
    </row>
    <row r="469" spans="4:4" x14ac:dyDescent="0.2">
      <c r="D469" s="22"/>
    </row>
    <row r="470" spans="4:4" x14ac:dyDescent="0.2">
      <c r="D470" s="22"/>
    </row>
    <row r="471" spans="4:4" x14ac:dyDescent="0.2">
      <c r="D471" s="22"/>
    </row>
    <row r="472" spans="4:4" x14ac:dyDescent="0.2">
      <c r="D472" s="22"/>
    </row>
    <row r="473" spans="4:4" x14ac:dyDescent="0.2">
      <c r="D473" s="22"/>
    </row>
    <row r="474" spans="4:4" x14ac:dyDescent="0.2">
      <c r="D474" s="22"/>
    </row>
    <row r="475" spans="4:4" x14ac:dyDescent="0.2">
      <c r="D475" s="22"/>
    </row>
    <row r="476" spans="4:4" x14ac:dyDescent="0.2">
      <c r="D476" s="22"/>
    </row>
    <row r="477" spans="4:4" x14ac:dyDescent="0.2">
      <c r="D477" s="22"/>
    </row>
    <row r="478" spans="4:4" x14ac:dyDescent="0.2">
      <c r="D478" s="22"/>
    </row>
    <row r="479" spans="4:4" x14ac:dyDescent="0.2">
      <c r="D479" s="22"/>
    </row>
    <row r="480" spans="4:4" x14ac:dyDescent="0.2">
      <c r="D480" s="22"/>
    </row>
    <row r="481" spans="4:4" x14ac:dyDescent="0.2">
      <c r="D481" s="22"/>
    </row>
    <row r="482" spans="4:4" x14ac:dyDescent="0.2">
      <c r="D482" s="22"/>
    </row>
    <row r="483" spans="4:4" x14ac:dyDescent="0.2">
      <c r="D483" s="22"/>
    </row>
    <row r="484" spans="4:4" x14ac:dyDescent="0.2">
      <c r="D484" s="22"/>
    </row>
    <row r="485" spans="4:4" x14ac:dyDescent="0.2">
      <c r="D485" s="22"/>
    </row>
    <row r="486" spans="4:4" x14ac:dyDescent="0.2">
      <c r="D486" s="22"/>
    </row>
    <row r="487" spans="4:4" x14ac:dyDescent="0.2">
      <c r="D487" s="22"/>
    </row>
    <row r="488" spans="4:4" x14ac:dyDescent="0.2">
      <c r="D488" s="22"/>
    </row>
    <row r="489" spans="4:4" x14ac:dyDescent="0.2">
      <c r="D489" s="22"/>
    </row>
    <row r="490" spans="4:4" x14ac:dyDescent="0.2">
      <c r="D490" s="22"/>
    </row>
    <row r="491" spans="4:4" x14ac:dyDescent="0.2">
      <c r="D491" s="22"/>
    </row>
    <row r="492" spans="4:4" x14ac:dyDescent="0.2">
      <c r="D492" s="22"/>
    </row>
    <row r="493" spans="4:4" x14ac:dyDescent="0.2">
      <c r="D493" s="22"/>
    </row>
    <row r="494" spans="4:4" x14ac:dyDescent="0.2">
      <c r="D494" s="22"/>
    </row>
    <row r="495" spans="4:4" x14ac:dyDescent="0.2">
      <c r="D495" s="22"/>
    </row>
    <row r="496" spans="4:4" x14ac:dyDescent="0.2">
      <c r="D496" s="22"/>
    </row>
    <row r="497" spans="4:4" x14ac:dyDescent="0.2">
      <c r="D497" s="22"/>
    </row>
    <row r="498" spans="4:4" x14ac:dyDescent="0.2">
      <c r="D498" s="22"/>
    </row>
    <row r="499" spans="4:4" x14ac:dyDescent="0.2">
      <c r="D499" s="22"/>
    </row>
    <row r="500" spans="4:4" x14ac:dyDescent="0.2">
      <c r="D500" s="22"/>
    </row>
    <row r="501" spans="4:4" x14ac:dyDescent="0.2">
      <c r="D501" s="22"/>
    </row>
    <row r="502" spans="4:4" x14ac:dyDescent="0.2">
      <c r="D502" s="22"/>
    </row>
    <row r="503" spans="4:4" x14ac:dyDescent="0.2">
      <c r="D503" s="22"/>
    </row>
    <row r="504" spans="4:4" x14ac:dyDescent="0.2">
      <c r="D504" s="22"/>
    </row>
    <row r="505" spans="4:4" x14ac:dyDescent="0.2">
      <c r="D505" s="22"/>
    </row>
    <row r="506" spans="4:4" x14ac:dyDescent="0.2">
      <c r="D506" s="22"/>
    </row>
    <row r="507" spans="4:4" x14ac:dyDescent="0.2">
      <c r="D507" s="22"/>
    </row>
    <row r="508" spans="4:4" x14ac:dyDescent="0.2">
      <c r="D508" s="22"/>
    </row>
    <row r="509" spans="4:4" x14ac:dyDescent="0.2">
      <c r="D509" s="22"/>
    </row>
    <row r="510" spans="4:4" x14ac:dyDescent="0.2">
      <c r="D510" s="22"/>
    </row>
    <row r="511" spans="4:4" x14ac:dyDescent="0.2">
      <c r="D511" s="22"/>
    </row>
    <row r="512" spans="4:4" x14ac:dyDescent="0.2">
      <c r="D512" s="22"/>
    </row>
    <row r="513" spans="4:4" x14ac:dyDescent="0.2">
      <c r="D513" s="22"/>
    </row>
    <row r="514" spans="4:4" x14ac:dyDescent="0.2">
      <c r="D514" s="22"/>
    </row>
    <row r="515" spans="4:4" x14ac:dyDescent="0.2">
      <c r="D515" s="22"/>
    </row>
    <row r="516" spans="4:4" x14ac:dyDescent="0.2">
      <c r="D516" s="22"/>
    </row>
    <row r="517" spans="4:4" x14ac:dyDescent="0.2">
      <c r="D517" s="22"/>
    </row>
    <row r="518" spans="4:4" x14ac:dyDescent="0.2">
      <c r="D518" s="22"/>
    </row>
    <row r="519" spans="4:4" x14ac:dyDescent="0.2">
      <c r="D519" s="22"/>
    </row>
    <row r="520" spans="4:4" x14ac:dyDescent="0.2">
      <c r="D520" s="22"/>
    </row>
    <row r="521" spans="4:4" x14ac:dyDescent="0.2">
      <c r="D521" s="22"/>
    </row>
    <row r="522" spans="4:4" x14ac:dyDescent="0.2">
      <c r="D522" s="22"/>
    </row>
    <row r="523" spans="4:4" x14ac:dyDescent="0.2">
      <c r="D523" s="22"/>
    </row>
    <row r="524" spans="4:4" x14ac:dyDescent="0.2">
      <c r="D524" s="22"/>
    </row>
    <row r="525" spans="4:4" x14ac:dyDescent="0.2">
      <c r="D525" s="22"/>
    </row>
    <row r="526" spans="4:4" x14ac:dyDescent="0.2">
      <c r="D526" s="22"/>
    </row>
    <row r="527" spans="4:4" x14ac:dyDescent="0.2">
      <c r="D527" s="22"/>
    </row>
    <row r="528" spans="4:4" x14ac:dyDescent="0.2">
      <c r="D528" s="22"/>
    </row>
    <row r="529" spans="4:4" x14ac:dyDescent="0.2">
      <c r="D529" s="22"/>
    </row>
    <row r="530" spans="4:4" x14ac:dyDescent="0.2">
      <c r="D530" s="22"/>
    </row>
    <row r="531" spans="4:4" x14ac:dyDescent="0.2">
      <c r="D531" s="22"/>
    </row>
    <row r="532" spans="4:4" x14ac:dyDescent="0.2">
      <c r="D532" s="22"/>
    </row>
    <row r="533" spans="4:4" x14ac:dyDescent="0.2">
      <c r="D533" s="22"/>
    </row>
    <row r="534" spans="4:4" x14ac:dyDescent="0.2">
      <c r="D534" s="22"/>
    </row>
    <row r="535" spans="4:4" x14ac:dyDescent="0.2">
      <c r="D535" s="22"/>
    </row>
    <row r="536" spans="4:4" x14ac:dyDescent="0.2">
      <c r="D536" s="22"/>
    </row>
    <row r="537" spans="4:4" x14ac:dyDescent="0.2">
      <c r="D537" s="22"/>
    </row>
    <row r="538" spans="4:4" x14ac:dyDescent="0.2">
      <c r="D538" s="22"/>
    </row>
    <row r="539" spans="4:4" x14ac:dyDescent="0.2">
      <c r="D539" s="22"/>
    </row>
    <row r="540" spans="4:4" x14ac:dyDescent="0.2">
      <c r="D540" s="22"/>
    </row>
    <row r="541" spans="4:4" x14ac:dyDescent="0.2">
      <c r="D541" s="22"/>
    </row>
    <row r="542" spans="4:4" x14ac:dyDescent="0.2">
      <c r="D542" s="22"/>
    </row>
    <row r="543" spans="4:4" x14ac:dyDescent="0.2">
      <c r="D543" s="22"/>
    </row>
    <row r="544" spans="4:4" x14ac:dyDescent="0.2">
      <c r="D544" s="22"/>
    </row>
    <row r="545" spans="4:4" x14ac:dyDescent="0.2">
      <c r="D545" s="22"/>
    </row>
    <row r="546" spans="4:4" x14ac:dyDescent="0.2">
      <c r="D546" s="22"/>
    </row>
    <row r="547" spans="4:4" x14ac:dyDescent="0.2">
      <c r="D547" s="22"/>
    </row>
    <row r="548" spans="4:4" x14ac:dyDescent="0.2">
      <c r="D548" s="22"/>
    </row>
    <row r="549" spans="4:4" x14ac:dyDescent="0.2">
      <c r="D549" s="22"/>
    </row>
    <row r="550" spans="4:4" x14ac:dyDescent="0.2">
      <c r="D550" s="22"/>
    </row>
    <row r="551" spans="4:4" x14ac:dyDescent="0.2">
      <c r="D551" s="22"/>
    </row>
    <row r="552" spans="4:4" x14ac:dyDescent="0.2">
      <c r="D552" s="22"/>
    </row>
    <row r="553" spans="4:4" x14ac:dyDescent="0.2">
      <c r="D553" s="22"/>
    </row>
    <row r="554" spans="4:4" x14ac:dyDescent="0.2">
      <c r="D554" s="22"/>
    </row>
    <row r="555" spans="4:4" x14ac:dyDescent="0.2">
      <c r="D555" s="22"/>
    </row>
    <row r="556" spans="4:4" x14ac:dyDescent="0.2">
      <c r="D556" s="22"/>
    </row>
    <row r="557" spans="4:4" x14ac:dyDescent="0.2">
      <c r="D557" s="22"/>
    </row>
    <row r="558" spans="4:4" x14ac:dyDescent="0.2">
      <c r="D558" s="22"/>
    </row>
    <row r="559" spans="4:4" x14ac:dyDescent="0.2">
      <c r="D559" s="22"/>
    </row>
    <row r="560" spans="4:4" x14ac:dyDescent="0.2">
      <c r="D560" s="22"/>
    </row>
    <row r="561" spans="4:4" x14ac:dyDescent="0.2">
      <c r="D561" s="22"/>
    </row>
    <row r="562" spans="4:4" x14ac:dyDescent="0.2">
      <c r="D562" s="22"/>
    </row>
    <row r="563" spans="4:4" x14ac:dyDescent="0.2">
      <c r="D563" s="22"/>
    </row>
    <row r="564" spans="4:4" x14ac:dyDescent="0.2">
      <c r="D564" s="22"/>
    </row>
    <row r="565" spans="4:4" x14ac:dyDescent="0.2">
      <c r="D565" s="22"/>
    </row>
    <row r="566" spans="4:4" x14ac:dyDescent="0.2">
      <c r="D566" s="22"/>
    </row>
    <row r="567" spans="4:4" x14ac:dyDescent="0.2">
      <c r="D567" s="22"/>
    </row>
    <row r="568" spans="4:4" x14ac:dyDescent="0.2">
      <c r="D568" s="22"/>
    </row>
    <row r="569" spans="4:4" x14ac:dyDescent="0.2">
      <c r="D569" s="22"/>
    </row>
    <row r="570" spans="4:4" x14ac:dyDescent="0.2">
      <c r="D570" s="22"/>
    </row>
    <row r="571" spans="4:4" x14ac:dyDescent="0.2">
      <c r="D571" s="22"/>
    </row>
    <row r="572" spans="4:4" x14ac:dyDescent="0.2">
      <c r="D572" s="22"/>
    </row>
    <row r="573" spans="4:4" x14ac:dyDescent="0.2">
      <c r="D573" s="22"/>
    </row>
    <row r="574" spans="4:4" x14ac:dyDescent="0.2">
      <c r="D574" s="22"/>
    </row>
    <row r="575" spans="4:4" x14ac:dyDescent="0.2">
      <c r="D575" s="22"/>
    </row>
    <row r="576" spans="4:4" x14ac:dyDescent="0.2">
      <c r="D576" s="22"/>
    </row>
    <row r="577" spans="4:4" x14ac:dyDescent="0.2">
      <c r="D577" s="22"/>
    </row>
    <row r="578" spans="4:4" x14ac:dyDescent="0.2">
      <c r="D578" s="22"/>
    </row>
    <row r="579" spans="4:4" x14ac:dyDescent="0.2">
      <c r="D579" s="22"/>
    </row>
    <row r="580" spans="4:4" x14ac:dyDescent="0.2">
      <c r="D580" s="22"/>
    </row>
    <row r="581" spans="4:4" x14ac:dyDescent="0.2">
      <c r="D581" s="22"/>
    </row>
    <row r="582" spans="4:4" x14ac:dyDescent="0.2">
      <c r="D582" s="22"/>
    </row>
    <row r="583" spans="4:4" x14ac:dyDescent="0.2">
      <c r="D583" s="22"/>
    </row>
    <row r="584" spans="4:4" x14ac:dyDescent="0.2">
      <c r="D584" s="22"/>
    </row>
    <row r="585" spans="4:4" x14ac:dyDescent="0.2">
      <c r="D585" s="22"/>
    </row>
    <row r="586" spans="4:4" x14ac:dyDescent="0.2">
      <c r="D586" s="22"/>
    </row>
    <row r="587" spans="4:4" x14ac:dyDescent="0.2">
      <c r="D587" s="22"/>
    </row>
    <row r="588" spans="4:4" x14ac:dyDescent="0.2">
      <c r="D588" s="22"/>
    </row>
    <row r="589" spans="4:4" x14ac:dyDescent="0.2">
      <c r="D589" s="22"/>
    </row>
    <row r="590" spans="4:4" x14ac:dyDescent="0.2">
      <c r="D590" s="22"/>
    </row>
    <row r="591" spans="4:4" x14ac:dyDescent="0.2">
      <c r="D591" s="22"/>
    </row>
    <row r="592" spans="4:4" x14ac:dyDescent="0.2">
      <c r="D592" s="22"/>
    </row>
    <row r="593" spans="4:4" x14ac:dyDescent="0.2">
      <c r="D593" s="22"/>
    </row>
    <row r="594" spans="4:4" x14ac:dyDescent="0.2">
      <c r="D594" s="22"/>
    </row>
    <row r="595" spans="4:4" x14ac:dyDescent="0.2">
      <c r="D595" s="22"/>
    </row>
    <row r="596" spans="4:4" x14ac:dyDescent="0.2">
      <c r="D596" s="22"/>
    </row>
    <row r="597" spans="4:4" x14ac:dyDescent="0.2">
      <c r="D597" s="22"/>
    </row>
    <row r="598" spans="4:4" x14ac:dyDescent="0.2">
      <c r="D598" s="22"/>
    </row>
    <row r="599" spans="4:4" x14ac:dyDescent="0.2">
      <c r="D599" s="22"/>
    </row>
    <row r="600" spans="4:4" x14ac:dyDescent="0.2">
      <c r="D600" s="22"/>
    </row>
    <row r="601" spans="4:4" x14ac:dyDescent="0.2">
      <c r="D601" s="22"/>
    </row>
    <row r="602" spans="4:4" x14ac:dyDescent="0.2">
      <c r="D602" s="22"/>
    </row>
    <row r="603" spans="4:4" x14ac:dyDescent="0.2">
      <c r="D603" s="22"/>
    </row>
    <row r="604" spans="4:4" x14ac:dyDescent="0.2">
      <c r="D604" s="22"/>
    </row>
    <row r="605" spans="4:4" x14ac:dyDescent="0.2">
      <c r="D605" s="22"/>
    </row>
    <row r="606" spans="4:4" x14ac:dyDescent="0.2">
      <c r="D606" s="22"/>
    </row>
    <row r="607" spans="4:4" x14ac:dyDescent="0.2">
      <c r="D607" s="22"/>
    </row>
    <row r="608" spans="4:4" x14ac:dyDescent="0.2">
      <c r="D608" s="22"/>
    </row>
    <row r="609" spans="4:4" x14ac:dyDescent="0.2">
      <c r="D609" s="22"/>
    </row>
    <row r="610" spans="4:4" x14ac:dyDescent="0.2">
      <c r="D610" s="22"/>
    </row>
    <row r="611" spans="4:4" x14ac:dyDescent="0.2">
      <c r="D611" s="22"/>
    </row>
    <row r="612" spans="4:4" x14ac:dyDescent="0.2">
      <c r="D612" s="22"/>
    </row>
    <row r="613" spans="4:4" x14ac:dyDescent="0.2">
      <c r="D613" s="22"/>
    </row>
    <row r="614" spans="4:4" x14ac:dyDescent="0.2">
      <c r="D614" s="22"/>
    </row>
    <row r="615" spans="4:4" x14ac:dyDescent="0.2">
      <c r="D615" s="22"/>
    </row>
    <row r="616" spans="4:4" x14ac:dyDescent="0.2">
      <c r="D616" s="22"/>
    </row>
    <row r="617" spans="4:4" x14ac:dyDescent="0.2">
      <c r="D617" s="22"/>
    </row>
    <row r="618" spans="4:4" x14ac:dyDescent="0.2">
      <c r="D618" s="22"/>
    </row>
    <row r="619" spans="4:4" x14ac:dyDescent="0.2">
      <c r="D619" s="22"/>
    </row>
    <row r="620" spans="4:4" x14ac:dyDescent="0.2">
      <c r="D620" s="22"/>
    </row>
    <row r="621" spans="4:4" x14ac:dyDescent="0.2">
      <c r="D621" s="22"/>
    </row>
    <row r="622" spans="4:4" x14ac:dyDescent="0.2">
      <c r="D622" s="22"/>
    </row>
    <row r="623" spans="4:4" x14ac:dyDescent="0.2">
      <c r="D623" s="22"/>
    </row>
    <row r="624" spans="4:4" x14ac:dyDescent="0.2">
      <c r="D624" s="22"/>
    </row>
    <row r="625" spans="4:4" x14ac:dyDescent="0.2">
      <c r="D625" s="22"/>
    </row>
    <row r="626" spans="4:4" x14ac:dyDescent="0.2">
      <c r="D626" s="22"/>
    </row>
    <row r="627" spans="4:4" x14ac:dyDescent="0.2">
      <c r="D627" s="22"/>
    </row>
    <row r="628" spans="4:4" x14ac:dyDescent="0.2">
      <c r="D628" s="22"/>
    </row>
    <row r="629" spans="4:4" x14ac:dyDescent="0.2">
      <c r="D629" s="22"/>
    </row>
    <row r="630" spans="4:4" x14ac:dyDescent="0.2">
      <c r="D630" s="22"/>
    </row>
    <row r="631" spans="4:4" x14ac:dyDescent="0.2">
      <c r="D631" s="22"/>
    </row>
    <row r="632" spans="4:4" x14ac:dyDescent="0.2">
      <c r="D632" s="22"/>
    </row>
    <row r="633" spans="4:4" x14ac:dyDescent="0.2">
      <c r="D633" s="22"/>
    </row>
    <row r="634" spans="4:4" x14ac:dyDescent="0.2">
      <c r="D634" s="22"/>
    </row>
    <row r="635" spans="4:4" x14ac:dyDescent="0.2">
      <c r="D635" s="22"/>
    </row>
    <row r="636" spans="4:4" x14ac:dyDescent="0.2">
      <c r="D636" s="22"/>
    </row>
    <row r="637" spans="4:4" x14ac:dyDescent="0.2">
      <c r="D637" s="22"/>
    </row>
    <row r="638" spans="4:4" x14ac:dyDescent="0.2">
      <c r="D638" s="22"/>
    </row>
    <row r="639" spans="4:4" x14ac:dyDescent="0.2">
      <c r="D639" s="22"/>
    </row>
    <row r="640" spans="4:4" x14ac:dyDescent="0.2">
      <c r="D640" s="22"/>
    </row>
    <row r="641" spans="4:4" x14ac:dyDescent="0.2">
      <c r="D641" s="22"/>
    </row>
    <row r="642" spans="4:4" x14ac:dyDescent="0.2">
      <c r="D642" s="22"/>
    </row>
    <row r="643" spans="4:4" x14ac:dyDescent="0.2">
      <c r="D643" s="22"/>
    </row>
    <row r="644" spans="4:4" x14ac:dyDescent="0.2">
      <c r="D644" s="22"/>
    </row>
    <row r="645" spans="4:4" x14ac:dyDescent="0.2">
      <c r="D645" s="22"/>
    </row>
    <row r="646" spans="4:4" x14ac:dyDescent="0.2">
      <c r="D646" s="22"/>
    </row>
    <row r="647" spans="4:4" x14ac:dyDescent="0.2">
      <c r="D647" s="22"/>
    </row>
    <row r="648" spans="4:4" x14ac:dyDescent="0.2">
      <c r="D648" s="22"/>
    </row>
    <row r="649" spans="4:4" x14ac:dyDescent="0.2">
      <c r="D649" s="22"/>
    </row>
    <row r="650" spans="4:4" x14ac:dyDescent="0.2">
      <c r="D650" s="22"/>
    </row>
    <row r="651" spans="4:4" x14ac:dyDescent="0.2">
      <c r="D651" s="22"/>
    </row>
    <row r="652" spans="4:4" x14ac:dyDescent="0.2">
      <c r="D652" s="22"/>
    </row>
    <row r="653" spans="4:4" x14ac:dyDescent="0.2">
      <c r="D653" s="22"/>
    </row>
    <row r="654" spans="4:4" x14ac:dyDescent="0.2">
      <c r="D654" s="22"/>
    </row>
    <row r="655" spans="4:4" x14ac:dyDescent="0.2">
      <c r="D655" s="22"/>
    </row>
    <row r="656" spans="4:4" x14ac:dyDescent="0.2">
      <c r="D656" s="22"/>
    </row>
    <row r="657" spans="4:4" x14ac:dyDescent="0.2">
      <c r="D657" s="22"/>
    </row>
    <row r="658" spans="4:4" x14ac:dyDescent="0.2">
      <c r="D658" s="22"/>
    </row>
    <row r="659" spans="4:4" x14ac:dyDescent="0.2">
      <c r="D659" s="22"/>
    </row>
    <row r="660" spans="4:4" x14ac:dyDescent="0.2">
      <c r="D660" s="22"/>
    </row>
    <row r="661" spans="4:4" x14ac:dyDescent="0.2">
      <c r="D661" s="22"/>
    </row>
    <row r="662" spans="4:4" x14ac:dyDescent="0.2">
      <c r="D662" s="22"/>
    </row>
    <row r="663" spans="4:4" x14ac:dyDescent="0.2">
      <c r="D663" s="22"/>
    </row>
    <row r="664" spans="4:4" x14ac:dyDescent="0.2">
      <c r="D664" s="22"/>
    </row>
    <row r="665" spans="4:4" x14ac:dyDescent="0.2">
      <c r="D665" s="22"/>
    </row>
    <row r="666" spans="4:4" x14ac:dyDescent="0.2">
      <c r="D666" s="22"/>
    </row>
    <row r="667" spans="4:4" x14ac:dyDescent="0.2">
      <c r="D667" s="22"/>
    </row>
    <row r="668" spans="4:4" x14ac:dyDescent="0.2">
      <c r="D668" s="22"/>
    </row>
    <row r="669" spans="4:4" x14ac:dyDescent="0.2">
      <c r="D669" s="22"/>
    </row>
    <row r="670" spans="4:4" x14ac:dyDescent="0.2">
      <c r="D670" s="22"/>
    </row>
    <row r="671" spans="4:4" x14ac:dyDescent="0.2">
      <c r="D671" s="22"/>
    </row>
    <row r="672" spans="4:4" x14ac:dyDescent="0.2">
      <c r="D672" s="22"/>
    </row>
    <row r="673" spans="4:4" x14ac:dyDescent="0.2">
      <c r="D673" s="22"/>
    </row>
    <row r="674" spans="4:4" x14ac:dyDescent="0.2">
      <c r="D674" s="22"/>
    </row>
    <row r="675" spans="4:4" x14ac:dyDescent="0.2">
      <c r="D675" s="22"/>
    </row>
    <row r="676" spans="4:4" x14ac:dyDescent="0.2">
      <c r="D676" s="22"/>
    </row>
    <row r="677" spans="4:4" x14ac:dyDescent="0.2">
      <c r="D677" s="22"/>
    </row>
    <row r="678" spans="4:4" x14ac:dyDescent="0.2">
      <c r="D678" s="22"/>
    </row>
    <row r="679" spans="4:4" x14ac:dyDescent="0.2">
      <c r="D679" s="22"/>
    </row>
    <row r="680" spans="4:4" x14ac:dyDescent="0.2">
      <c r="D680" s="22"/>
    </row>
    <row r="681" spans="4:4" x14ac:dyDescent="0.2">
      <c r="D681" s="22"/>
    </row>
    <row r="682" spans="4:4" x14ac:dyDescent="0.2">
      <c r="D682" s="22"/>
    </row>
    <row r="683" spans="4:4" x14ac:dyDescent="0.2">
      <c r="D683" s="22"/>
    </row>
    <row r="684" spans="4:4" x14ac:dyDescent="0.2">
      <c r="D684" s="22"/>
    </row>
    <row r="685" spans="4:4" x14ac:dyDescent="0.2">
      <c r="D685" s="22"/>
    </row>
    <row r="686" spans="4:4" x14ac:dyDescent="0.2">
      <c r="D686" s="22"/>
    </row>
    <row r="687" spans="4:4" x14ac:dyDescent="0.2">
      <c r="D687" s="22"/>
    </row>
    <row r="688" spans="4:4" x14ac:dyDescent="0.2">
      <c r="D688" s="22"/>
    </row>
    <row r="689" spans="4:4" x14ac:dyDescent="0.2">
      <c r="D689" s="22"/>
    </row>
    <row r="690" spans="4:4" x14ac:dyDescent="0.2">
      <c r="D690" s="22"/>
    </row>
    <row r="691" spans="4:4" x14ac:dyDescent="0.2">
      <c r="D691" s="22"/>
    </row>
    <row r="692" spans="4:4" x14ac:dyDescent="0.2">
      <c r="D692" s="22"/>
    </row>
    <row r="693" spans="4:4" x14ac:dyDescent="0.2">
      <c r="D693" s="22"/>
    </row>
    <row r="694" spans="4:4" x14ac:dyDescent="0.2">
      <c r="D694" s="22"/>
    </row>
    <row r="695" spans="4:4" x14ac:dyDescent="0.2">
      <c r="D695" s="22"/>
    </row>
    <row r="696" spans="4:4" x14ac:dyDescent="0.2">
      <c r="D696" s="22"/>
    </row>
    <row r="697" spans="4:4" x14ac:dyDescent="0.2">
      <c r="D697" s="22"/>
    </row>
    <row r="698" spans="4:4" x14ac:dyDescent="0.2">
      <c r="D698" s="22"/>
    </row>
    <row r="699" spans="4:4" x14ac:dyDescent="0.2">
      <c r="D699" s="22"/>
    </row>
    <row r="700" spans="4:4" x14ac:dyDescent="0.2">
      <c r="D700" s="22"/>
    </row>
    <row r="701" spans="4:4" x14ac:dyDescent="0.2">
      <c r="D701" s="22"/>
    </row>
    <row r="702" spans="4:4" x14ac:dyDescent="0.2">
      <c r="D702" s="22"/>
    </row>
    <row r="703" spans="4:4" x14ac:dyDescent="0.2">
      <c r="D703" s="22"/>
    </row>
    <row r="704" spans="4:4" x14ac:dyDescent="0.2">
      <c r="D704" s="22"/>
    </row>
    <row r="705" spans="4:4" x14ac:dyDescent="0.2">
      <c r="D705" s="22"/>
    </row>
    <row r="706" spans="4:4" x14ac:dyDescent="0.2">
      <c r="D706" s="22"/>
    </row>
    <row r="707" spans="4:4" x14ac:dyDescent="0.2">
      <c r="D707" s="22"/>
    </row>
    <row r="708" spans="4:4" x14ac:dyDescent="0.2">
      <c r="D708" s="22"/>
    </row>
    <row r="709" spans="4:4" x14ac:dyDescent="0.2">
      <c r="D709" s="22"/>
    </row>
    <row r="710" spans="4:4" x14ac:dyDescent="0.2">
      <c r="D710" s="22"/>
    </row>
    <row r="711" spans="4:4" x14ac:dyDescent="0.2">
      <c r="D711" s="22"/>
    </row>
    <row r="712" spans="4:4" x14ac:dyDescent="0.2">
      <c r="D712" s="22"/>
    </row>
    <row r="713" spans="4:4" x14ac:dyDescent="0.2">
      <c r="D713" s="22"/>
    </row>
    <row r="714" spans="4:4" x14ac:dyDescent="0.2">
      <c r="D714" s="22"/>
    </row>
    <row r="715" spans="4:4" x14ac:dyDescent="0.2">
      <c r="D715" s="22"/>
    </row>
    <row r="716" spans="4:4" x14ac:dyDescent="0.2">
      <c r="D716" s="22"/>
    </row>
    <row r="717" spans="4:4" x14ac:dyDescent="0.2">
      <c r="D717" s="22"/>
    </row>
    <row r="718" spans="4:4" x14ac:dyDescent="0.2">
      <c r="D718" s="22"/>
    </row>
    <row r="719" spans="4:4" x14ac:dyDescent="0.2">
      <c r="D719" s="22"/>
    </row>
    <row r="720" spans="4:4" x14ac:dyDescent="0.2">
      <c r="D720" s="22"/>
    </row>
    <row r="721" spans="4:4" x14ac:dyDescent="0.2">
      <c r="D721" s="22"/>
    </row>
    <row r="722" spans="4:4" x14ac:dyDescent="0.2">
      <c r="D722" s="22"/>
    </row>
    <row r="723" spans="4:4" x14ac:dyDescent="0.2">
      <c r="D723" s="22"/>
    </row>
    <row r="724" spans="4:4" x14ac:dyDescent="0.2">
      <c r="D724" s="22"/>
    </row>
    <row r="725" spans="4:4" x14ac:dyDescent="0.2">
      <c r="D725" s="22"/>
    </row>
    <row r="726" spans="4:4" x14ac:dyDescent="0.2">
      <c r="D726" s="22"/>
    </row>
    <row r="727" spans="4:4" x14ac:dyDescent="0.2">
      <c r="D727" s="22"/>
    </row>
    <row r="728" spans="4:4" x14ac:dyDescent="0.2">
      <c r="D728" s="22"/>
    </row>
    <row r="729" spans="4:4" x14ac:dyDescent="0.2">
      <c r="D729" s="22"/>
    </row>
    <row r="730" spans="4:4" x14ac:dyDescent="0.2">
      <c r="D730" s="22"/>
    </row>
    <row r="731" spans="4:4" x14ac:dyDescent="0.2">
      <c r="D731" s="22"/>
    </row>
    <row r="732" spans="4:4" x14ac:dyDescent="0.2">
      <c r="D732" s="22"/>
    </row>
    <row r="733" spans="4:4" x14ac:dyDescent="0.2">
      <c r="D733" s="22"/>
    </row>
  </sheetData>
  <phoneticPr fontId="1" type="noConversion"/>
  <dataValidations count="4">
    <dataValidation type="list" allowBlank="1" showInputMessage="1" showErrorMessage="1" sqref="B5" xr:uid="{D88CA2EB-03A4-4DCF-A82C-0F6036BEBFD3}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6" xr:uid="{D8E4C47D-89AC-4094-ADBC-95B3174D4BD1}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B8" xr:uid="{C200550F-C2FF-440E-8D31-39DE2BC71FFE}">
      <formula1>"BackwardFlat,ForwardFlat,Linear,LogLinear,Cubic,LogCubic"</formula1>
    </dataValidation>
    <dataValidation type="list" allowBlank="1" showInputMessage="1" showErrorMessage="1" sqref="B7" xr:uid="{994504B6-AB5B-4A4B-A342-43D12D5E818C}">
      <formula1>"Discount,ZeroYield,ForwardRate"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56F9-6181-4C5D-9A86-6E012BE1CD3B}">
  <dimension ref="A1:I185"/>
  <sheetViews>
    <sheetView tabSelected="1" topLeftCell="A22" workbookViewId="0">
      <selection activeCell="A34" sqref="A34"/>
    </sheetView>
  </sheetViews>
  <sheetFormatPr defaultRowHeight="14.25" x14ac:dyDescent="0.2"/>
  <cols>
    <col min="1" max="1" width="12.125" style="17" bestFit="1" customWidth="1"/>
    <col min="2" max="2" width="9.375" bestFit="1" customWidth="1"/>
    <col min="5" max="5" width="27.125" bestFit="1" customWidth="1"/>
    <col min="6" max="6" width="21.625" bestFit="1" customWidth="1"/>
    <col min="8" max="8" width="11.125" bestFit="1" customWidth="1"/>
  </cols>
  <sheetData>
    <row r="1" spans="1:9" ht="16.5" x14ac:dyDescent="0.3">
      <c r="A1" s="39" t="s">
        <v>75</v>
      </c>
      <c r="B1" s="20" t="s">
        <v>76</v>
      </c>
      <c r="C1" t="s">
        <v>80</v>
      </c>
      <c r="E1" s="5" t="s">
        <v>58</v>
      </c>
      <c r="F1" s="18" t="str">
        <f>_xll.qlForwardCurve(F3,A2:A32,C2:C32,Bootstrapping2!B14)</f>
        <v>temp_curve#0008</v>
      </c>
      <c r="H1" s="19" t="s">
        <v>75</v>
      </c>
      <c r="I1" s="20" t="s">
        <v>76</v>
      </c>
    </row>
    <row r="2" spans="1:9" ht="17.25" thickBot="1" x14ac:dyDescent="0.35">
      <c r="A2" s="39" cm="1">
        <f t="array" ref="A2:A32">_xll.qlPiecewiseYieldCurveDates(Bootstrapping2!$B$1)</f>
        <v>41254</v>
      </c>
      <c r="B2" s="40" cm="1">
        <f t="array" ref="B2:B32">_xll.qlPiecewiseYieldCurveData(Bootstrapping2!$B$1)</f>
        <v>4.0555533025081675E-4</v>
      </c>
      <c r="C2" s="41">
        <f>B2</f>
        <v>4.0555533025081675E-4</v>
      </c>
      <c r="E2" s="7" t="s">
        <v>0</v>
      </c>
      <c r="F2" s="21" t="str">
        <f>_xll.ohRangeRetrieveError(F1)</f>
        <v/>
      </c>
      <c r="H2" s="22">
        <v>41254</v>
      </c>
      <c r="I2" s="20" cm="1">
        <f t="array" ref="I2">_xll.qlYieldTSForwardRate($F$1,H2,H3,"Actual/360","Simple",,TRUE)</f>
        <v>4.0000000000262048E-4</v>
      </c>
    </row>
    <row r="3" spans="1:9" ht="16.5" x14ac:dyDescent="0.3">
      <c r="A3" s="39">
        <v>41255</v>
      </c>
      <c r="B3" s="40">
        <v>4.0555533025081675E-4</v>
      </c>
      <c r="C3" s="41">
        <f t="shared" ref="C3:C32" si="0">B3</f>
        <v>4.0555533025081675E-4</v>
      </c>
      <c r="E3" s="5" t="s">
        <v>2</v>
      </c>
      <c r="F3" s="23" t="s">
        <v>81</v>
      </c>
      <c r="H3" s="22">
        <v>41255</v>
      </c>
      <c r="I3" s="20" cm="1">
        <f t="array" ref="I3">_xll.qlYieldTSForwardRate($F$1,H3,H4,"Actual/360","Simple",,TRUE)</f>
        <v>4.0000000024242865E-4</v>
      </c>
    </row>
    <row r="4" spans="1:9" x14ac:dyDescent="0.2">
      <c r="A4" s="39">
        <v>41256</v>
      </c>
      <c r="B4" s="40">
        <v>4.0555533047721286E-4</v>
      </c>
      <c r="C4" s="41">
        <f t="shared" si="0"/>
        <v>4.0555533047721286E-4</v>
      </c>
      <c r="H4" s="22">
        <v>41256</v>
      </c>
      <c r="I4" s="20" cm="1">
        <f t="array" ref="I4">_xll.qlYieldTSForwardRate($F$1,H4,H5,"Actual/360","Simple",,TRUE)</f>
        <v>4.000000001624926E-4</v>
      </c>
    </row>
    <row r="5" spans="1:9" x14ac:dyDescent="0.2">
      <c r="A5" s="39">
        <v>41257</v>
      </c>
      <c r="B5" s="40">
        <v>4.0555533047721286E-4</v>
      </c>
      <c r="C5" s="41">
        <f t="shared" si="0"/>
        <v>4.0555533047721286E-4</v>
      </c>
      <c r="H5" s="22">
        <v>41257</v>
      </c>
      <c r="I5" s="20" cm="1">
        <f t="array" ref="I5">_xll.qlYieldTSForwardRate($F$1,H5,H6,"Actual/360","Simple",,TRUE)</f>
        <v>7.49995260536096E-4</v>
      </c>
    </row>
    <row r="6" spans="1:9" x14ac:dyDescent="0.2">
      <c r="A6" s="39">
        <v>41263</v>
      </c>
      <c r="B6" s="40">
        <v>7.6041106925681784E-4</v>
      </c>
      <c r="C6" s="41">
        <f t="shared" si="0"/>
        <v>7.6041106925681784E-4</v>
      </c>
      <c r="H6" s="22">
        <v>41258</v>
      </c>
      <c r="I6" s="20" cm="1">
        <f t="array" ref="I6">_xll.qlYieldTSForwardRate($F$1,H6,H7,"Actual/360","Simple",,TRUE)</f>
        <v>7.49995260536096E-4</v>
      </c>
    </row>
    <row r="7" spans="1:9" x14ac:dyDescent="0.2">
      <c r="A7" s="39">
        <v>41270</v>
      </c>
      <c r="B7" s="40">
        <v>6.8943050260047674E-4</v>
      </c>
      <c r="C7" s="41">
        <f t="shared" si="0"/>
        <v>6.8943050260047674E-4</v>
      </c>
      <c r="H7" s="22">
        <v>41259</v>
      </c>
      <c r="I7" s="20" cm="1">
        <f t="array" ref="I7">_xll.qlYieldTSForwardRate($F$1,H7,H8,"Actual/360","Simple",,TRUE)</f>
        <v>7.49995260536096E-4</v>
      </c>
    </row>
    <row r="8" spans="1:9" x14ac:dyDescent="0.2">
      <c r="A8" s="39">
        <v>41277</v>
      </c>
      <c r="B8" s="40">
        <v>9.732981324671213E-4</v>
      </c>
      <c r="C8" s="41">
        <f>(C7+C9)/2</f>
        <v>6.8112330158766104E-4</v>
      </c>
      <c r="H8" s="22">
        <v>41260</v>
      </c>
      <c r="I8" s="20" cm="1">
        <f t="array" ref="I8">_xll.qlYieldTSForwardRate($F$1,H8,H9,"Actual/360","Simple",,TRUE)</f>
        <v>7.49995260536096E-4</v>
      </c>
    </row>
    <row r="9" spans="1:9" x14ac:dyDescent="0.2">
      <c r="A9" s="39">
        <v>41288</v>
      </c>
      <c r="B9" s="40">
        <v>6.7281610057484534E-4</v>
      </c>
      <c r="C9" s="41">
        <f t="shared" si="0"/>
        <v>6.7281610057484534E-4</v>
      </c>
      <c r="H9" s="22">
        <v>41261</v>
      </c>
      <c r="I9" s="20" cm="1">
        <f t="array" ref="I9">_xll.qlYieldTSForwardRate($F$1,H9,H10,"Actual/360","Simple",,TRUE)</f>
        <v>7.4999526045615994E-4</v>
      </c>
    </row>
    <row r="10" spans="1:9" x14ac:dyDescent="0.2">
      <c r="A10" s="39">
        <v>41318</v>
      </c>
      <c r="B10" s="40">
        <v>4.6638054591048198E-4</v>
      </c>
      <c r="C10" s="41">
        <f t="shared" si="0"/>
        <v>4.6638054591048198E-4</v>
      </c>
      <c r="H10" s="22">
        <v>41262</v>
      </c>
      <c r="I10" s="20" cm="1">
        <f t="array" ref="I10">_xll.qlYieldTSForwardRate($F$1,H10,H11,"Actual/360","Simple",,TRUE)</f>
        <v>7.49995260536096E-4</v>
      </c>
    </row>
    <row r="11" spans="1:9" x14ac:dyDescent="0.2">
      <c r="A11" s="39">
        <v>41346</v>
      </c>
      <c r="B11" s="40">
        <v>1.6222121284702279E-4</v>
      </c>
      <c r="C11" s="41">
        <f t="shared" si="0"/>
        <v>1.6222121284702279E-4</v>
      </c>
      <c r="H11" s="22">
        <v>41263</v>
      </c>
      <c r="I11" s="20" cm="1">
        <f t="array" ref="I11">_xll.qlYieldTSForwardRate($F$1,H11,H12,"Actual/360","Simple",,TRUE)</f>
        <v>6.7998689135428947E-4</v>
      </c>
    </row>
    <row r="12" spans="1:9" x14ac:dyDescent="0.2">
      <c r="A12" s="39">
        <v>41374</v>
      </c>
      <c r="B12" s="40">
        <v>-7.0972415424557165E-5</v>
      </c>
      <c r="C12" s="41">
        <f t="shared" si="0"/>
        <v>-7.0972415424557165E-5</v>
      </c>
      <c r="H12" s="22">
        <v>41264</v>
      </c>
      <c r="I12" s="20" cm="1">
        <f t="array" ref="I12">_xll.qlYieldTSForwardRate($F$1,H12,H13,"Actual/360","Simple",,TRUE)</f>
        <v>6.7998689127435341E-4</v>
      </c>
    </row>
    <row r="13" spans="1:9" x14ac:dyDescent="0.2">
      <c r="A13" s="39">
        <v>41402</v>
      </c>
      <c r="B13" s="40">
        <v>-1.3180622190997606E-4</v>
      </c>
      <c r="C13" s="41">
        <f t="shared" si="0"/>
        <v>-1.3180622190997606E-4</v>
      </c>
      <c r="H13" s="22">
        <v>41265</v>
      </c>
      <c r="I13" s="20" cm="1">
        <f t="array" ref="I13">_xll.qlYieldTSForwardRate($F$1,H13,H14,"Actual/360","Simple",,TRUE)</f>
        <v>6.7998689135428947E-4</v>
      </c>
    </row>
    <row r="14" spans="1:9" x14ac:dyDescent="0.2">
      <c r="A14" s="39">
        <v>41437</v>
      </c>
      <c r="B14" s="40">
        <v>-1.4194541070379122E-4</v>
      </c>
      <c r="C14" s="41">
        <f t="shared" si="0"/>
        <v>-1.4194541070379122E-4</v>
      </c>
      <c r="H14" s="22">
        <v>41266</v>
      </c>
      <c r="I14" s="20" cm="1">
        <f t="array" ref="I14">_xll.qlYieldTSForwardRate($F$1,H14,H15,"Actual/360","Simple",,TRUE)</f>
        <v>6.7998689135428947E-4</v>
      </c>
    </row>
    <row r="15" spans="1:9" x14ac:dyDescent="0.2">
      <c r="A15" s="39">
        <v>41711</v>
      </c>
      <c r="B15" s="40">
        <v>-8.2736177742719294E-5</v>
      </c>
      <c r="C15" s="41">
        <f t="shared" si="0"/>
        <v>-8.2736177742719294E-5</v>
      </c>
      <c r="H15" s="22">
        <v>41267</v>
      </c>
      <c r="I15" s="20" cm="1">
        <f t="array" ref="I15">_xll.qlYieldTSForwardRate($F$1,H15,H16,"Actual/360","Simple",,TRUE)</f>
        <v>6.7998689135428947E-4</v>
      </c>
    </row>
    <row r="16" spans="1:9" x14ac:dyDescent="0.2">
      <c r="A16" s="39">
        <v>41803</v>
      </c>
      <c r="B16" s="40">
        <v>3.8195090580643278E-4</v>
      </c>
      <c r="C16" s="41">
        <f t="shared" si="0"/>
        <v>3.8195090580643278E-4</v>
      </c>
      <c r="H16" s="22">
        <v>41268</v>
      </c>
      <c r="I16" s="20" cm="1">
        <f t="array" ref="I16">_xll.qlYieldTSForwardRate($F$1,H16,H17,"Actual/360","Simple",,TRUE)</f>
        <v>6.7998689135428947E-4</v>
      </c>
    </row>
    <row r="17" spans="1:9" x14ac:dyDescent="0.2">
      <c r="A17" s="39">
        <v>41897</v>
      </c>
      <c r="B17" s="40">
        <v>9.7985558823803225E-4</v>
      </c>
      <c r="C17" s="41">
        <f t="shared" si="0"/>
        <v>9.7985558823803225E-4</v>
      </c>
      <c r="H17" s="22">
        <v>41269</v>
      </c>
      <c r="I17" s="20" cm="1">
        <f t="array" ref="I17">_xll.qlYieldTSForwardRate($F$1,H17,H18,"Actual/360","Simple",,TRUE)</f>
        <v>6.7998689127435341E-4</v>
      </c>
    </row>
    <row r="18" spans="1:9" x14ac:dyDescent="0.2">
      <c r="A18" s="39">
        <v>41988</v>
      </c>
      <c r="B18" s="40">
        <v>1.4362817904552438E-3</v>
      </c>
      <c r="C18" s="41">
        <f t="shared" si="0"/>
        <v>1.4362817904552438E-3</v>
      </c>
      <c r="H18" s="22">
        <v>41270</v>
      </c>
      <c r="I18" s="20" cm="1">
        <f t="array" ref="I18">_xll.qlYieldTSForwardRate($F$1,H18,H19,"Actual/360","Simple",,TRUE)</f>
        <v>6.7179347221113517E-4</v>
      </c>
    </row>
    <row r="19" spans="1:9" x14ac:dyDescent="0.2">
      <c r="A19" s="39">
        <v>42352</v>
      </c>
      <c r="B19" s="40">
        <v>3.1445845637307576E-3</v>
      </c>
      <c r="C19" s="41">
        <f t="shared" si="0"/>
        <v>3.1445845637307576E-3</v>
      </c>
      <c r="H19" s="22">
        <v>41271</v>
      </c>
      <c r="I19" s="20" cm="1">
        <f t="array" ref="I19">_xll.qlYieldTSForwardRate($F$1,H19,H20,"Actual/360","Simple",,TRUE)</f>
        <v>6.7179347221113517E-4</v>
      </c>
    </row>
    <row r="20" spans="1:9" x14ac:dyDescent="0.2">
      <c r="A20" s="39">
        <v>42717</v>
      </c>
      <c r="B20" s="40">
        <v>7.2700429504664321E-3</v>
      </c>
      <c r="C20" s="41">
        <f t="shared" si="0"/>
        <v>7.2700429504664321E-3</v>
      </c>
      <c r="H20" s="22">
        <v>41272</v>
      </c>
      <c r="I20" s="20" cm="1">
        <f t="array" ref="I20">_xll.qlYieldTSForwardRate($F$1,H20,H21,"Actual/360","Simple",,TRUE)</f>
        <v>6.7179347221113517E-4</v>
      </c>
    </row>
    <row r="21" spans="1:9" x14ac:dyDescent="0.2">
      <c r="A21" s="39">
        <v>43082</v>
      </c>
      <c r="B21" s="40">
        <v>1.2080074549841857E-2</v>
      </c>
      <c r="C21" s="41">
        <f t="shared" si="0"/>
        <v>1.2080074549841857E-2</v>
      </c>
      <c r="H21" s="22">
        <v>41273</v>
      </c>
      <c r="I21" s="20" cm="1">
        <f t="array" ref="I21">_xll.qlYieldTSForwardRate($F$1,H21,H22,"Actual/360","Simple",,TRUE)</f>
        <v>6.7179347221113517E-4</v>
      </c>
    </row>
    <row r="22" spans="1:9" x14ac:dyDescent="0.2">
      <c r="A22" s="39">
        <v>43447</v>
      </c>
      <c r="B22" s="40">
        <v>1.6426051006241442E-2</v>
      </c>
      <c r="C22" s="41">
        <f t="shared" si="0"/>
        <v>1.6426051006241442E-2</v>
      </c>
      <c r="H22" s="22">
        <v>41274</v>
      </c>
      <c r="I22" s="20" cm="1">
        <f t="array" ref="I22">_xll.qlYieldTSForwardRate($F$1,H22,H23,"Actual/360","Simple",,TRUE)</f>
        <v>6.7179347221113517E-4</v>
      </c>
    </row>
    <row r="23" spans="1:9" x14ac:dyDescent="0.2">
      <c r="A23" s="39">
        <v>43812</v>
      </c>
      <c r="B23" s="40">
        <v>1.9664489662957821E-2</v>
      </c>
      <c r="C23" s="41">
        <f t="shared" si="0"/>
        <v>1.9664489662957821E-2</v>
      </c>
      <c r="H23" s="22">
        <v>41275</v>
      </c>
      <c r="I23" s="20" cm="1">
        <f t="array" ref="I23">_xll.qlYieldTSForwardRate($F$1,H23,H24,"Actual/360","Simple",,TRUE)</f>
        <v>6.7179347221113517E-4</v>
      </c>
    </row>
    <row r="24" spans="1:9" x14ac:dyDescent="0.2">
      <c r="A24" s="39">
        <v>44179</v>
      </c>
      <c r="B24" s="40">
        <v>2.2544063399664287E-2</v>
      </c>
      <c r="C24" s="41">
        <f t="shared" si="0"/>
        <v>2.2544063399664287E-2</v>
      </c>
      <c r="H24" s="22">
        <v>41276</v>
      </c>
      <c r="I24" s="20" cm="1">
        <f t="array" ref="I24">_xll.qlYieldTSForwardRate($F$1,H24,H25,"Actual/360","Simple",,TRUE)</f>
        <v>6.7179347221113517E-4</v>
      </c>
    </row>
    <row r="25" spans="1:9" x14ac:dyDescent="0.2">
      <c r="A25" s="39">
        <v>44543</v>
      </c>
      <c r="B25" s="40">
        <v>2.4634540245512798E-2</v>
      </c>
      <c r="C25" s="41">
        <f t="shared" si="0"/>
        <v>2.4634540245512798E-2</v>
      </c>
      <c r="H25" s="22">
        <v>41277</v>
      </c>
      <c r="I25" s="20" cm="1">
        <f t="array" ref="I25">_xll.qlYieldTSForwardRate($F$1,H25,H26,"Actual/360","Simple",,TRUE)</f>
        <v>6.6360005330778904E-4</v>
      </c>
    </row>
    <row r="26" spans="1:9" x14ac:dyDescent="0.2">
      <c r="A26" s="39">
        <v>44908</v>
      </c>
      <c r="B26" s="40">
        <v>2.6016330236466899E-2</v>
      </c>
      <c r="C26" s="41">
        <f t="shared" si="0"/>
        <v>2.6016330236466899E-2</v>
      </c>
      <c r="H26" s="22">
        <v>41278</v>
      </c>
      <c r="I26" s="20" cm="1">
        <f t="array" ref="I26">_xll.qlYieldTSForwardRate($F$1,H26,H27,"Actual/360","Simple",,TRUE)</f>
        <v>6.6360005330778904E-4</v>
      </c>
    </row>
    <row r="27" spans="1:9" x14ac:dyDescent="0.2">
      <c r="A27" s="39">
        <v>45273</v>
      </c>
      <c r="B27" s="40">
        <v>2.7961530789303468E-2</v>
      </c>
      <c r="C27" s="41">
        <f t="shared" si="0"/>
        <v>2.7961530789303468E-2</v>
      </c>
      <c r="H27" s="22">
        <v>41279</v>
      </c>
      <c r="I27" s="20" cm="1">
        <f t="array" ref="I27">_xll.qlYieldTSForwardRate($F$1,H27,H28,"Actual/360","Simple",,TRUE)</f>
        <v>6.6360005330778904E-4</v>
      </c>
    </row>
    <row r="28" spans="1:9" x14ac:dyDescent="0.2">
      <c r="A28" s="39">
        <v>45639</v>
      </c>
      <c r="B28" s="40">
        <v>2.920258017011668E-2</v>
      </c>
      <c r="C28" s="41">
        <f t="shared" si="0"/>
        <v>2.920258017011668E-2</v>
      </c>
      <c r="H28" s="22">
        <v>41280</v>
      </c>
      <c r="I28" s="20" cm="1">
        <f t="array" ref="I28">_xll.qlYieldTSForwardRate($F$1,H28,H29,"Actual/360","Simple",,TRUE)</f>
        <v>6.6360005330778904E-4</v>
      </c>
    </row>
    <row r="29" spans="1:9" x14ac:dyDescent="0.2">
      <c r="A29" s="39">
        <v>46734</v>
      </c>
      <c r="B29" s="40">
        <v>2.9531841653107658E-2</v>
      </c>
      <c r="C29" s="41">
        <f t="shared" si="0"/>
        <v>2.9531841653107658E-2</v>
      </c>
      <c r="H29" s="22">
        <v>41281</v>
      </c>
      <c r="I29" s="20" cm="1">
        <f t="array" ref="I29">_xll.qlYieldTSForwardRate($F$1,H29,H30,"Actual/360","Simple",,TRUE)</f>
        <v>6.6360005330778904E-4</v>
      </c>
    </row>
    <row r="30" spans="1:9" x14ac:dyDescent="0.2">
      <c r="A30" s="39">
        <v>48561</v>
      </c>
      <c r="B30" s="40">
        <v>2.6191192477331215E-2</v>
      </c>
      <c r="C30" s="41">
        <f t="shared" si="0"/>
        <v>2.6191192477331215E-2</v>
      </c>
      <c r="H30" s="22">
        <v>41282</v>
      </c>
      <c r="I30" s="20" cm="1">
        <f t="array" ref="I30">_xll.qlYieldTSForwardRate($F$1,H30,H31,"Actual/360","Simple",,TRUE)</f>
        <v>6.6360005322785298E-4</v>
      </c>
    </row>
    <row r="31" spans="1:9" x14ac:dyDescent="0.2">
      <c r="A31" s="39">
        <v>50388</v>
      </c>
      <c r="B31" s="40">
        <v>2.3607244897387216E-2</v>
      </c>
      <c r="C31" s="41">
        <f t="shared" si="0"/>
        <v>2.3607244897387216E-2</v>
      </c>
      <c r="H31" s="22">
        <v>41283</v>
      </c>
      <c r="I31" s="20" cm="1">
        <f t="array" ref="I31">_xll.qlYieldTSForwardRate($F$1,H31,H32,"Actual/360","Simple",,TRUE)</f>
        <v>6.6360005330778904E-4</v>
      </c>
    </row>
    <row r="32" spans="1:9" x14ac:dyDescent="0.2">
      <c r="A32" s="39">
        <v>52215</v>
      </c>
      <c r="B32" s="40">
        <v>2.2994541143943278E-2</v>
      </c>
      <c r="C32" s="41">
        <f t="shared" si="0"/>
        <v>2.2994541143943278E-2</v>
      </c>
      <c r="H32" s="22">
        <v>41284</v>
      </c>
      <c r="I32" s="20" cm="1">
        <f t="array" ref="I32">_xll.qlYieldTSForwardRate($F$1,H32,H33,"Actual/360","Simple",,TRUE)</f>
        <v>6.6360005322785298E-4</v>
      </c>
    </row>
    <row r="33" spans="8:9" x14ac:dyDescent="0.2">
      <c r="H33" s="22">
        <v>41285</v>
      </c>
      <c r="I33" s="20" cm="1">
        <f t="array" ref="I33">_xll.qlYieldTSForwardRate($F$1,H33,H34,"Actual/360","Simple",,TRUE)</f>
        <v>6.6360005330778904E-4</v>
      </c>
    </row>
    <row r="34" spans="8:9" x14ac:dyDescent="0.2">
      <c r="H34" s="22">
        <v>41286</v>
      </c>
      <c r="I34" s="20" cm="1">
        <f t="array" ref="I34">_xll.qlYieldTSForwardRate($F$1,H34,H35,"Actual/360","Simple",,TRUE)</f>
        <v>6.6360005330778904E-4</v>
      </c>
    </row>
    <row r="35" spans="8:9" x14ac:dyDescent="0.2">
      <c r="H35" s="22">
        <v>41287</v>
      </c>
      <c r="I35" s="20" cm="1">
        <f t="array" ref="I35">_xll.qlYieldTSForwardRate($F$1,H35,H36,"Actual/360","Simple",,TRUE)</f>
        <v>6.6360005330778904E-4</v>
      </c>
    </row>
    <row r="36" spans="8:9" x14ac:dyDescent="0.2">
      <c r="H36" s="22">
        <v>41288</v>
      </c>
      <c r="I36" s="20" cm="1">
        <f t="array" ref="I36">_xll.qlYieldTSForwardRate($F$1,H36,H37,"Actual/360","Simple",,TRUE)</f>
        <v>4.5999206515823232E-4</v>
      </c>
    </row>
    <row r="37" spans="8:9" x14ac:dyDescent="0.2">
      <c r="H37" s="22">
        <v>41289</v>
      </c>
      <c r="I37" s="20" cm="1">
        <f t="array" ref="I37">_xll.qlYieldTSForwardRate($F$1,H37,H38,"Actual/360","Simple",,TRUE)</f>
        <v>4.5999206523816838E-4</v>
      </c>
    </row>
    <row r="38" spans="8:9" x14ac:dyDescent="0.2">
      <c r="H38" s="22">
        <v>41290</v>
      </c>
      <c r="I38" s="20" cm="1">
        <f t="array" ref="I38">_xll.qlYieldTSForwardRate($F$1,H38,H39,"Actual/360","Simple",,TRUE)</f>
        <v>4.5999206515823232E-4</v>
      </c>
    </row>
    <row r="39" spans="8:9" x14ac:dyDescent="0.2">
      <c r="H39" s="22">
        <v>41291</v>
      </c>
      <c r="I39" s="20" cm="1">
        <f t="array" ref="I39">_xll.qlYieldTSForwardRate($F$1,H39,H40,"Actual/360","Simple",,TRUE)</f>
        <v>4.5999206523816838E-4</v>
      </c>
    </row>
    <row r="40" spans="8:9" x14ac:dyDescent="0.2">
      <c r="H40" s="22">
        <v>41292</v>
      </c>
      <c r="I40" s="20" cm="1">
        <f t="array" ref="I40">_xll.qlYieldTSForwardRate($F$1,H40,H41,"Actual/360","Simple",,TRUE)</f>
        <v>4.5999206515823232E-4</v>
      </c>
    </row>
    <row r="41" spans="8:9" x14ac:dyDescent="0.2">
      <c r="H41" s="22">
        <v>41293</v>
      </c>
      <c r="I41" s="20" cm="1">
        <f t="array" ref="I41">_xll.qlYieldTSForwardRate($F$1,H41,H42,"Actual/360","Simple",,TRUE)</f>
        <v>4.5999206515823232E-4</v>
      </c>
    </row>
    <row r="42" spans="8:9" x14ac:dyDescent="0.2">
      <c r="H42" s="22">
        <v>41294</v>
      </c>
      <c r="I42" s="20" cm="1">
        <f t="array" ref="I42">_xll.qlYieldTSForwardRate($F$1,H42,H43,"Actual/360","Simple",,TRUE)</f>
        <v>4.5999206515823232E-4</v>
      </c>
    </row>
    <row r="43" spans="8:9" x14ac:dyDescent="0.2">
      <c r="H43" s="22">
        <v>41295</v>
      </c>
      <c r="I43" s="20" cm="1">
        <f t="array" ref="I43">_xll.qlYieldTSForwardRate($F$1,H43,H44,"Actual/360","Simple",,TRUE)</f>
        <v>4.5999206515823232E-4</v>
      </c>
    </row>
    <row r="44" spans="8:9" x14ac:dyDescent="0.2">
      <c r="H44" s="22">
        <v>41296</v>
      </c>
      <c r="I44" s="20" cm="1">
        <f t="array" ref="I44">_xll.qlYieldTSForwardRate($F$1,H44,H45,"Actual/360","Simple",,TRUE)</f>
        <v>4.5999206515823232E-4</v>
      </c>
    </row>
    <row r="45" spans="8:9" x14ac:dyDescent="0.2">
      <c r="H45" s="22">
        <v>41297</v>
      </c>
      <c r="I45" s="20" cm="1">
        <f t="array" ref="I45">_xll.qlYieldTSForwardRate($F$1,H45,H46,"Actual/360","Simple",,TRUE)</f>
        <v>4.5999206523816838E-4</v>
      </c>
    </row>
    <row r="46" spans="8:9" x14ac:dyDescent="0.2">
      <c r="H46" s="22">
        <v>41298</v>
      </c>
      <c r="I46" s="20" cm="1">
        <f t="array" ref="I46">_xll.qlYieldTSForwardRate($F$1,H46,H47,"Actual/360","Simple",,TRUE)</f>
        <v>4.5999206515823232E-4</v>
      </c>
    </row>
    <row r="47" spans="8:9" x14ac:dyDescent="0.2">
      <c r="H47" s="22">
        <v>41299</v>
      </c>
      <c r="I47" s="20" cm="1">
        <f t="array" ref="I47">_xll.qlYieldTSForwardRate($F$1,H47,H48,"Actual/360","Simple",,TRUE)</f>
        <v>4.5999206515823232E-4</v>
      </c>
    </row>
    <row r="48" spans="8:9" x14ac:dyDescent="0.2">
      <c r="H48" s="22">
        <v>41300</v>
      </c>
      <c r="I48" s="20" cm="1">
        <f t="array" ref="I48">_xll.qlYieldTSForwardRate($F$1,H48,H49,"Actual/360","Simple",,TRUE)</f>
        <v>4.5999206523816838E-4</v>
      </c>
    </row>
    <row r="49" spans="8:9" x14ac:dyDescent="0.2">
      <c r="H49" s="22">
        <v>41301</v>
      </c>
      <c r="I49" s="20" cm="1">
        <f t="array" ref="I49">_xll.qlYieldTSForwardRate($F$1,H49,H50,"Actual/360","Simple",,TRUE)</f>
        <v>4.5999206515823232E-4</v>
      </c>
    </row>
    <row r="50" spans="8:9" x14ac:dyDescent="0.2">
      <c r="H50" s="22">
        <v>41302</v>
      </c>
      <c r="I50" s="20" cm="1">
        <f t="array" ref="I50">_xll.qlYieldTSForwardRate($F$1,H50,H51,"Actual/360","Simple",,TRUE)</f>
        <v>4.5999206523816838E-4</v>
      </c>
    </row>
    <row r="51" spans="8:9" x14ac:dyDescent="0.2">
      <c r="H51" s="22">
        <v>41303</v>
      </c>
      <c r="I51" s="20" cm="1">
        <f t="array" ref="I51">_xll.qlYieldTSForwardRate($F$1,H51,H52,"Actual/360","Simple",,TRUE)</f>
        <v>4.5999206515823232E-4</v>
      </c>
    </row>
    <row r="52" spans="8:9" x14ac:dyDescent="0.2">
      <c r="H52" s="22">
        <v>41304</v>
      </c>
      <c r="I52" s="20" cm="1">
        <f t="array" ref="I52">_xll.qlYieldTSForwardRate($F$1,H52,H53,"Actual/360","Simple",,TRUE)</f>
        <v>4.5999206523816838E-4</v>
      </c>
    </row>
    <row r="53" spans="8:9" x14ac:dyDescent="0.2">
      <c r="H53" s="22">
        <v>41305</v>
      </c>
      <c r="I53" s="20" cm="1">
        <f t="array" ref="I53">_xll.qlYieldTSForwardRate($F$1,H53,H54,"Actual/360","Simple",,TRUE)</f>
        <v>4.5999206515823232E-4</v>
      </c>
    </row>
    <row r="54" spans="8:9" x14ac:dyDescent="0.2">
      <c r="H54" s="22">
        <v>41306</v>
      </c>
      <c r="I54" s="20" cm="1">
        <f t="array" ref="I54">_xll.qlYieldTSForwardRate($F$1,H54,H55,"Actual/360","Simple",,TRUE)</f>
        <v>4.5999206515823232E-4</v>
      </c>
    </row>
    <row r="55" spans="8:9" x14ac:dyDescent="0.2">
      <c r="H55" s="22">
        <v>41307</v>
      </c>
      <c r="I55" s="20" cm="1">
        <f t="array" ref="I55">_xll.qlYieldTSForwardRate($F$1,H55,H56,"Actual/360","Simple",,TRUE)</f>
        <v>4.5999206515823232E-4</v>
      </c>
    </row>
    <row r="56" spans="8:9" x14ac:dyDescent="0.2">
      <c r="H56" s="22">
        <v>41308</v>
      </c>
      <c r="I56" s="20" cm="1">
        <f t="array" ref="I56">_xll.qlYieldTSForwardRate($F$1,H56,H57,"Actual/360","Simple",,TRUE)</f>
        <v>4.5999206515823232E-4</v>
      </c>
    </row>
    <row r="57" spans="8:9" x14ac:dyDescent="0.2">
      <c r="H57" s="22">
        <v>41309</v>
      </c>
      <c r="I57" s="20" cm="1">
        <f t="array" ref="I57">_xll.qlYieldTSForwardRate($F$1,H57,H58,"Actual/360","Simple",,TRUE)</f>
        <v>4.5999206523816838E-4</v>
      </c>
    </row>
    <row r="58" spans="8:9" x14ac:dyDescent="0.2">
      <c r="H58" s="22">
        <v>41310</v>
      </c>
      <c r="I58" s="20" cm="1">
        <f t="array" ref="I58">_xll.qlYieldTSForwardRate($F$1,H58,H59,"Actual/360","Simple",,TRUE)</f>
        <v>4.5999206523816838E-4</v>
      </c>
    </row>
    <row r="59" spans="8:9" x14ac:dyDescent="0.2">
      <c r="H59" s="22">
        <v>41311</v>
      </c>
      <c r="I59" s="20" cm="1">
        <f t="array" ref="I59">_xll.qlYieldTSForwardRate($F$1,H59,H60,"Actual/360","Simple",,TRUE)</f>
        <v>4.5999206515823232E-4</v>
      </c>
    </row>
    <row r="60" spans="8:9" x14ac:dyDescent="0.2">
      <c r="H60" s="22">
        <v>41312</v>
      </c>
      <c r="I60" s="20" cm="1">
        <f t="array" ref="I60">_xll.qlYieldTSForwardRate($F$1,H60,H61,"Actual/360","Simple",,TRUE)</f>
        <v>4.5999206515823232E-4</v>
      </c>
    </row>
    <row r="61" spans="8:9" x14ac:dyDescent="0.2">
      <c r="H61" s="22">
        <v>41313</v>
      </c>
      <c r="I61" s="20" cm="1">
        <f t="array" ref="I61">_xll.qlYieldTSForwardRate($F$1,H61,H62,"Actual/360","Simple",,TRUE)</f>
        <v>4.5999206523816838E-4</v>
      </c>
    </row>
    <row r="62" spans="8:9" x14ac:dyDescent="0.2">
      <c r="H62" s="22">
        <v>41314</v>
      </c>
      <c r="I62" s="20" cm="1">
        <f t="array" ref="I62">_xll.qlYieldTSForwardRate($F$1,H62,H63,"Actual/360","Simple",,TRUE)</f>
        <v>4.5999206515823232E-4</v>
      </c>
    </row>
    <row r="63" spans="8:9" x14ac:dyDescent="0.2">
      <c r="H63" s="22">
        <v>41315</v>
      </c>
      <c r="I63" s="20" cm="1">
        <f t="array" ref="I63">_xll.qlYieldTSForwardRate($F$1,H63,H64,"Actual/360","Simple",,TRUE)</f>
        <v>4.5999206515823232E-4</v>
      </c>
    </row>
    <row r="64" spans="8:9" x14ac:dyDescent="0.2">
      <c r="H64" s="22">
        <v>41316</v>
      </c>
      <c r="I64" s="20" cm="1">
        <f t="array" ref="I64">_xll.qlYieldTSForwardRate($F$1,H64,H65,"Actual/360","Simple",,TRUE)</f>
        <v>4.5999206523816838E-4</v>
      </c>
    </row>
    <row r="65" spans="8:9" x14ac:dyDescent="0.2">
      <c r="H65" s="22">
        <v>41317</v>
      </c>
      <c r="I65" s="20" cm="1">
        <f t="array" ref="I65">_xll.qlYieldTSForwardRate($F$1,H65,H66,"Actual/360","Simple",,TRUE)</f>
        <v>4.5999206515823232E-4</v>
      </c>
    </row>
    <row r="66" spans="8:9" x14ac:dyDescent="0.2">
      <c r="H66" s="22">
        <v>41318</v>
      </c>
      <c r="I66" s="20" cm="1">
        <f t="array" ref="I66">_xll.qlYieldTSForwardRate($F$1,H66,H67,"Actual/360","Simple",,TRUE)</f>
        <v>1.5999904001695597E-4</v>
      </c>
    </row>
    <row r="67" spans="8:9" x14ac:dyDescent="0.2">
      <c r="H67" s="22">
        <v>41319</v>
      </c>
      <c r="I67" s="20" cm="1">
        <f t="array" ref="I67">_xll.qlYieldTSForwardRate($F$1,H67,H68,"Actual/360","Simple",,TRUE)</f>
        <v>1.5999904001695597E-4</v>
      </c>
    </row>
    <row r="68" spans="8:9" x14ac:dyDescent="0.2">
      <c r="H68" s="22">
        <v>41320</v>
      </c>
      <c r="I68" s="20" cm="1">
        <f t="array" ref="I68">_xll.qlYieldTSForwardRate($F$1,H68,H69,"Actual/360","Simple",,TRUE)</f>
        <v>1.5999904001695597E-4</v>
      </c>
    </row>
    <row r="69" spans="8:9" x14ac:dyDescent="0.2">
      <c r="H69" s="22">
        <v>41321</v>
      </c>
      <c r="I69" s="20" cm="1">
        <f t="array" ref="I69">_xll.qlYieldTSForwardRate($F$1,H69,H70,"Actual/360","Simple",,TRUE)</f>
        <v>1.5999904001695597E-4</v>
      </c>
    </row>
    <row r="70" spans="8:9" x14ac:dyDescent="0.2">
      <c r="H70" s="22">
        <v>41322</v>
      </c>
      <c r="I70" s="20" cm="1">
        <f t="array" ref="I70">_xll.qlYieldTSForwardRate($F$1,H70,H71,"Actual/360","Simple",,TRUE)</f>
        <v>1.5999904001695597E-4</v>
      </c>
    </row>
    <row r="71" spans="8:9" x14ac:dyDescent="0.2">
      <c r="H71" s="22">
        <v>41323</v>
      </c>
      <c r="I71" s="20" cm="1">
        <f t="array" ref="I71">_xll.qlYieldTSForwardRate($F$1,H71,H72,"Actual/360","Simple",,TRUE)</f>
        <v>1.5999904001695597E-4</v>
      </c>
    </row>
    <row r="72" spans="8:9" x14ac:dyDescent="0.2">
      <c r="H72" s="22">
        <v>41324</v>
      </c>
      <c r="I72" s="20" cm="1">
        <f t="array" ref="I72">_xll.qlYieldTSForwardRate($F$1,H72,H73,"Actual/360","Simple",,TRUE)</f>
        <v>1.5999904001695597E-4</v>
      </c>
    </row>
    <row r="73" spans="8:9" x14ac:dyDescent="0.2">
      <c r="H73" s="22">
        <v>41325</v>
      </c>
      <c r="I73" s="20" cm="1">
        <f t="array" ref="I73">_xll.qlYieldTSForwardRate($F$1,H73,H74,"Actual/360","Simple",,TRUE)</f>
        <v>1.5999904001695597E-4</v>
      </c>
    </row>
    <row r="74" spans="8:9" x14ac:dyDescent="0.2">
      <c r="H74" s="22">
        <v>41326</v>
      </c>
      <c r="I74" s="20" cm="1">
        <f t="array" ref="I74">_xll.qlYieldTSForwardRate($F$1,H74,H75,"Actual/360","Simple",,TRUE)</f>
        <v>1.5999904001695597E-4</v>
      </c>
    </row>
    <row r="75" spans="8:9" x14ac:dyDescent="0.2">
      <c r="H75" s="22">
        <v>41327</v>
      </c>
      <c r="I75" s="20" cm="1">
        <f t="array" ref="I75">_xll.qlYieldTSForwardRate($F$1,H75,H76,"Actual/360","Simple",,TRUE)</f>
        <v>1.5999904001695597E-4</v>
      </c>
    </row>
    <row r="76" spans="8:9" x14ac:dyDescent="0.2">
      <c r="H76" s="22">
        <v>41328</v>
      </c>
      <c r="I76" s="20" cm="1">
        <f t="array" ref="I76">_xll.qlYieldTSForwardRate($F$1,H76,H77,"Actual/360","Simple",,TRUE)</f>
        <v>1.5999904001695597E-4</v>
      </c>
    </row>
    <row r="77" spans="8:9" x14ac:dyDescent="0.2">
      <c r="H77" s="22">
        <v>41329</v>
      </c>
      <c r="I77" s="20" cm="1">
        <f t="array" ref="I77">_xll.qlYieldTSForwardRate($F$1,H77,H78,"Actual/360","Simple",,TRUE)</f>
        <v>1.5999904001695597E-4</v>
      </c>
    </row>
    <row r="78" spans="8:9" x14ac:dyDescent="0.2">
      <c r="H78" s="22">
        <v>41330</v>
      </c>
      <c r="I78" s="20" cm="1">
        <f t="array" ref="I78">_xll.qlYieldTSForwardRate($F$1,H78,H79,"Actual/360","Simple",,TRUE)</f>
        <v>1.5999904001695597E-4</v>
      </c>
    </row>
    <row r="79" spans="8:9" x14ac:dyDescent="0.2">
      <c r="H79" s="22">
        <v>41331</v>
      </c>
      <c r="I79" s="20" cm="1">
        <f t="array" ref="I79">_xll.qlYieldTSForwardRate($F$1,H79,H80,"Actual/360","Simple",,TRUE)</f>
        <v>1.5999904001695597E-4</v>
      </c>
    </row>
    <row r="80" spans="8:9" x14ac:dyDescent="0.2">
      <c r="H80" s="22">
        <v>41332</v>
      </c>
      <c r="I80" s="20" cm="1">
        <f t="array" ref="I80">_xll.qlYieldTSForwardRate($F$1,H80,H81,"Actual/360","Simple",,TRUE)</f>
        <v>1.5999904001695597E-4</v>
      </c>
    </row>
    <row r="81" spans="8:9" x14ac:dyDescent="0.2">
      <c r="H81" s="22">
        <v>41333</v>
      </c>
      <c r="I81" s="20" cm="1">
        <f t="array" ref="I81">_xll.qlYieldTSForwardRate($F$1,H81,H82,"Actual/360","Simple",,TRUE)</f>
        <v>1.5999904001695597E-4</v>
      </c>
    </row>
    <row r="82" spans="8:9" x14ac:dyDescent="0.2">
      <c r="H82" s="22">
        <v>41334</v>
      </c>
      <c r="I82" s="20" cm="1">
        <f t="array" ref="I82">_xll.qlYieldTSForwardRate($F$1,H82,H83,"Actual/360","Simple",,TRUE)</f>
        <v>1.5999903993701992E-4</v>
      </c>
    </row>
    <row r="83" spans="8:9" x14ac:dyDescent="0.2">
      <c r="H83" s="22">
        <v>41335</v>
      </c>
      <c r="I83" s="20" cm="1">
        <f t="array" ref="I83">_xll.qlYieldTSForwardRate($F$1,H83,H84,"Actual/360","Simple",,TRUE)</f>
        <v>1.5999904001695597E-4</v>
      </c>
    </row>
    <row r="84" spans="8:9" x14ac:dyDescent="0.2">
      <c r="H84" s="22">
        <v>41336</v>
      </c>
      <c r="I84" s="20" cm="1">
        <f t="array" ref="I84">_xll.qlYieldTSForwardRate($F$1,H84,H85,"Actual/360","Simple",,TRUE)</f>
        <v>1.5999904001695597E-4</v>
      </c>
    </row>
    <row r="85" spans="8:9" x14ac:dyDescent="0.2">
      <c r="H85" s="22">
        <v>41337</v>
      </c>
      <c r="I85" s="20" cm="1">
        <f t="array" ref="I85">_xll.qlYieldTSForwardRate($F$1,H85,H86,"Actual/360","Simple",,TRUE)</f>
        <v>1.5999904001695597E-4</v>
      </c>
    </row>
    <row r="86" spans="8:9" x14ac:dyDescent="0.2">
      <c r="H86" s="22">
        <v>41338</v>
      </c>
      <c r="I86" s="20" cm="1">
        <f t="array" ref="I86">_xll.qlYieldTSForwardRate($F$1,H86,H87,"Actual/360","Simple",,TRUE)</f>
        <v>1.5999904001695597E-4</v>
      </c>
    </row>
    <row r="87" spans="8:9" x14ac:dyDescent="0.2">
      <c r="H87" s="22">
        <v>41339</v>
      </c>
      <c r="I87" s="20" cm="1">
        <f t="array" ref="I87">_xll.qlYieldTSForwardRate($F$1,H87,H88,"Actual/360","Simple",,TRUE)</f>
        <v>1.5999904001695597E-4</v>
      </c>
    </row>
    <row r="88" spans="8:9" x14ac:dyDescent="0.2">
      <c r="H88" s="22">
        <v>41340</v>
      </c>
      <c r="I88" s="20" cm="1">
        <f t="array" ref="I88">_xll.qlYieldTSForwardRate($F$1,H88,H89,"Actual/360","Simple",,TRUE)</f>
        <v>1.5999904001695597E-4</v>
      </c>
    </row>
    <row r="89" spans="8:9" x14ac:dyDescent="0.2">
      <c r="H89" s="22">
        <v>41341</v>
      </c>
      <c r="I89" s="20" cm="1">
        <f t="array" ref="I89">_xll.qlYieldTSForwardRate($F$1,H89,H90,"Actual/360","Simple",,TRUE)</f>
        <v>1.5999903993701992E-4</v>
      </c>
    </row>
    <row r="90" spans="8:9" x14ac:dyDescent="0.2">
      <c r="H90" s="22">
        <v>41342</v>
      </c>
      <c r="I90" s="20" cm="1">
        <f t="array" ref="I90">_xll.qlYieldTSForwardRate($F$1,H90,H91,"Actual/360","Simple",,TRUE)</f>
        <v>1.5999904001695597E-4</v>
      </c>
    </row>
    <row r="91" spans="8:9" x14ac:dyDescent="0.2">
      <c r="H91" s="22">
        <v>41343</v>
      </c>
      <c r="I91" s="20" cm="1">
        <f t="array" ref="I91">_xll.qlYieldTSForwardRate($F$1,H91,H92,"Actual/360","Simple",,TRUE)</f>
        <v>1.5999904001695597E-4</v>
      </c>
    </row>
    <row r="92" spans="8:9" x14ac:dyDescent="0.2">
      <c r="H92" s="22">
        <v>41344</v>
      </c>
      <c r="I92" s="20" cm="1">
        <f t="array" ref="I92">_xll.qlYieldTSForwardRate($F$1,H92,H93,"Actual/360","Simple",,TRUE)</f>
        <v>1.5999904001695597E-4</v>
      </c>
    </row>
    <row r="93" spans="8:9" x14ac:dyDescent="0.2">
      <c r="H93" s="22">
        <v>41345</v>
      </c>
      <c r="I93" s="20" cm="1">
        <f t="array" ref="I93">_xll.qlYieldTSForwardRate($F$1,H93,H94,"Actual/360","Simple",,TRUE)</f>
        <v>1.5999904001695597E-4</v>
      </c>
    </row>
    <row r="94" spans="8:9" x14ac:dyDescent="0.2">
      <c r="H94" s="22">
        <v>41346</v>
      </c>
      <c r="I94" s="20" cm="1">
        <f t="array" ref="I94">_xll.qlYieldTSForwardRate($F$1,H94,H95,"Actual/360","Simple",,TRUE)</f>
        <v>-7.0000183729490573E-5</v>
      </c>
    </row>
    <row r="95" spans="8:9" x14ac:dyDescent="0.2">
      <c r="H95" s="22">
        <v>41347</v>
      </c>
      <c r="I95" s="20" cm="1">
        <f t="array" ref="I95">_xll.qlYieldTSForwardRate($F$1,H95,H96,"Actual/360","Simple",,TRUE)</f>
        <v>-7.0000183769458602E-5</v>
      </c>
    </row>
    <row r="96" spans="8:9" x14ac:dyDescent="0.2">
      <c r="H96" s="22">
        <v>41348</v>
      </c>
      <c r="I96" s="20" cm="1">
        <f t="array" ref="I96">_xll.qlYieldTSForwardRate($F$1,H96,H97,"Actual/360","Simple",,TRUE)</f>
        <v>-7.0000183729490573E-5</v>
      </c>
    </row>
    <row r="97" spans="8:9" x14ac:dyDescent="0.2">
      <c r="H97" s="22">
        <v>41349</v>
      </c>
      <c r="I97" s="20" cm="1">
        <f t="array" ref="I97">_xll.qlYieldTSForwardRate($F$1,H97,H98,"Actual/360","Simple",,TRUE)</f>
        <v>-7.0000183729490573E-5</v>
      </c>
    </row>
    <row r="98" spans="8:9" x14ac:dyDescent="0.2">
      <c r="H98" s="22">
        <v>41350</v>
      </c>
      <c r="I98" s="20" cm="1">
        <f t="array" ref="I98">_xll.qlYieldTSForwardRate($F$1,H98,H99,"Actual/360","Simple",,TRUE)</f>
        <v>-7.0000183769458602E-5</v>
      </c>
    </row>
    <row r="99" spans="8:9" x14ac:dyDescent="0.2">
      <c r="H99" s="22">
        <v>41351</v>
      </c>
      <c r="I99" s="20" cm="1">
        <f t="array" ref="I99">_xll.qlYieldTSForwardRate($F$1,H99,H100,"Actual/360","Simple",,TRUE)</f>
        <v>-7.0000183729490573E-5</v>
      </c>
    </row>
    <row r="100" spans="8:9" x14ac:dyDescent="0.2">
      <c r="H100" s="22">
        <v>41352</v>
      </c>
      <c r="I100" s="20" cm="1">
        <f t="array" ref="I100">_xll.qlYieldTSForwardRate($F$1,H100,H101,"Actual/360","Simple",,TRUE)</f>
        <v>-7.0000183769458602E-5</v>
      </c>
    </row>
    <row r="101" spans="8:9" x14ac:dyDescent="0.2">
      <c r="H101" s="22">
        <v>41353</v>
      </c>
      <c r="I101" s="20" cm="1">
        <f t="array" ref="I101">_xll.qlYieldTSForwardRate($F$1,H101,H102,"Actual/360","Simple",,TRUE)</f>
        <v>-7.0000183729490573E-5</v>
      </c>
    </row>
    <row r="102" spans="8:9" x14ac:dyDescent="0.2">
      <c r="H102" s="22">
        <v>41354</v>
      </c>
      <c r="I102" s="20" cm="1">
        <f t="array" ref="I102">_xll.qlYieldTSForwardRate($F$1,H102,H103,"Actual/360","Simple",,TRUE)</f>
        <v>-7.0000183769458602E-5</v>
      </c>
    </row>
    <row r="103" spans="8:9" x14ac:dyDescent="0.2">
      <c r="H103" s="22">
        <v>41355</v>
      </c>
      <c r="I103" s="20" cm="1">
        <f t="array" ref="I103">_xll.qlYieldTSForwardRate($F$1,H103,H104,"Actual/360","Simple",,TRUE)</f>
        <v>-7.0000183769458602E-5</v>
      </c>
    </row>
    <row r="104" spans="8:9" x14ac:dyDescent="0.2">
      <c r="H104" s="22">
        <v>41356</v>
      </c>
      <c r="I104" s="20" cm="1">
        <f t="array" ref="I104">_xll.qlYieldTSForwardRate($F$1,H104,H105,"Actual/360","Simple",,TRUE)</f>
        <v>-7.0000183729490573E-5</v>
      </c>
    </row>
    <row r="105" spans="8:9" x14ac:dyDescent="0.2">
      <c r="H105" s="22">
        <v>41357</v>
      </c>
      <c r="I105" s="20" cm="1">
        <f t="array" ref="I105">_xll.qlYieldTSForwardRate($F$1,H105,H106,"Actual/360","Simple",,TRUE)</f>
        <v>-7.0000183769458602E-5</v>
      </c>
    </row>
    <row r="106" spans="8:9" x14ac:dyDescent="0.2">
      <c r="H106" s="22">
        <v>41358</v>
      </c>
      <c r="I106" s="20" cm="1">
        <f t="array" ref="I106">_xll.qlYieldTSForwardRate($F$1,H106,H107,"Actual/360","Simple",,TRUE)</f>
        <v>-7.0000183729490573E-5</v>
      </c>
    </row>
    <row r="107" spans="8:9" x14ac:dyDescent="0.2">
      <c r="H107" s="22">
        <v>41359</v>
      </c>
      <c r="I107" s="20" cm="1">
        <f t="array" ref="I107">_xll.qlYieldTSForwardRate($F$1,H107,H108,"Actual/360","Simple",,TRUE)</f>
        <v>-7.0000183769458602E-5</v>
      </c>
    </row>
    <row r="108" spans="8:9" x14ac:dyDescent="0.2">
      <c r="H108" s="22">
        <v>41360</v>
      </c>
      <c r="I108" s="20" cm="1">
        <f t="array" ref="I108">_xll.qlYieldTSForwardRate($F$1,H108,H109,"Actual/360","Simple",,TRUE)</f>
        <v>-7.0000183729490573E-5</v>
      </c>
    </row>
    <row r="109" spans="8:9" x14ac:dyDescent="0.2">
      <c r="H109" s="22">
        <v>41361</v>
      </c>
      <c r="I109" s="20" cm="1">
        <f t="array" ref="I109">_xll.qlYieldTSForwardRate($F$1,H109,H110,"Actual/360","Simple",,TRUE)</f>
        <v>-7.0000183769458602E-5</v>
      </c>
    </row>
    <row r="110" spans="8:9" x14ac:dyDescent="0.2">
      <c r="H110" s="22">
        <v>41362</v>
      </c>
      <c r="I110" s="20" cm="1">
        <f t="array" ref="I110">_xll.qlYieldTSForwardRate($F$1,H110,H111,"Actual/360","Simple",,TRUE)</f>
        <v>-7.0000183769458602E-5</v>
      </c>
    </row>
    <row r="111" spans="8:9" x14ac:dyDescent="0.2">
      <c r="H111" s="22">
        <v>41363</v>
      </c>
      <c r="I111" s="20" cm="1">
        <f t="array" ref="I111">_xll.qlYieldTSForwardRate($F$1,H111,H112,"Actual/360","Simple",,TRUE)</f>
        <v>-7.0000183729490573E-5</v>
      </c>
    </row>
    <row r="112" spans="8:9" x14ac:dyDescent="0.2">
      <c r="H112" s="22">
        <v>41364</v>
      </c>
      <c r="I112" s="20" cm="1">
        <f t="array" ref="I112">_xll.qlYieldTSForwardRate($F$1,H112,H113,"Actual/360","Simple",,TRUE)</f>
        <v>-7.0000183769458602E-5</v>
      </c>
    </row>
    <row r="113" spans="8:9" x14ac:dyDescent="0.2">
      <c r="H113" s="22">
        <v>41365</v>
      </c>
      <c r="I113" s="20" cm="1">
        <f t="array" ref="I113">_xll.qlYieldTSForwardRate($F$1,H113,H114,"Actual/360","Simple",,TRUE)</f>
        <v>-7.0000183769458602E-5</v>
      </c>
    </row>
    <row r="114" spans="8:9" x14ac:dyDescent="0.2">
      <c r="H114" s="22">
        <v>41366</v>
      </c>
      <c r="I114" s="20" cm="1">
        <f t="array" ref="I114">_xll.qlYieldTSForwardRate($F$1,H114,H115,"Actual/360","Simple",,TRUE)</f>
        <v>-7.0000183729490573E-5</v>
      </c>
    </row>
    <row r="115" spans="8:9" x14ac:dyDescent="0.2">
      <c r="H115" s="22">
        <v>41367</v>
      </c>
      <c r="I115" s="20" cm="1">
        <f t="array" ref="I115">_xll.qlYieldTSForwardRate($F$1,H115,H116,"Actual/360","Simple",,TRUE)</f>
        <v>-7.0000183769458602E-5</v>
      </c>
    </row>
    <row r="116" spans="8:9" x14ac:dyDescent="0.2">
      <c r="H116" s="22">
        <v>41368</v>
      </c>
      <c r="I116" s="20" cm="1">
        <f t="array" ref="I116">_xll.qlYieldTSForwardRate($F$1,H116,H117,"Actual/360","Simple",,TRUE)</f>
        <v>-7.0000183769458602E-5</v>
      </c>
    </row>
    <row r="117" spans="8:9" x14ac:dyDescent="0.2">
      <c r="H117" s="22">
        <v>41369</v>
      </c>
      <c r="I117" s="20" cm="1">
        <f t="array" ref="I117">_xll.qlYieldTSForwardRate($F$1,H117,H118,"Actual/360","Simple",,TRUE)</f>
        <v>-7.0000183769458602E-5</v>
      </c>
    </row>
    <row r="118" spans="8:9" x14ac:dyDescent="0.2">
      <c r="H118" s="22">
        <v>41370</v>
      </c>
      <c r="I118" s="20" cm="1">
        <f t="array" ref="I118">_xll.qlYieldTSForwardRate($F$1,H118,H119,"Actual/360","Simple",,TRUE)</f>
        <v>-7.0000183729490573E-5</v>
      </c>
    </row>
    <row r="119" spans="8:9" x14ac:dyDescent="0.2">
      <c r="H119" s="22">
        <v>41371</v>
      </c>
      <c r="I119" s="20" cm="1">
        <f t="array" ref="I119">_xll.qlYieldTSForwardRate($F$1,H119,H120,"Actual/360","Simple",,TRUE)</f>
        <v>-7.0000183729490573E-5</v>
      </c>
    </row>
    <row r="120" spans="8:9" x14ac:dyDescent="0.2">
      <c r="H120" s="22">
        <v>41372</v>
      </c>
      <c r="I120" s="20" cm="1">
        <f t="array" ref="I120">_xll.qlYieldTSForwardRate($F$1,H120,H121,"Actual/360","Simple",,TRUE)</f>
        <v>-7.0000183769458602E-5</v>
      </c>
    </row>
    <row r="121" spans="8:9" x14ac:dyDescent="0.2">
      <c r="H121" s="22">
        <v>41373</v>
      </c>
      <c r="I121" s="20" cm="1">
        <f t="array" ref="I121">_xll.qlYieldTSForwardRate($F$1,H121,H122,"Actual/360","Simple",,TRUE)</f>
        <v>-7.0000183729490573E-5</v>
      </c>
    </row>
    <row r="122" spans="8:9" x14ac:dyDescent="0.2">
      <c r="H122" s="22">
        <v>41374</v>
      </c>
      <c r="I122" s="20" cm="1">
        <f t="array" ref="I122">_xll.qlYieldTSForwardRate($F$1,H122,H123,"Actual/360","Simple",,TRUE)</f>
        <v>-1.3000063373791448E-4</v>
      </c>
    </row>
    <row r="123" spans="8:9" x14ac:dyDescent="0.2">
      <c r="H123" s="22">
        <v>41375</v>
      </c>
      <c r="I123" s="20" cm="1">
        <f t="array" ref="I123">_xll.qlYieldTSForwardRate($F$1,H123,H124,"Actual/360","Simple",,TRUE)</f>
        <v>-1.3000063377788251E-4</v>
      </c>
    </row>
    <row r="124" spans="8:9" x14ac:dyDescent="0.2">
      <c r="H124" s="22">
        <v>41376</v>
      </c>
      <c r="I124" s="20" cm="1">
        <f t="array" ref="I124">_xll.qlYieldTSForwardRate($F$1,H124,H125,"Actual/360","Simple",,TRUE)</f>
        <v>-1.3000063369794645E-4</v>
      </c>
    </row>
    <row r="125" spans="8:9" x14ac:dyDescent="0.2">
      <c r="H125" s="22">
        <v>41377</v>
      </c>
      <c r="I125" s="20" cm="1">
        <f t="array" ref="I125">_xll.qlYieldTSForwardRate($F$1,H125,H126,"Actual/360","Simple",,TRUE)</f>
        <v>-1.3000063377788251E-4</v>
      </c>
    </row>
    <row r="126" spans="8:9" x14ac:dyDescent="0.2">
      <c r="H126" s="22">
        <v>41378</v>
      </c>
      <c r="I126" s="20" cm="1">
        <f t="array" ref="I126">_xll.qlYieldTSForwardRate($F$1,H126,H127,"Actual/360","Simple",,TRUE)</f>
        <v>-1.3000063377788251E-4</v>
      </c>
    </row>
    <row r="127" spans="8:9" x14ac:dyDescent="0.2">
      <c r="H127" s="22">
        <v>41379</v>
      </c>
      <c r="I127" s="20" cm="1">
        <f t="array" ref="I127">_xll.qlYieldTSForwardRate($F$1,H127,H128,"Actual/360","Simple",,TRUE)</f>
        <v>-1.3000063373791448E-4</v>
      </c>
    </row>
    <row r="128" spans="8:9" x14ac:dyDescent="0.2">
      <c r="H128" s="22">
        <v>41380</v>
      </c>
      <c r="I128" s="20" cm="1">
        <f t="array" ref="I128">_xll.qlYieldTSForwardRate($F$1,H128,H129,"Actual/360","Simple",,TRUE)</f>
        <v>-1.3000063377788251E-4</v>
      </c>
    </row>
    <row r="129" spans="8:9" x14ac:dyDescent="0.2">
      <c r="H129" s="22">
        <v>41381</v>
      </c>
      <c r="I129" s="20" cm="1">
        <f t="array" ref="I129">_xll.qlYieldTSForwardRate($F$1,H129,H130,"Actual/360","Simple",,TRUE)</f>
        <v>-1.3000063373791448E-4</v>
      </c>
    </row>
    <row r="130" spans="8:9" x14ac:dyDescent="0.2">
      <c r="H130" s="22">
        <v>41382</v>
      </c>
      <c r="I130" s="20" cm="1">
        <f t="array" ref="I130">_xll.qlYieldTSForwardRate($F$1,H130,H131,"Actual/360","Simple",,TRUE)</f>
        <v>-1.3000063373791448E-4</v>
      </c>
    </row>
    <row r="131" spans="8:9" x14ac:dyDescent="0.2">
      <c r="H131" s="22">
        <v>41383</v>
      </c>
      <c r="I131" s="20" cm="1">
        <f t="array" ref="I131">_xll.qlYieldTSForwardRate($F$1,H131,H132,"Actual/360","Simple",,TRUE)</f>
        <v>-1.3000063373791448E-4</v>
      </c>
    </row>
    <row r="132" spans="8:9" x14ac:dyDescent="0.2">
      <c r="H132" s="22">
        <v>41384</v>
      </c>
      <c r="I132" s="20" cm="1">
        <f t="array" ref="I132">_xll.qlYieldTSForwardRate($F$1,H132,H133,"Actual/360","Simple",,TRUE)</f>
        <v>-1.3000063377788251E-4</v>
      </c>
    </row>
    <row r="133" spans="8:9" x14ac:dyDescent="0.2">
      <c r="H133" s="22">
        <v>41385</v>
      </c>
      <c r="I133" s="20" cm="1">
        <f t="array" ref="I133">_xll.qlYieldTSForwardRate($F$1,H133,H134,"Actual/360","Simple",,TRUE)</f>
        <v>-1.3000063377788251E-4</v>
      </c>
    </row>
    <row r="134" spans="8:9" x14ac:dyDescent="0.2">
      <c r="H134" s="22">
        <v>41386</v>
      </c>
      <c r="I134" s="20" cm="1">
        <f t="array" ref="I134">_xll.qlYieldTSForwardRate($F$1,H134,H135,"Actual/360","Simple",,TRUE)</f>
        <v>-1.3000063373791448E-4</v>
      </c>
    </row>
    <row r="135" spans="8:9" x14ac:dyDescent="0.2">
      <c r="H135" s="22">
        <v>41387</v>
      </c>
      <c r="I135" s="20" cm="1">
        <f t="array" ref="I135">_xll.qlYieldTSForwardRate($F$1,H135,H136,"Actual/360","Simple",,TRUE)</f>
        <v>-1.3000063377788251E-4</v>
      </c>
    </row>
    <row r="136" spans="8:9" x14ac:dyDescent="0.2">
      <c r="H136" s="22">
        <v>41388</v>
      </c>
      <c r="I136" s="20" cm="1">
        <f t="array" ref="I136">_xll.qlYieldTSForwardRate($F$1,H136,H137,"Actual/360","Simple",,TRUE)</f>
        <v>-1.3000063373791448E-4</v>
      </c>
    </row>
    <row r="137" spans="8:9" x14ac:dyDescent="0.2">
      <c r="H137" s="22">
        <v>41389</v>
      </c>
      <c r="I137" s="20" cm="1">
        <f t="array" ref="I137">_xll.qlYieldTSForwardRate($F$1,H137,H138,"Actual/360","Simple",,TRUE)</f>
        <v>-1.3000063377788251E-4</v>
      </c>
    </row>
    <row r="138" spans="8:9" x14ac:dyDescent="0.2">
      <c r="H138" s="22">
        <v>41390</v>
      </c>
      <c r="I138" s="20" cm="1">
        <f t="array" ref="I138">_xll.qlYieldTSForwardRate($F$1,H138,H139,"Actual/360","Simple",,TRUE)</f>
        <v>-1.3000063373791448E-4</v>
      </c>
    </row>
    <row r="139" spans="8:9" x14ac:dyDescent="0.2">
      <c r="H139" s="22">
        <v>41391</v>
      </c>
      <c r="I139" s="20" cm="1">
        <f t="array" ref="I139">_xll.qlYieldTSForwardRate($F$1,H139,H140,"Actual/360","Simple",,TRUE)</f>
        <v>-1.3000063373791448E-4</v>
      </c>
    </row>
    <row r="140" spans="8:9" x14ac:dyDescent="0.2">
      <c r="H140" s="22">
        <v>41392</v>
      </c>
      <c r="I140" s="20" cm="1">
        <f t="array" ref="I140">_xll.qlYieldTSForwardRate($F$1,H140,H141,"Actual/360","Simple",,TRUE)</f>
        <v>-1.3000063373791448E-4</v>
      </c>
    </row>
    <row r="141" spans="8:9" x14ac:dyDescent="0.2">
      <c r="H141" s="22">
        <v>41393</v>
      </c>
      <c r="I141" s="20" cm="1">
        <f t="array" ref="I141">_xll.qlYieldTSForwardRate($F$1,H141,H142,"Actual/360","Simple",,TRUE)</f>
        <v>-1.3000063373791448E-4</v>
      </c>
    </row>
    <row r="142" spans="8:9" x14ac:dyDescent="0.2">
      <c r="H142" s="22">
        <v>41394</v>
      </c>
      <c r="I142" s="20" cm="1">
        <f t="array" ref="I142">_xll.qlYieldTSForwardRate($F$1,H142,H143,"Actual/360","Simple",,TRUE)</f>
        <v>-1.3000063377788251E-4</v>
      </c>
    </row>
    <row r="143" spans="8:9" x14ac:dyDescent="0.2">
      <c r="H143" s="22">
        <v>41395</v>
      </c>
      <c r="I143" s="20" cm="1">
        <f t="array" ref="I143">_xll.qlYieldTSForwardRate($F$1,H143,H144,"Actual/360","Simple",,TRUE)</f>
        <v>-1.3000063377788251E-4</v>
      </c>
    </row>
    <row r="144" spans="8:9" x14ac:dyDescent="0.2">
      <c r="H144" s="22">
        <v>41396</v>
      </c>
      <c r="I144" s="20" cm="1">
        <f t="array" ref="I144">_xll.qlYieldTSForwardRate($F$1,H144,H145,"Actual/360","Simple",,TRUE)</f>
        <v>-1.3000063373791448E-4</v>
      </c>
    </row>
    <row r="145" spans="8:9" x14ac:dyDescent="0.2">
      <c r="H145" s="22">
        <v>41397</v>
      </c>
      <c r="I145" s="20" cm="1">
        <f t="array" ref="I145">_xll.qlYieldTSForwardRate($F$1,H145,H146,"Actual/360","Simple",,TRUE)</f>
        <v>-1.3000063377788251E-4</v>
      </c>
    </row>
    <row r="146" spans="8:9" x14ac:dyDescent="0.2">
      <c r="H146" s="22">
        <v>41398</v>
      </c>
      <c r="I146" s="20" cm="1">
        <f t="array" ref="I146">_xll.qlYieldTSForwardRate($F$1,H146,H147,"Actual/360","Simple",,TRUE)</f>
        <v>-1.3000063373791448E-4</v>
      </c>
    </row>
    <row r="147" spans="8:9" x14ac:dyDescent="0.2">
      <c r="H147" s="22">
        <v>41399</v>
      </c>
      <c r="I147" s="20" cm="1">
        <f t="array" ref="I147">_xll.qlYieldTSForwardRate($F$1,H147,H148,"Actual/360","Simple",,TRUE)</f>
        <v>-1.3000063373791448E-4</v>
      </c>
    </row>
    <row r="148" spans="8:9" x14ac:dyDescent="0.2">
      <c r="H148" s="22">
        <v>41400</v>
      </c>
      <c r="I148" s="20" cm="1">
        <f t="array" ref="I148">_xll.qlYieldTSForwardRate($F$1,H148,H149,"Actual/360","Simple",,TRUE)</f>
        <v>-1.3000063377788251E-4</v>
      </c>
    </row>
    <row r="149" spans="8:9" x14ac:dyDescent="0.2">
      <c r="H149" s="22">
        <v>41401</v>
      </c>
      <c r="I149" s="20" cm="1">
        <f t="array" ref="I149">_xll.qlYieldTSForwardRate($F$1,H149,H150,"Actual/360","Simple",,TRUE)</f>
        <v>-1.3000063373791448E-4</v>
      </c>
    </row>
    <row r="150" spans="8:9" x14ac:dyDescent="0.2">
      <c r="H150" s="22">
        <v>41402</v>
      </c>
      <c r="I150" s="20" cm="1">
        <f t="array" ref="I150">_xll.qlYieldTSForwardRate($F$1,H150,H151,"Actual/360","Simple",,TRUE)</f>
        <v>-1.4000092577237666E-4</v>
      </c>
    </row>
    <row r="151" spans="8:9" x14ac:dyDescent="0.2">
      <c r="H151" s="22">
        <v>41403</v>
      </c>
      <c r="I151" s="20" cm="1">
        <f t="array" ref="I151">_xll.qlYieldTSForwardRate($F$1,H151,H152,"Actual/360","Simple",,TRUE)</f>
        <v>-1.4000092581234469E-4</v>
      </c>
    </row>
    <row r="152" spans="8:9" x14ac:dyDescent="0.2">
      <c r="H152" s="22">
        <v>41404</v>
      </c>
      <c r="I152" s="20" cm="1">
        <f t="array" ref="I152">_xll.qlYieldTSForwardRate($F$1,H152,H153,"Actual/360","Simple",,TRUE)</f>
        <v>-1.4000092577237666E-4</v>
      </c>
    </row>
    <row r="153" spans="8:9" x14ac:dyDescent="0.2">
      <c r="H153" s="22">
        <v>41405</v>
      </c>
      <c r="I153" s="20" cm="1">
        <f t="array" ref="I153">_xll.qlYieldTSForwardRate($F$1,H153,H154,"Actual/360","Simple",,TRUE)</f>
        <v>-1.4000092581234469E-4</v>
      </c>
    </row>
    <row r="154" spans="8:9" x14ac:dyDescent="0.2">
      <c r="H154" s="22">
        <v>41406</v>
      </c>
      <c r="I154" s="20" cm="1">
        <f t="array" ref="I154">_xll.qlYieldTSForwardRate($F$1,H154,H155,"Actual/360","Simple",,TRUE)</f>
        <v>-1.4000092577237666E-4</v>
      </c>
    </row>
    <row r="155" spans="8:9" x14ac:dyDescent="0.2">
      <c r="H155" s="22">
        <v>41407</v>
      </c>
      <c r="I155" s="20" cm="1">
        <f t="array" ref="I155">_xll.qlYieldTSForwardRate($F$1,H155,H156,"Actual/360","Simple",,TRUE)</f>
        <v>-1.4000092581234469E-4</v>
      </c>
    </row>
    <row r="156" spans="8:9" x14ac:dyDescent="0.2">
      <c r="H156" s="22">
        <v>41408</v>
      </c>
      <c r="I156" s="20" cm="1">
        <f t="array" ref="I156">_xll.qlYieldTSForwardRate($F$1,H156,H157,"Actual/360","Simple",,TRUE)</f>
        <v>-1.4000092581234469E-4</v>
      </c>
    </row>
    <row r="157" spans="8:9" x14ac:dyDescent="0.2">
      <c r="H157" s="22">
        <v>41409</v>
      </c>
      <c r="I157" s="20" cm="1">
        <f t="array" ref="I157">_xll.qlYieldTSForwardRate($F$1,H157,H158,"Actual/360","Simple",,TRUE)</f>
        <v>-1.4000092581234469E-4</v>
      </c>
    </row>
    <row r="158" spans="8:9" x14ac:dyDescent="0.2">
      <c r="H158" s="22">
        <v>41410</v>
      </c>
      <c r="I158" s="20" cm="1">
        <f t="array" ref="I158">_xll.qlYieldTSForwardRate($F$1,H158,H159,"Actual/360","Simple",,TRUE)</f>
        <v>-1.4000092581234469E-4</v>
      </c>
    </row>
    <row r="159" spans="8:9" x14ac:dyDescent="0.2">
      <c r="H159" s="22">
        <v>41411</v>
      </c>
      <c r="I159" s="20" cm="1">
        <f t="array" ref="I159">_xll.qlYieldTSForwardRate($F$1,H159,H160,"Actual/360","Simple",,TRUE)</f>
        <v>-1.4000092581234469E-4</v>
      </c>
    </row>
    <row r="160" spans="8:9" x14ac:dyDescent="0.2">
      <c r="H160" s="22">
        <v>41412</v>
      </c>
      <c r="I160" s="20" cm="1">
        <f t="array" ref="I160">_xll.qlYieldTSForwardRate($F$1,H160,H161,"Actual/360","Simple",,TRUE)</f>
        <v>-1.4000092577237666E-4</v>
      </c>
    </row>
    <row r="161" spans="8:9" x14ac:dyDescent="0.2">
      <c r="H161" s="22">
        <v>41413</v>
      </c>
      <c r="I161" s="20" cm="1">
        <f t="array" ref="I161">_xll.qlYieldTSForwardRate($F$1,H161,H162,"Actual/360","Simple",,TRUE)</f>
        <v>-1.4000092581234469E-4</v>
      </c>
    </row>
    <row r="162" spans="8:9" x14ac:dyDescent="0.2">
      <c r="H162" s="22">
        <v>41414</v>
      </c>
      <c r="I162" s="20" cm="1">
        <f t="array" ref="I162">_xll.qlYieldTSForwardRate($F$1,H162,H163,"Actual/360","Simple",,TRUE)</f>
        <v>-1.4000092577237666E-4</v>
      </c>
    </row>
    <row r="163" spans="8:9" x14ac:dyDescent="0.2">
      <c r="H163" s="22">
        <v>41415</v>
      </c>
      <c r="I163" s="20" cm="1">
        <f t="array" ref="I163">_xll.qlYieldTSForwardRate($F$1,H163,H164,"Actual/360","Simple",,TRUE)</f>
        <v>-1.4000092581234469E-4</v>
      </c>
    </row>
    <row r="164" spans="8:9" x14ac:dyDescent="0.2">
      <c r="H164" s="22">
        <v>41416</v>
      </c>
      <c r="I164" s="20" cm="1">
        <f t="array" ref="I164">_xll.qlYieldTSForwardRate($F$1,H164,H165,"Actual/360","Simple",,TRUE)</f>
        <v>-1.4000092577237666E-4</v>
      </c>
    </row>
    <row r="165" spans="8:9" x14ac:dyDescent="0.2">
      <c r="H165" s="22">
        <v>41417</v>
      </c>
      <c r="I165" s="20" cm="1">
        <f t="array" ref="I165">_xll.qlYieldTSForwardRate($F$1,H165,H166,"Actual/360","Simple",,TRUE)</f>
        <v>-1.4000092581234469E-4</v>
      </c>
    </row>
    <row r="166" spans="8:9" x14ac:dyDescent="0.2">
      <c r="H166" s="22">
        <v>41418</v>
      </c>
      <c r="I166" s="20" cm="1">
        <f t="array" ref="I166">_xll.qlYieldTSForwardRate($F$1,H166,H167,"Actual/360","Simple",,TRUE)</f>
        <v>-1.4000092581234469E-4</v>
      </c>
    </row>
    <row r="167" spans="8:9" x14ac:dyDescent="0.2">
      <c r="H167" s="22">
        <v>41419</v>
      </c>
      <c r="I167" s="20" cm="1">
        <f t="array" ref="I167">_xll.qlYieldTSForwardRate($F$1,H167,H168,"Actual/360","Simple",,TRUE)</f>
        <v>-1.4000092581234469E-4</v>
      </c>
    </row>
    <row r="168" spans="8:9" x14ac:dyDescent="0.2">
      <c r="H168" s="22">
        <v>41420</v>
      </c>
      <c r="I168" s="20" cm="1">
        <f t="array" ref="I168">_xll.qlYieldTSForwardRate($F$1,H168,H169,"Actual/360","Simple",,TRUE)</f>
        <v>-1.4000092581234469E-4</v>
      </c>
    </row>
    <row r="169" spans="8:9" x14ac:dyDescent="0.2">
      <c r="H169" s="22">
        <v>41421</v>
      </c>
      <c r="I169" s="20" cm="1">
        <f t="array" ref="I169">_xll.qlYieldTSForwardRate($F$1,H169,H170,"Actual/360","Simple",,TRUE)</f>
        <v>-1.4000092581234469E-4</v>
      </c>
    </row>
    <row r="170" spans="8:9" x14ac:dyDescent="0.2">
      <c r="H170" s="22">
        <v>41422</v>
      </c>
      <c r="I170" s="20" cm="1">
        <f t="array" ref="I170">_xll.qlYieldTSForwardRate($F$1,H170,H171,"Actual/360","Simple",,TRUE)</f>
        <v>-1.4000092581234469E-4</v>
      </c>
    </row>
    <row r="171" spans="8:9" x14ac:dyDescent="0.2">
      <c r="H171" s="22">
        <v>41423</v>
      </c>
      <c r="I171" s="20" cm="1">
        <f t="array" ref="I171">_xll.qlYieldTSForwardRate($F$1,H171,H172,"Actual/360","Simple",,TRUE)</f>
        <v>-1.4000092577237666E-4</v>
      </c>
    </row>
    <row r="172" spans="8:9" x14ac:dyDescent="0.2">
      <c r="H172" s="22">
        <v>41424</v>
      </c>
      <c r="I172" s="20" cm="1">
        <f t="array" ref="I172">_xll.qlYieldTSForwardRate($F$1,H172,H173,"Actual/360","Simple",,TRUE)</f>
        <v>-1.4000092581234469E-4</v>
      </c>
    </row>
    <row r="173" spans="8:9" x14ac:dyDescent="0.2">
      <c r="H173" s="22">
        <v>41425</v>
      </c>
      <c r="I173" s="20" cm="1">
        <f t="array" ref="I173">_xll.qlYieldTSForwardRate($F$1,H173,H174,"Actual/360","Simple",,TRUE)</f>
        <v>-1.4000092577237666E-4</v>
      </c>
    </row>
    <row r="174" spans="8:9" x14ac:dyDescent="0.2">
      <c r="H174" s="22">
        <v>41426</v>
      </c>
      <c r="I174" s="20" cm="1">
        <f t="array" ref="I174">_xll.qlYieldTSForwardRate($F$1,H174,H175,"Actual/360","Simple",,TRUE)</f>
        <v>-1.4000092581234469E-4</v>
      </c>
    </row>
    <row r="175" spans="8:9" x14ac:dyDescent="0.2">
      <c r="H175" s="22">
        <v>41427</v>
      </c>
      <c r="I175" s="20" cm="1">
        <f t="array" ref="I175">_xll.qlYieldTSForwardRate($F$1,H175,H176,"Actual/360","Simple",,TRUE)</f>
        <v>-1.4000092577237666E-4</v>
      </c>
    </row>
    <row r="176" spans="8:9" x14ac:dyDescent="0.2">
      <c r="H176" s="22">
        <v>41428</v>
      </c>
      <c r="I176" s="20" cm="1">
        <f t="array" ref="I176">_xll.qlYieldTSForwardRate($F$1,H176,H177,"Actual/360","Simple",,TRUE)</f>
        <v>-1.4000092581234469E-4</v>
      </c>
    </row>
    <row r="177" spans="8:9" x14ac:dyDescent="0.2">
      <c r="H177" s="22">
        <v>41429</v>
      </c>
      <c r="I177" s="20" cm="1">
        <f t="array" ref="I177">_xll.qlYieldTSForwardRate($F$1,H177,H178,"Actual/360","Simple",,TRUE)</f>
        <v>-1.4000092581234469E-4</v>
      </c>
    </row>
    <row r="178" spans="8:9" x14ac:dyDescent="0.2">
      <c r="H178" s="22">
        <v>41430</v>
      </c>
      <c r="I178" s="20" cm="1">
        <f t="array" ref="I178">_xll.qlYieldTSForwardRate($F$1,H178,H179,"Actual/360","Simple",,TRUE)</f>
        <v>-1.4000092581234469E-4</v>
      </c>
    </row>
    <row r="179" spans="8:9" x14ac:dyDescent="0.2">
      <c r="H179" s="22">
        <v>41431</v>
      </c>
      <c r="I179" s="20" cm="1">
        <f t="array" ref="I179">_xll.qlYieldTSForwardRate($F$1,H179,H180,"Actual/360","Simple",,TRUE)</f>
        <v>-1.4000092581234469E-4</v>
      </c>
    </row>
    <row r="180" spans="8:9" x14ac:dyDescent="0.2">
      <c r="H180" s="22">
        <v>41432</v>
      </c>
      <c r="I180" s="20" cm="1">
        <f t="array" ref="I180">_xll.qlYieldTSForwardRate($F$1,H180,H181,"Actual/360","Simple",,TRUE)</f>
        <v>-1.4000092581234469E-4</v>
      </c>
    </row>
    <row r="181" spans="8:9" x14ac:dyDescent="0.2">
      <c r="H181" s="22">
        <v>41433</v>
      </c>
      <c r="I181" s="20" cm="1">
        <f t="array" ref="I181">_xll.qlYieldTSForwardRate($F$1,H181,H182,"Actual/360","Simple",,TRUE)</f>
        <v>-1.4000092577237666E-4</v>
      </c>
    </row>
    <row r="182" spans="8:9" x14ac:dyDescent="0.2">
      <c r="H182" s="22">
        <v>41434</v>
      </c>
      <c r="I182" s="20" cm="1">
        <f t="array" ref="I182">_xll.qlYieldTSForwardRate($F$1,H182,H183,"Actual/360","Simple",,TRUE)</f>
        <v>-1.4000092581234469E-4</v>
      </c>
    </row>
    <row r="183" spans="8:9" x14ac:dyDescent="0.2">
      <c r="H183" s="22">
        <v>41435</v>
      </c>
      <c r="I183" s="20" cm="1">
        <f t="array" ref="I183">_xll.qlYieldTSForwardRate($F$1,H183,H184,"Actual/360","Simple",,TRUE)</f>
        <v>-1.4000092577237666E-4</v>
      </c>
    </row>
    <row r="184" spans="8:9" x14ac:dyDescent="0.2">
      <c r="H184" s="22">
        <v>41436</v>
      </c>
      <c r="I184" s="20" cm="1">
        <f t="array" ref="I184">_xll.qlYieldTSForwardRate($F$1,H184,H185,"Actual/360","Simple",,TRUE)</f>
        <v>-1.4000092581234469E-4</v>
      </c>
    </row>
    <row r="185" spans="8:9" x14ac:dyDescent="0.2">
      <c r="H185" s="22">
        <v>41437</v>
      </c>
      <c r="I185" s="20"/>
    </row>
  </sheetData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RateHelpers</vt:lpstr>
      <vt:lpstr>Bootstrapping1</vt:lpstr>
      <vt:lpstr>Bootstrapping2</vt:lpstr>
      <vt:lpstr>TOY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2020-12-29T16:09:30Z</dcterms:created>
  <dcterms:modified xsi:type="dcterms:W3CDTF">2020-12-29T17:46:59Z</dcterms:modified>
</cp:coreProperties>
</file>