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arn\OneDrive - Bane NOR\000 Prosjekter\FATC HB\DP LØR-OSL\Grorud\Simulering\"/>
    </mc:Choice>
  </mc:AlternateContent>
  <xr:revisionPtr revIDLastSave="74" documentId="8_{05A3E4EE-1187-49CF-B79A-ED33D3D83672}" xr6:coauthVersionLast="43" xr6:coauthVersionMax="43" xr10:uidLastSave="{38367974-B60D-404B-8C89-D3AD18E864FB}"/>
  <bookViews>
    <workbookView xWindow="28680" yWindow="-120" windowWidth="29040" windowHeight="17640" xr2:uid="{40A52773-36DC-4225-B8BD-AC0734E42956}"/>
  </bookViews>
  <sheets>
    <sheet name="Ark1" sheetId="1" r:id="rId1"/>
  </sheets>
  <externalReferences>
    <externalReference r:id="rId2"/>
  </externalReferences>
  <definedNames>
    <definedName name="_xlnm._FilterDatabase" localSheetId="0" hidden="1">'Ark1'!$A$3:$G$3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0" i="1" l="1"/>
  <c r="J71" i="1"/>
  <c r="L70" i="1"/>
  <c r="L71" i="1"/>
  <c r="N70" i="1"/>
  <c r="N71" i="1"/>
  <c r="D60" i="1"/>
  <c r="I71" i="1" s="1"/>
  <c r="D61" i="1"/>
  <c r="I70" i="1" s="1"/>
  <c r="D49" i="1"/>
  <c r="D50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M71" i="1" l="1"/>
  <c r="K71" i="1"/>
  <c r="M70" i="1"/>
  <c r="K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DD0DC-9272-4C9E-8846-2DC331ABBDF9}" name="simulering_template" type="4" refreshedVersion="0" background="1">
    <webPr xml="1" sourceData="1" url="C:\Users\forarn\OneDrive - Bane NOR\000 Prosjekter\FATC HB\DP LØR-OSL\Grorud\Simulering\XML\simulering_template.xml" htmlTables="1" htmlFormat="all"/>
  </connection>
</connections>
</file>

<file path=xl/sharedStrings.xml><?xml version="1.0" encoding="utf-8"?>
<sst xmlns="http://schemas.openxmlformats.org/spreadsheetml/2006/main" count="142" uniqueCount="63">
  <si>
    <t>Kjørerute</t>
  </si>
  <si>
    <t>Segment 1</t>
  </si>
  <si>
    <t>Segment 2</t>
  </si>
  <si>
    <t>Segment 3</t>
  </si>
  <si>
    <t>Segment 4</t>
  </si>
  <si>
    <t>Segment 5</t>
  </si>
  <si>
    <t>A</t>
  </si>
  <si>
    <t>B_UL</t>
  </si>
  <si>
    <t>Spor 1</t>
  </si>
  <si>
    <t>Spor 1-UM_ALN</t>
  </si>
  <si>
    <t>ALN</t>
  </si>
  <si>
    <t>Balisegruppe</t>
  </si>
  <si>
    <t>Balise</t>
  </si>
  <si>
    <t>Prosjektert posisjon</t>
  </si>
  <si>
    <t>Posisjon simulering</t>
  </si>
  <si>
    <t>X-ord</t>
  </si>
  <si>
    <t>Y-ord</t>
  </si>
  <si>
    <t>Z-ord</t>
  </si>
  <si>
    <t>ID</t>
  </si>
  <si>
    <t>Start Vertex</t>
  </si>
  <si>
    <t>Offset Vertx</t>
  </si>
  <si>
    <t>Retning</t>
  </si>
  <si>
    <t>Filnavn</t>
  </si>
  <si>
    <t>Kode</t>
  </si>
  <si>
    <t>Hs.574(M)</t>
  </si>
  <si>
    <t>B</t>
  </si>
  <si>
    <t>C</t>
  </si>
  <si>
    <t>LØR-H10</t>
  </si>
  <si>
    <t>LØR-H07</t>
  </si>
  <si>
    <t>LØR-S06</t>
  </si>
  <si>
    <t>Hs.558(B)</t>
  </si>
  <si>
    <t>GRO-V04</t>
  </si>
  <si>
    <t>GRO-H02</t>
  </si>
  <si>
    <t>Rep.552</t>
  </si>
  <si>
    <t>GRO-V06</t>
  </si>
  <si>
    <t>Hs.552(B)</t>
  </si>
  <si>
    <t>GRO-V10</t>
  </si>
  <si>
    <t>GRO-H06</t>
  </si>
  <si>
    <t>GRO-H19</t>
  </si>
  <si>
    <t>GRO-H12</t>
  </si>
  <si>
    <t>GRO-H14</t>
  </si>
  <si>
    <t>Hs.154(O)</t>
  </si>
  <si>
    <t>GRO-V14</t>
  </si>
  <si>
    <t>Rep.153</t>
  </si>
  <si>
    <t>GRO-V15</t>
  </si>
  <si>
    <t>Hs.153(L)</t>
  </si>
  <si>
    <t>GRO-H11</t>
  </si>
  <si>
    <t>GRO-H18</t>
  </si>
  <si>
    <t>GRO-V20</t>
  </si>
  <si>
    <t>Fs.163(C)</t>
  </si>
  <si>
    <t>Hs.163(C)</t>
  </si>
  <si>
    <t>GRO-G02</t>
  </si>
  <si>
    <t>GRO-V09</t>
  </si>
  <si>
    <t>Hs.161</t>
  </si>
  <si>
    <t>GRO-H05</t>
  </si>
  <si>
    <t>Fs.600(D)</t>
  </si>
  <si>
    <t>segment</t>
  </si>
  <si>
    <t>a</t>
  </si>
  <si>
    <t>b</t>
  </si>
  <si>
    <t>c</t>
  </si>
  <si>
    <t>d</t>
  </si>
  <si>
    <t>rute 1</t>
  </si>
  <si>
    <t>rute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</si>
</sst>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 applyAlignment="1">
      <alignment horizontal="right" vertical="top"/>
    </xf>
    <xf numFmtId="0" fontId="2" fillId="2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Font="1"/>
    <xf numFmtId="0" fontId="4" fillId="3" borderId="0" xfId="0" applyNumberFormat="1" applyFont="1" applyFill="1"/>
    <xf numFmtId="0" fontId="0" fillId="0" borderId="0" xfId="0" applyNumberFormat="1" applyFont="1" applyAlignment="1">
      <alignment horizontal="right"/>
    </xf>
    <xf numFmtId="0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CO-balises">
        <xsd:complexType>
          <xsd:sequence minOccurs="0">
            <xsd:element minOccurs="0" nillable="true" name="TrackConnectedObjectListXML" form="unqualified">
              <xsd:complexType>
                <xsd:sequence minOccurs="0">
                  <xsd:element minOccurs="0" maxOccurs="unbounded" nillable="true" name="BaliseXML" form="unqualified">
                    <xsd:complexType>
                      <xsd:sequence minOccurs="0">
                        <xsd:element minOccurs="0" nillable="true" type="xsd:string" name="IdXML" form="unqualified"/>
                        <xsd:element minOccurs="0" nillable="true" type="xsd:string" name="StartVertexXML" form="unqualified"/>
                        <xsd:element minOccurs="0" nillable="true" type="xsd:string" name="OffsetVertexXML" form="unqualified"/>
                        <xsd:element minOccurs="0" nillable="true" type="xsd:integer" name="DirectionXML" form="unqualified"/>
                        <xsd:element minOccurs="0" nillable="true" type="xsd:string" name="FileNameXML" form="unqualified"/>
                        <xsd:element minOccurs="0" nillable="true" type="xsd:string" name="KodeXML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TCO-balises_Tilordning" RootElement="TCO-balis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enor-my.sharepoint.com/personal/arnt_ove_fordal_banenor_no/Documents/000%20Prosjekter/FATC%20HB/DP%20L&#216;R-OSL/Grorud/Simulering/GRO_sim_segmente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UM"/>
      <sheetName val="UA_M"/>
      <sheetName val="B_UL"/>
      <sheetName val="UB_L"/>
      <sheetName val="ALN"/>
      <sheetName val="Spor 1"/>
      <sheetName val="mellom v123a og v127b"/>
      <sheetName val="Spor 2"/>
      <sheetName val="Spor 3"/>
      <sheetName val="GRO-H09"/>
      <sheetName val="GRO-H15"/>
    </sheetNames>
    <sheetDataSet>
      <sheetData sheetId="0">
        <row r="3">
          <cell r="F3">
            <v>6606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A03FC-24C7-458C-964E-318FE6E657D5}" name="Tabell1" displayName="Tabell1" ref="I3:N71" tableType="xml" totalsRowShown="0" connectionId="1">
  <autoFilter ref="I3:N71" xr:uid="{FA9F581B-04D3-49CA-9644-D776C5C4535C}"/>
  <tableColumns count="6">
    <tableColumn id="1" xr3:uid="{85E2393C-D30C-4CAB-B057-F27EE6273FC6}" uniqueName="IdXML" name="ID">
      <calculatedColumnFormula>IF(D4,"defaultid","")</calculatedColumnFormula>
      <xmlColumnPr mapId="1" xpath="/TCO-balises/TrackConnectedObjectListXML/BaliseXML/IdXML" xmlDataType="string"/>
    </tableColumn>
    <tableColumn id="2" xr3:uid="{3A7D6ECB-B669-4F2D-B507-D9C078F5E10D}" uniqueName="StartVertexXML" name="Start Vertex">
      <calculatedColumnFormula>IF(D4,"0.0, 0.0, "&amp;D4&amp;".0","")</calculatedColumnFormula>
      <xmlColumnPr mapId="1" xpath="/TCO-balises/TrackConnectedObjectListXML/BaliseXML/StartVertexXML" xmlDataType="string"/>
    </tableColumn>
    <tableColumn id="3" xr3:uid="{2AB9FA9D-3934-4DBB-95C5-5C3CB42DB7B3}" uniqueName="OffsetVertexXML" name="Offset Vertx">
      <calculatedColumnFormula>IF(D4,"0.0, 0.0, 0.0","")</calculatedColumnFormula>
      <xmlColumnPr mapId="1" xpath="/TCO-balises/TrackConnectedObjectListXML/BaliseXML/OffsetVertexXML" xmlDataType="string"/>
    </tableColumn>
    <tableColumn id="4" xr3:uid="{E98DFDB6-FF5C-4E4F-9923-9443D2B726ED}" uniqueName="DirectionXML" name="Retning">
      <calculatedColumnFormula>IF(D4,1,"")</calculatedColumnFormula>
      <xmlColumnPr mapId="1" xpath="/TCO-balises/TrackConnectedObjectListXML/BaliseXML/DirectionXML" xmlDataType="integer"/>
    </tableColumn>
    <tableColumn id="5" xr3:uid="{E04F8A8A-4010-42C9-84A8-E41665268855}" uniqueName="FileNameXML" name="Filnavn">
      <calculatedColumnFormula>IF(D4,"balise.ac","")</calculatedColumnFormula>
      <xmlColumnPr mapId="1" xpath="/TCO-balises/TrackConnectedObjectListXML/BaliseXML/FileNameXML" xmlDataType="string"/>
    </tableColumn>
    <tableColumn id="6" xr3:uid="{946F61C9-3AFB-48DF-9CED-C172D26E0549}" uniqueName="KodeXML" name="Kode">
      <calculatedColumnFormula>IF(D4,E4&amp;", "&amp;F4&amp;", "&amp;G4,"")</calculatedColumnFormula>
      <xmlColumnPr mapId="1" xpath="/TCO-balises/TrackConnectedObjectListXML/BaliseXML/KodeXML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8DC9-5203-4456-8DC6-8B4790932F96}">
  <dimension ref="A1:Q71"/>
  <sheetViews>
    <sheetView tabSelected="1" workbookViewId="0">
      <selection activeCell="P4" sqref="P4:P5"/>
    </sheetView>
  </sheetViews>
  <sheetFormatPr baseColWidth="10" defaultRowHeight="15" x14ac:dyDescent="0.25"/>
  <cols>
    <col min="9" max="9" width="9.140625" bestFit="1" customWidth="1"/>
    <col min="10" max="10" width="13.85546875" bestFit="1" customWidth="1"/>
    <col min="11" max="11" width="14.140625" bestFit="1" customWidth="1"/>
    <col min="12" max="12" width="10.140625" bestFit="1" customWidth="1"/>
    <col min="13" max="13" width="9.7109375" bestFit="1" customWidth="1"/>
    <col min="14" max="14" width="8" bestFit="1" customWidth="1"/>
  </cols>
  <sheetData>
    <row r="1" spans="1:1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7" x14ac:dyDescent="0.25">
      <c r="A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</row>
    <row r="3" spans="1:17" ht="30" x14ac:dyDescent="0.25">
      <c r="A3" s="3" t="s">
        <v>11</v>
      </c>
      <c r="B3" s="3" t="s">
        <v>12</v>
      </c>
      <c r="C3" s="4" t="s">
        <v>13</v>
      </c>
      <c r="D3" s="4" t="s">
        <v>14</v>
      </c>
      <c r="E3" s="3" t="s">
        <v>15</v>
      </c>
      <c r="F3" s="3" t="s">
        <v>16</v>
      </c>
      <c r="G3" s="3" t="s">
        <v>17</v>
      </c>
      <c r="H3" s="3" t="s">
        <v>56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P3" t="s">
        <v>61</v>
      </c>
      <c r="Q3" t="s">
        <v>62</v>
      </c>
    </row>
    <row r="4" spans="1:17" x14ac:dyDescent="0.25">
      <c r="A4" s="5" t="s">
        <v>24</v>
      </c>
      <c r="B4" s="5" t="s">
        <v>6</v>
      </c>
      <c r="C4" s="3">
        <v>13789</v>
      </c>
      <c r="D4" s="3">
        <f>C4-([1]A_UM!$F$3)</f>
        <v>7183</v>
      </c>
      <c r="E4" s="5">
        <v>4</v>
      </c>
      <c r="F4" s="5">
        <v>12</v>
      </c>
      <c r="G4" s="5">
        <v>12</v>
      </c>
      <c r="H4" t="s">
        <v>57</v>
      </c>
      <c r="I4" s="16" t="str">
        <f t="shared" ref="I4:I67" si="0">IF(D4,"defaultid","")</f>
        <v>defaultid</v>
      </c>
      <c r="J4" s="16" t="str">
        <f t="shared" ref="J4:J67" si="1">IF(D4,"0.0, 0.0, "&amp;D4&amp;".0","")</f>
        <v>0.0, 0.0, 7183.0</v>
      </c>
      <c r="K4" s="16" t="str">
        <f t="shared" ref="K4:K67" si="2">IF(D4,"0.0, 0.0, 0.0","")</f>
        <v>0.0, 0.0, 0.0</v>
      </c>
      <c r="L4">
        <f t="shared" ref="L4:L67" si="3">IF(D4,1,"")</f>
        <v>1</v>
      </c>
      <c r="M4" s="16" t="str">
        <f t="shared" ref="M4:M67" si="4">IF(D4,"balise.ac","")</f>
        <v>balise.ac</v>
      </c>
      <c r="N4" s="16" t="str">
        <f t="shared" ref="N4:N67" si="5">IF(D4,E4&amp;", "&amp;F4&amp;", "&amp;G4,"")</f>
        <v>4, 12, 12</v>
      </c>
      <c r="P4" t="s">
        <v>57</v>
      </c>
      <c r="Q4" t="s">
        <v>58</v>
      </c>
    </row>
    <row r="5" spans="1:17" x14ac:dyDescent="0.25">
      <c r="A5" s="5"/>
      <c r="B5" s="5" t="s">
        <v>25</v>
      </c>
      <c r="C5" s="3">
        <v>13786</v>
      </c>
      <c r="D5" s="3">
        <f>C5-([1]A_UM!$F$3)</f>
        <v>7180</v>
      </c>
      <c r="E5" s="5">
        <v>9</v>
      </c>
      <c r="F5" s="5">
        <v>6</v>
      </c>
      <c r="G5" s="5">
        <v>0</v>
      </c>
      <c r="H5" t="s">
        <v>57</v>
      </c>
      <c r="I5" s="16" t="str">
        <f t="shared" si="0"/>
        <v>defaultid</v>
      </c>
      <c r="J5" s="16" t="str">
        <f t="shared" si="1"/>
        <v>0.0, 0.0, 7180.0</v>
      </c>
      <c r="K5" s="16" t="str">
        <f t="shared" si="2"/>
        <v>0.0, 0.0, 0.0</v>
      </c>
      <c r="L5">
        <f t="shared" si="3"/>
        <v>1</v>
      </c>
      <c r="M5" s="16" t="str">
        <f t="shared" si="4"/>
        <v>balise.ac</v>
      </c>
      <c r="N5" s="16" t="str">
        <f t="shared" si="5"/>
        <v>9, 6, 0</v>
      </c>
      <c r="P5" t="s">
        <v>59</v>
      </c>
      <c r="Q5" t="s">
        <v>59</v>
      </c>
    </row>
    <row r="6" spans="1:17" x14ac:dyDescent="0.25">
      <c r="A6" s="5"/>
      <c r="B6" s="5" t="s">
        <v>26</v>
      </c>
      <c r="C6" s="3">
        <v>13783</v>
      </c>
      <c r="D6" s="3">
        <f>C6-([1]A_UM!$F$3)</f>
        <v>7177</v>
      </c>
      <c r="E6" s="5">
        <v>14</v>
      </c>
      <c r="F6" s="5">
        <v>2</v>
      </c>
      <c r="G6" s="5">
        <v>5</v>
      </c>
      <c r="H6" t="s">
        <v>57</v>
      </c>
      <c r="I6" s="16" t="str">
        <f t="shared" si="0"/>
        <v>defaultid</v>
      </c>
      <c r="J6" s="16" t="str">
        <f t="shared" si="1"/>
        <v>0.0, 0.0, 7177.0</v>
      </c>
      <c r="K6" s="16" t="str">
        <f t="shared" si="2"/>
        <v>0.0, 0.0, 0.0</v>
      </c>
      <c r="L6">
        <f t="shared" si="3"/>
        <v>1</v>
      </c>
      <c r="M6" s="16" t="str">
        <f t="shared" si="4"/>
        <v>balise.ac</v>
      </c>
      <c r="N6" s="16" t="str">
        <f t="shared" si="5"/>
        <v>14, 2, 5</v>
      </c>
      <c r="Q6" t="s">
        <v>60</v>
      </c>
    </row>
    <row r="7" spans="1:17" x14ac:dyDescent="0.25">
      <c r="A7" s="6" t="s">
        <v>27</v>
      </c>
      <c r="B7" s="6" t="s">
        <v>6</v>
      </c>
      <c r="C7">
        <v>13640</v>
      </c>
      <c r="D7" s="3">
        <f>C7-([1]A_UM!$F$3)</f>
        <v>7034</v>
      </c>
      <c r="E7" s="5">
        <v>7</v>
      </c>
      <c r="F7" s="5">
        <v>1</v>
      </c>
      <c r="G7" s="5">
        <v>8</v>
      </c>
      <c r="H7" t="s">
        <v>58</v>
      </c>
      <c r="I7" s="16" t="str">
        <f t="shared" si="0"/>
        <v>defaultid</v>
      </c>
      <c r="J7" s="16" t="str">
        <f t="shared" si="1"/>
        <v>0.0, 0.0, 7034.0</v>
      </c>
      <c r="K7" s="16" t="str">
        <f t="shared" si="2"/>
        <v>0.0, 0.0, 0.0</v>
      </c>
      <c r="L7">
        <f t="shared" si="3"/>
        <v>1</v>
      </c>
      <c r="M7" s="16" t="str">
        <f t="shared" si="4"/>
        <v>balise.ac</v>
      </c>
      <c r="N7" s="16" t="str">
        <f t="shared" si="5"/>
        <v>7, 1, 8</v>
      </c>
    </row>
    <row r="8" spans="1:17" x14ac:dyDescent="0.25">
      <c r="A8" s="6"/>
      <c r="B8" s="6" t="s">
        <v>25</v>
      </c>
      <c r="C8">
        <v>13637</v>
      </c>
      <c r="D8" s="3">
        <f>C8-([1]A_UM!$F$3)</f>
        <v>7031</v>
      </c>
      <c r="E8" s="5">
        <v>7</v>
      </c>
      <c r="F8" s="7">
        <v>1</v>
      </c>
      <c r="G8" s="5">
        <v>14</v>
      </c>
      <c r="H8" t="s">
        <v>58</v>
      </c>
      <c r="I8" s="16" t="str">
        <f t="shared" si="0"/>
        <v>defaultid</v>
      </c>
      <c r="J8" s="16" t="str">
        <f t="shared" si="1"/>
        <v>0.0, 0.0, 7031.0</v>
      </c>
      <c r="K8" s="16" t="str">
        <f t="shared" si="2"/>
        <v>0.0, 0.0, 0.0</v>
      </c>
      <c r="L8">
        <f t="shared" si="3"/>
        <v>1</v>
      </c>
      <c r="M8" s="16" t="str">
        <f t="shared" si="4"/>
        <v>balise.ac</v>
      </c>
      <c r="N8" s="16" t="str">
        <f t="shared" si="5"/>
        <v>7, 1, 14</v>
      </c>
    </row>
    <row r="9" spans="1:17" x14ac:dyDescent="0.25">
      <c r="A9" s="6" t="s">
        <v>28</v>
      </c>
      <c r="B9" s="6" t="s">
        <v>25</v>
      </c>
      <c r="C9">
        <v>13625</v>
      </c>
      <c r="D9" s="3">
        <f>C9-([1]A_UM!$F$3)</f>
        <v>7019</v>
      </c>
      <c r="E9" s="5">
        <v>7</v>
      </c>
      <c r="F9" s="5">
        <v>7</v>
      </c>
      <c r="G9" s="5">
        <v>7</v>
      </c>
      <c r="H9" t="s">
        <v>59</v>
      </c>
      <c r="I9" s="16" t="str">
        <f t="shared" si="0"/>
        <v>defaultid</v>
      </c>
      <c r="J9" s="16" t="str">
        <f t="shared" si="1"/>
        <v>0.0, 0.0, 7019.0</v>
      </c>
      <c r="K9" s="16" t="str">
        <f t="shared" si="2"/>
        <v>0.0, 0.0, 0.0</v>
      </c>
      <c r="L9">
        <f t="shared" si="3"/>
        <v>1</v>
      </c>
      <c r="M9" s="16" t="str">
        <f t="shared" si="4"/>
        <v>balise.ac</v>
      </c>
      <c r="N9" s="16" t="str">
        <f t="shared" si="5"/>
        <v>7, 7, 7</v>
      </c>
    </row>
    <row r="10" spans="1:17" x14ac:dyDescent="0.25">
      <c r="A10" s="6"/>
      <c r="B10" s="6" t="s">
        <v>6</v>
      </c>
      <c r="C10">
        <v>13622</v>
      </c>
      <c r="D10" s="3">
        <f>C10-([1]A_UM!$F$3)</f>
        <v>7016</v>
      </c>
      <c r="E10" s="5">
        <v>7</v>
      </c>
      <c r="F10" s="5">
        <v>7</v>
      </c>
      <c r="G10" s="5">
        <v>2</v>
      </c>
      <c r="H10" t="s">
        <v>59</v>
      </c>
      <c r="I10" s="16" t="str">
        <f t="shared" si="0"/>
        <v>defaultid</v>
      </c>
      <c r="J10" s="16" t="str">
        <f t="shared" si="1"/>
        <v>0.0, 0.0, 7016.0</v>
      </c>
      <c r="K10" s="16" t="str">
        <f t="shared" si="2"/>
        <v>0.0, 0.0, 0.0</v>
      </c>
      <c r="L10">
        <f t="shared" si="3"/>
        <v>1</v>
      </c>
      <c r="M10" s="16" t="str">
        <f t="shared" si="4"/>
        <v>balise.ac</v>
      </c>
      <c r="N10" s="16" t="str">
        <f t="shared" si="5"/>
        <v>7, 7, 2</v>
      </c>
    </row>
    <row r="11" spans="1:17" x14ac:dyDescent="0.25">
      <c r="A11" s="6" t="s">
        <v>29</v>
      </c>
      <c r="B11" s="6" t="s">
        <v>6</v>
      </c>
      <c r="C11">
        <v>13610</v>
      </c>
      <c r="D11" s="3">
        <f>C11-([1]A_UM!$F$3)</f>
        <v>7004</v>
      </c>
      <c r="E11" s="5">
        <v>5</v>
      </c>
      <c r="F11" s="5">
        <v>7</v>
      </c>
      <c r="G11" s="5">
        <v>12</v>
      </c>
      <c r="H11" t="s">
        <v>59</v>
      </c>
      <c r="I11" s="16" t="str">
        <f t="shared" si="0"/>
        <v>defaultid</v>
      </c>
      <c r="J11" s="16" t="str">
        <f t="shared" si="1"/>
        <v>0.0, 0.0, 7004.0</v>
      </c>
      <c r="K11" s="16" t="str">
        <f t="shared" si="2"/>
        <v>0.0, 0.0, 0.0</v>
      </c>
      <c r="L11">
        <f t="shared" si="3"/>
        <v>1</v>
      </c>
      <c r="M11" s="16" t="str">
        <f t="shared" si="4"/>
        <v>balise.ac</v>
      </c>
      <c r="N11" s="16" t="str">
        <f t="shared" si="5"/>
        <v>5, 7, 12</v>
      </c>
    </row>
    <row r="12" spans="1:17" x14ac:dyDescent="0.25">
      <c r="A12" s="6"/>
      <c r="B12" s="6" t="s">
        <v>25</v>
      </c>
      <c r="C12">
        <v>13607</v>
      </c>
      <c r="D12" s="3">
        <f>C12-([1]A_UM!$F$3)</f>
        <v>7001</v>
      </c>
      <c r="E12" s="5">
        <v>9</v>
      </c>
      <c r="F12" s="5">
        <v>6</v>
      </c>
      <c r="G12" s="5">
        <v>2</v>
      </c>
      <c r="H12" t="s">
        <v>59</v>
      </c>
      <c r="I12" s="16" t="str">
        <f t="shared" si="0"/>
        <v>defaultid</v>
      </c>
      <c r="J12" s="16" t="str">
        <f t="shared" si="1"/>
        <v>0.0, 0.0, 7001.0</v>
      </c>
      <c r="K12" s="16" t="str">
        <f t="shared" si="2"/>
        <v>0.0, 0.0, 0.0</v>
      </c>
      <c r="L12">
        <f t="shared" si="3"/>
        <v>1</v>
      </c>
      <c r="M12" s="16" t="str">
        <f t="shared" si="4"/>
        <v>balise.ac</v>
      </c>
      <c r="N12" s="16" t="str">
        <f t="shared" si="5"/>
        <v>9, 6, 2</v>
      </c>
    </row>
    <row r="13" spans="1:17" x14ac:dyDescent="0.25">
      <c r="A13" s="6" t="s">
        <v>30</v>
      </c>
      <c r="B13" s="6" t="s">
        <v>6</v>
      </c>
      <c r="C13">
        <v>12113</v>
      </c>
      <c r="D13" s="3">
        <f>C13-([1]A_UM!$F$3)</f>
        <v>5507</v>
      </c>
      <c r="E13" s="5">
        <v>4</v>
      </c>
      <c r="F13" s="5">
        <v>12</v>
      </c>
      <c r="G13" s="5">
        <v>12</v>
      </c>
      <c r="H13" t="s">
        <v>60</v>
      </c>
      <c r="I13" s="16" t="str">
        <f t="shared" si="0"/>
        <v>defaultid</v>
      </c>
      <c r="J13" s="16" t="str">
        <f t="shared" si="1"/>
        <v>0.0, 0.0, 5507.0</v>
      </c>
      <c r="K13" s="16" t="str">
        <f t="shared" si="2"/>
        <v>0.0, 0.0, 0.0</v>
      </c>
      <c r="L13">
        <f t="shared" si="3"/>
        <v>1</v>
      </c>
      <c r="M13" s="16" t="str">
        <f t="shared" si="4"/>
        <v>balise.ac</v>
      </c>
      <c r="N13" s="16" t="str">
        <f t="shared" si="5"/>
        <v>4, 12, 12</v>
      </c>
    </row>
    <row r="14" spans="1:17" x14ac:dyDescent="0.25">
      <c r="A14" s="6"/>
      <c r="B14" s="6" t="s">
        <v>25</v>
      </c>
      <c r="C14">
        <v>12110</v>
      </c>
      <c r="D14" s="3">
        <f>C14-([1]A_UM!$F$3)</f>
        <v>5504</v>
      </c>
      <c r="E14" s="5">
        <v>9</v>
      </c>
      <c r="F14" s="5">
        <v>4</v>
      </c>
      <c r="G14" s="5">
        <v>0</v>
      </c>
      <c r="H14" t="s">
        <v>60</v>
      </c>
      <c r="I14" s="16" t="str">
        <f t="shared" si="0"/>
        <v>defaultid</v>
      </c>
      <c r="J14" s="16" t="str">
        <f t="shared" si="1"/>
        <v>0.0, 0.0, 5504.0</v>
      </c>
      <c r="K14" s="16" t="str">
        <f t="shared" si="2"/>
        <v>0.0, 0.0, 0.0</v>
      </c>
      <c r="L14">
        <f t="shared" si="3"/>
        <v>1</v>
      </c>
      <c r="M14" s="16" t="str">
        <f t="shared" si="4"/>
        <v>balise.ac</v>
      </c>
      <c r="N14" s="16" t="str">
        <f t="shared" si="5"/>
        <v>9, 4, 0</v>
      </c>
    </row>
    <row r="15" spans="1:17" x14ac:dyDescent="0.25">
      <c r="A15" s="6"/>
      <c r="B15" s="6" t="s">
        <v>26</v>
      </c>
      <c r="C15">
        <v>12107</v>
      </c>
      <c r="D15" s="3">
        <f>C15-([1]A_UM!$F$3)</f>
        <v>5501</v>
      </c>
      <c r="E15" s="5">
        <v>14</v>
      </c>
      <c r="F15" s="5">
        <v>6</v>
      </c>
      <c r="G15" s="5">
        <v>5</v>
      </c>
      <c r="H15" t="s">
        <v>60</v>
      </c>
      <c r="I15" s="16" t="str">
        <f t="shared" si="0"/>
        <v>defaultid</v>
      </c>
      <c r="J15" s="16" t="str">
        <f t="shared" si="1"/>
        <v>0.0, 0.0, 5501.0</v>
      </c>
      <c r="K15" s="16" t="str">
        <f t="shared" si="2"/>
        <v>0.0, 0.0, 0.0</v>
      </c>
      <c r="L15">
        <f t="shared" si="3"/>
        <v>1</v>
      </c>
      <c r="M15" s="16" t="str">
        <f t="shared" si="4"/>
        <v>balise.ac</v>
      </c>
      <c r="N15" s="16" t="str">
        <f t="shared" si="5"/>
        <v>14, 6, 5</v>
      </c>
    </row>
    <row r="16" spans="1:17" x14ac:dyDescent="0.25">
      <c r="A16" s="6" t="s">
        <v>31</v>
      </c>
      <c r="B16" s="6" t="s">
        <v>6</v>
      </c>
      <c r="C16">
        <v>12065</v>
      </c>
      <c r="D16" s="3">
        <f>C16-([1]A_UM!$F$3)</f>
        <v>5459</v>
      </c>
      <c r="E16" s="5">
        <v>2</v>
      </c>
      <c r="F16" s="5">
        <v>0</v>
      </c>
      <c r="G16" s="8">
        <v>4</v>
      </c>
      <c r="I16" s="16" t="str">
        <f t="shared" si="0"/>
        <v>defaultid</v>
      </c>
      <c r="J16" s="16" t="str">
        <f t="shared" si="1"/>
        <v>0.0, 0.0, 5459.0</v>
      </c>
      <c r="K16" s="16" t="str">
        <f t="shared" si="2"/>
        <v>0.0, 0.0, 0.0</v>
      </c>
      <c r="L16">
        <f t="shared" si="3"/>
        <v>1</v>
      </c>
      <c r="M16" s="16" t="str">
        <f t="shared" si="4"/>
        <v>balise.ac</v>
      </c>
      <c r="N16" s="16" t="str">
        <f t="shared" si="5"/>
        <v>2, 0, 4</v>
      </c>
    </row>
    <row r="17" spans="1:14" x14ac:dyDescent="0.25">
      <c r="A17" s="6"/>
      <c r="B17" s="6" t="s">
        <v>25</v>
      </c>
      <c r="C17">
        <v>12062</v>
      </c>
      <c r="D17" s="3">
        <f>C17-([1]A_UM!$F$3)</f>
        <v>5456</v>
      </c>
      <c r="E17" s="5">
        <v>9</v>
      </c>
      <c r="F17" s="5">
        <v>5</v>
      </c>
      <c r="G17" s="5">
        <v>0</v>
      </c>
      <c r="I17" s="16" t="str">
        <f t="shared" si="0"/>
        <v>defaultid</v>
      </c>
      <c r="J17" s="16" t="str">
        <f t="shared" si="1"/>
        <v>0.0, 0.0, 5456.0</v>
      </c>
      <c r="K17" s="16" t="str">
        <f t="shared" si="2"/>
        <v>0.0, 0.0, 0.0</v>
      </c>
      <c r="L17">
        <f t="shared" si="3"/>
        <v>1</v>
      </c>
      <c r="M17" s="16" t="str">
        <f t="shared" si="4"/>
        <v>balise.ac</v>
      </c>
      <c r="N17" s="16" t="str">
        <f t="shared" si="5"/>
        <v>9, 5, 0</v>
      </c>
    </row>
    <row r="18" spans="1:14" x14ac:dyDescent="0.25">
      <c r="A18" s="6"/>
      <c r="B18" s="6" t="s">
        <v>26</v>
      </c>
      <c r="C18">
        <v>12059</v>
      </c>
      <c r="D18" s="3">
        <f>C18-([1]A_UM!$F$3)</f>
        <v>5453</v>
      </c>
      <c r="E18" s="5">
        <v>14</v>
      </c>
      <c r="F18" s="5">
        <v>1</v>
      </c>
      <c r="G18" s="5">
        <v>5</v>
      </c>
      <c r="I18" s="16" t="str">
        <f t="shared" si="0"/>
        <v>defaultid</v>
      </c>
      <c r="J18" s="16" t="str">
        <f t="shared" si="1"/>
        <v>0.0, 0.0, 5453.0</v>
      </c>
      <c r="K18" s="16" t="str">
        <f t="shared" si="2"/>
        <v>0.0, 0.0, 0.0</v>
      </c>
      <c r="L18">
        <f t="shared" si="3"/>
        <v>1</v>
      </c>
      <c r="M18" s="16" t="str">
        <f t="shared" si="4"/>
        <v>balise.ac</v>
      </c>
      <c r="N18" s="16" t="str">
        <f t="shared" si="5"/>
        <v>14, 1, 5</v>
      </c>
    </row>
    <row r="19" spans="1:14" x14ac:dyDescent="0.25">
      <c r="A19" s="6" t="s">
        <v>32</v>
      </c>
      <c r="B19" s="6" t="s">
        <v>6</v>
      </c>
      <c r="C19">
        <v>12023</v>
      </c>
      <c r="D19" s="3">
        <f>C19-([1]A_UM!$F$3)</f>
        <v>5417</v>
      </c>
      <c r="E19" s="5">
        <v>2</v>
      </c>
      <c r="F19" s="5">
        <v>1</v>
      </c>
      <c r="G19" s="5">
        <v>2</v>
      </c>
      <c r="I19" s="16" t="str">
        <f t="shared" si="0"/>
        <v>defaultid</v>
      </c>
      <c r="J19" s="16" t="str">
        <f t="shared" si="1"/>
        <v>0.0, 0.0, 5417.0</v>
      </c>
      <c r="K19" s="16" t="str">
        <f t="shared" si="2"/>
        <v>0.0, 0.0, 0.0</v>
      </c>
      <c r="L19">
        <f t="shared" si="3"/>
        <v>1</v>
      </c>
      <c r="M19" s="16" t="str">
        <f t="shared" si="4"/>
        <v>balise.ac</v>
      </c>
      <c r="N19" s="16" t="str">
        <f t="shared" si="5"/>
        <v>2, 1, 2</v>
      </c>
    </row>
    <row r="20" spans="1:14" x14ac:dyDescent="0.25">
      <c r="A20" s="6"/>
      <c r="B20" s="6" t="s">
        <v>25</v>
      </c>
      <c r="C20" s="17">
        <v>12020</v>
      </c>
      <c r="D20" s="18">
        <f>C20-([1]A_UM!$F$3)</f>
        <v>5414</v>
      </c>
      <c r="E20" s="5">
        <v>9</v>
      </c>
      <c r="F20" s="5">
        <v>4</v>
      </c>
      <c r="G20" s="5">
        <v>0</v>
      </c>
      <c r="I20" s="16" t="str">
        <f t="shared" si="0"/>
        <v>defaultid</v>
      </c>
      <c r="J20" s="16" t="str">
        <f t="shared" si="1"/>
        <v>0.0, 0.0, 5414.0</v>
      </c>
      <c r="K20" s="16" t="str">
        <f t="shared" si="2"/>
        <v>0.0, 0.0, 0.0</v>
      </c>
      <c r="L20">
        <f t="shared" si="3"/>
        <v>1</v>
      </c>
      <c r="M20" s="16" t="str">
        <f t="shared" si="4"/>
        <v>balise.ac</v>
      </c>
      <c r="N20" s="16" t="str">
        <f t="shared" si="5"/>
        <v>9, 4, 0</v>
      </c>
    </row>
    <row r="21" spans="1:14" x14ac:dyDescent="0.25">
      <c r="A21" s="6"/>
      <c r="B21" s="6" t="s">
        <v>26</v>
      </c>
      <c r="C21" s="17">
        <v>12017</v>
      </c>
      <c r="D21" s="18">
        <f>C21-([1]A_UM!$F$3)</f>
        <v>5411</v>
      </c>
      <c r="E21" s="5">
        <v>14</v>
      </c>
      <c r="F21" s="5">
        <v>10</v>
      </c>
      <c r="G21" s="5">
        <v>5</v>
      </c>
      <c r="I21" s="16" t="str">
        <f t="shared" si="0"/>
        <v>defaultid</v>
      </c>
      <c r="J21" s="16" t="str">
        <f t="shared" si="1"/>
        <v>0.0, 0.0, 5411.0</v>
      </c>
      <c r="K21" s="16" t="str">
        <f t="shared" si="2"/>
        <v>0.0, 0.0, 0.0</v>
      </c>
      <c r="L21">
        <f t="shared" si="3"/>
        <v>1</v>
      </c>
      <c r="M21" s="16" t="str">
        <f t="shared" si="4"/>
        <v>balise.ac</v>
      </c>
      <c r="N21" s="16" t="str">
        <f t="shared" si="5"/>
        <v>14, 10, 5</v>
      </c>
    </row>
    <row r="22" spans="1:14" x14ac:dyDescent="0.25">
      <c r="A22" s="6" t="s">
        <v>33</v>
      </c>
      <c r="B22" s="6" t="s">
        <v>6</v>
      </c>
      <c r="C22">
        <v>11756</v>
      </c>
      <c r="D22" s="3">
        <f>C22-([1]A_UM!$F$3)</f>
        <v>5150</v>
      </c>
      <c r="E22" s="5">
        <v>4</v>
      </c>
      <c r="F22" s="5">
        <v>14</v>
      </c>
      <c r="G22" s="5">
        <v>12</v>
      </c>
      <c r="I22" s="16" t="str">
        <f t="shared" si="0"/>
        <v>defaultid</v>
      </c>
      <c r="J22" s="16" t="str">
        <f t="shared" si="1"/>
        <v>0.0, 0.0, 5150.0</v>
      </c>
      <c r="K22" s="16" t="str">
        <f t="shared" si="2"/>
        <v>0.0, 0.0, 0.0</v>
      </c>
      <c r="L22">
        <f t="shared" si="3"/>
        <v>1</v>
      </c>
      <c r="M22" s="16" t="str">
        <f t="shared" si="4"/>
        <v>balise.ac</v>
      </c>
      <c r="N22" s="16" t="str">
        <f t="shared" si="5"/>
        <v>4, 14, 12</v>
      </c>
    </row>
    <row r="23" spans="1:14" x14ac:dyDescent="0.25">
      <c r="A23" s="6"/>
      <c r="B23" s="6" t="s">
        <v>25</v>
      </c>
      <c r="C23">
        <v>11753</v>
      </c>
      <c r="D23" s="3">
        <f>C23-([1]A_UM!$F$3)</f>
        <v>5147</v>
      </c>
      <c r="E23" s="5">
        <v>9</v>
      </c>
      <c r="F23" s="5">
        <v>2</v>
      </c>
      <c r="G23" s="5">
        <v>12</v>
      </c>
      <c r="I23" s="16" t="str">
        <f t="shared" si="0"/>
        <v>defaultid</v>
      </c>
      <c r="J23" s="16" t="str">
        <f t="shared" si="1"/>
        <v>0.0, 0.0, 5147.0</v>
      </c>
      <c r="K23" s="16" t="str">
        <f t="shared" si="2"/>
        <v>0.0, 0.0, 0.0</v>
      </c>
      <c r="L23">
        <f t="shared" si="3"/>
        <v>1</v>
      </c>
      <c r="M23" s="16" t="str">
        <f t="shared" si="4"/>
        <v>balise.ac</v>
      </c>
      <c r="N23" s="16" t="str">
        <f t="shared" si="5"/>
        <v>9, 2, 12</v>
      </c>
    </row>
    <row r="24" spans="1:14" x14ac:dyDescent="0.25">
      <c r="A24" s="6" t="s">
        <v>34</v>
      </c>
      <c r="B24" s="6" t="s">
        <v>6</v>
      </c>
      <c r="C24">
        <v>11735</v>
      </c>
      <c r="D24" s="3">
        <f>C24-([1]A_UM!$F$3)</f>
        <v>5129</v>
      </c>
      <c r="E24" s="5">
        <v>2</v>
      </c>
      <c r="F24" s="5">
        <v>0</v>
      </c>
      <c r="G24" s="8">
        <v>4</v>
      </c>
      <c r="I24" s="16" t="str">
        <f t="shared" si="0"/>
        <v>defaultid</v>
      </c>
      <c r="J24" s="16" t="str">
        <f t="shared" si="1"/>
        <v>0.0, 0.0, 5129.0</v>
      </c>
      <c r="K24" s="16" t="str">
        <f t="shared" si="2"/>
        <v>0.0, 0.0, 0.0</v>
      </c>
      <c r="L24">
        <f t="shared" si="3"/>
        <v>1</v>
      </c>
      <c r="M24" s="16" t="str">
        <f t="shared" si="4"/>
        <v>balise.ac</v>
      </c>
      <c r="N24" s="16" t="str">
        <f t="shared" si="5"/>
        <v>2, 0, 4</v>
      </c>
    </row>
    <row r="25" spans="1:14" x14ac:dyDescent="0.25">
      <c r="A25" s="6"/>
      <c r="B25" s="6" t="s">
        <v>25</v>
      </c>
      <c r="C25">
        <v>11732</v>
      </c>
      <c r="D25" s="3">
        <f>C25-([1]A_UM!$F$3)</f>
        <v>5126</v>
      </c>
      <c r="E25" s="5">
        <v>9</v>
      </c>
      <c r="F25" s="5">
        <v>4</v>
      </c>
      <c r="G25" s="5">
        <v>0</v>
      </c>
      <c r="I25" s="16" t="str">
        <f t="shared" si="0"/>
        <v>defaultid</v>
      </c>
      <c r="J25" s="16" t="str">
        <f t="shared" si="1"/>
        <v>0.0, 0.0, 5126.0</v>
      </c>
      <c r="K25" s="16" t="str">
        <f t="shared" si="2"/>
        <v>0.0, 0.0, 0.0</v>
      </c>
      <c r="L25">
        <f t="shared" si="3"/>
        <v>1</v>
      </c>
      <c r="M25" s="16" t="str">
        <f t="shared" si="4"/>
        <v>balise.ac</v>
      </c>
      <c r="N25" s="16" t="str">
        <f t="shared" si="5"/>
        <v>9, 4, 0</v>
      </c>
    </row>
    <row r="26" spans="1:14" x14ac:dyDescent="0.25">
      <c r="A26" s="6"/>
      <c r="B26" s="6" t="s">
        <v>26</v>
      </c>
      <c r="C26">
        <v>11729</v>
      </c>
      <c r="D26" s="3">
        <f>C26-([1]A_UM!$F$3)</f>
        <v>5123</v>
      </c>
      <c r="E26" s="5">
        <v>14</v>
      </c>
      <c r="F26" s="5">
        <v>2</v>
      </c>
      <c r="G26" s="5">
        <v>6</v>
      </c>
      <c r="I26" s="16" t="str">
        <f t="shared" si="0"/>
        <v>defaultid</v>
      </c>
      <c r="J26" s="16" t="str">
        <f t="shared" si="1"/>
        <v>0.0, 0.0, 5123.0</v>
      </c>
      <c r="K26" s="16" t="str">
        <f t="shared" si="2"/>
        <v>0.0, 0.0, 0.0</v>
      </c>
      <c r="L26">
        <f t="shared" si="3"/>
        <v>1</v>
      </c>
      <c r="M26" s="16" t="str">
        <f t="shared" si="4"/>
        <v>balise.ac</v>
      </c>
      <c r="N26" s="16" t="str">
        <f t="shared" si="5"/>
        <v>14, 2, 6</v>
      </c>
    </row>
    <row r="27" spans="1:14" x14ac:dyDescent="0.25">
      <c r="A27" s="6" t="s">
        <v>35</v>
      </c>
      <c r="B27" s="6" t="s">
        <v>6</v>
      </c>
      <c r="C27">
        <v>11261</v>
      </c>
      <c r="D27" s="3">
        <f>C27-([1]A_UM!$F$3)</f>
        <v>4655</v>
      </c>
      <c r="E27" s="5">
        <v>4</v>
      </c>
      <c r="F27" s="5">
        <v>12</v>
      </c>
      <c r="G27" s="8">
        <v>12</v>
      </c>
      <c r="I27" s="16" t="str">
        <f t="shared" si="0"/>
        <v>defaultid</v>
      </c>
      <c r="J27" s="16" t="str">
        <f t="shared" si="1"/>
        <v>0.0, 0.0, 4655.0</v>
      </c>
      <c r="K27" s="16" t="str">
        <f t="shared" si="2"/>
        <v>0.0, 0.0, 0.0</v>
      </c>
      <c r="L27">
        <f t="shared" si="3"/>
        <v>1</v>
      </c>
      <c r="M27" s="16" t="str">
        <f t="shared" si="4"/>
        <v>balise.ac</v>
      </c>
      <c r="N27" s="16" t="str">
        <f t="shared" si="5"/>
        <v>4, 12, 12</v>
      </c>
    </row>
    <row r="28" spans="1:14" x14ac:dyDescent="0.25">
      <c r="A28" s="6"/>
      <c r="B28" s="6" t="s">
        <v>25</v>
      </c>
      <c r="C28">
        <v>11258</v>
      </c>
      <c r="D28" s="3">
        <f>C28-([1]A_UM!$F$3)</f>
        <v>4652</v>
      </c>
      <c r="E28" s="5">
        <v>9</v>
      </c>
      <c r="F28" s="5">
        <v>4</v>
      </c>
      <c r="G28" s="5">
        <v>0</v>
      </c>
      <c r="I28" s="16" t="str">
        <f t="shared" si="0"/>
        <v>defaultid</v>
      </c>
      <c r="J28" s="16" t="str">
        <f t="shared" si="1"/>
        <v>0.0, 0.0, 4652.0</v>
      </c>
      <c r="K28" s="16" t="str">
        <f t="shared" si="2"/>
        <v>0.0, 0.0, 0.0</v>
      </c>
      <c r="L28">
        <f t="shared" si="3"/>
        <v>1</v>
      </c>
      <c r="M28" s="16" t="str">
        <f t="shared" si="4"/>
        <v>balise.ac</v>
      </c>
      <c r="N28" s="16" t="str">
        <f t="shared" si="5"/>
        <v>9, 4, 0</v>
      </c>
    </row>
    <row r="29" spans="1:14" x14ac:dyDescent="0.25">
      <c r="A29" s="6"/>
      <c r="B29" s="6" t="s">
        <v>26</v>
      </c>
      <c r="C29">
        <v>11255</v>
      </c>
      <c r="D29" s="3">
        <f>C29-([1]A_UM!$F$3)</f>
        <v>4649</v>
      </c>
      <c r="E29" s="5">
        <v>14</v>
      </c>
      <c r="F29" s="5">
        <v>8</v>
      </c>
      <c r="G29" s="5">
        <v>6</v>
      </c>
      <c r="I29" s="16" t="str">
        <f t="shared" si="0"/>
        <v>defaultid</v>
      </c>
      <c r="J29" s="16" t="str">
        <f t="shared" si="1"/>
        <v>0.0, 0.0, 4649.0</v>
      </c>
      <c r="K29" s="16" t="str">
        <f t="shared" si="2"/>
        <v>0.0, 0.0, 0.0</v>
      </c>
      <c r="L29">
        <f t="shared" si="3"/>
        <v>1</v>
      </c>
      <c r="M29" s="16" t="str">
        <f t="shared" si="4"/>
        <v>balise.ac</v>
      </c>
      <c r="N29" s="16" t="str">
        <f t="shared" si="5"/>
        <v>14, 8, 6</v>
      </c>
    </row>
    <row r="30" spans="1:14" x14ac:dyDescent="0.25">
      <c r="A30" s="6" t="s">
        <v>36</v>
      </c>
      <c r="B30" s="6" t="s">
        <v>6</v>
      </c>
      <c r="C30">
        <v>11238</v>
      </c>
      <c r="D30" s="3">
        <f>C30-([1]A_UM!$F$3)</f>
        <v>4632</v>
      </c>
      <c r="E30" s="5">
        <v>2</v>
      </c>
      <c r="F30" s="5">
        <v>0</v>
      </c>
      <c r="G30" s="8">
        <v>4</v>
      </c>
      <c r="I30" s="16" t="str">
        <f t="shared" si="0"/>
        <v>defaultid</v>
      </c>
      <c r="J30" s="16" t="str">
        <f t="shared" si="1"/>
        <v>0.0, 0.0, 4632.0</v>
      </c>
      <c r="K30" s="16" t="str">
        <f t="shared" si="2"/>
        <v>0.0, 0.0, 0.0</v>
      </c>
      <c r="L30">
        <f t="shared" si="3"/>
        <v>1</v>
      </c>
      <c r="M30" s="16" t="str">
        <f t="shared" si="4"/>
        <v>balise.ac</v>
      </c>
      <c r="N30" s="16" t="str">
        <f t="shared" si="5"/>
        <v>2, 0, 4</v>
      </c>
    </row>
    <row r="31" spans="1:14" x14ac:dyDescent="0.25">
      <c r="A31" s="6"/>
      <c r="B31" s="6" t="s">
        <v>25</v>
      </c>
      <c r="C31">
        <v>11235</v>
      </c>
      <c r="D31" s="3">
        <f>C31-([1]A_UM!$F$3)</f>
        <v>4629</v>
      </c>
      <c r="E31" s="5">
        <v>9</v>
      </c>
      <c r="F31" s="8">
        <v>1</v>
      </c>
      <c r="G31" s="5">
        <v>0</v>
      </c>
      <c r="I31" s="16" t="str">
        <f t="shared" si="0"/>
        <v>defaultid</v>
      </c>
      <c r="J31" s="16" t="str">
        <f t="shared" si="1"/>
        <v>0.0, 0.0, 4629.0</v>
      </c>
      <c r="K31" s="16" t="str">
        <f t="shared" si="2"/>
        <v>0.0, 0.0, 0.0</v>
      </c>
      <c r="L31">
        <f t="shared" si="3"/>
        <v>1</v>
      </c>
      <c r="M31" s="16" t="str">
        <f t="shared" si="4"/>
        <v>balise.ac</v>
      </c>
      <c r="N31" s="16" t="str">
        <f t="shared" si="5"/>
        <v>9, 1, 0</v>
      </c>
    </row>
    <row r="32" spans="1:14" x14ac:dyDescent="0.25">
      <c r="A32" s="6"/>
      <c r="B32" s="6" t="s">
        <v>26</v>
      </c>
      <c r="C32">
        <v>11232</v>
      </c>
      <c r="D32" s="3">
        <f>C32-([1]A_UM!$F$3)</f>
        <v>4626</v>
      </c>
      <c r="E32" s="5">
        <v>14</v>
      </c>
      <c r="F32" s="8">
        <v>6</v>
      </c>
      <c r="G32" s="8">
        <v>6</v>
      </c>
      <c r="I32" s="16" t="str">
        <f t="shared" si="0"/>
        <v>defaultid</v>
      </c>
      <c r="J32" s="16" t="str">
        <f t="shared" si="1"/>
        <v>0.0, 0.0, 4626.0</v>
      </c>
      <c r="K32" s="16" t="str">
        <f t="shared" si="2"/>
        <v>0.0, 0.0, 0.0</v>
      </c>
      <c r="L32">
        <f t="shared" si="3"/>
        <v>1</v>
      </c>
      <c r="M32" s="16" t="str">
        <f t="shared" si="4"/>
        <v>balise.ac</v>
      </c>
      <c r="N32" s="16" t="str">
        <f t="shared" si="5"/>
        <v>14, 6, 6</v>
      </c>
    </row>
    <row r="33" spans="1:14" x14ac:dyDescent="0.25">
      <c r="A33" s="6" t="s">
        <v>37</v>
      </c>
      <c r="B33" s="6" t="s">
        <v>6</v>
      </c>
      <c r="C33" s="17">
        <v>11073</v>
      </c>
      <c r="D33" s="18">
        <f>C33-([1]A_UM!$F$3)</f>
        <v>4467</v>
      </c>
      <c r="E33" s="9">
        <v>7</v>
      </c>
      <c r="F33" s="9">
        <v>1</v>
      </c>
      <c r="G33" s="9">
        <v>2</v>
      </c>
      <c r="I33" s="16" t="str">
        <f t="shared" si="0"/>
        <v>defaultid</v>
      </c>
      <c r="J33" s="16" t="str">
        <f t="shared" si="1"/>
        <v>0.0, 0.0, 4467.0</v>
      </c>
      <c r="K33" s="16" t="str">
        <f t="shared" si="2"/>
        <v>0.0, 0.0, 0.0</v>
      </c>
      <c r="L33">
        <f t="shared" si="3"/>
        <v>1</v>
      </c>
      <c r="M33" s="16" t="str">
        <f t="shared" si="4"/>
        <v>balise.ac</v>
      </c>
      <c r="N33" s="16" t="str">
        <f t="shared" si="5"/>
        <v>7, 1, 2</v>
      </c>
    </row>
    <row r="34" spans="1:14" x14ac:dyDescent="0.25">
      <c r="A34" s="6"/>
      <c r="B34" s="6" t="s">
        <v>25</v>
      </c>
      <c r="C34" s="17">
        <v>11070</v>
      </c>
      <c r="D34" s="18">
        <f>C34-([1]A_UM!$F$3)</f>
        <v>4464</v>
      </c>
      <c r="E34" s="9">
        <v>7</v>
      </c>
      <c r="F34" s="9">
        <v>7</v>
      </c>
      <c r="G34" s="9">
        <v>7</v>
      </c>
      <c r="I34" s="16" t="str">
        <f t="shared" si="0"/>
        <v>defaultid</v>
      </c>
      <c r="J34" s="16" t="str">
        <f t="shared" si="1"/>
        <v>0.0, 0.0, 4464.0</v>
      </c>
      <c r="K34" s="16" t="str">
        <f t="shared" si="2"/>
        <v>0.0, 0.0, 0.0</v>
      </c>
      <c r="L34">
        <f t="shared" si="3"/>
        <v>1</v>
      </c>
      <c r="M34" s="16" t="str">
        <f t="shared" si="4"/>
        <v>balise.ac</v>
      </c>
      <c r="N34" s="16" t="str">
        <f t="shared" si="5"/>
        <v>7, 7, 7</v>
      </c>
    </row>
    <row r="35" spans="1:14" x14ac:dyDescent="0.25">
      <c r="A35" s="6" t="s">
        <v>38</v>
      </c>
      <c r="B35" s="6" t="s">
        <v>25</v>
      </c>
      <c r="C35">
        <v>11058</v>
      </c>
      <c r="D35" s="3">
        <f>C35-([1]A_UM!$F$3)</f>
        <v>4452</v>
      </c>
      <c r="E35" s="9">
        <v>7</v>
      </c>
      <c r="F35" s="10">
        <v>1</v>
      </c>
      <c r="G35" s="9">
        <v>14</v>
      </c>
      <c r="I35" s="16" t="str">
        <f t="shared" si="0"/>
        <v>defaultid</v>
      </c>
      <c r="J35" s="16" t="str">
        <f t="shared" si="1"/>
        <v>0.0, 0.0, 4452.0</v>
      </c>
      <c r="K35" s="16" t="str">
        <f t="shared" si="2"/>
        <v>0.0, 0.0, 0.0</v>
      </c>
      <c r="L35">
        <f t="shared" si="3"/>
        <v>1</v>
      </c>
      <c r="M35" s="16" t="str">
        <f t="shared" si="4"/>
        <v>balise.ac</v>
      </c>
      <c r="N35" s="16" t="str">
        <f t="shared" si="5"/>
        <v>7, 1, 14</v>
      </c>
    </row>
    <row r="36" spans="1:14" x14ac:dyDescent="0.25">
      <c r="A36" s="6"/>
      <c r="B36" s="6" t="s">
        <v>6</v>
      </c>
      <c r="C36">
        <v>11055</v>
      </c>
      <c r="D36" s="3">
        <f>C36-([1]A_UM!$F$3)</f>
        <v>4449</v>
      </c>
      <c r="E36" s="9">
        <v>7</v>
      </c>
      <c r="F36" s="9">
        <v>1</v>
      </c>
      <c r="G36" s="9">
        <v>8</v>
      </c>
      <c r="I36" s="16" t="str">
        <f t="shared" si="0"/>
        <v>defaultid</v>
      </c>
      <c r="J36" s="16" t="str">
        <f t="shared" si="1"/>
        <v>0.0, 0.0, 4449.0</v>
      </c>
      <c r="K36" s="16" t="str">
        <f t="shared" si="2"/>
        <v>0.0, 0.0, 0.0</v>
      </c>
      <c r="L36">
        <f t="shared" si="3"/>
        <v>1</v>
      </c>
      <c r="M36" s="16" t="str">
        <f t="shared" si="4"/>
        <v>balise.ac</v>
      </c>
      <c r="N36" s="16" t="str">
        <f t="shared" si="5"/>
        <v>7, 1, 8</v>
      </c>
    </row>
    <row r="37" spans="1:14" x14ac:dyDescent="0.25">
      <c r="A37" s="6" t="s">
        <v>39</v>
      </c>
      <c r="B37" s="6" t="s">
        <v>6</v>
      </c>
      <c r="C37">
        <v>10976</v>
      </c>
      <c r="D37" s="3">
        <f>C37-([1]A_UM!$F$3)</f>
        <v>4370</v>
      </c>
      <c r="E37" s="5">
        <v>3</v>
      </c>
      <c r="F37" s="5">
        <v>3</v>
      </c>
      <c r="G37" s="8">
        <v>4</v>
      </c>
      <c r="I37" s="16" t="str">
        <f t="shared" si="0"/>
        <v>defaultid</v>
      </c>
      <c r="J37" s="16" t="str">
        <f t="shared" si="1"/>
        <v>0.0, 0.0, 4370.0</v>
      </c>
      <c r="K37" s="16" t="str">
        <f t="shared" si="2"/>
        <v>0.0, 0.0, 0.0</v>
      </c>
      <c r="L37">
        <f t="shared" si="3"/>
        <v>1</v>
      </c>
      <c r="M37" s="16" t="str">
        <f t="shared" si="4"/>
        <v>balise.ac</v>
      </c>
      <c r="N37" s="16" t="str">
        <f t="shared" si="5"/>
        <v>3, 3, 4</v>
      </c>
    </row>
    <row r="38" spans="1:14" x14ac:dyDescent="0.25">
      <c r="A38" s="6"/>
      <c r="B38" s="6" t="s">
        <v>25</v>
      </c>
      <c r="C38">
        <v>10973</v>
      </c>
      <c r="D38" s="3">
        <f>C38-([1]A_UM!$F$3)</f>
        <v>4367</v>
      </c>
      <c r="E38" s="9">
        <v>7</v>
      </c>
      <c r="F38" s="9">
        <v>1</v>
      </c>
      <c r="G38" s="9">
        <v>2</v>
      </c>
      <c r="I38" s="16" t="str">
        <f t="shared" si="0"/>
        <v>defaultid</v>
      </c>
      <c r="J38" s="16" t="str">
        <f t="shared" si="1"/>
        <v>0.0, 0.0, 4367.0</v>
      </c>
      <c r="K38" s="16" t="str">
        <f t="shared" si="2"/>
        <v>0.0, 0.0, 0.0</v>
      </c>
      <c r="L38">
        <f t="shared" si="3"/>
        <v>1</v>
      </c>
      <c r="M38" s="16" t="str">
        <f t="shared" si="4"/>
        <v>balise.ac</v>
      </c>
      <c r="N38" s="16" t="str">
        <f t="shared" si="5"/>
        <v>7, 1, 2</v>
      </c>
    </row>
    <row r="39" spans="1:14" x14ac:dyDescent="0.25">
      <c r="B39" t="s">
        <v>25</v>
      </c>
      <c r="C39">
        <v>10834</v>
      </c>
      <c r="D39" s="3">
        <v>4228</v>
      </c>
      <c r="E39" s="3">
        <v>7</v>
      </c>
      <c r="F39" s="11">
        <v>1</v>
      </c>
      <c r="G39" s="3">
        <v>14</v>
      </c>
      <c r="I39" s="16" t="str">
        <f t="shared" si="0"/>
        <v>defaultid</v>
      </c>
      <c r="J39" s="16" t="str">
        <f t="shared" si="1"/>
        <v>0.0, 0.0, 4228.0</v>
      </c>
      <c r="K39" s="16" t="str">
        <f t="shared" si="2"/>
        <v>0.0, 0.0, 0.0</v>
      </c>
      <c r="L39">
        <f t="shared" si="3"/>
        <v>1</v>
      </c>
      <c r="M39" s="16" t="str">
        <f t="shared" si="4"/>
        <v>balise.ac</v>
      </c>
      <c r="N39" s="16" t="str">
        <f t="shared" si="5"/>
        <v>7, 1, 14</v>
      </c>
    </row>
    <row r="40" spans="1:14" x14ac:dyDescent="0.25">
      <c r="A40" t="s">
        <v>46</v>
      </c>
      <c r="B40" t="s">
        <v>6</v>
      </c>
      <c r="C40">
        <v>10831</v>
      </c>
      <c r="D40" s="3">
        <v>4225</v>
      </c>
      <c r="E40" s="12">
        <v>3</v>
      </c>
      <c r="F40" s="12">
        <v>3</v>
      </c>
      <c r="G40" s="13">
        <v>14</v>
      </c>
      <c r="I40" s="16" t="str">
        <f t="shared" si="0"/>
        <v>defaultid</v>
      </c>
      <c r="J40" s="16" t="str">
        <f t="shared" si="1"/>
        <v>0.0, 0.0, 4225.0</v>
      </c>
      <c r="K40" s="16" t="str">
        <f t="shared" si="2"/>
        <v>0.0, 0.0, 0.0</v>
      </c>
      <c r="L40">
        <f t="shared" si="3"/>
        <v>1</v>
      </c>
      <c r="M40" s="16" t="str">
        <f t="shared" si="4"/>
        <v>balise.ac</v>
      </c>
      <c r="N40" s="16" t="str">
        <f t="shared" si="5"/>
        <v>3, 3, 14</v>
      </c>
    </row>
    <row r="41" spans="1:14" x14ac:dyDescent="0.25">
      <c r="B41" t="s">
        <v>25</v>
      </c>
      <c r="C41">
        <v>10814</v>
      </c>
      <c r="D41" s="3">
        <v>4208</v>
      </c>
      <c r="E41" s="12">
        <v>9</v>
      </c>
      <c r="F41" s="12">
        <v>5</v>
      </c>
      <c r="G41" s="13">
        <v>8</v>
      </c>
      <c r="I41" s="16" t="str">
        <f t="shared" si="0"/>
        <v>defaultid</v>
      </c>
      <c r="J41" s="16" t="str">
        <f t="shared" si="1"/>
        <v>0.0, 0.0, 4208.0</v>
      </c>
      <c r="K41" s="16" t="str">
        <f t="shared" si="2"/>
        <v>0.0, 0.0, 0.0</v>
      </c>
      <c r="L41">
        <f t="shared" si="3"/>
        <v>1</v>
      </c>
      <c r="M41" s="16" t="str">
        <f t="shared" si="4"/>
        <v>balise.ac</v>
      </c>
      <c r="N41" s="16" t="str">
        <f t="shared" si="5"/>
        <v>9, 5, 8</v>
      </c>
    </row>
    <row r="42" spans="1:14" x14ac:dyDescent="0.25">
      <c r="A42" t="s">
        <v>45</v>
      </c>
      <c r="B42" t="s">
        <v>6</v>
      </c>
      <c r="C42">
        <v>10811</v>
      </c>
      <c r="D42" s="3">
        <v>4205</v>
      </c>
      <c r="E42" s="12">
        <v>4</v>
      </c>
      <c r="F42" s="12">
        <v>12</v>
      </c>
      <c r="G42" s="12">
        <v>12</v>
      </c>
      <c r="I42" s="16" t="str">
        <f t="shared" si="0"/>
        <v>defaultid</v>
      </c>
      <c r="J42" s="16" t="str">
        <f t="shared" si="1"/>
        <v>0.0, 0.0, 4205.0</v>
      </c>
      <c r="K42" s="16" t="str">
        <f t="shared" si="2"/>
        <v>0.0, 0.0, 0.0</v>
      </c>
      <c r="L42">
        <f t="shared" si="3"/>
        <v>1</v>
      </c>
      <c r="M42" s="16" t="str">
        <f t="shared" si="4"/>
        <v>balise.ac</v>
      </c>
      <c r="N42" s="16" t="str">
        <f t="shared" si="5"/>
        <v>4, 12, 12</v>
      </c>
    </row>
    <row r="43" spans="1:14" x14ac:dyDescent="0.25">
      <c r="B43" t="s">
        <v>25</v>
      </c>
      <c r="C43">
        <v>10577</v>
      </c>
      <c r="D43" s="3">
        <v>3971</v>
      </c>
      <c r="E43" s="3">
        <v>9</v>
      </c>
      <c r="F43" s="3">
        <v>1</v>
      </c>
      <c r="G43" s="3">
        <v>7</v>
      </c>
      <c r="I43" s="16" t="str">
        <f t="shared" si="0"/>
        <v>defaultid</v>
      </c>
      <c r="J43" s="16" t="str">
        <f t="shared" si="1"/>
        <v>0.0, 0.0, 3971.0</v>
      </c>
      <c r="K43" s="16" t="str">
        <f t="shared" si="2"/>
        <v>0.0, 0.0, 0.0</v>
      </c>
      <c r="L43">
        <f t="shared" si="3"/>
        <v>1</v>
      </c>
      <c r="M43" s="16" t="str">
        <f t="shared" si="4"/>
        <v>balise.ac</v>
      </c>
      <c r="N43" s="16" t="str">
        <f t="shared" si="5"/>
        <v>9, 1, 7</v>
      </c>
    </row>
    <row r="44" spans="1:14" x14ac:dyDescent="0.25">
      <c r="A44" t="s">
        <v>44</v>
      </c>
      <c r="B44" t="s">
        <v>6</v>
      </c>
      <c r="C44">
        <v>10574</v>
      </c>
      <c r="D44" s="3">
        <v>3968</v>
      </c>
      <c r="E44" s="12">
        <v>6</v>
      </c>
      <c r="F44" s="12">
        <v>0</v>
      </c>
      <c r="G44" s="13">
        <v>14</v>
      </c>
      <c r="I44" s="16" t="str">
        <f t="shared" si="0"/>
        <v>defaultid</v>
      </c>
      <c r="J44" s="16" t="str">
        <f t="shared" si="1"/>
        <v>0.0, 0.0, 3968.0</v>
      </c>
      <c r="K44" s="16" t="str">
        <f t="shared" si="2"/>
        <v>0.0, 0.0, 0.0</v>
      </c>
      <c r="L44">
        <f t="shared" si="3"/>
        <v>1</v>
      </c>
      <c r="M44" s="16" t="str">
        <f t="shared" si="4"/>
        <v>balise.ac</v>
      </c>
      <c r="N44" s="16" t="str">
        <f t="shared" si="5"/>
        <v>6, 0, 14</v>
      </c>
    </row>
    <row r="45" spans="1:14" x14ac:dyDescent="0.25">
      <c r="B45" t="s">
        <v>25</v>
      </c>
      <c r="C45">
        <v>10555</v>
      </c>
      <c r="D45" s="3">
        <v>3949</v>
      </c>
      <c r="E45" s="3">
        <v>9</v>
      </c>
      <c r="F45" s="3">
        <v>1</v>
      </c>
      <c r="G45" s="3">
        <v>7</v>
      </c>
      <c r="I45" s="16" t="str">
        <f t="shared" si="0"/>
        <v>defaultid</v>
      </c>
      <c r="J45" s="16" t="str">
        <f t="shared" si="1"/>
        <v>0.0, 0.0, 3949.0</v>
      </c>
      <c r="K45" s="16" t="str">
        <f t="shared" si="2"/>
        <v>0.0, 0.0, 0.0</v>
      </c>
      <c r="L45">
        <f t="shared" si="3"/>
        <v>1</v>
      </c>
      <c r="M45" s="16" t="str">
        <f t="shared" si="4"/>
        <v>balise.ac</v>
      </c>
      <c r="N45" s="16" t="str">
        <f t="shared" si="5"/>
        <v>9, 1, 7</v>
      </c>
    </row>
    <row r="46" spans="1:14" x14ac:dyDescent="0.25">
      <c r="A46" t="s">
        <v>43</v>
      </c>
      <c r="B46" t="s">
        <v>6</v>
      </c>
      <c r="C46">
        <v>10552</v>
      </c>
      <c r="D46" s="3">
        <v>3946</v>
      </c>
      <c r="E46" s="12">
        <v>4</v>
      </c>
      <c r="F46" s="12">
        <v>14</v>
      </c>
      <c r="G46" s="13">
        <v>0</v>
      </c>
      <c r="I46" s="16" t="str">
        <f t="shared" si="0"/>
        <v>defaultid</v>
      </c>
      <c r="J46" s="16" t="str">
        <f t="shared" si="1"/>
        <v>0.0, 0.0, 3946.0</v>
      </c>
      <c r="K46" s="16" t="str">
        <f t="shared" si="2"/>
        <v>0.0, 0.0, 0.0</v>
      </c>
      <c r="L46">
        <f t="shared" si="3"/>
        <v>1</v>
      </c>
      <c r="M46" s="16" t="str">
        <f t="shared" si="4"/>
        <v>balise.ac</v>
      </c>
      <c r="N46" s="16" t="str">
        <f t="shared" si="5"/>
        <v>4, 14, 0</v>
      </c>
    </row>
    <row r="47" spans="1:14" x14ac:dyDescent="0.25">
      <c r="B47" t="s">
        <v>6</v>
      </c>
      <c r="C47">
        <v>10500</v>
      </c>
      <c r="D47" s="3">
        <v>3894</v>
      </c>
      <c r="E47" s="12">
        <v>6</v>
      </c>
      <c r="F47" s="12">
        <v>0</v>
      </c>
      <c r="G47" s="13">
        <v>4</v>
      </c>
      <c r="I47" s="16" t="str">
        <f t="shared" si="0"/>
        <v>defaultid</v>
      </c>
      <c r="J47" s="16" t="str">
        <f t="shared" si="1"/>
        <v>0.0, 0.0, 3894.0</v>
      </c>
      <c r="K47" s="16" t="str">
        <f t="shared" si="2"/>
        <v>0.0, 0.0, 0.0</v>
      </c>
      <c r="L47">
        <f t="shared" si="3"/>
        <v>1</v>
      </c>
      <c r="M47" s="16" t="str">
        <f t="shared" si="4"/>
        <v>balise.ac</v>
      </c>
      <c r="N47" s="16" t="str">
        <f t="shared" si="5"/>
        <v>6, 0, 4</v>
      </c>
    </row>
    <row r="48" spans="1:14" x14ac:dyDescent="0.25">
      <c r="A48" t="s">
        <v>42</v>
      </c>
      <c r="B48" t="s">
        <v>25</v>
      </c>
      <c r="C48">
        <v>10497</v>
      </c>
      <c r="D48" s="3">
        <v>3891</v>
      </c>
      <c r="E48" s="12">
        <v>9</v>
      </c>
      <c r="F48" s="13">
        <v>1</v>
      </c>
      <c r="G48" s="13">
        <v>12</v>
      </c>
      <c r="I48" s="16" t="str">
        <f t="shared" si="0"/>
        <v>defaultid</v>
      </c>
      <c r="J48" s="16" t="str">
        <f t="shared" si="1"/>
        <v>0.0, 0.0, 3891.0</v>
      </c>
      <c r="K48" s="16" t="str">
        <f t="shared" si="2"/>
        <v>0.0, 0.0, 0.0</v>
      </c>
      <c r="L48">
        <f t="shared" si="3"/>
        <v>1</v>
      </c>
      <c r="M48" s="16" t="str">
        <f t="shared" si="4"/>
        <v>balise.ac</v>
      </c>
      <c r="N48" s="16" t="str">
        <f t="shared" si="5"/>
        <v>9, 1, 12</v>
      </c>
    </row>
    <row r="49" spans="1:14" x14ac:dyDescent="0.25">
      <c r="B49" t="s">
        <v>6</v>
      </c>
      <c r="C49" s="17">
        <v>10353</v>
      </c>
      <c r="D49" s="18">
        <f>C49-([1]A_UM!$F$3)</f>
        <v>3747</v>
      </c>
      <c r="E49" s="12">
        <v>4</v>
      </c>
      <c r="F49" s="12">
        <v>12</v>
      </c>
      <c r="G49" s="12">
        <v>14</v>
      </c>
      <c r="I49" s="16" t="str">
        <f t="shared" si="0"/>
        <v>defaultid</v>
      </c>
      <c r="J49" s="16" t="str">
        <f t="shared" si="1"/>
        <v>0.0, 0.0, 3747.0</v>
      </c>
      <c r="K49" s="16" t="str">
        <f t="shared" si="2"/>
        <v>0.0, 0.0, 0.0</v>
      </c>
      <c r="L49">
        <f t="shared" si="3"/>
        <v>1</v>
      </c>
      <c r="M49" s="16" t="str">
        <f t="shared" si="4"/>
        <v>balise.ac</v>
      </c>
      <c r="N49" s="16" t="str">
        <f t="shared" si="5"/>
        <v>4, 12, 14</v>
      </c>
    </row>
    <row r="50" spans="1:14" x14ac:dyDescent="0.25">
      <c r="A50" t="s">
        <v>41</v>
      </c>
      <c r="B50" t="s">
        <v>25</v>
      </c>
      <c r="C50" s="17">
        <v>10350</v>
      </c>
      <c r="D50" s="18">
        <f>C50-([1]A_UM!$F$3)</f>
        <v>3744</v>
      </c>
      <c r="E50" s="3">
        <v>9</v>
      </c>
      <c r="F50" s="3">
        <v>1</v>
      </c>
      <c r="G50" s="3">
        <v>13</v>
      </c>
      <c r="I50" s="16" t="str">
        <f t="shared" si="0"/>
        <v>defaultid</v>
      </c>
      <c r="J50" s="16" t="str">
        <f t="shared" si="1"/>
        <v>0.0, 0.0, 3744.0</v>
      </c>
      <c r="K50" s="16" t="str">
        <f t="shared" si="2"/>
        <v>0.0, 0.0, 0.0</v>
      </c>
      <c r="L50">
        <f t="shared" si="3"/>
        <v>1</v>
      </c>
      <c r="M50" s="16" t="str">
        <f t="shared" si="4"/>
        <v>balise.ac</v>
      </c>
      <c r="N50" s="16" t="str">
        <f t="shared" si="5"/>
        <v>9, 1, 13</v>
      </c>
    </row>
    <row r="51" spans="1:14" x14ac:dyDescent="0.25">
      <c r="B51" t="s">
        <v>6</v>
      </c>
      <c r="C51">
        <v>10339</v>
      </c>
      <c r="D51" s="3">
        <v>3733</v>
      </c>
      <c r="E51" s="12">
        <v>3</v>
      </c>
      <c r="F51" s="12">
        <v>3</v>
      </c>
      <c r="G51" s="13">
        <v>14</v>
      </c>
      <c r="I51" s="16" t="str">
        <f t="shared" si="0"/>
        <v>defaultid</v>
      </c>
      <c r="J51" s="16" t="str">
        <f t="shared" si="1"/>
        <v>0.0, 0.0, 3733.0</v>
      </c>
      <c r="K51" s="16" t="str">
        <f t="shared" si="2"/>
        <v>0.0, 0.0, 0.0</v>
      </c>
      <c r="L51">
        <f t="shared" si="3"/>
        <v>1</v>
      </c>
      <c r="M51" s="16" t="str">
        <f t="shared" si="4"/>
        <v>balise.ac</v>
      </c>
      <c r="N51" s="16" t="str">
        <f t="shared" si="5"/>
        <v>3, 3, 14</v>
      </c>
    </row>
    <row r="52" spans="1:14" x14ac:dyDescent="0.25">
      <c r="A52" t="s">
        <v>40</v>
      </c>
      <c r="B52" t="s">
        <v>25</v>
      </c>
      <c r="C52">
        <v>10336</v>
      </c>
      <c r="D52" s="3">
        <v>3730</v>
      </c>
      <c r="E52" s="3">
        <v>7</v>
      </c>
      <c r="F52" s="11">
        <v>1</v>
      </c>
      <c r="G52" s="3">
        <v>14</v>
      </c>
      <c r="I52" s="16" t="str">
        <f t="shared" si="0"/>
        <v>defaultid</v>
      </c>
      <c r="J52" s="16" t="str">
        <f t="shared" si="1"/>
        <v>0.0, 0.0, 3730.0</v>
      </c>
      <c r="K52" s="16" t="str">
        <f t="shared" si="2"/>
        <v>0.0, 0.0, 0.0</v>
      </c>
      <c r="L52">
        <f t="shared" si="3"/>
        <v>1</v>
      </c>
      <c r="M52" s="16" t="str">
        <f t="shared" si="4"/>
        <v>balise.ac</v>
      </c>
      <c r="N52" s="16" t="str">
        <f t="shared" si="5"/>
        <v>7, 1, 14</v>
      </c>
    </row>
    <row r="53" spans="1:14" x14ac:dyDescent="0.25">
      <c r="B53" t="s">
        <v>6</v>
      </c>
      <c r="C53">
        <v>10305</v>
      </c>
      <c r="D53" s="3">
        <v>3699</v>
      </c>
      <c r="E53" s="12">
        <v>2</v>
      </c>
      <c r="F53" s="12">
        <v>0</v>
      </c>
      <c r="G53" s="13">
        <v>4</v>
      </c>
      <c r="I53" s="16" t="str">
        <f t="shared" si="0"/>
        <v>defaultid</v>
      </c>
      <c r="J53" s="16" t="str">
        <f t="shared" si="1"/>
        <v>0.0, 0.0, 3699.0</v>
      </c>
      <c r="K53" s="16" t="str">
        <f t="shared" si="2"/>
        <v>0.0, 0.0, 0.0</v>
      </c>
      <c r="L53">
        <f t="shared" si="3"/>
        <v>1</v>
      </c>
      <c r="M53" s="16" t="str">
        <f t="shared" si="4"/>
        <v>balise.ac</v>
      </c>
      <c r="N53" s="16" t="str">
        <f t="shared" si="5"/>
        <v>2, 0, 4</v>
      </c>
    </row>
    <row r="54" spans="1:14" x14ac:dyDescent="0.25">
      <c r="B54" t="s">
        <v>25</v>
      </c>
      <c r="C54">
        <v>10302</v>
      </c>
      <c r="D54" s="3">
        <v>3696</v>
      </c>
      <c r="E54" s="3">
        <v>9</v>
      </c>
      <c r="F54" s="3">
        <v>0</v>
      </c>
      <c r="G54" s="3">
        <v>0</v>
      </c>
      <c r="I54" s="16" t="str">
        <f t="shared" si="0"/>
        <v>defaultid</v>
      </c>
      <c r="J54" s="16" t="str">
        <f t="shared" si="1"/>
        <v>0.0, 0.0, 3696.0</v>
      </c>
      <c r="K54" s="16" t="str">
        <f t="shared" si="2"/>
        <v>0.0, 0.0, 0.0</v>
      </c>
      <c r="L54">
        <f t="shared" si="3"/>
        <v>1</v>
      </c>
      <c r="M54" s="16" t="str">
        <f t="shared" si="4"/>
        <v>balise.ac</v>
      </c>
      <c r="N54" s="16" t="str">
        <f t="shared" si="5"/>
        <v>9, 0, 0</v>
      </c>
    </row>
    <row r="55" spans="1:14" x14ac:dyDescent="0.25">
      <c r="A55" t="s">
        <v>48</v>
      </c>
      <c r="B55" t="s">
        <v>26</v>
      </c>
      <c r="C55">
        <v>10299</v>
      </c>
      <c r="D55" s="3">
        <v>3693</v>
      </c>
      <c r="E55" s="3">
        <v>14</v>
      </c>
      <c r="F55" s="3">
        <v>10</v>
      </c>
      <c r="G55" s="3">
        <v>6</v>
      </c>
      <c r="I55" s="16" t="str">
        <f t="shared" si="0"/>
        <v>defaultid</v>
      </c>
      <c r="J55" s="16" t="str">
        <f t="shared" si="1"/>
        <v>0.0, 0.0, 3693.0</v>
      </c>
      <c r="K55" s="16" t="str">
        <f t="shared" si="2"/>
        <v>0.0, 0.0, 0.0</v>
      </c>
      <c r="L55">
        <f t="shared" si="3"/>
        <v>1</v>
      </c>
      <c r="M55" s="16" t="str">
        <f t="shared" si="4"/>
        <v>balise.ac</v>
      </c>
      <c r="N55" s="16" t="str">
        <f t="shared" si="5"/>
        <v>14, 10, 6</v>
      </c>
    </row>
    <row r="56" spans="1:14" x14ac:dyDescent="0.25">
      <c r="A56" s="3"/>
      <c r="B56" s="3" t="s">
        <v>6</v>
      </c>
      <c r="C56" s="3">
        <v>10173</v>
      </c>
      <c r="D56" s="3">
        <v>3567</v>
      </c>
      <c r="E56" s="12">
        <v>3</v>
      </c>
      <c r="F56" s="12">
        <v>3</v>
      </c>
      <c r="G56" s="13">
        <v>4</v>
      </c>
      <c r="I56" s="16" t="str">
        <f t="shared" si="0"/>
        <v>defaultid</v>
      </c>
      <c r="J56" s="16" t="str">
        <f t="shared" si="1"/>
        <v>0.0, 0.0, 3567.0</v>
      </c>
      <c r="K56" s="16" t="str">
        <f t="shared" si="2"/>
        <v>0.0, 0.0, 0.0</v>
      </c>
      <c r="L56">
        <f t="shared" si="3"/>
        <v>1</v>
      </c>
      <c r="M56" s="16" t="str">
        <f t="shared" si="4"/>
        <v>balise.ac</v>
      </c>
      <c r="N56" s="16" t="str">
        <f t="shared" si="5"/>
        <v>3, 3, 4</v>
      </c>
    </row>
    <row r="57" spans="1:14" x14ac:dyDescent="0.25">
      <c r="A57" s="3" t="s">
        <v>47</v>
      </c>
      <c r="B57" s="3" t="s">
        <v>25</v>
      </c>
      <c r="C57" s="3">
        <v>10170</v>
      </c>
      <c r="D57" s="3">
        <v>3564</v>
      </c>
      <c r="E57" s="12">
        <v>7</v>
      </c>
      <c r="F57" s="14">
        <v>1</v>
      </c>
      <c r="G57" s="12">
        <v>14</v>
      </c>
      <c r="I57" s="16" t="str">
        <f t="shared" si="0"/>
        <v>defaultid</v>
      </c>
      <c r="J57" s="16" t="str">
        <f t="shared" si="1"/>
        <v>0.0, 0.0, 3564.0</v>
      </c>
      <c r="K57" s="16" t="str">
        <f t="shared" si="2"/>
        <v>0.0, 0.0, 0.0</v>
      </c>
      <c r="L57">
        <f t="shared" si="3"/>
        <v>1</v>
      </c>
      <c r="M57" s="16" t="str">
        <f t="shared" si="4"/>
        <v>balise.ac</v>
      </c>
      <c r="N57" s="16" t="str">
        <f t="shared" si="5"/>
        <v>7, 1, 14</v>
      </c>
    </row>
    <row r="58" spans="1:14" x14ac:dyDescent="0.25">
      <c r="B58" t="s">
        <v>25</v>
      </c>
      <c r="C58">
        <v>10088</v>
      </c>
      <c r="D58" s="3">
        <v>3482</v>
      </c>
      <c r="E58" s="3">
        <v>7</v>
      </c>
      <c r="F58" s="11">
        <v>1</v>
      </c>
      <c r="G58" s="3">
        <v>14</v>
      </c>
      <c r="I58" s="16" t="str">
        <f t="shared" si="0"/>
        <v>defaultid</v>
      </c>
      <c r="J58" s="16" t="str">
        <f t="shared" si="1"/>
        <v>0.0, 0.0, 3482.0</v>
      </c>
      <c r="K58" s="16" t="str">
        <f t="shared" si="2"/>
        <v>0.0, 0.0, 0.0</v>
      </c>
      <c r="L58">
        <f t="shared" si="3"/>
        <v>1</v>
      </c>
      <c r="M58" s="16" t="str">
        <f t="shared" si="4"/>
        <v>balise.ac</v>
      </c>
      <c r="N58" s="16" t="str">
        <f t="shared" si="5"/>
        <v>7, 1, 14</v>
      </c>
    </row>
    <row r="59" spans="1:14" x14ac:dyDescent="0.25">
      <c r="A59" t="s">
        <v>54</v>
      </c>
      <c r="B59" t="s">
        <v>6</v>
      </c>
      <c r="C59">
        <v>10085</v>
      </c>
      <c r="D59" s="3">
        <v>3479</v>
      </c>
      <c r="E59" s="15">
        <v>3</v>
      </c>
      <c r="F59" s="15">
        <v>3</v>
      </c>
      <c r="G59" s="15">
        <v>4</v>
      </c>
      <c r="I59" s="16" t="str">
        <f t="shared" si="0"/>
        <v>defaultid</v>
      </c>
      <c r="J59" s="16" t="str">
        <f t="shared" si="1"/>
        <v>0.0, 0.0, 3479.0</v>
      </c>
      <c r="K59" s="16" t="str">
        <f t="shared" si="2"/>
        <v>0.0, 0.0, 0.0</v>
      </c>
      <c r="L59">
        <f t="shared" si="3"/>
        <v>1</v>
      </c>
      <c r="M59" s="16" t="str">
        <f t="shared" si="4"/>
        <v>balise.ac</v>
      </c>
      <c r="N59" s="16" t="str">
        <f t="shared" si="5"/>
        <v>3, 3, 4</v>
      </c>
    </row>
    <row r="60" spans="1:14" x14ac:dyDescent="0.25">
      <c r="A60" s="17"/>
      <c r="B60" s="17" t="s">
        <v>6</v>
      </c>
      <c r="C60" s="17">
        <v>10073</v>
      </c>
      <c r="D60" s="18">
        <f>C60-([1]A_UM!$F$3)</f>
        <v>3467</v>
      </c>
      <c r="E60" s="17">
        <v>4</v>
      </c>
      <c r="F60" s="17">
        <v>14</v>
      </c>
      <c r="G60" s="17">
        <v>12</v>
      </c>
      <c r="I60" s="16" t="str">
        <f t="shared" si="0"/>
        <v>defaultid</v>
      </c>
      <c r="J60" s="16" t="str">
        <f t="shared" si="1"/>
        <v>0.0, 0.0, 3467.0</v>
      </c>
      <c r="K60" s="16" t="str">
        <f t="shared" si="2"/>
        <v>0.0, 0.0, 0.0</v>
      </c>
      <c r="L60">
        <f t="shared" si="3"/>
        <v>1</v>
      </c>
      <c r="M60" s="16" t="str">
        <f t="shared" si="4"/>
        <v>balise.ac</v>
      </c>
      <c r="N60" s="16" t="str">
        <f t="shared" si="5"/>
        <v>4, 14, 12</v>
      </c>
    </row>
    <row r="61" spans="1:14" x14ac:dyDescent="0.25">
      <c r="A61" s="17" t="s">
        <v>55</v>
      </c>
      <c r="B61" s="17" t="s">
        <v>25</v>
      </c>
      <c r="C61" s="17">
        <v>10070</v>
      </c>
      <c r="D61" s="18">
        <f>C61-([1]A_UM!$F$3)</f>
        <v>3464</v>
      </c>
      <c r="E61" s="18">
        <v>9</v>
      </c>
      <c r="F61" s="18">
        <v>2</v>
      </c>
      <c r="G61" s="18">
        <v>8</v>
      </c>
      <c r="I61" s="16" t="str">
        <f t="shared" si="0"/>
        <v>defaultid</v>
      </c>
      <c r="J61" s="16" t="str">
        <f t="shared" si="1"/>
        <v>0.0, 0.0, 3464.0</v>
      </c>
      <c r="K61" s="16" t="str">
        <f t="shared" si="2"/>
        <v>0.0, 0.0, 0.0</v>
      </c>
      <c r="L61">
        <f t="shared" si="3"/>
        <v>1</v>
      </c>
      <c r="M61" s="16" t="str">
        <f t="shared" si="4"/>
        <v>balise.ac</v>
      </c>
      <c r="N61" s="16" t="str">
        <f t="shared" si="5"/>
        <v>9, 2, 8</v>
      </c>
    </row>
    <row r="62" spans="1:14" x14ac:dyDescent="0.25">
      <c r="B62" t="s">
        <v>25</v>
      </c>
      <c r="C62">
        <v>10058</v>
      </c>
      <c r="D62" s="3">
        <v>3452</v>
      </c>
      <c r="E62" s="3">
        <v>9</v>
      </c>
      <c r="F62" s="3">
        <v>4</v>
      </c>
      <c r="G62" s="3">
        <v>1</v>
      </c>
      <c r="I62" s="16" t="str">
        <f t="shared" si="0"/>
        <v>defaultid</v>
      </c>
      <c r="J62" s="16" t="str">
        <f t="shared" si="1"/>
        <v>0.0, 0.0, 3452.0</v>
      </c>
      <c r="K62" s="16" t="str">
        <f t="shared" si="2"/>
        <v>0.0, 0.0, 0.0</v>
      </c>
      <c r="L62">
        <f t="shared" si="3"/>
        <v>1</v>
      </c>
      <c r="M62" s="16" t="str">
        <f t="shared" si="4"/>
        <v>balise.ac</v>
      </c>
      <c r="N62" s="16" t="str">
        <f t="shared" si="5"/>
        <v>9, 4, 1</v>
      </c>
    </row>
    <row r="63" spans="1:14" x14ac:dyDescent="0.25">
      <c r="A63" t="s">
        <v>53</v>
      </c>
      <c r="B63" t="s">
        <v>6</v>
      </c>
      <c r="C63">
        <v>10055</v>
      </c>
      <c r="D63" s="3">
        <v>3449</v>
      </c>
      <c r="E63" s="12">
        <v>4</v>
      </c>
      <c r="F63" s="12">
        <v>12</v>
      </c>
      <c r="G63" s="13">
        <v>0</v>
      </c>
      <c r="I63" s="16" t="str">
        <f t="shared" si="0"/>
        <v>defaultid</v>
      </c>
      <c r="J63" s="16" t="str">
        <f t="shared" si="1"/>
        <v>0.0, 0.0, 3449.0</v>
      </c>
      <c r="K63" s="16" t="str">
        <f t="shared" si="2"/>
        <v>0.0, 0.0, 0.0</v>
      </c>
      <c r="L63">
        <f t="shared" si="3"/>
        <v>1</v>
      </c>
      <c r="M63" s="16" t="str">
        <f t="shared" si="4"/>
        <v>balise.ac</v>
      </c>
      <c r="N63" s="16" t="str">
        <f t="shared" si="5"/>
        <v>4, 12, 0</v>
      </c>
    </row>
    <row r="64" spans="1:14" x14ac:dyDescent="0.25">
      <c r="B64" t="s">
        <v>25</v>
      </c>
      <c r="C64">
        <v>9833</v>
      </c>
      <c r="D64" s="3">
        <v>3227</v>
      </c>
      <c r="E64" s="3">
        <v>9</v>
      </c>
      <c r="F64" s="3">
        <v>1</v>
      </c>
      <c r="G64" s="3">
        <v>5</v>
      </c>
      <c r="I64" s="16" t="str">
        <f t="shared" si="0"/>
        <v>defaultid</v>
      </c>
      <c r="J64" s="16" t="str">
        <f t="shared" si="1"/>
        <v>0.0, 0.0, 3227.0</v>
      </c>
      <c r="K64" s="16" t="str">
        <f t="shared" si="2"/>
        <v>0.0, 0.0, 0.0</v>
      </c>
      <c r="L64">
        <f t="shared" si="3"/>
        <v>1</v>
      </c>
      <c r="M64" s="16" t="str">
        <f t="shared" si="4"/>
        <v>balise.ac</v>
      </c>
      <c r="N64" s="16" t="str">
        <f t="shared" si="5"/>
        <v>9, 1, 5</v>
      </c>
    </row>
    <row r="65" spans="1:14" x14ac:dyDescent="0.25">
      <c r="A65" t="s">
        <v>52</v>
      </c>
      <c r="B65" t="s">
        <v>6</v>
      </c>
      <c r="C65">
        <v>9830</v>
      </c>
      <c r="D65" s="3">
        <v>3224</v>
      </c>
      <c r="E65" s="3">
        <v>6</v>
      </c>
      <c r="F65" s="3">
        <v>0</v>
      </c>
      <c r="G65" s="3">
        <v>4</v>
      </c>
      <c r="I65" s="16" t="str">
        <f t="shared" si="0"/>
        <v>defaultid</v>
      </c>
      <c r="J65" s="16" t="str">
        <f t="shared" si="1"/>
        <v>0.0, 0.0, 3224.0</v>
      </c>
      <c r="K65" s="16" t="str">
        <f t="shared" si="2"/>
        <v>0.0, 0.0, 0.0</v>
      </c>
      <c r="L65">
        <f t="shared" si="3"/>
        <v>1</v>
      </c>
      <c r="M65" s="16" t="str">
        <f t="shared" si="4"/>
        <v>balise.ac</v>
      </c>
      <c r="N65" s="16" t="str">
        <f t="shared" si="5"/>
        <v>6, 0, 4</v>
      </c>
    </row>
    <row r="66" spans="1:14" x14ac:dyDescent="0.25">
      <c r="B66" t="s">
        <v>6</v>
      </c>
      <c r="C66">
        <v>9783</v>
      </c>
      <c r="D66" s="3">
        <v>3177</v>
      </c>
      <c r="E66" s="3">
        <v>5</v>
      </c>
      <c r="F66" s="3">
        <v>4</v>
      </c>
      <c r="G66" s="3">
        <v>7</v>
      </c>
      <c r="I66" s="16" t="str">
        <f t="shared" si="0"/>
        <v>defaultid</v>
      </c>
      <c r="J66" s="16" t="str">
        <f t="shared" si="1"/>
        <v>0.0, 0.0, 3177.0</v>
      </c>
      <c r="K66" s="16" t="str">
        <f t="shared" si="2"/>
        <v>0.0, 0.0, 0.0</v>
      </c>
      <c r="L66">
        <f t="shared" si="3"/>
        <v>1</v>
      </c>
      <c r="M66" s="16" t="str">
        <f t="shared" si="4"/>
        <v>balise.ac</v>
      </c>
      <c r="N66" s="16" t="str">
        <f t="shared" si="5"/>
        <v>5, 4, 7</v>
      </c>
    </row>
    <row r="67" spans="1:14" x14ac:dyDescent="0.25">
      <c r="A67" t="s">
        <v>51</v>
      </c>
      <c r="B67" t="s">
        <v>25</v>
      </c>
      <c r="C67">
        <v>9780</v>
      </c>
      <c r="D67" s="3">
        <v>3174</v>
      </c>
      <c r="E67" s="3">
        <v>3</v>
      </c>
      <c r="F67" s="3">
        <v>3</v>
      </c>
      <c r="G67" s="3">
        <v>8</v>
      </c>
      <c r="I67" s="16" t="str">
        <f t="shared" si="0"/>
        <v>defaultid</v>
      </c>
      <c r="J67" s="16" t="str">
        <f t="shared" si="1"/>
        <v>0.0, 0.0, 3174.0</v>
      </c>
      <c r="K67" s="16" t="str">
        <f t="shared" si="2"/>
        <v>0.0, 0.0, 0.0</v>
      </c>
      <c r="L67">
        <f t="shared" si="3"/>
        <v>1</v>
      </c>
      <c r="M67" s="16" t="str">
        <f t="shared" si="4"/>
        <v>balise.ac</v>
      </c>
      <c r="N67" s="16" t="str">
        <f t="shared" si="5"/>
        <v>3, 3, 8</v>
      </c>
    </row>
    <row r="68" spans="1:14" x14ac:dyDescent="0.25">
      <c r="B68" t="s">
        <v>25</v>
      </c>
      <c r="C68">
        <v>9613</v>
      </c>
      <c r="D68" s="3">
        <v>3007</v>
      </c>
      <c r="E68" s="3">
        <v>9</v>
      </c>
      <c r="F68" s="3">
        <v>2</v>
      </c>
      <c r="G68" s="3">
        <v>8</v>
      </c>
      <c r="I68" s="16" t="str">
        <f t="shared" ref="I68:I69" si="6">IF(D68,"defaultid","")</f>
        <v>defaultid</v>
      </c>
      <c r="J68" s="16" t="str">
        <f t="shared" ref="J68:J69" si="7">IF(D68,"0.0, 0.0, "&amp;D68&amp;".0","")</f>
        <v>0.0, 0.0, 3007.0</v>
      </c>
      <c r="K68" s="16" t="str">
        <f t="shared" ref="K68:K69" si="8">IF(D68,"0.0, 0.0, 0.0","")</f>
        <v>0.0, 0.0, 0.0</v>
      </c>
      <c r="L68">
        <f t="shared" ref="L68:L69" si="9">IF(D68,1,"")</f>
        <v>1</v>
      </c>
      <c r="M68" s="16" t="str">
        <f t="shared" ref="M68:M69" si="10">IF(D68,"balise.ac","")</f>
        <v>balise.ac</v>
      </c>
      <c r="N68" s="16" t="str">
        <f t="shared" ref="N68:N69" si="11">IF(D68,E68&amp;", "&amp;F68&amp;", "&amp;G68,"")</f>
        <v>9, 2, 8</v>
      </c>
    </row>
    <row r="69" spans="1:14" x14ac:dyDescent="0.25">
      <c r="A69" t="s">
        <v>50</v>
      </c>
      <c r="B69" t="s">
        <v>6</v>
      </c>
      <c r="C69">
        <v>9610</v>
      </c>
      <c r="D69" s="3">
        <v>3004</v>
      </c>
      <c r="E69" s="12">
        <v>4</v>
      </c>
      <c r="F69" s="12">
        <v>1</v>
      </c>
      <c r="G69" s="12">
        <v>1</v>
      </c>
      <c r="I69" s="16" t="str">
        <f t="shared" si="6"/>
        <v>defaultid</v>
      </c>
      <c r="J69" s="16" t="str">
        <f t="shared" si="7"/>
        <v>0.0, 0.0, 3004.0</v>
      </c>
      <c r="K69" s="16" t="str">
        <f t="shared" si="8"/>
        <v>0.0, 0.0, 0.0</v>
      </c>
      <c r="L69">
        <f t="shared" si="9"/>
        <v>1</v>
      </c>
      <c r="M69" s="16" t="str">
        <f t="shared" si="10"/>
        <v>balise.ac</v>
      </c>
      <c r="N69" s="16" t="str">
        <f t="shared" si="11"/>
        <v>4, 1, 1</v>
      </c>
    </row>
    <row r="70" spans="1:14" x14ac:dyDescent="0.25">
      <c r="A70" s="3"/>
      <c r="B70" s="3" t="s">
        <v>25</v>
      </c>
      <c r="C70" s="3">
        <v>8826</v>
      </c>
      <c r="D70" s="3">
        <v>2220</v>
      </c>
      <c r="E70" s="3">
        <v>9</v>
      </c>
      <c r="F70" s="3">
        <v>4</v>
      </c>
      <c r="G70" s="3">
        <v>3</v>
      </c>
      <c r="I70" t="str">
        <f t="shared" ref="I70:I71" si="12">IF(D70,"defaultid","")</f>
        <v>defaultid</v>
      </c>
      <c r="J70" t="str">
        <f t="shared" ref="J70:J71" si="13">IF(D70,"0.0, 0.0, "&amp;D70&amp;".0","")</f>
        <v>0.0, 0.0, 2220.0</v>
      </c>
      <c r="K70" t="str">
        <f t="shared" ref="K70:K71" si="14">IF(D70,"0.0, 0.0, 0.0","")</f>
        <v>0.0, 0.0, 0.0</v>
      </c>
      <c r="L70">
        <f t="shared" ref="L70:L71" si="15">IF(D70,1,"")</f>
        <v>1</v>
      </c>
      <c r="M70" t="str">
        <f t="shared" ref="M70:M71" si="16">IF(D70,"balise.ac","")</f>
        <v>balise.ac</v>
      </c>
      <c r="N70" t="str">
        <f t="shared" ref="N70:N71" si="17">IF(D70,E70&amp;", "&amp;F70&amp;", "&amp;G70,"")</f>
        <v>9, 4, 3</v>
      </c>
    </row>
    <row r="71" spans="1:14" x14ac:dyDescent="0.25">
      <c r="A71" s="3" t="s">
        <v>49</v>
      </c>
      <c r="B71" s="3" t="s">
        <v>6</v>
      </c>
      <c r="C71" s="3">
        <v>8823</v>
      </c>
      <c r="D71" s="3">
        <v>2217</v>
      </c>
      <c r="E71" s="12">
        <v>4</v>
      </c>
      <c r="F71" s="12">
        <v>14</v>
      </c>
      <c r="G71" s="12">
        <v>1</v>
      </c>
      <c r="I71" t="str">
        <f t="shared" si="12"/>
        <v>defaultid</v>
      </c>
      <c r="J71" t="str">
        <f t="shared" si="13"/>
        <v>0.0, 0.0, 2217.0</v>
      </c>
      <c r="K71" t="str">
        <f t="shared" si="14"/>
        <v>0.0, 0.0, 0.0</v>
      </c>
      <c r="L71">
        <f t="shared" si="15"/>
        <v>1</v>
      </c>
      <c r="M71" t="str">
        <f t="shared" si="16"/>
        <v>balise.ac</v>
      </c>
      <c r="N71" t="str">
        <f t="shared" si="17"/>
        <v>4, 14, 1</v>
      </c>
    </row>
  </sheetData>
  <autoFilter ref="A3:G3" xr:uid="{B0B6C071-7F15-4416-8B1F-38F8E5AE2A43}">
    <sortState xmlns:xlrd2="http://schemas.microsoft.com/office/spreadsheetml/2017/richdata2" ref="A4:G71">
      <sortCondition descending="1" ref="D3"/>
    </sortState>
  </autoFilter>
  <pageMargins left="0.7" right="0.7" top="0.75" bottom="0.75" header="0.3" footer="0.3"/>
  <pageSetup paperSize="265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Fordal Arnt Ove</dc:creator>
  <cp:lastModifiedBy>Fordal Arnt Ove</cp:lastModifiedBy>
  <dcterms:created xsi:type="dcterms:W3CDTF">2019-06-14T13:42:45Z</dcterms:created>
  <dcterms:modified xsi:type="dcterms:W3CDTF">2019-07-04T11:27:44Z</dcterms:modified>
</cp:coreProperties>
</file>