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arn\OneDrive - Bane NOR\000 Prosjekter\FATC HB\DP LØR-OSL\Grorud\Simulering\"/>
    </mc:Choice>
  </mc:AlternateContent>
  <xr:revisionPtr revIDLastSave="244" documentId="8_{105FF7A9-1658-480C-874A-5F6C00381811}" xr6:coauthVersionLast="43" xr6:coauthVersionMax="43" xr10:uidLastSave="{479B5E60-82E1-403A-A810-322F8D7059E0}"/>
  <bookViews>
    <workbookView xWindow="28680" yWindow="-120" windowWidth="29040" windowHeight="17640" xr2:uid="{6708329D-6402-4D5F-A7E9-49A7210B3EF6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M" sheetId="13" r:id="rId13"/>
    <sheet name="N" sheetId="14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4" i="14" l="1"/>
  <c r="N74" i="14" s="1"/>
  <c r="D73" i="14"/>
  <c r="M73" i="14" s="1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81" i="13"/>
  <c r="N81" i="13" s="1"/>
  <c r="D80" i="13"/>
  <c r="M80" i="13" s="1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34" i="13"/>
  <c r="D33" i="13"/>
  <c r="D64" i="12"/>
  <c r="N64" i="12" s="1"/>
  <c r="D63" i="12"/>
  <c r="M63" i="12" s="1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N79" i="11"/>
  <c r="M79" i="11"/>
  <c r="L79" i="11"/>
  <c r="K79" i="11"/>
  <c r="J79" i="11"/>
  <c r="I79" i="11"/>
  <c r="N78" i="11"/>
  <c r="M78" i="11"/>
  <c r="L78" i="11"/>
  <c r="K78" i="11"/>
  <c r="J78" i="11"/>
  <c r="I78" i="11"/>
  <c r="N77" i="11"/>
  <c r="M77" i="11"/>
  <c r="L77" i="11"/>
  <c r="K77" i="11"/>
  <c r="J77" i="11"/>
  <c r="I77" i="11"/>
  <c r="N76" i="11"/>
  <c r="M76" i="11"/>
  <c r="L76" i="11"/>
  <c r="K76" i="11"/>
  <c r="J76" i="11"/>
  <c r="I76" i="11"/>
  <c r="N75" i="11"/>
  <c r="M75" i="11"/>
  <c r="L75" i="11"/>
  <c r="K75" i="11"/>
  <c r="J75" i="11"/>
  <c r="I75" i="11"/>
  <c r="N74" i="11"/>
  <c r="M74" i="11"/>
  <c r="L74" i="11"/>
  <c r="K74" i="11"/>
  <c r="J74" i="11"/>
  <c r="I74" i="11"/>
  <c r="N73" i="11"/>
  <c r="M73" i="11"/>
  <c r="L73" i="11"/>
  <c r="K73" i="11"/>
  <c r="J73" i="11"/>
  <c r="I73" i="11"/>
  <c r="N72" i="11"/>
  <c r="M72" i="11"/>
  <c r="L72" i="11"/>
  <c r="K72" i="11"/>
  <c r="J72" i="11"/>
  <c r="I72" i="11"/>
  <c r="N71" i="11"/>
  <c r="M71" i="11"/>
  <c r="L71" i="11"/>
  <c r="K71" i="11"/>
  <c r="J71" i="11"/>
  <c r="I71" i="11"/>
  <c r="N70" i="11"/>
  <c r="M70" i="11"/>
  <c r="L70" i="11"/>
  <c r="K70" i="11"/>
  <c r="J70" i="11"/>
  <c r="I70" i="11"/>
  <c r="N69" i="11"/>
  <c r="M69" i="11"/>
  <c r="L69" i="11"/>
  <c r="K69" i="11"/>
  <c r="J69" i="11"/>
  <c r="I69" i="11"/>
  <c r="D81" i="11"/>
  <c r="N81" i="11" s="1"/>
  <c r="D80" i="11"/>
  <c r="L80" i="11" s="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80" i="10"/>
  <c r="N80" i="10" s="1"/>
  <c r="D79" i="10"/>
  <c r="M79" i="10" s="1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71" i="9"/>
  <c r="N71" i="9" s="1"/>
  <c r="D70" i="9"/>
  <c r="M70" i="9" s="1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24" i="9"/>
  <c r="D23" i="9"/>
  <c r="D71" i="8"/>
  <c r="N71" i="8" s="1"/>
  <c r="D70" i="8"/>
  <c r="M70" i="8" s="1"/>
  <c r="D24" i="8"/>
  <c r="D23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81" i="7"/>
  <c r="N81" i="7" s="1"/>
  <c r="D80" i="7"/>
  <c r="M80" i="7" s="1"/>
  <c r="D34" i="7"/>
  <c r="D33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74" i="6"/>
  <c r="N74" i="6" s="1"/>
  <c r="D73" i="6"/>
  <c r="M73" i="6" s="1"/>
  <c r="D82" i="5"/>
  <c r="N82" i="5" s="1"/>
  <c r="D81" i="5"/>
  <c r="M81" i="5" s="1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80" i="4"/>
  <c r="N80" i="4" s="1"/>
  <c r="D79" i="4"/>
  <c r="M79" i="4" s="1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78" i="3"/>
  <c r="N78" i="3" s="1"/>
  <c r="D77" i="3"/>
  <c r="M77" i="3" s="1"/>
  <c r="D42" i="3"/>
  <c r="D41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71" i="2"/>
  <c r="L71" i="2" s="1"/>
  <c r="D70" i="2"/>
  <c r="N70" i="2" s="1"/>
  <c r="D42" i="2"/>
  <c r="D41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71" i="1"/>
  <c r="K71" i="1" s="1"/>
  <c r="D70" i="1"/>
  <c r="M70" i="1" s="1"/>
  <c r="D42" i="1"/>
  <c r="D41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N77" i="3" l="1"/>
  <c r="K79" i="10"/>
  <c r="I81" i="11"/>
  <c r="M81" i="11"/>
  <c r="L71" i="1"/>
  <c r="I71" i="2"/>
  <c r="K81" i="5"/>
  <c r="K81" i="11"/>
  <c r="K71" i="2"/>
  <c r="K78" i="3"/>
  <c r="K73" i="14"/>
  <c r="N70" i="1"/>
  <c r="J70" i="1"/>
  <c r="J77" i="3"/>
  <c r="L70" i="1"/>
  <c r="M71" i="2"/>
  <c r="K77" i="3"/>
  <c r="I80" i="11"/>
  <c r="M80" i="11"/>
  <c r="K70" i="1"/>
  <c r="I71" i="1"/>
  <c r="M71" i="1"/>
  <c r="L70" i="2"/>
  <c r="J71" i="2"/>
  <c r="N71" i="2"/>
  <c r="J79" i="4"/>
  <c r="K80" i="4"/>
  <c r="N81" i="5"/>
  <c r="J73" i="6"/>
  <c r="K74" i="6"/>
  <c r="J80" i="7"/>
  <c r="K81" i="7"/>
  <c r="J70" i="8"/>
  <c r="K71" i="8"/>
  <c r="J70" i="9"/>
  <c r="K71" i="9"/>
  <c r="N79" i="10"/>
  <c r="J80" i="11"/>
  <c r="N80" i="11"/>
  <c r="L81" i="11"/>
  <c r="J63" i="12"/>
  <c r="K64" i="12"/>
  <c r="J80" i="13"/>
  <c r="K81" i="13"/>
  <c r="N73" i="14"/>
  <c r="K70" i="2"/>
  <c r="J71" i="1"/>
  <c r="N71" i="1"/>
  <c r="I70" i="2"/>
  <c r="M70" i="2"/>
  <c r="K79" i="4"/>
  <c r="K73" i="6"/>
  <c r="K80" i="7"/>
  <c r="K70" i="8"/>
  <c r="K70" i="9"/>
  <c r="K80" i="11"/>
  <c r="K63" i="12"/>
  <c r="K80" i="13"/>
  <c r="I70" i="1"/>
  <c r="J70" i="2"/>
  <c r="N79" i="4"/>
  <c r="J81" i="5"/>
  <c r="K82" i="5"/>
  <c r="N73" i="6"/>
  <c r="N80" i="7"/>
  <c r="N70" i="8"/>
  <c r="N70" i="9"/>
  <c r="J79" i="10"/>
  <c r="K80" i="10"/>
  <c r="J81" i="11"/>
  <c r="N63" i="12"/>
  <c r="N80" i="13"/>
  <c r="J73" i="14"/>
  <c r="K74" i="14"/>
  <c r="L74" i="14"/>
  <c r="L73" i="14"/>
  <c r="I74" i="14"/>
  <c r="M74" i="14"/>
  <c r="I73" i="14"/>
  <c r="J74" i="14"/>
  <c r="L81" i="13"/>
  <c r="L80" i="13"/>
  <c r="I81" i="13"/>
  <c r="M81" i="13"/>
  <c r="I80" i="13"/>
  <c r="J81" i="13"/>
  <c r="L64" i="12"/>
  <c r="L63" i="12"/>
  <c r="I64" i="12"/>
  <c r="M64" i="12"/>
  <c r="I63" i="12"/>
  <c r="J64" i="12"/>
  <c r="L80" i="10"/>
  <c r="L79" i="10"/>
  <c r="M80" i="10"/>
  <c r="I80" i="10"/>
  <c r="I79" i="10"/>
  <c r="J80" i="10"/>
  <c r="L71" i="9"/>
  <c r="L70" i="9"/>
  <c r="I71" i="9"/>
  <c r="M71" i="9"/>
  <c r="I70" i="9"/>
  <c r="J71" i="9"/>
  <c r="L71" i="8"/>
  <c r="L70" i="8"/>
  <c r="I71" i="8"/>
  <c r="M71" i="8"/>
  <c r="I70" i="8"/>
  <c r="J71" i="8"/>
  <c r="L81" i="7"/>
  <c r="L80" i="7"/>
  <c r="I81" i="7"/>
  <c r="M81" i="7"/>
  <c r="I80" i="7"/>
  <c r="J81" i="7"/>
  <c r="L74" i="6"/>
  <c r="L73" i="6"/>
  <c r="I74" i="6"/>
  <c r="M74" i="6"/>
  <c r="I73" i="6"/>
  <c r="J74" i="6"/>
  <c r="L82" i="5"/>
  <c r="L81" i="5"/>
  <c r="I82" i="5"/>
  <c r="M82" i="5"/>
  <c r="I81" i="5"/>
  <c r="J82" i="5"/>
  <c r="L79" i="4"/>
  <c r="I80" i="4"/>
  <c r="M80" i="4"/>
  <c r="L80" i="4"/>
  <c r="I79" i="4"/>
  <c r="J80" i="4"/>
  <c r="L78" i="3"/>
  <c r="L77" i="3"/>
  <c r="I78" i="3"/>
  <c r="M78" i="3"/>
  <c r="I77" i="3"/>
  <c r="J78" i="3"/>
  <c r="V72" i="14" l="1"/>
  <c r="U72" i="14"/>
  <c r="R72" i="14"/>
  <c r="Q72" i="14"/>
  <c r="V71" i="14"/>
  <c r="U71" i="14"/>
  <c r="R71" i="14"/>
  <c r="Q71" i="14"/>
  <c r="V70" i="14"/>
  <c r="U70" i="14"/>
  <c r="R70" i="14"/>
  <c r="Q70" i="14"/>
  <c r="V69" i="14"/>
  <c r="U69" i="14"/>
  <c r="R69" i="14"/>
  <c r="Q69" i="14"/>
  <c r="V68" i="14"/>
  <c r="U68" i="14"/>
  <c r="R68" i="14"/>
  <c r="Q68" i="14"/>
  <c r="V67" i="14"/>
  <c r="U67" i="14"/>
  <c r="R67" i="14"/>
  <c r="Q67" i="14"/>
  <c r="V66" i="14"/>
  <c r="U66" i="14"/>
  <c r="R66" i="14"/>
  <c r="Q66" i="14"/>
  <c r="V65" i="14"/>
  <c r="U65" i="14"/>
  <c r="R65" i="14"/>
  <c r="Q65" i="14"/>
  <c r="V64" i="14"/>
  <c r="U64" i="14"/>
  <c r="R64" i="14"/>
  <c r="Q64" i="14"/>
  <c r="V63" i="14"/>
  <c r="U63" i="14"/>
  <c r="R63" i="14"/>
  <c r="Q63" i="14"/>
  <c r="V62" i="14"/>
  <c r="U62" i="14"/>
  <c r="R62" i="14"/>
  <c r="Q62" i="14"/>
  <c r="V61" i="14"/>
  <c r="U61" i="14"/>
  <c r="R61" i="14"/>
  <c r="Q61" i="14"/>
  <c r="V60" i="14"/>
  <c r="U60" i="14"/>
  <c r="R60" i="14"/>
  <c r="Q60" i="14"/>
  <c r="V59" i="14"/>
  <c r="U59" i="14"/>
  <c r="R59" i="14"/>
  <c r="Q59" i="14"/>
  <c r="V58" i="14"/>
  <c r="U58" i="14"/>
  <c r="R58" i="14"/>
  <c r="Q58" i="14"/>
  <c r="V57" i="14"/>
  <c r="U57" i="14"/>
  <c r="R57" i="14"/>
  <c r="Q57" i="14"/>
  <c r="V56" i="14"/>
  <c r="U56" i="14"/>
  <c r="R56" i="14"/>
  <c r="Q56" i="14"/>
  <c r="V55" i="14"/>
  <c r="U55" i="14"/>
  <c r="R55" i="14"/>
  <c r="Q55" i="14"/>
  <c r="V54" i="14"/>
  <c r="U54" i="14"/>
  <c r="R54" i="14"/>
  <c r="Q54" i="14"/>
  <c r="V53" i="14"/>
  <c r="U53" i="14"/>
  <c r="R53" i="14"/>
  <c r="Q53" i="14"/>
  <c r="V52" i="14"/>
  <c r="U52" i="14"/>
  <c r="R52" i="14"/>
  <c r="Q52" i="14"/>
  <c r="V51" i="14"/>
  <c r="U51" i="14"/>
  <c r="R51" i="14"/>
  <c r="Q51" i="14"/>
  <c r="V50" i="14"/>
  <c r="U50" i="14"/>
  <c r="R50" i="14"/>
  <c r="Q50" i="14"/>
  <c r="V49" i="14"/>
  <c r="U49" i="14"/>
  <c r="R49" i="14"/>
  <c r="Q49" i="14"/>
  <c r="V48" i="14"/>
  <c r="U48" i="14"/>
  <c r="R48" i="14"/>
  <c r="Q48" i="14"/>
  <c r="V47" i="14"/>
  <c r="U47" i="14"/>
  <c r="R47" i="14"/>
  <c r="Q47" i="14"/>
  <c r="V46" i="14"/>
  <c r="U46" i="14"/>
  <c r="R46" i="14"/>
  <c r="Q46" i="14"/>
  <c r="V45" i="14"/>
  <c r="U45" i="14"/>
  <c r="R45" i="14"/>
  <c r="Q45" i="14"/>
  <c r="V44" i="14"/>
  <c r="U44" i="14"/>
  <c r="R44" i="14"/>
  <c r="Q44" i="14"/>
  <c r="V43" i="14"/>
  <c r="U43" i="14"/>
  <c r="R43" i="14"/>
  <c r="Q43" i="14"/>
  <c r="V42" i="14"/>
  <c r="U42" i="14"/>
  <c r="R42" i="14"/>
  <c r="Q42" i="14"/>
  <c r="V41" i="14"/>
  <c r="U41" i="14"/>
  <c r="R41" i="14"/>
  <c r="Q41" i="14"/>
  <c r="V40" i="14"/>
  <c r="U40" i="14"/>
  <c r="R40" i="14"/>
  <c r="Q40" i="14"/>
  <c r="V39" i="14"/>
  <c r="U39" i="14"/>
  <c r="R39" i="14"/>
  <c r="Q39" i="14"/>
  <c r="V38" i="14"/>
  <c r="U38" i="14"/>
  <c r="R38" i="14"/>
  <c r="Q38" i="14"/>
  <c r="V37" i="14"/>
  <c r="U37" i="14"/>
  <c r="R37" i="14"/>
  <c r="Q37" i="14"/>
  <c r="V36" i="14"/>
  <c r="U36" i="14"/>
  <c r="R36" i="14"/>
  <c r="Q36" i="14"/>
  <c r="V35" i="14"/>
  <c r="U35" i="14"/>
  <c r="R35" i="14"/>
  <c r="Q35" i="14"/>
  <c r="V34" i="14"/>
  <c r="U34" i="14"/>
  <c r="R34" i="14"/>
  <c r="Q34" i="14"/>
  <c r="V33" i="14"/>
  <c r="U33" i="14"/>
  <c r="R33" i="14"/>
  <c r="Q33" i="14"/>
  <c r="V32" i="14"/>
  <c r="U32" i="14"/>
  <c r="R32" i="14"/>
  <c r="Q32" i="14"/>
  <c r="V31" i="14"/>
  <c r="U31" i="14"/>
  <c r="R31" i="14"/>
  <c r="Q31" i="14"/>
  <c r="V30" i="14"/>
  <c r="U30" i="14"/>
  <c r="R30" i="14"/>
  <c r="Q30" i="14"/>
  <c r="V29" i="14"/>
  <c r="U29" i="14"/>
  <c r="R29" i="14"/>
  <c r="Q29" i="14"/>
  <c r="V28" i="14"/>
  <c r="U28" i="14"/>
  <c r="R28" i="14"/>
  <c r="Q28" i="14"/>
  <c r="V27" i="14"/>
  <c r="U27" i="14"/>
  <c r="R27" i="14"/>
  <c r="Q27" i="14"/>
  <c r="V26" i="14"/>
  <c r="U26" i="14"/>
  <c r="R26" i="14"/>
  <c r="Q26" i="14"/>
  <c r="V25" i="14"/>
  <c r="U25" i="14"/>
  <c r="R25" i="14"/>
  <c r="Q25" i="14"/>
  <c r="V24" i="14"/>
  <c r="U24" i="14"/>
  <c r="R24" i="14"/>
  <c r="Q24" i="14"/>
  <c r="V23" i="14"/>
  <c r="U23" i="14"/>
  <c r="R23" i="14"/>
  <c r="Q23" i="14"/>
  <c r="V22" i="14"/>
  <c r="U22" i="14"/>
  <c r="R22" i="14"/>
  <c r="Q22" i="14"/>
  <c r="V21" i="14"/>
  <c r="U21" i="14"/>
  <c r="R21" i="14"/>
  <c r="Q21" i="14"/>
  <c r="V20" i="14"/>
  <c r="U20" i="14"/>
  <c r="R20" i="14"/>
  <c r="Q20" i="14"/>
  <c r="V19" i="14"/>
  <c r="U19" i="14"/>
  <c r="R19" i="14"/>
  <c r="Q19" i="14"/>
  <c r="V18" i="14"/>
  <c r="U18" i="14"/>
  <c r="R18" i="14"/>
  <c r="Q18" i="14"/>
  <c r="V17" i="14"/>
  <c r="U17" i="14"/>
  <c r="R17" i="14"/>
  <c r="Q17" i="14"/>
  <c r="V16" i="14"/>
  <c r="U16" i="14"/>
  <c r="R16" i="14"/>
  <c r="Q16" i="14"/>
  <c r="V15" i="14"/>
  <c r="U15" i="14"/>
  <c r="R15" i="14"/>
  <c r="Q15" i="14"/>
  <c r="V14" i="14"/>
  <c r="U14" i="14"/>
  <c r="R14" i="14"/>
  <c r="Q14" i="14"/>
  <c r="V13" i="14"/>
  <c r="U13" i="14"/>
  <c r="R13" i="14"/>
  <c r="Q13" i="14"/>
  <c r="V12" i="14"/>
  <c r="U12" i="14"/>
  <c r="R12" i="14"/>
  <c r="Q12" i="14"/>
  <c r="V11" i="14"/>
  <c r="U11" i="14"/>
  <c r="R11" i="14"/>
  <c r="Q11" i="14"/>
  <c r="V10" i="14"/>
  <c r="U10" i="14"/>
  <c r="R10" i="14"/>
  <c r="Q10" i="14"/>
  <c r="V9" i="14"/>
  <c r="U9" i="14"/>
  <c r="R9" i="14"/>
  <c r="Q9" i="14"/>
  <c r="V8" i="14"/>
  <c r="U8" i="14"/>
  <c r="R8" i="14"/>
  <c r="Q8" i="14"/>
  <c r="V7" i="14"/>
  <c r="U7" i="14"/>
  <c r="R7" i="14"/>
  <c r="Q7" i="14"/>
  <c r="V6" i="14"/>
  <c r="U6" i="14"/>
  <c r="R6" i="14"/>
  <c r="Q6" i="14"/>
  <c r="V5" i="14"/>
  <c r="U5" i="14"/>
  <c r="R5" i="14"/>
  <c r="Q5" i="14"/>
  <c r="V4" i="14"/>
  <c r="U4" i="14"/>
  <c r="R4" i="14"/>
  <c r="Q4" i="14"/>
  <c r="V79" i="13"/>
  <c r="U79" i="13"/>
  <c r="R79" i="13"/>
  <c r="Q79" i="13"/>
  <c r="V78" i="13"/>
  <c r="U78" i="13"/>
  <c r="R78" i="13"/>
  <c r="Q78" i="13"/>
  <c r="V77" i="13"/>
  <c r="U77" i="13"/>
  <c r="R77" i="13"/>
  <c r="Q77" i="13"/>
  <c r="V76" i="13"/>
  <c r="U76" i="13"/>
  <c r="R76" i="13"/>
  <c r="Q76" i="13"/>
  <c r="V75" i="13"/>
  <c r="U75" i="13"/>
  <c r="R75" i="13"/>
  <c r="Q75" i="13"/>
  <c r="V74" i="13"/>
  <c r="U74" i="13"/>
  <c r="R74" i="13"/>
  <c r="Q74" i="13"/>
  <c r="V73" i="13"/>
  <c r="U73" i="13"/>
  <c r="R73" i="13"/>
  <c r="Q73" i="13"/>
  <c r="V72" i="13"/>
  <c r="U72" i="13"/>
  <c r="R72" i="13"/>
  <c r="Q72" i="13"/>
  <c r="V71" i="13"/>
  <c r="U71" i="13"/>
  <c r="R71" i="13"/>
  <c r="Q71" i="13"/>
  <c r="V70" i="13"/>
  <c r="U70" i="13"/>
  <c r="R70" i="13"/>
  <c r="Q70" i="13"/>
  <c r="V69" i="13"/>
  <c r="U69" i="13"/>
  <c r="R69" i="13"/>
  <c r="Q69" i="13"/>
  <c r="V68" i="13"/>
  <c r="U68" i="13"/>
  <c r="R68" i="13"/>
  <c r="Q68" i="13"/>
  <c r="V67" i="13"/>
  <c r="U67" i="13"/>
  <c r="R67" i="13"/>
  <c r="Q67" i="13"/>
  <c r="V66" i="13"/>
  <c r="U66" i="13"/>
  <c r="R66" i="13"/>
  <c r="Q66" i="13"/>
  <c r="V65" i="13"/>
  <c r="U65" i="13"/>
  <c r="R65" i="13"/>
  <c r="Q65" i="13"/>
  <c r="V64" i="13"/>
  <c r="U64" i="13"/>
  <c r="R64" i="13"/>
  <c r="Q64" i="13"/>
  <c r="V63" i="13"/>
  <c r="U63" i="13"/>
  <c r="R63" i="13"/>
  <c r="Q63" i="13"/>
  <c r="V62" i="13"/>
  <c r="U62" i="13"/>
  <c r="R62" i="13"/>
  <c r="Q62" i="13"/>
  <c r="V61" i="13"/>
  <c r="U61" i="13"/>
  <c r="R61" i="13"/>
  <c r="Q61" i="13"/>
  <c r="V60" i="13"/>
  <c r="U60" i="13"/>
  <c r="R60" i="13"/>
  <c r="Q60" i="13"/>
  <c r="V59" i="13"/>
  <c r="U59" i="13"/>
  <c r="R59" i="13"/>
  <c r="Q59" i="13"/>
  <c r="V58" i="13"/>
  <c r="U58" i="13"/>
  <c r="R58" i="13"/>
  <c r="Q58" i="13"/>
  <c r="V57" i="13"/>
  <c r="U57" i="13"/>
  <c r="R57" i="13"/>
  <c r="Q57" i="13"/>
  <c r="V56" i="13"/>
  <c r="U56" i="13"/>
  <c r="R56" i="13"/>
  <c r="Q56" i="13"/>
  <c r="V55" i="13"/>
  <c r="U55" i="13"/>
  <c r="R55" i="13"/>
  <c r="Q55" i="13"/>
  <c r="V54" i="13"/>
  <c r="U54" i="13"/>
  <c r="R54" i="13"/>
  <c r="Q54" i="13"/>
  <c r="V53" i="13"/>
  <c r="U53" i="13"/>
  <c r="R53" i="13"/>
  <c r="Q53" i="13"/>
  <c r="V52" i="13"/>
  <c r="U52" i="13"/>
  <c r="R52" i="13"/>
  <c r="Q52" i="13"/>
  <c r="V51" i="13"/>
  <c r="U51" i="13"/>
  <c r="R51" i="13"/>
  <c r="Q51" i="13"/>
  <c r="V50" i="13"/>
  <c r="U50" i="13"/>
  <c r="R50" i="13"/>
  <c r="Q50" i="13"/>
  <c r="V49" i="13"/>
  <c r="U49" i="13"/>
  <c r="R49" i="13"/>
  <c r="Q49" i="13"/>
  <c r="V48" i="13"/>
  <c r="U48" i="13"/>
  <c r="R48" i="13"/>
  <c r="Q48" i="13"/>
  <c r="V47" i="13"/>
  <c r="U47" i="13"/>
  <c r="R47" i="13"/>
  <c r="Q47" i="13"/>
  <c r="V46" i="13"/>
  <c r="U46" i="13"/>
  <c r="R46" i="13"/>
  <c r="Q46" i="13"/>
  <c r="V45" i="13"/>
  <c r="U45" i="13"/>
  <c r="R45" i="13"/>
  <c r="Q45" i="13"/>
  <c r="V44" i="13"/>
  <c r="U44" i="13"/>
  <c r="R44" i="13"/>
  <c r="Q44" i="13"/>
  <c r="V43" i="13"/>
  <c r="U43" i="13"/>
  <c r="R43" i="13"/>
  <c r="Q43" i="13"/>
  <c r="V42" i="13"/>
  <c r="U42" i="13"/>
  <c r="R42" i="13"/>
  <c r="Q42" i="13"/>
  <c r="V41" i="13"/>
  <c r="U41" i="13"/>
  <c r="R41" i="13"/>
  <c r="Q41" i="13"/>
  <c r="V40" i="13"/>
  <c r="U40" i="13"/>
  <c r="R40" i="13"/>
  <c r="Q40" i="13"/>
  <c r="V39" i="13"/>
  <c r="U39" i="13"/>
  <c r="R39" i="13"/>
  <c r="Q39" i="13"/>
  <c r="V38" i="13"/>
  <c r="U38" i="13"/>
  <c r="R38" i="13"/>
  <c r="Q38" i="13"/>
  <c r="V37" i="13"/>
  <c r="U37" i="13"/>
  <c r="R37" i="13"/>
  <c r="Q37" i="13"/>
  <c r="V36" i="13"/>
  <c r="U36" i="13"/>
  <c r="R36" i="13"/>
  <c r="Q36" i="13"/>
  <c r="V35" i="13"/>
  <c r="U35" i="13"/>
  <c r="R35" i="13"/>
  <c r="Q35" i="13"/>
  <c r="V34" i="13"/>
  <c r="U34" i="13"/>
  <c r="R34" i="13"/>
  <c r="Q34" i="13"/>
  <c r="V33" i="13"/>
  <c r="U33" i="13"/>
  <c r="R33" i="13"/>
  <c r="Q33" i="13"/>
  <c r="V32" i="13"/>
  <c r="U32" i="13"/>
  <c r="R32" i="13"/>
  <c r="Q32" i="13"/>
  <c r="V31" i="13"/>
  <c r="U31" i="13"/>
  <c r="R31" i="13"/>
  <c r="Q31" i="13"/>
  <c r="V30" i="13"/>
  <c r="U30" i="13"/>
  <c r="R30" i="13"/>
  <c r="Q30" i="13"/>
  <c r="V29" i="13"/>
  <c r="U29" i="13"/>
  <c r="R29" i="13"/>
  <c r="Q29" i="13"/>
  <c r="V28" i="13"/>
  <c r="U28" i="13"/>
  <c r="R28" i="13"/>
  <c r="Q28" i="13"/>
  <c r="V27" i="13"/>
  <c r="U27" i="13"/>
  <c r="R27" i="13"/>
  <c r="Q27" i="13"/>
  <c r="V26" i="13"/>
  <c r="U26" i="13"/>
  <c r="R26" i="13"/>
  <c r="Q26" i="13"/>
  <c r="V25" i="13"/>
  <c r="U25" i="13"/>
  <c r="R25" i="13"/>
  <c r="Q25" i="13"/>
  <c r="V24" i="13"/>
  <c r="U24" i="13"/>
  <c r="R24" i="13"/>
  <c r="Q24" i="13"/>
  <c r="V23" i="13"/>
  <c r="U23" i="13"/>
  <c r="R23" i="13"/>
  <c r="Q23" i="13"/>
  <c r="V22" i="13"/>
  <c r="U22" i="13"/>
  <c r="R22" i="13"/>
  <c r="Q22" i="13"/>
  <c r="V21" i="13"/>
  <c r="U21" i="13"/>
  <c r="R21" i="13"/>
  <c r="Q21" i="13"/>
  <c r="V20" i="13"/>
  <c r="U20" i="13"/>
  <c r="R20" i="13"/>
  <c r="Q20" i="13"/>
  <c r="V19" i="13"/>
  <c r="U19" i="13"/>
  <c r="R19" i="13"/>
  <c r="Q19" i="13"/>
  <c r="V18" i="13"/>
  <c r="U18" i="13"/>
  <c r="R18" i="13"/>
  <c r="Q18" i="13"/>
  <c r="V17" i="13"/>
  <c r="U17" i="13"/>
  <c r="R17" i="13"/>
  <c r="Q17" i="13"/>
  <c r="V16" i="13"/>
  <c r="U16" i="13"/>
  <c r="R16" i="13"/>
  <c r="Q16" i="13"/>
  <c r="V15" i="13"/>
  <c r="U15" i="13"/>
  <c r="R15" i="13"/>
  <c r="Q15" i="13"/>
  <c r="V14" i="13"/>
  <c r="U14" i="13"/>
  <c r="R14" i="13"/>
  <c r="Q14" i="13"/>
  <c r="V13" i="13"/>
  <c r="U13" i="13"/>
  <c r="R13" i="13"/>
  <c r="Q13" i="13"/>
  <c r="V12" i="13"/>
  <c r="U12" i="13"/>
  <c r="R12" i="13"/>
  <c r="Q12" i="13"/>
  <c r="V11" i="13"/>
  <c r="U11" i="13"/>
  <c r="R11" i="13"/>
  <c r="Q11" i="13"/>
  <c r="V10" i="13"/>
  <c r="U10" i="13"/>
  <c r="R10" i="13"/>
  <c r="Q10" i="13"/>
  <c r="V9" i="13"/>
  <c r="U9" i="13"/>
  <c r="R9" i="13"/>
  <c r="Q9" i="13"/>
  <c r="V8" i="13"/>
  <c r="U8" i="13"/>
  <c r="R8" i="13"/>
  <c r="Q8" i="13"/>
  <c r="V7" i="13"/>
  <c r="U7" i="13"/>
  <c r="R7" i="13"/>
  <c r="Q7" i="13"/>
  <c r="V6" i="13"/>
  <c r="U6" i="13"/>
  <c r="R6" i="13"/>
  <c r="Q6" i="13"/>
  <c r="V5" i="13"/>
  <c r="U5" i="13"/>
  <c r="R5" i="13"/>
  <c r="Q5" i="13"/>
  <c r="V4" i="13"/>
  <c r="U4" i="13"/>
  <c r="R4" i="13"/>
  <c r="Q4" i="13"/>
  <c r="V62" i="12"/>
  <c r="U62" i="12"/>
  <c r="R62" i="12"/>
  <c r="Q62" i="12"/>
  <c r="V61" i="12"/>
  <c r="U61" i="12"/>
  <c r="R61" i="12"/>
  <c r="Q61" i="12"/>
  <c r="V60" i="12"/>
  <c r="U60" i="12"/>
  <c r="R60" i="12"/>
  <c r="Q60" i="12"/>
  <c r="V59" i="12"/>
  <c r="U59" i="12"/>
  <c r="R59" i="12"/>
  <c r="Q59" i="12"/>
  <c r="V58" i="12"/>
  <c r="U58" i="12"/>
  <c r="R58" i="12"/>
  <c r="Q58" i="12"/>
  <c r="V57" i="12"/>
  <c r="U57" i="12"/>
  <c r="R57" i="12"/>
  <c r="Q57" i="12"/>
  <c r="V56" i="12"/>
  <c r="U56" i="12"/>
  <c r="R56" i="12"/>
  <c r="Q56" i="12"/>
  <c r="V55" i="12"/>
  <c r="U55" i="12"/>
  <c r="R55" i="12"/>
  <c r="Q55" i="12"/>
  <c r="V54" i="12"/>
  <c r="U54" i="12"/>
  <c r="R54" i="12"/>
  <c r="Q54" i="12"/>
  <c r="V53" i="12"/>
  <c r="U53" i="12"/>
  <c r="R53" i="12"/>
  <c r="Q53" i="12"/>
  <c r="V52" i="12"/>
  <c r="U52" i="12"/>
  <c r="R52" i="12"/>
  <c r="Q52" i="12"/>
  <c r="V51" i="12"/>
  <c r="U51" i="12"/>
  <c r="R51" i="12"/>
  <c r="Q51" i="12"/>
  <c r="V50" i="12"/>
  <c r="U50" i="12"/>
  <c r="R50" i="12"/>
  <c r="Q50" i="12"/>
  <c r="V49" i="12"/>
  <c r="U49" i="12"/>
  <c r="R49" i="12"/>
  <c r="Q49" i="12"/>
  <c r="V48" i="12"/>
  <c r="U48" i="12"/>
  <c r="R48" i="12"/>
  <c r="Q48" i="12"/>
  <c r="V47" i="12"/>
  <c r="U47" i="12"/>
  <c r="R47" i="12"/>
  <c r="Q47" i="12"/>
  <c r="V46" i="12"/>
  <c r="U46" i="12"/>
  <c r="R46" i="12"/>
  <c r="Q46" i="12"/>
  <c r="V45" i="12"/>
  <c r="U45" i="12"/>
  <c r="R45" i="12"/>
  <c r="Q45" i="12"/>
  <c r="V44" i="12"/>
  <c r="U44" i="12"/>
  <c r="R44" i="12"/>
  <c r="Q44" i="12"/>
  <c r="V43" i="12"/>
  <c r="U43" i="12"/>
  <c r="R43" i="12"/>
  <c r="Q43" i="12"/>
  <c r="V42" i="12"/>
  <c r="U42" i="12"/>
  <c r="R42" i="12"/>
  <c r="Q42" i="12"/>
  <c r="V41" i="12"/>
  <c r="U41" i="12"/>
  <c r="R41" i="12"/>
  <c r="Q41" i="12"/>
  <c r="V40" i="12"/>
  <c r="U40" i="12"/>
  <c r="R40" i="12"/>
  <c r="Q40" i="12"/>
  <c r="V39" i="12"/>
  <c r="U39" i="12"/>
  <c r="R39" i="12"/>
  <c r="Q39" i="12"/>
  <c r="V38" i="12"/>
  <c r="U38" i="12"/>
  <c r="R38" i="12"/>
  <c r="Q38" i="12"/>
  <c r="V37" i="12"/>
  <c r="U37" i="12"/>
  <c r="R37" i="12"/>
  <c r="Q37" i="12"/>
  <c r="V36" i="12"/>
  <c r="U36" i="12"/>
  <c r="R36" i="12"/>
  <c r="Q36" i="12"/>
  <c r="V35" i="12"/>
  <c r="U35" i="12"/>
  <c r="R35" i="12"/>
  <c r="Q35" i="12"/>
  <c r="V34" i="12"/>
  <c r="U34" i="12"/>
  <c r="R34" i="12"/>
  <c r="Q34" i="12"/>
  <c r="V33" i="12"/>
  <c r="U33" i="12"/>
  <c r="R33" i="12"/>
  <c r="Q33" i="12"/>
  <c r="V32" i="12"/>
  <c r="U32" i="12"/>
  <c r="R32" i="12"/>
  <c r="Q32" i="12"/>
  <c r="V31" i="12"/>
  <c r="U31" i="12"/>
  <c r="R31" i="12"/>
  <c r="Q31" i="12"/>
  <c r="V30" i="12"/>
  <c r="U30" i="12"/>
  <c r="R30" i="12"/>
  <c r="Q30" i="12"/>
  <c r="V29" i="12"/>
  <c r="U29" i="12"/>
  <c r="R29" i="12"/>
  <c r="Q29" i="12"/>
  <c r="V28" i="12"/>
  <c r="U28" i="12"/>
  <c r="R28" i="12"/>
  <c r="Q28" i="12"/>
  <c r="V27" i="12"/>
  <c r="U27" i="12"/>
  <c r="R27" i="12"/>
  <c r="Q27" i="12"/>
  <c r="V26" i="12"/>
  <c r="U26" i="12"/>
  <c r="R26" i="12"/>
  <c r="Q26" i="12"/>
  <c r="V25" i="12"/>
  <c r="U25" i="12"/>
  <c r="R25" i="12"/>
  <c r="Q25" i="12"/>
  <c r="V24" i="12"/>
  <c r="U24" i="12"/>
  <c r="R24" i="12"/>
  <c r="Q24" i="12"/>
  <c r="V23" i="12"/>
  <c r="U23" i="12"/>
  <c r="R23" i="12"/>
  <c r="Q23" i="12"/>
  <c r="V22" i="12"/>
  <c r="U22" i="12"/>
  <c r="R22" i="12"/>
  <c r="Q22" i="12"/>
  <c r="V21" i="12"/>
  <c r="U21" i="12"/>
  <c r="R21" i="12"/>
  <c r="Q21" i="12"/>
  <c r="V20" i="12"/>
  <c r="U20" i="12"/>
  <c r="R20" i="12"/>
  <c r="Q20" i="12"/>
  <c r="V19" i="12"/>
  <c r="U19" i="12"/>
  <c r="R19" i="12"/>
  <c r="Q19" i="12"/>
  <c r="V18" i="12"/>
  <c r="U18" i="12"/>
  <c r="R18" i="12"/>
  <c r="Q18" i="12"/>
  <c r="V17" i="12"/>
  <c r="U17" i="12"/>
  <c r="R17" i="12"/>
  <c r="Q17" i="12"/>
  <c r="V16" i="12"/>
  <c r="U16" i="12"/>
  <c r="R16" i="12"/>
  <c r="Q16" i="12"/>
  <c r="V15" i="12"/>
  <c r="U15" i="12"/>
  <c r="R15" i="12"/>
  <c r="Q15" i="12"/>
  <c r="V14" i="12"/>
  <c r="U14" i="12"/>
  <c r="R14" i="12"/>
  <c r="Q14" i="12"/>
  <c r="V13" i="12"/>
  <c r="U13" i="12"/>
  <c r="R13" i="12"/>
  <c r="Q13" i="12"/>
  <c r="V12" i="12"/>
  <c r="U12" i="12"/>
  <c r="R12" i="12"/>
  <c r="Q12" i="12"/>
  <c r="V11" i="12"/>
  <c r="U11" i="12"/>
  <c r="R11" i="12"/>
  <c r="Q11" i="12"/>
  <c r="V10" i="12"/>
  <c r="U10" i="12"/>
  <c r="R10" i="12"/>
  <c r="Q10" i="12"/>
  <c r="V9" i="12"/>
  <c r="U9" i="12"/>
  <c r="R9" i="12"/>
  <c r="Q9" i="12"/>
  <c r="V8" i="12"/>
  <c r="U8" i="12"/>
  <c r="R8" i="12"/>
  <c r="Q8" i="12"/>
  <c r="V7" i="12"/>
  <c r="U7" i="12"/>
  <c r="R7" i="12"/>
  <c r="Q7" i="12"/>
  <c r="V6" i="12"/>
  <c r="U6" i="12"/>
  <c r="R6" i="12"/>
  <c r="Q6" i="12"/>
  <c r="V5" i="12"/>
  <c r="U5" i="12"/>
  <c r="R5" i="12"/>
  <c r="Q5" i="12"/>
  <c r="V4" i="12"/>
  <c r="U4" i="12"/>
  <c r="R4" i="12"/>
  <c r="Q4" i="12"/>
  <c r="V68" i="11"/>
  <c r="U68" i="11"/>
  <c r="R68" i="11"/>
  <c r="Q68" i="11"/>
  <c r="V67" i="11"/>
  <c r="U67" i="11"/>
  <c r="R67" i="11"/>
  <c r="Q67" i="11"/>
  <c r="V66" i="11"/>
  <c r="U66" i="11"/>
  <c r="R66" i="11"/>
  <c r="Q66" i="11"/>
  <c r="V65" i="11"/>
  <c r="U65" i="11"/>
  <c r="R65" i="11"/>
  <c r="Q65" i="11"/>
  <c r="V64" i="11"/>
  <c r="U64" i="11"/>
  <c r="R64" i="11"/>
  <c r="Q64" i="11"/>
  <c r="V63" i="11"/>
  <c r="U63" i="11"/>
  <c r="R63" i="11"/>
  <c r="Q63" i="11"/>
  <c r="V62" i="11"/>
  <c r="U62" i="11"/>
  <c r="R62" i="11"/>
  <c r="Q62" i="11"/>
  <c r="V61" i="11"/>
  <c r="U61" i="11"/>
  <c r="R61" i="11"/>
  <c r="Q61" i="11"/>
  <c r="V60" i="11"/>
  <c r="U60" i="11"/>
  <c r="R60" i="11"/>
  <c r="Q60" i="11"/>
  <c r="V59" i="11"/>
  <c r="U59" i="11"/>
  <c r="R59" i="11"/>
  <c r="Q59" i="11"/>
  <c r="V58" i="11"/>
  <c r="U58" i="11"/>
  <c r="R58" i="11"/>
  <c r="Q58" i="11"/>
  <c r="V57" i="11"/>
  <c r="U57" i="11"/>
  <c r="R57" i="11"/>
  <c r="Q57" i="11"/>
  <c r="V56" i="11"/>
  <c r="U56" i="11"/>
  <c r="R56" i="11"/>
  <c r="Q56" i="11"/>
  <c r="V55" i="11"/>
  <c r="U55" i="11"/>
  <c r="R55" i="11"/>
  <c r="Q55" i="11"/>
  <c r="V54" i="11"/>
  <c r="U54" i="11"/>
  <c r="R54" i="11"/>
  <c r="Q54" i="11"/>
  <c r="V53" i="11"/>
  <c r="U53" i="11"/>
  <c r="R53" i="11"/>
  <c r="Q53" i="11"/>
  <c r="V52" i="11"/>
  <c r="U52" i="11"/>
  <c r="R52" i="11"/>
  <c r="Q52" i="11"/>
  <c r="V51" i="11"/>
  <c r="U51" i="11"/>
  <c r="R51" i="11"/>
  <c r="Q51" i="11"/>
  <c r="V50" i="11"/>
  <c r="U50" i="11"/>
  <c r="R50" i="11"/>
  <c r="Q50" i="11"/>
  <c r="V49" i="11"/>
  <c r="U49" i="11"/>
  <c r="R49" i="11"/>
  <c r="Q49" i="11"/>
  <c r="V48" i="11"/>
  <c r="U48" i="11"/>
  <c r="R48" i="11"/>
  <c r="Q48" i="11"/>
  <c r="V47" i="11"/>
  <c r="U47" i="11"/>
  <c r="R47" i="11"/>
  <c r="Q47" i="11"/>
  <c r="V46" i="11"/>
  <c r="U46" i="11"/>
  <c r="R46" i="11"/>
  <c r="Q46" i="11"/>
  <c r="V45" i="11"/>
  <c r="U45" i="11"/>
  <c r="R45" i="11"/>
  <c r="Q45" i="11"/>
  <c r="V44" i="11"/>
  <c r="U44" i="11"/>
  <c r="R44" i="11"/>
  <c r="Q44" i="11"/>
  <c r="V43" i="11"/>
  <c r="U43" i="11"/>
  <c r="R43" i="11"/>
  <c r="Q43" i="11"/>
  <c r="V42" i="11"/>
  <c r="U42" i="11"/>
  <c r="R42" i="11"/>
  <c r="Q42" i="11"/>
  <c r="V41" i="11"/>
  <c r="U41" i="11"/>
  <c r="R41" i="11"/>
  <c r="Q41" i="11"/>
  <c r="V40" i="11"/>
  <c r="U40" i="11"/>
  <c r="R40" i="11"/>
  <c r="Q40" i="11"/>
  <c r="V39" i="11"/>
  <c r="U39" i="11"/>
  <c r="R39" i="11"/>
  <c r="Q39" i="11"/>
  <c r="V38" i="11"/>
  <c r="U38" i="11"/>
  <c r="R38" i="11"/>
  <c r="Q38" i="11"/>
  <c r="V37" i="11"/>
  <c r="U37" i="11"/>
  <c r="R37" i="11"/>
  <c r="Q37" i="11"/>
  <c r="V36" i="11"/>
  <c r="U36" i="11"/>
  <c r="R36" i="11"/>
  <c r="Q36" i="11"/>
  <c r="V35" i="11"/>
  <c r="U35" i="11"/>
  <c r="R35" i="11"/>
  <c r="Q35" i="11"/>
  <c r="V34" i="11"/>
  <c r="U34" i="11"/>
  <c r="R34" i="11"/>
  <c r="Q34" i="11"/>
  <c r="V33" i="11"/>
  <c r="U33" i="11"/>
  <c r="R33" i="11"/>
  <c r="Q33" i="11"/>
  <c r="V32" i="11"/>
  <c r="U32" i="11"/>
  <c r="R32" i="11"/>
  <c r="Q32" i="11"/>
  <c r="V31" i="11"/>
  <c r="U31" i="11"/>
  <c r="R31" i="11"/>
  <c r="Q31" i="11"/>
  <c r="V30" i="11"/>
  <c r="U30" i="11"/>
  <c r="R30" i="11"/>
  <c r="Q30" i="11"/>
  <c r="V29" i="11"/>
  <c r="U29" i="11"/>
  <c r="R29" i="11"/>
  <c r="Q29" i="11"/>
  <c r="V28" i="11"/>
  <c r="U28" i="11"/>
  <c r="R28" i="11"/>
  <c r="Q28" i="11"/>
  <c r="V27" i="11"/>
  <c r="U27" i="11"/>
  <c r="R27" i="11"/>
  <c r="Q27" i="11"/>
  <c r="V26" i="11"/>
  <c r="U26" i="11"/>
  <c r="R26" i="11"/>
  <c r="Q26" i="11"/>
  <c r="V25" i="11"/>
  <c r="U25" i="11"/>
  <c r="R25" i="11"/>
  <c r="Q25" i="11"/>
  <c r="V24" i="11"/>
  <c r="U24" i="11"/>
  <c r="R24" i="11"/>
  <c r="Q24" i="11"/>
  <c r="V23" i="11"/>
  <c r="U23" i="11"/>
  <c r="R23" i="11"/>
  <c r="Q23" i="11"/>
  <c r="V22" i="11"/>
  <c r="U22" i="11"/>
  <c r="R22" i="11"/>
  <c r="Q22" i="11"/>
  <c r="V21" i="11"/>
  <c r="U21" i="11"/>
  <c r="R21" i="11"/>
  <c r="Q21" i="11"/>
  <c r="V20" i="11"/>
  <c r="U20" i="11"/>
  <c r="R20" i="11"/>
  <c r="Q20" i="11"/>
  <c r="V19" i="11"/>
  <c r="U19" i="11"/>
  <c r="R19" i="11"/>
  <c r="Q19" i="11"/>
  <c r="V18" i="11"/>
  <c r="U18" i="11"/>
  <c r="R18" i="11"/>
  <c r="Q18" i="11"/>
  <c r="V17" i="11"/>
  <c r="U17" i="11"/>
  <c r="R17" i="11"/>
  <c r="Q17" i="11"/>
  <c r="V16" i="11"/>
  <c r="U16" i="11"/>
  <c r="R16" i="11"/>
  <c r="Q16" i="11"/>
  <c r="V15" i="11"/>
  <c r="U15" i="11"/>
  <c r="R15" i="11"/>
  <c r="Q15" i="11"/>
  <c r="V14" i="11"/>
  <c r="U14" i="11"/>
  <c r="R14" i="11"/>
  <c r="Q14" i="11"/>
  <c r="V13" i="11"/>
  <c r="U13" i="11"/>
  <c r="R13" i="11"/>
  <c r="Q13" i="11"/>
  <c r="V12" i="11"/>
  <c r="U12" i="11"/>
  <c r="R12" i="11"/>
  <c r="Q12" i="11"/>
  <c r="V11" i="11"/>
  <c r="U11" i="11"/>
  <c r="R11" i="11"/>
  <c r="Q11" i="11"/>
  <c r="V10" i="11"/>
  <c r="U10" i="11"/>
  <c r="R10" i="11"/>
  <c r="Q10" i="11"/>
  <c r="V9" i="11"/>
  <c r="U9" i="11"/>
  <c r="R9" i="11"/>
  <c r="Q9" i="11"/>
  <c r="V8" i="11"/>
  <c r="U8" i="11"/>
  <c r="R8" i="11"/>
  <c r="Q8" i="11"/>
  <c r="V7" i="11"/>
  <c r="U7" i="11"/>
  <c r="R7" i="11"/>
  <c r="Q7" i="11"/>
  <c r="V6" i="11"/>
  <c r="U6" i="11"/>
  <c r="R6" i="11"/>
  <c r="Q6" i="11"/>
  <c r="V5" i="11"/>
  <c r="U5" i="11"/>
  <c r="R5" i="11"/>
  <c r="Q5" i="11"/>
  <c r="V4" i="11"/>
  <c r="U4" i="11"/>
  <c r="R4" i="11"/>
  <c r="Q4" i="11"/>
  <c r="V78" i="10"/>
  <c r="U78" i="10"/>
  <c r="R78" i="10"/>
  <c r="Q78" i="10"/>
  <c r="V77" i="10"/>
  <c r="U77" i="10"/>
  <c r="R77" i="10"/>
  <c r="Q77" i="10"/>
  <c r="V76" i="10"/>
  <c r="U76" i="10"/>
  <c r="R76" i="10"/>
  <c r="Q76" i="10"/>
  <c r="V75" i="10"/>
  <c r="U75" i="10"/>
  <c r="R75" i="10"/>
  <c r="Q75" i="10"/>
  <c r="V74" i="10"/>
  <c r="U74" i="10"/>
  <c r="R74" i="10"/>
  <c r="Q74" i="10"/>
  <c r="V73" i="10"/>
  <c r="U73" i="10"/>
  <c r="R73" i="10"/>
  <c r="Q73" i="10"/>
  <c r="V72" i="10"/>
  <c r="U72" i="10"/>
  <c r="R72" i="10"/>
  <c r="Q72" i="10"/>
  <c r="V71" i="10"/>
  <c r="U71" i="10"/>
  <c r="R71" i="10"/>
  <c r="Q71" i="10"/>
  <c r="V70" i="10"/>
  <c r="U70" i="10"/>
  <c r="R70" i="10"/>
  <c r="Q70" i="10"/>
  <c r="V69" i="10"/>
  <c r="U69" i="10"/>
  <c r="R69" i="10"/>
  <c r="Q69" i="10"/>
  <c r="V68" i="10"/>
  <c r="U68" i="10"/>
  <c r="R68" i="10"/>
  <c r="Q68" i="10"/>
  <c r="V67" i="10"/>
  <c r="U67" i="10"/>
  <c r="R67" i="10"/>
  <c r="Q67" i="10"/>
  <c r="V66" i="10"/>
  <c r="U66" i="10"/>
  <c r="R66" i="10"/>
  <c r="Q66" i="10"/>
  <c r="V65" i="10"/>
  <c r="U65" i="10"/>
  <c r="R65" i="10"/>
  <c r="Q65" i="10"/>
  <c r="V64" i="10"/>
  <c r="U64" i="10"/>
  <c r="R64" i="10"/>
  <c r="Q64" i="10"/>
  <c r="V63" i="10"/>
  <c r="U63" i="10"/>
  <c r="R63" i="10"/>
  <c r="Q63" i="10"/>
  <c r="V62" i="10"/>
  <c r="U62" i="10"/>
  <c r="R62" i="10"/>
  <c r="Q62" i="10"/>
  <c r="V61" i="10"/>
  <c r="U61" i="10"/>
  <c r="R61" i="10"/>
  <c r="Q61" i="10"/>
  <c r="V60" i="10"/>
  <c r="U60" i="10"/>
  <c r="R60" i="10"/>
  <c r="Q60" i="10"/>
  <c r="V59" i="10"/>
  <c r="U59" i="10"/>
  <c r="R59" i="10"/>
  <c r="Q59" i="10"/>
  <c r="V58" i="10"/>
  <c r="U58" i="10"/>
  <c r="R58" i="10"/>
  <c r="Q58" i="10"/>
  <c r="V57" i="10"/>
  <c r="U57" i="10"/>
  <c r="R57" i="10"/>
  <c r="Q57" i="10"/>
  <c r="V56" i="10"/>
  <c r="U56" i="10"/>
  <c r="R56" i="10"/>
  <c r="Q56" i="10"/>
  <c r="V55" i="10"/>
  <c r="U55" i="10"/>
  <c r="R55" i="10"/>
  <c r="Q55" i="10"/>
  <c r="V54" i="10"/>
  <c r="U54" i="10"/>
  <c r="R54" i="10"/>
  <c r="Q54" i="10"/>
  <c r="V53" i="10"/>
  <c r="U53" i="10"/>
  <c r="R53" i="10"/>
  <c r="Q53" i="10"/>
  <c r="V52" i="10"/>
  <c r="U52" i="10"/>
  <c r="R52" i="10"/>
  <c r="Q52" i="10"/>
  <c r="V51" i="10"/>
  <c r="U51" i="10"/>
  <c r="R51" i="10"/>
  <c r="Q51" i="10"/>
  <c r="V50" i="10"/>
  <c r="U50" i="10"/>
  <c r="R50" i="10"/>
  <c r="Q50" i="10"/>
  <c r="V49" i="10"/>
  <c r="U49" i="10"/>
  <c r="R49" i="10"/>
  <c r="Q49" i="10"/>
  <c r="V48" i="10"/>
  <c r="U48" i="10"/>
  <c r="R48" i="10"/>
  <c r="Q48" i="10"/>
  <c r="V47" i="10"/>
  <c r="U47" i="10"/>
  <c r="R47" i="10"/>
  <c r="Q47" i="10"/>
  <c r="V46" i="10"/>
  <c r="U46" i="10"/>
  <c r="R46" i="10"/>
  <c r="Q46" i="10"/>
  <c r="V45" i="10"/>
  <c r="U45" i="10"/>
  <c r="R45" i="10"/>
  <c r="Q45" i="10"/>
  <c r="V44" i="10"/>
  <c r="U44" i="10"/>
  <c r="R44" i="10"/>
  <c r="Q44" i="10"/>
  <c r="V43" i="10"/>
  <c r="U43" i="10"/>
  <c r="R43" i="10"/>
  <c r="Q43" i="10"/>
  <c r="V42" i="10"/>
  <c r="U42" i="10"/>
  <c r="R42" i="10"/>
  <c r="Q42" i="10"/>
  <c r="V41" i="10"/>
  <c r="U41" i="10"/>
  <c r="R41" i="10"/>
  <c r="Q41" i="10"/>
  <c r="V40" i="10"/>
  <c r="U40" i="10"/>
  <c r="R40" i="10"/>
  <c r="Q40" i="10"/>
  <c r="V39" i="10"/>
  <c r="U39" i="10"/>
  <c r="R39" i="10"/>
  <c r="Q39" i="10"/>
  <c r="V38" i="10"/>
  <c r="U38" i="10"/>
  <c r="R38" i="10"/>
  <c r="Q38" i="10"/>
  <c r="V37" i="10"/>
  <c r="U37" i="10"/>
  <c r="R37" i="10"/>
  <c r="Q37" i="10"/>
  <c r="V36" i="10"/>
  <c r="U36" i="10"/>
  <c r="R36" i="10"/>
  <c r="Q36" i="10"/>
  <c r="V35" i="10"/>
  <c r="U35" i="10"/>
  <c r="R35" i="10"/>
  <c r="Q35" i="10"/>
  <c r="V34" i="10"/>
  <c r="U34" i="10"/>
  <c r="R34" i="10"/>
  <c r="Q34" i="10"/>
  <c r="V33" i="10"/>
  <c r="U33" i="10"/>
  <c r="R33" i="10"/>
  <c r="Q33" i="10"/>
  <c r="V32" i="10"/>
  <c r="U32" i="10"/>
  <c r="R32" i="10"/>
  <c r="Q32" i="10"/>
  <c r="V31" i="10"/>
  <c r="U31" i="10"/>
  <c r="R31" i="10"/>
  <c r="Q31" i="10"/>
  <c r="V30" i="10"/>
  <c r="U30" i="10"/>
  <c r="R30" i="10"/>
  <c r="Q30" i="10"/>
  <c r="V29" i="10"/>
  <c r="U29" i="10"/>
  <c r="R29" i="10"/>
  <c r="Q29" i="10"/>
  <c r="V28" i="10"/>
  <c r="U28" i="10"/>
  <c r="R28" i="10"/>
  <c r="Q28" i="10"/>
  <c r="V27" i="10"/>
  <c r="U27" i="10"/>
  <c r="R27" i="10"/>
  <c r="Q27" i="10"/>
  <c r="V26" i="10"/>
  <c r="U26" i="10"/>
  <c r="R26" i="10"/>
  <c r="Q26" i="10"/>
  <c r="V25" i="10"/>
  <c r="U25" i="10"/>
  <c r="R25" i="10"/>
  <c r="Q25" i="10"/>
  <c r="V24" i="10"/>
  <c r="U24" i="10"/>
  <c r="R24" i="10"/>
  <c r="Q24" i="10"/>
  <c r="V23" i="10"/>
  <c r="U23" i="10"/>
  <c r="R23" i="10"/>
  <c r="Q23" i="10"/>
  <c r="V22" i="10"/>
  <c r="U22" i="10"/>
  <c r="R22" i="10"/>
  <c r="Q22" i="10"/>
  <c r="V21" i="10"/>
  <c r="U21" i="10"/>
  <c r="R21" i="10"/>
  <c r="Q21" i="10"/>
  <c r="V20" i="10"/>
  <c r="U20" i="10"/>
  <c r="R20" i="10"/>
  <c r="Q20" i="10"/>
  <c r="V19" i="10"/>
  <c r="U19" i="10"/>
  <c r="R19" i="10"/>
  <c r="Q19" i="10"/>
  <c r="V18" i="10"/>
  <c r="U18" i="10"/>
  <c r="R18" i="10"/>
  <c r="Q18" i="10"/>
  <c r="V17" i="10"/>
  <c r="U17" i="10"/>
  <c r="R17" i="10"/>
  <c r="Q17" i="10"/>
  <c r="V16" i="10"/>
  <c r="U16" i="10"/>
  <c r="R16" i="10"/>
  <c r="Q16" i="10"/>
  <c r="V15" i="10"/>
  <c r="U15" i="10"/>
  <c r="R15" i="10"/>
  <c r="Q15" i="10"/>
  <c r="V14" i="10"/>
  <c r="U14" i="10"/>
  <c r="R14" i="10"/>
  <c r="Q14" i="10"/>
  <c r="V13" i="10"/>
  <c r="U13" i="10"/>
  <c r="R13" i="10"/>
  <c r="Q13" i="10"/>
  <c r="V12" i="10"/>
  <c r="U12" i="10"/>
  <c r="R12" i="10"/>
  <c r="Q12" i="10"/>
  <c r="V11" i="10"/>
  <c r="U11" i="10"/>
  <c r="R11" i="10"/>
  <c r="Q11" i="10"/>
  <c r="V10" i="10"/>
  <c r="U10" i="10"/>
  <c r="R10" i="10"/>
  <c r="Q10" i="10"/>
  <c r="V9" i="10"/>
  <c r="U9" i="10"/>
  <c r="R9" i="10"/>
  <c r="Q9" i="10"/>
  <c r="V8" i="10"/>
  <c r="U8" i="10"/>
  <c r="R8" i="10"/>
  <c r="Q8" i="10"/>
  <c r="V7" i="10"/>
  <c r="U7" i="10"/>
  <c r="R7" i="10"/>
  <c r="Q7" i="10"/>
  <c r="V6" i="10"/>
  <c r="U6" i="10"/>
  <c r="R6" i="10"/>
  <c r="Q6" i="10"/>
  <c r="V5" i="10"/>
  <c r="U5" i="10"/>
  <c r="R5" i="10"/>
  <c r="Q5" i="10"/>
  <c r="V4" i="10"/>
  <c r="U4" i="10"/>
  <c r="R4" i="10"/>
  <c r="Q4" i="10"/>
  <c r="V69" i="9"/>
  <c r="U69" i="9"/>
  <c r="R69" i="9"/>
  <c r="Q69" i="9"/>
  <c r="V68" i="9"/>
  <c r="U68" i="9"/>
  <c r="R68" i="9"/>
  <c r="Q68" i="9"/>
  <c r="V67" i="9"/>
  <c r="U67" i="9"/>
  <c r="R67" i="9"/>
  <c r="Q67" i="9"/>
  <c r="V66" i="9"/>
  <c r="U66" i="9"/>
  <c r="R66" i="9"/>
  <c r="Q66" i="9"/>
  <c r="V65" i="9"/>
  <c r="U65" i="9"/>
  <c r="R65" i="9"/>
  <c r="Q65" i="9"/>
  <c r="V64" i="9"/>
  <c r="U64" i="9"/>
  <c r="R64" i="9"/>
  <c r="Q64" i="9"/>
  <c r="V63" i="9"/>
  <c r="U63" i="9"/>
  <c r="R63" i="9"/>
  <c r="Q63" i="9"/>
  <c r="V62" i="9"/>
  <c r="U62" i="9"/>
  <c r="R62" i="9"/>
  <c r="Q62" i="9"/>
  <c r="V61" i="9"/>
  <c r="U61" i="9"/>
  <c r="R61" i="9"/>
  <c r="Q61" i="9"/>
  <c r="V60" i="9"/>
  <c r="U60" i="9"/>
  <c r="R60" i="9"/>
  <c r="Q60" i="9"/>
  <c r="V59" i="9"/>
  <c r="U59" i="9"/>
  <c r="R59" i="9"/>
  <c r="Q59" i="9"/>
  <c r="V58" i="9"/>
  <c r="U58" i="9"/>
  <c r="R58" i="9"/>
  <c r="Q58" i="9"/>
  <c r="V57" i="9"/>
  <c r="U57" i="9"/>
  <c r="R57" i="9"/>
  <c r="Q57" i="9"/>
  <c r="V56" i="9"/>
  <c r="U56" i="9"/>
  <c r="R56" i="9"/>
  <c r="Q56" i="9"/>
  <c r="V55" i="9"/>
  <c r="U55" i="9"/>
  <c r="R55" i="9"/>
  <c r="Q55" i="9"/>
  <c r="V54" i="9"/>
  <c r="U54" i="9"/>
  <c r="R54" i="9"/>
  <c r="Q54" i="9"/>
  <c r="V53" i="9"/>
  <c r="U53" i="9"/>
  <c r="R53" i="9"/>
  <c r="Q53" i="9"/>
  <c r="V52" i="9"/>
  <c r="U52" i="9"/>
  <c r="R52" i="9"/>
  <c r="Q52" i="9"/>
  <c r="V51" i="9"/>
  <c r="U51" i="9"/>
  <c r="R51" i="9"/>
  <c r="Q51" i="9"/>
  <c r="V50" i="9"/>
  <c r="U50" i="9"/>
  <c r="R50" i="9"/>
  <c r="Q50" i="9"/>
  <c r="V49" i="9"/>
  <c r="U49" i="9"/>
  <c r="R49" i="9"/>
  <c r="Q49" i="9"/>
  <c r="V48" i="9"/>
  <c r="U48" i="9"/>
  <c r="R48" i="9"/>
  <c r="Q48" i="9"/>
  <c r="V47" i="9"/>
  <c r="U47" i="9"/>
  <c r="R47" i="9"/>
  <c r="Q47" i="9"/>
  <c r="V46" i="9"/>
  <c r="U46" i="9"/>
  <c r="R46" i="9"/>
  <c r="Q46" i="9"/>
  <c r="V45" i="9"/>
  <c r="U45" i="9"/>
  <c r="R45" i="9"/>
  <c r="Q45" i="9"/>
  <c r="V44" i="9"/>
  <c r="U44" i="9"/>
  <c r="R44" i="9"/>
  <c r="Q44" i="9"/>
  <c r="V43" i="9"/>
  <c r="U43" i="9"/>
  <c r="R43" i="9"/>
  <c r="Q43" i="9"/>
  <c r="V42" i="9"/>
  <c r="U42" i="9"/>
  <c r="R42" i="9"/>
  <c r="Q42" i="9"/>
  <c r="V41" i="9"/>
  <c r="U41" i="9"/>
  <c r="R41" i="9"/>
  <c r="Q41" i="9"/>
  <c r="V40" i="9"/>
  <c r="U40" i="9"/>
  <c r="R40" i="9"/>
  <c r="Q40" i="9"/>
  <c r="V39" i="9"/>
  <c r="U39" i="9"/>
  <c r="R39" i="9"/>
  <c r="Q39" i="9"/>
  <c r="V38" i="9"/>
  <c r="U38" i="9"/>
  <c r="R38" i="9"/>
  <c r="Q38" i="9"/>
  <c r="V37" i="9"/>
  <c r="U37" i="9"/>
  <c r="R37" i="9"/>
  <c r="Q37" i="9"/>
  <c r="V36" i="9"/>
  <c r="U36" i="9"/>
  <c r="R36" i="9"/>
  <c r="Q36" i="9"/>
  <c r="V35" i="9"/>
  <c r="U35" i="9"/>
  <c r="R35" i="9"/>
  <c r="Q35" i="9"/>
  <c r="V34" i="9"/>
  <c r="U34" i="9"/>
  <c r="R34" i="9"/>
  <c r="Q34" i="9"/>
  <c r="V33" i="9"/>
  <c r="U33" i="9"/>
  <c r="R33" i="9"/>
  <c r="Q33" i="9"/>
  <c r="V32" i="9"/>
  <c r="U32" i="9"/>
  <c r="R32" i="9"/>
  <c r="Q32" i="9"/>
  <c r="V31" i="9"/>
  <c r="U31" i="9"/>
  <c r="R31" i="9"/>
  <c r="Q31" i="9"/>
  <c r="V30" i="9"/>
  <c r="U30" i="9"/>
  <c r="R30" i="9"/>
  <c r="Q30" i="9"/>
  <c r="V29" i="9"/>
  <c r="U29" i="9"/>
  <c r="R29" i="9"/>
  <c r="Q29" i="9"/>
  <c r="V28" i="9"/>
  <c r="U28" i="9"/>
  <c r="R28" i="9"/>
  <c r="Q28" i="9"/>
  <c r="V27" i="9"/>
  <c r="U27" i="9"/>
  <c r="R27" i="9"/>
  <c r="Q27" i="9"/>
  <c r="V26" i="9"/>
  <c r="U26" i="9"/>
  <c r="R26" i="9"/>
  <c r="Q26" i="9"/>
  <c r="V25" i="9"/>
  <c r="U25" i="9"/>
  <c r="R25" i="9"/>
  <c r="Q25" i="9"/>
  <c r="V24" i="9"/>
  <c r="U24" i="9"/>
  <c r="R24" i="9"/>
  <c r="Q24" i="9"/>
  <c r="V23" i="9"/>
  <c r="U23" i="9"/>
  <c r="R23" i="9"/>
  <c r="Q23" i="9"/>
  <c r="V22" i="9"/>
  <c r="U22" i="9"/>
  <c r="R22" i="9"/>
  <c r="Q22" i="9"/>
  <c r="V21" i="9"/>
  <c r="U21" i="9"/>
  <c r="R21" i="9"/>
  <c r="Q21" i="9"/>
  <c r="V20" i="9"/>
  <c r="U20" i="9"/>
  <c r="R20" i="9"/>
  <c r="Q20" i="9"/>
  <c r="V19" i="9"/>
  <c r="U19" i="9"/>
  <c r="R19" i="9"/>
  <c r="Q19" i="9"/>
  <c r="V18" i="9"/>
  <c r="U18" i="9"/>
  <c r="R18" i="9"/>
  <c r="Q18" i="9"/>
  <c r="V17" i="9"/>
  <c r="U17" i="9"/>
  <c r="R17" i="9"/>
  <c r="Q17" i="9"/>
  <c r="V16" i="9"/>
  <c r="U16" i="9"/>
  <c r="R16" i="9"/>
  <c r="Q16" i="9"/>
  <c r="V15" i="9"/>
  <c r="U15" i="9"/>
  <c r="R15" i="9"/>
  <c r="Q15" i="9"/>
  <c r="V14" i="9"/>
  <c r="U14" i="9"/>
  <c r="R14" i="9"/>
  <c r="Q14" i="9"/>
  <c r="V13" i="9"/>
  <c r="U13" i="9"/>
  <c r="R13" i="9"/>
  <c r="Q13" i="9"/>
  <c r="V12" i="9"/>
  <c r="U12" i="9"/>
  <c r="R12" i="9"/>
  <c r="Q12" i="9"/>
  <c r="V11" i="9"/>
  <c r="U11" i="9"/>
  <c r="R11" i="9"/>
  <c r="Q11" i="9"/>
  <c r="V10" i="9"/>
  <c r="U10" i="9"/>
  <c r="R10" i="9"/>
  <c r="Q10" i="9"/>
  <c r="V9" i="9"/>
  <c r="U9" i="9"/>
  <c r="R9" i="9"/>
  <c r="Q9" i="9"/>
  <c r="V8" i="9"/>
  <c r="U8" i="9"/>
  <c r="R8" i="9"/>
  <c r="Q8" i="9"/>
  <c r="V7" i="9"/>
  <c r="U7" i="9"/>
  <c r="R7" i="9"/>
  <c r="Q7" i="9"/>
  <c r="V6" i="9"/>
  <c r="U6" i="9"/>
  <c r="R6" i="9"/>
  <c r="Q6" i="9"/>
  <c r="V5" i="9"/>
  <c r="U5" i="9"/>
  <c r="R5" i="9"/>
  <c r="Q5" i="9"/>
  <c r="V4" i="9"/>
  <c r="U4" i="9"/>
  <c r="R4" i="9"/>
  <c r="Q4" i="9"/>
  <c r="V69" i="8"/>
  <c r="U69" i="8"/>
  <c r="R69" i="8"/>
  <c r="Q69" i="8"/>
  <c r="V68" i="8"/>
  <c r="U68" i="8"/>
  <c r="R68" i="8"/>
  <c r="Q68" i="8"/>
  <c r="V67" i="8"/>
  <c r="U67" i="8"/>
  <c r="R67" i="8"/>
  <c r="Q67" i="8"/>
  <c r="V66" i="8"/>
  <c r="U66" i="8"/>
  <c r="R66" i="8"/>
  <c r="Q66" i="8"/>
  <c r="V65" i="8"/>
  <c r="U65" i="8"/>
  <c r="R65" i="8"/>
  <c r="Q65" i="8"/>
  <c r="V64" i="8"/>
  <c r="U64" i="8"/>
  <c r="R64" i="8"/>
  <c r="Q64" i="8"/>
  <c r="V63" i="8"/>
  <c r="U63" i="8"/>
  <c r="R63" i="8"/>
  <c r="Q63" i="8"/>
  <c r="V62" i="8"/>
  <c r="U62" i="8"/>
  <c r="R62" i="8"/>
  <c r="Q62" i="8"/>
  <c r="V61" i="8"/>
  <c r="U61" i="8"/>
  <c r="R61" i="8"/>
  <c r="Q61" i="8"/>
  <c r="V60" i="8"/>
  <c r="U60" i="8"/>
  <c r="R60" i="8"/>
  <c r="Q60" i="8"/>
  <c r="V59" i="8"/>
  <c r="U59" i="8"/>
  <c r="R59" i="8"/>
  <c r="Q59" i="8"/>
  <c r="V58" i="8"/>
  <c r="U58" i="8"/>
  <c r="R58" i="8"/>
  <c r="Q58" i="8"/>
  <c r="V57" i="8"/>
  <c r="U57" i="8"/>
  <c r="R57" i="8"/>
  <c r="Q57" i="8"/>
  <c r="V56" i="8"/>
  <c r="U56" i="8"/>
  <c r="R56" i="8"/>
  <c r="Q56" i="8"/>
  <c r="V55" i="8"/>
  <c r="U55" i="8"/>
  <c r="R55" i="8"/>
  <c r="Q55" i="8"/>
  <c r="V54" i="8"/>
  <c r="U54" i="8"/>
  <c r="R54" i="8"/>
  <c r="Q54" i="8"/>
  <c r="V53" i="8"/>
  <c r="U53" i="8"/>
  <c r="R53" i="8"/>
  <c r="Q53" i="8"/>
  <c r="V52" i="8"/>
  <c r="U52" i="8"/>
  <c r="R52" i="8"/>
  <c r="Q52" i="8"/>
  <c r="V51" i="8"/>
  <c r="U51" i="8"/>
  <c r="R51" i="8"/>
  <c r="Q51" i="8"/>
  <c r="V50" i="8"/>
  <c r="U50" i="8"/>
  <c r="R50" i="8"/>
  <c r="Q50" i="8"/>
  <c r="V49" i="8"/>
  <c r="U49" i="8"/>
  <c r="R49" i="8"/>
  <c r="Q49" i="8"/>
  <c r="V48" i="8"/>
  <c r="U48" i="8"/>
  <c r="R48" i="8"/>
  <c r="Q48" i="8"/>
  <c r="V47" i="8"/>
  <c r="U47" i="8"/>
  <c r="R47" i="8"/>
  <c r="Q47" i="8"/>
  <c r="V46" i="8"/>
  <c r="U46" i="8"/>
  <c r="R46" i="8"/>
  <c r="Q46" i="8"/>
  <c r="V45" i="8"/>
  <c r="U45" i="8"/>
  <c r="R45" i="8"/>
  <c r="Q45" i="8"/>
  <c r="V44" i="8"/>
  <c r="U44" i="8"/>
  <c r="R44" i="8"/>
  <c r="Q44" i="8"/>
  <c r="V43" i="8"/>
  <c r="U43" i="8"/>
  <c r="R43" i="8"/>
  <c r="Q43" i="8"/>
  <c r="V42" i="8"/>
  <c r="U42" i="8"/>
  <c r="R42" i="8"/>
  <c r="Q42" i="8"/>
  <c r="V41" i="8"/>
  <c r="U41" i="8"/>
  <c r="R41" i="8"/>
  <c r="Q41" i="8"/>
  <c r="V40" i="8"/>
  <c r="U40" i="8"/>
  <c r="R40" i="8"/>
  <c r="Q40" i="8"/>
  <c r="V39" i="8"/>
  <c r="U39" i="8"/>
  <c r="R39" i="8"/>
  <c r="Q39" i="8"/>
  <c r="V38" i="8"/>
  <c r="U38" i="8"/>
  <c r="R38" i="8"/>
  <c r="Q38" i="8"/>
  <c r="V37" i="8"/>
  <c r="U37" i="8"/>
  <c r="R37" i="8"/>
  <c r="Q37" i="8"/>
  <c r="V36" i="8"/>
  <c r="U36" i="8"/>
  <c r="R36" i="8"/>
  <c r="Q36" i="8"/>
  <c r="V35" i="8"/>
  <c r="U35" i="8"/>
  <c r="R35" i="8"/>
  <c r="Q35" i="8"/>
  <c r="V34" i="8"/>
  <c r="U34" i="8"/>
  <c r="R34" i="8"/>
  <c r="Q34" i="8"/>
  <c r="V33" i="8"/>
  <c r="U33" i="8"/>
  <c r="R33" i="8"/>
  <c r="Q33" i="8"/>
  <c r="V32" i="8"/>
  <c r="U32" i="8"/>
  <c r="R32" i="8"/>
  <c r="Q32" i="8"/>
  <c r="V31" i="8"/>
  <c r="U31" i="8"/>
  <c r="R31" i="8"/>
  <c r="Q31" i="8"/>
  <c r="V30" i="8"/>
  <c r="U30" i="8"/>
  <c r="R30" i="8"/>
  <c r="Q30" i="8"/>
  <c r="V29" i="8"/>
  <c r="U29" i="8"/>
  <c r="R29" i="8"/>
  <c r="Q29" i="8"/>
  <c r="V28" i="8"/>
  <c r="U28" i="8"/>
  <c r="R28" i="8"/>
  <c r="Q28" i="8"/>
  <c r="V27" i="8"/>
  <c r="U27" i="8"/>
  <c r="R27" i="8"/>
  <c r="Q27" i="8"/>
  <c r="V26" i="8"/>
  <c r="U26" i="8"/>
  <c r="R26" i="8"/>
  <c r="Q26" i="8"/>
  <c r="V25" i="8"/>
  <c r="U25" i="8"/>
  <c r="R25" i="8"/>
  <c r="Q25" i="8"/>
  <c r="V24" i="8"/>
  <c r="U24" i="8"/>
  <c r="R24" i="8"/>
  <c r="Q24" i="8"/>
  <c r="V23" i="8"/>
  <c r="U23" i="8"/>
  <c r="R23" i="8"/>
  <c r="Q23" i="8"/>
  <c r="V22" i="8"/>
  <c r="U22" i="8"/>
  <c r="R22" i="8"/>
  <c r="Q22" i="8"/>
  <c r="V21" i="8"/>
  <c r="U21" i="8"/>
  <c r="R21" i="8"/>
  <c r="Q21" i="8"/>
  <c r="V20" i="8"/>
  <c r="U20" i="8"/>
  <c r="R20" i="8"/>
  <c r="Q20" i="8"/>
  <c r="V19" i="8"/>
  <c r="U19" i="8"/>
  <c r="R19" i="8"/>
  <c r="Q19" i="8"/>
  <c r="V18" i="8"/>
  <c r="U18" i="8"/>
  <c r="R18" i="8"/>
  <c r="Q18" i="8"/>
  <c r="V17" i="8"/>
  <c r="U17" i="8"/>
  <c r="R17" i="8"/>
  <c r="Q17" i="8"/>
  <c r="V16" i="8"/>
  <c r="U16" i="8"/>
  <c r="R16" i="8"/>
  <c r="Q16" i="8"/>
  <c r="V15" i="8"/>
  <c r="U15" i="8"/>
  <c r="R15" i="8"/>
  <c r="Q15" i="8"/>
  <c r="V14" i="8"/>
  <c r="U14" i="8"/>
  <c r="R14" i="8"/>
  <c r="Q14" i="8"/>
  <c r="V13" i="8"/>
  <c r="U13" i="8"/>
  <c r="R13" i="8"/>
  <c r="Q13" i="8"/>
  <c r="V12" i="8"/>
  <c r="U12" i="8"/>
  <c r="R12" i="8"/>
  <c r="Q12" i="8"/>
  <c r="V11" i="8"/>
  <c r="U11" i="8"/>
  <c r="R11" i="8"/>
  <c r="Q11" i="8"/>
  <c r="V10" i="8"/>
  <c r="U10" i="8"/>
  <c r="R10" i="8"/>
  <c r="Q10" i="8"/>
  <c r="V9" i="8"/>
  <c r="U9" i="8"/>
  <c r="R9" i="8"/>
  <c r="Q9" i="8"/>
  <c r="V8" i="8"/>
  <c r="U8" i="8"/>
  <c r="R8" i="8"/>
  <c r="Q8" i="8"/>
  <c r="V7" i="8"/>
  <c r="U7" i="8"/>
  <c r="R7" i="8"/>
  <c r="Q7" i="8"/>
  <c r="V6" i="8"/>
  <c r="U6" i="8"/>
  <c r="R6" i="8"/>
  <c r="Q6" i="8"/>
  <c r="V5" i="8"/>
  <c r="U5" i="8"/>
  <c r="R5" i="8"/>
  <c r="Q5" i="8"/>
  <c r="V4" i="8"/>
  <c r="U4" i="8"/>
  <c r="R4" i="8"/>
  <c r="Q4" i="8"/>
  <c r="V79" i="7"/>
  <c r="U79" i="7"/>
  <c r="R79" i="7"/>
  <c r="Q79" i="7"/>
  <c r="V78" i="7"/>
  <c r="U78" i="7"/>
  <c r="R78" i="7"/>
  <c r="Q78" i="7"/>
  <c r="V77" i="7"/>
  <c r="U77" i="7"/>
  <c r="R77" i="7"/>
  <c r="Q77" i="7"/>
  <c r="V76" i="7"/>
  <c r="U76" i="7"/>
  <c r="R76" i="7"/>
  <c r="Q76" i="7"/>
  <c r="V75" i="7"/>
  <c r="U75" i="7"/>
  <c r="R75" i="7"/>
  <c r="Q75" i="7"/>
  <c r="V74" i="7"/>
  <c r="U74" i="7"/>
  <c r="R74" i="7"/>
  <c r="Q74" i="7"/>
  <c r="V73" i="7"/>
  <c r="U73" i="7"/>
  <c r="R73" i="7"/>
  <c r="Q73" i="7"/>
  <c r="V72" i="7"/>
  <c r="U72" i="7"/>
  <c r="R72" i="7"/>
  <c r="Q72" i="7"/>
  <c r="V71" i="7"/>
  <c r="U71" i="7"/>
  <c r="R71" i="7"/>
  <c r="Q71" i="7"/>
  <c r="V70" i="7"/>
  <c r="U70" i="7"/>
  <c r="R70" i="7"/>
  <c r="Q70" i="7"/>
  <c r="V69" i="7"/>
  <c r="U69" i="7"/>
  <c r="R69" i="7"/>
  <c r="Q69" i="7"/>
  <c r="V68" i="7"/>
  <c r="U68" i="7"/>
  <c r="R68" i="7"/>
  <c r="Q68" i="7"/>
  <c r="V67" i="7"/>
  <c r="U67" i="7"/>
  <c r="R67" i="7"/>
  <c r="Q67" i="7"/>
  <c r="V66" i="7"/>
  <c r="U66" i="7"/>
  <c r="R66" i="7"/>
  <c r="Q66" i="7"/>
  <c r="V65" i="7"/>
  <c r="U65" i="7"/>
  <c r="R65" i="7"/>
  <c r="Q65" i="7"/>
  <c r="V64" i="7"/>
  <c r="U64" i="7"/>
  <c r="R64" i="7"/>
  <c r="Q64" i="7"/>
  <c r="V63" i="7"/>
  <c r="U63" i="7"/>
  <c r="R63" i="7"/>
  <c r="Q63" i="7"/>
  <c r="V62" i="7"/>
  <c r="U62" i="7"/>
  <c r="R62" i="7"/>
  <c r="Q62" i="7"/>
  <c r="V61" i="7"/>
  <c r="U61" i="7"/>
  <c r="R61" i="7"/>
  <c r="Q61" i="7"/>
  <c r="V60" i="7"/>
  <c r="U60" i="7"/>
  <c r="R60" i="7"/>
  <c r="Q60" i="7"/>
  <c r="V59" i="7"/>
  <c r="U59" i="7"/>
  <c r="R59" i="7"/>
  <c r="Q59" i="7"/>
  <c r="V58" i="7"/>
  <c r="U58" i="7"/>
  <c r="R58" i="7"/>
  <c r="Q58" i="7"/>
  <c r="V57" i="7"/>
  <c r="U57" i="7"/>
  <c r="R57" i="7"/>
  <c r="Q57" i="7"/>
  <c r="V56" i="7"/>
  <c r="U56" i="7"/>
  <c r="R56" i="7"/>
  <c r="Q56" i="7"/>
  <c r="V55" i="7"/>
  <c r="U55" i="7"/>
  <c r="R55" i="7"/>
  <c r="Q55" i="7"/>
  <c r="V54" i="7"/>
  <c r="U54" i="7"/>
  <c r="R54" i="7"/>
  <c r="Q54" i="7"/>
  <c r="V53" i="7"/>
  <c r="U53" i="7"/>
  <c r="R53" i="7"/>
  <c r="Q53" i="7"/>
  <c r="V52" i="7"/>
  <c r="U52" i="7"/>
  <c r="R52" i="7"/>
  <c r="Q52" i="7"/>
  <c r="V51" i="7"/>
  <c r="U51" i="7"/>
  <c r="R51" i="7"/>
  <c r="Q51" i="7"/>
  <c r="V50" i="7"/>
  <c r="U50" i="7"/>
  <c r="R50" i="7"/>
  <c r="Q50" i="7"/>
  <c r="V49" i="7"/>
  <c r="U49" i="7"/>
  <c r="R49" i="7"/>
  <c r="Q49" i="7"/>
  <c r="V48" i="7"/>
  <c r="U48" i="7"/>
  <c r="R48" i="7"/>
  <c r="Q48" i="7"/>
  <c r="V47" i="7"/>
  <c r="U47" i="7"/>
  <c r="R47" i="7"/>
  <c r="Q47" i="7"/>
  <c r="V46" i="7"/>
  <c r="U46" i="7"/>
  <c r="R46" i="7"/>
  <c r="Q46" i="7"/>
  <c r="V45" i="7"/>
  <c r="U45" i="7"/>
  <c r="R45" i="7"/>
  <c r="Q45" i="7"/>
  <c r="V44" i="7"/>
  <c r="U44" i="7"/>
  <c r="R44" i="7"/>
  <c r="Q44" i="7"/>
  <c r="V43" i="7"/>
  <c r="U43" i="7"/>
  <c r="R43" i="7"/>
  <c r="Q43" i="7"/>
  <c r="V42" i="7"/>
  <c r="U42" i="7"/>
  <c r="R42" i="7"/>
  <c r="Q42" i="7"/>
  <c r="V41" i="7"/>
  <c r="U41" i="7"/>
  <c r="R41" i="7"/>
  <c r="Q41" i="7"/>
  <c r="V40" i="7"/>
  <c r="U40" i="7"/>
  <c r="R40" i="7"/>
  <c r="Q40" i="7"/>
  <c r="V39" i="7"/>
  <c r="U39" i="7"/>
  <c r="R39" i="7"/>
  <c r="Q39" i="7"/>
  <c r="V38" i="7"/>
  <c r="U38" i="7"/>
  <c r="R38" i="7"/>
  <c r="Q38" i="7"/>
  <c r="V37" i="7"/>
  <c r="U37" i="7"/>
  <c r="R37" i="7"/>
  <c r="Q37" i="7"/>
  <c r="V36" i="7"/>
  <c r="U36" i="7"/>
  <c r="R36" i="7"/>
  <c r="Q36" i="7"/>
  <c r="V35" i="7"/>
  <c r="U35" i="7"/>
  <c r="R35" i="7"/>
  <c r="Q35" i="7"/>
  <c r="V34" i="7"/>
  <c r="U34" i="7"/>
  <c r="R34" i="7"/>
  <c r="Q34" i="7"/>
  <c r="V33" i="7"/>
  <c r="U33" i="7"/>
  <c r="R33" i="7"/>
  <c r="Q33" i="7"/>
  <c r="V32" i="7"/>
  <c r="U32" i="7"/>
  <c r="R32" i="7"/>
  <c r="Q32" i="7"/>
  <c r="V31" i="7"/>
  <c r="U31" i="7"/>
  <c r="R31" i="7"/>
  <c r="Q31" i="7"/>
  <c r="V30" i="7"/>
  <c r="U30" i="7"/>
  <c r="R30" i="7"/>
  <c r="Q30" i="7"/>
  <c r="V29" i="7"/>
  <c r="U29" i="7"/>
  <c r="R29" i="7"/>
  <c r="Q29" i="7"/>
  <c r="V28" i="7"/>
  <c r="U28" i="7"/>
  <c r="R28" i="7"/>
  <c r="Q28" i="7"/>
  <c r="V27" i="7"/>
  <c r="U27" i="7"/>
  <c r="R27" i="7"/>
  <c r="Q27" i="7"/>
  <c r="V26" i="7"/>
  <c r="U26" i="7"/>
  <c r="R26" i="7"/>
  <c r="Q26" i="7"/>
  <c r="V25" i="7"/>
  <c r="U25" i="7"/>
  <c r="R25" i="7"/>
  <c r="Q25" i="7"/>
  <c r="V24" i="7"/>
  <c r="U24" i="7"/>
  <c r="R24" i="7"/>
  <c r="Q24" i="7"/>
  <c r="V23" i="7"/>
  <c r="U23" i="7"/>
  <c r="R23" i="7"/>
  <c r="Q23" i="7"/>
  <c r="V22" i="7"/>
  <c r="U22" i="7"/>
  <c r="R22" i="7"/>
  <c r="Q22" i="7"/>
  <c r="V21" i="7"/>
  <c r="U21" i="7"/>
  <c r="R21" i="7"/>
  <c r="Q21" i="7"/>
  <c r="V20" i="7"/>
  <c r="U20" i="7"/>
  <c r="R20" i="7"/>
  <c r="Q20" i="7"/>
  <c r="V19" i="7"/>
  <c r="U19" i="7"/>
  <c r="R19" i="7"/>
  <c r="Q19" i="7"/>
  <c r="V18" i="7"/>
  <c r="U18" i="7"/>
  <c r="R18" i="7"/>
  <c r="Q18" i="7"/>
  <c r="V17" i="7"/>
  <c r="U17" i="7"/>
  <c r="R17" i="7"/>
  <c r="Q17" i="7"/>
  <c r="V16" i="7"/>
  <c r="U16" i="7"/>
  <c r="R16" i="7"/>
  <c r="Q16" i="7"/>
  <c r="V15" i="7"/>
  <c r="U15" i="7"/>
  <c r="R15" i="7"/>
  <c r="Q15" i="7"/>
  <c r="V14" i="7"/>
  <c r="U14" i="7"/>
  <c r="R14" i="7"/>
  <c r="Q14" i="7"/>
  <c r="V13" i="7"/>
  <c r="U13" i="7"/>
  <c r="R13" i="7"/>
  <c r="Q13" i="7"/>
  <c r="V12" i="7"/>
  <c r="U12" i="7"/>
  <c r="R12" i="7"/>
  <c r="Q12" i="7"/>
  <c r="V11" i="7"/>
  <c r="U11" i="7"/>
  <c r="R11" i="7"/>
  <c r="Q11" i="7"/>
  <c r="V10" i="7"/>
  <c r="U10" i="7"/>
  <c r="R10" i="7"/>
  <c r="Q10" i="7"/>
  <c r="V9" i="7"/>
  <c r="U9" i="7"/>
  <c r="R9" i="7"/>
  <c r="Q9" i="7"/>
  <c r="V8" i="7"/>
  <c r="U8" i="7"/>
  <c r="R8" i="7"/>
  <c r="Q8" i="7"/>
  <c r="V7" i="7"/>
  <c r="U7" i="7"/>
  <c r="R7" i="7"/>
  <c r="Q7" i="7"/>
  <c r="V6" i="7"/>
  <c r="U6" i="7"/>
  <c r="R6" i="7"/>
  <c r="Q6" i="7"/>
  <c r="V5" i="7"/>
  <c r="U5" i="7"/>
  <c r="R5" i="7"/>
  <c r="Q5" i="7"/>
  <c r="V4" i="7"/>
  <c r="U4" i="7"/>
  <c r="R4" i="7"/>
  <c r="Q4" i="7"/>
  <c r="V72" i="6"/>
  <c r="U72" i="6"/>
  <c r="R72" i="6"/>
  <c r="Q72" i="6"/>
  <c r="V71" i="6"/>
  <c r="U71" i="6"/>
  <c r="R71" i="6"/>
  <c r="Q71" i="6"/>
  <c r="V70" i="6"/>
  <c r="U70" i="6"/>
  <c r="R70" i="6"/>
  <c r="Q70" i="6"/>
  <c r="V69" i="6"/>
  <c r="U69" i="6"/>
  <c r="R69" i="6"/>
  <c r="Q69" i="6"/>
  <c r="V68" i="6"/>
  <c r="U68" i="6"/>
  <c r="R68" i="6"/>
  <c r="Q68" i="6"/>
  <c r="V67" i="6"/>
  <c r="U67" i="6"/>
  <c r="R67" i="6"/>
  <c r="Q67" i="6"/>
  <c r="V66" i="6"/>
  <c r="U66" i="6"/>
  <c r="R66" i="6"/>
  <c r="Q66" i="6"/>
  <c r="V65" i="6"/>
  <c r="U65" i="6"/>
  <c r="R65" i="6"/>
  <c r="Q65" i="6"/>
  <c r="V64" i="6"/>
  <c r="U64" i="6"/>
  <c r="R64" i="6"/>
  <c r="Q64" i="6"/>
  <c r="V63" i="6"/>
  <c r="U63" i="6"/>
  <c r="R63" i="6"/>
  <c r="Q63" i="6"/>
  <c r="V62" i="6"/>
  <c r="U62" i="6"/>
  <c r="R62" i="6"/>
  <c r="Q62" i="6"/>
  <c r="V61" i="6"/>
  <c r="U61" i="6"/>
  <c r="R61" i="6"/>
  <c r="Q61" i="6"/>
  <c r="V60" i="6"/>
  <c r="U60" i="6"/>
  <c r="R60" i="6"/>
  <c r="Q60" i="6"/>
  <c r="V59" i="6"/>
  <c r="U59" i="6"/>
  <c r="R59" i="6"/>
  <c r="Q59" i="6"/>
  <c r="V58" i="6"/>
  <c r="U58" i="6"/>
  <c r="R58" i="6"/>
  <c r="Q58" i="6"/>
  <c r="V57" i="6"/>
  <c r="U57" i="6"/>
  <c r="R57" i="6"/>
  <c r="Q57" i="6"/>
  <c r="V56" i="6"/>
  <c r="U56" i="6"/>
  <c r="R56" i="6"/>
  <c r="Q56" i="6"/>
  <c r="V55" i="6"/>
  <c r="U55" i="6"/>
  <c r="R55" i="6"/>
  <c r="Q55" i="6"/>
  <c r="V54" i="6"/>
  <c r="U54" i="6"/>
  <c r="R54" i="6"/>
  <c r="Q54" i="6"/>
  <c r="V53" i="6"/>
  <c r="U53" i="6"/>
  <c r="R53" i="6"/>
  <c r="Q53" i="6"/>
  <c r="V52" i="6"/>
  <c r="U52" i="6"/>
  <c r="R52" i="6"/>
  <c r="Q52" i="6"/>
  <c r="V51" i="6"/>
  <c r="U51" i="6"/>
  <c r="R51" i="6"/>
  <c r="Q51" i="6"/>
  <c r="V50" i="6"/>
  <c r="U50" i="6"/>
  <c r="R50" i="6"/>
  <c r="Q50" i="6"/>
  <c r="V49" i="6"/>
  <c r="U49" i="6"/>
  <c r="R49" i="6"/>
  <c r="Q49" i="6"/>
  <c r="V48" i="6"/>
  <c r="U48" i="6"/>
  <c r="R48" i="6"/>
  <c r="Q48" i="6"/>
  <c r="V47" i="6"/>
  <c r="U47" i="6"/>
  <c r="R47" i="6"/>
  <c r="Q47" i="6"/>
  <c r="V46" i="6"/>
  <c r="U46" i="6"/>
  <c r="R46" i="6"/>
  <c r="Q46" i="6"/>
  <c r="V45" i="6"/>
  <c r="U45" i="6"/>
  <c r="R45" i="6"/>
  <c r="Q45" i="6"/>
  <c r="V44" i="6"/>
  <c r="U44" i="6"/>
  <c r="R44" i="6"/>
  <c r="Q44" i="6"/>
  <c r="V43" i="6"/>
  <c r="U43" i="6"/>
  <c r="R43" i="6"/>
  <c r="Q43" i="6"/>
  <c r="V42" i="6"/>
  <c r="U42" i="6"/>
  <c r="R42" i="6"/>
  <c r="Q42" i="6"/>
  <c r="V41" i="6"/>
  <c r="U41" i="6"/>
  <c r="R41" i="6"/>
  <c r="Q41" i="6"/>
  <c r="V40" i="6"/>
  <c r="U40" i="6"/>
  <c r="R40" i="6"/>
  <c r="Q40" i="6"/>
  <c r="V39" i="6"/>
  <c r="U39" i="6"/>
  <c r="R39" i="6"/>
  <c r="Q39" i="6"/>
  <c r="V38" i="6"/>
  <c r="U38" i="6"/>
  <c r="R38" i="6"/>
  <c r="Q38" i="6"/>
  <c r="V37" i="6"/>
  <c r="U37" i="6"/>
  <c r="R37" i="6"/>
  <c r="Q37" i="6"/>
  <c r="V36" i="6"/>
  <c r="U36" i="6"/>
  <c r="R36" i="6"/>
  <c r="Q36" i="6"/>
  <c r="V35" i="6"/>
  <c r="U35" i="6"/>
  <c r="R35" i="6"/>
  <c r="Q35" i="6"/>
  <c r="V34" i="6"/>
  <c r="U34" i="6"/>
  <c r="R34" i="6"/>
  <c r="Q34" i="6"/>
  <c r="V33" i="6"/>
  <c r="U33" i="6"/>
  <c r="R33" i="6"/>
  <c r="Q33" i="6"/>
  <c r="V32" i="6"/>
  <c r="U32" i="6"/>
  <c r="R32" i="6"/>
  <c r="Q32" i="6"/>
  <c r="V31" i="6"/>
  <c r="U31" i="6"/>
  <c r="R31" i="6"/>
  <c r="Q31" i="6"/>
  <c r="V30" i="6"/>
  <c r="U30" i="6"/>
  <c r="R30" i="6"/>
  <c r="Q30" i="6"/>
  <c r="V29" i="6"/>
  <c r="U29" i="6"/>
  <c r="R29" i="6"/>
  <c r="Q29" i="6"/>
  <c r="V28" i="6"/>
  <c r="U28" i="6"/>
  <c r="R28" i="6"/>
  <c r="Q28" i="6"/>
  <c r="V27" i="6"/>
  <c r="U27" i="6"/>
  <c r="R27" i="6"/>
  <c r="Q27" i="6"/>
  <c r="V26" i="6"/>
  <c r="U26" i="6"/>
  <c r="R26" i="6"/>
  <c r="Q26" i="6"/>
  <c r="V25" i="6"/>
  <c r="U25" i="6"/>
  <c r="R25" i="6"/>
  <c r="Q25" i="6"/>
  <c r="V24" i="6"/>
  <c r="U24" i="6"/>
  <c r="R24" i="6"/>
  <c r="Q24" i="6"/>
  <c r="V23" i="6"/>
  <c r="U23" i="6"/>
  <c r="R23" i="6"/>
  <c r="Q23" i="6"/>
  <c r="V22" i="6"/>
  <c r="U22" i="6"/>
  <c r="R22" i="6"/>
  <c r="Q22" i="6"/>
  <c r="V21" i="6"/>
  <c r="U21" i="6"/>
  <c r="R21" i="6"/>
  <c r="Q21" i="6"/>
  <c r="V20" i="6"/>
  <c r="U20" i="6"/>
  <c r="R20" i="6"/>
  <c r="Q20" i="6"/>
  <c r="V19" i="6"/>
  <c r="U19" i="6"/>
  <c r="R19" i="6"/>
  <c r="Q19" i="6"/>
  <c r="V18" i="6"/>
  <c r="U18" i="6"/>
  <c r="R18" i="6"/>
  <c r="Q18" i="6"/>
  <c r="V17" i="6"/>
  <c r="U17" i="6"/>
  <c r="R17" i="6"/>
  <c r="Q17" i="6"/>
  <c r="V16" i="6"/>
  <c r="U16" i="6"/>
  <c r="R16" i="6"/>
  <c r="Q16" i="6"/>
  <c r="V15" i="6"/>
  <c r="U15" i="6"/>
  <c r="R15" i="6"/>
  <c r="Q15" i="6"/>
  <c r="V14" i="6"/>
  <c r="U14" i="6"/>
  <c r="R14" i="6"/>
  <c r="Q14" i="6"/>
  <c r="V13" i="6"/>
  <c r="U13" i="6"/>
  <c r="R13" i="6"/>
  <c r="Q13" i="6"/>
  <c r="V12" i="6"/>
  <c r="U12" i="6"/>
  <c r="R12" i="6"/>
  <c r="Q12" i="6"/>
  <c r="V11" i="6"/>
  <c r="U11" i="6"/>
  <c r="R11" i="6"/>
  <c r="Q11" i="6"/>
  <c r="V10" i="6"/>
  <c r="U10" i="6"/>
  <c r="R10" i="6"/>
  <c r="Q10" i="6"/>
  <c r="V9" i="6"/>
  <c r="U9" i="6"/>
  <c r="R9" i="6"/>
  <c r="Q9" i="6"/>
  <c r="V8" i="6"/>
  <c r="U8" i="6"/>
  <c r="R8" i="6"/>
  <c r="Q8" i="6"/>
  <c r="V7" i="6"/>
  <c r="U7" i="6"/>
  <c r="R7" i="6"/>
  <c r="Q7" i="6"/>
  <c r="V6" i="6"/>
  <c r="U6" i="6"/>
  <c r="R6" i="6"/>
  <c r="Q6" i="6"/>
  <c r="V5" i="6"/>
  <c r="U5" i="6"/>
  <c r="R5" i="6"/>
  <c r="Q5" i="6"/>
  <c r="V4" i="6"/>
  <c r="U4" i="6"/>
  <c r="R4" i="6"/>
  <c r="Q4" i="6"/>
  <c r="V80" i="5"/>
  <c r="U80" i="5"/>
  <c r="R80" i="5"/>
  <c r="Q80" i="5"/>
  <c r="V79" i="5"/>
  <c r="U79" i="5"/>
  <c r="R79" i="5"/>
  <c r="Q79" i="5"/>
  <c r="V78" i="5"/>
  <c r="U78" i="5"/>
  <c r="R78" i="5"/>
  <c r="Q78" i="5"/>
  <c r="V77" i="5"/>
  <c r="U77" i="5"/>
  <c r="R77" i="5"/>
  <c r="Q77" i="5"/>
  <c r="V76" i="5"/>
  <c r="U76" i="5"/>
  <c r="R76" i="5"/>
  <c r="Q76" i="5"/>
  <c r="V75" i="5"/>
  <c r="U75" i="5"/>
  <c r="R75" i="5"/>
  <c r="Q75" i="5"/>
  <c r="V74" i="5"/>
  <c r="U74" i="5"/>
  <c r="R74" i="5"/>
  <c r="Q74" i="5"/>
  <c r="V73" i="5"/>
  <c r="U73" i="5"/>
  <c r="R73" i="5"/>
  <c r="Q73" i="5"/>
  <c r="V72" i="5"/>
  <c r="U72" i="5"/>
  <c r="R72" i="5"/>
  <c r="Q72" i="5"/>
  <c r="V71" i="5"/>
  <c r="U71" i="5"/>
  <c r="R71" i="5"/>
  <c r="Q71" i="5"/>
  <c r="V70" i="5"/>
  <c r="U70" i="5"/>
  <c r="R70" i="5"/>
  <c r="Q70" i="5"/>
  <c r="V69" i="5"/>
  <c r="U69" i="5"/>
  <c r="R69" i="5"/>
  <c r="Q69" i="5"/>
  <c r="V68" i="5"/>
  <c r="U68" i="5"/>
  <c r="R68" i="5"/>
  <c r="Q68" i="5"/>
  <c r="V67" i="5"/>
  <c r="U67" i="5"/>
  <c r="R67" i="5"/>
  <c r="Q67" i="5"/>
  <c r="V66" i="5"/>
  <c r="U66" i="5"/>
  <c r="R66" i="5"/>
  <c r="Q66" i="5"/>
  <c r="V65" i="5"/>
  <c r="U65" i="5"/>
  <c r="R65" i="5"/>
  <c r="Q65" i="5"/>
  <c r="V64" i="5"/>
  <c r="U64" i="5"/>
  <c r="R64" i="5"/>
  <c r="Q64" i="5"/>
  <c r="V63" i="5"/>
  <c r="U63" i="5"/>
  <c r="R63" i="5"/>
  <c r="Q63" i="5"/>
  <c r="V62" i="5"/>
  <c r="U62" i="5"/>
  <c r="R62" i="5"/>
  <c r="Q62" i="5"/>
  <c r="V61" i="5"/>
  <c r="U61" i="5"/>
  <c r="R61" i="5"/>
  <c r="Q61" i="5"/>
  <c r="V60" i="5"/>
  <c r="U60" i="5"/>
  <c r="R60" i="5"/>
  <c r="Q60" i="5"/>
  <c r="V59" i="5"/>
  <c r="U59" i="5"/>
  <c r="R59" i="5"/>
  <c r="Q59" i="5"/>
  <c r="V58" i="5"/>
  <c r="U58" i="5"/>
  <c r="R58" i="5"/>
  <c r="Q58" i="5"/>
  <c r="V57" i="5"/>
  <c r="U57" i="5"/>
  <c r="R57" i="5"/>
  <c r="Q57" i="5"/>
  <c r="V56" i="5"/>
  <c r="U56" i="5"/>
  <c r="R56" i="5"/>
  <c r="Q56" i="5"/>
  <c r="V55" i="5"/>
  <c r="U55" i="5"/>
  <c r="R55" i="5"/>
  <c r="Q55" i="5"/>
  <c r="V54" i="5"/>
  <c r="U54" i="5"/>
  <c r="R54" i="5"/>
  <c r="Q54" i="5"/>
  <c r="V53" i="5"/>
  <c r="U53" i="5"/>
  <c r="R53" i="5"/>
  <c r="Q53" i="5"/>
  <c r="V52" i="5"/>
  <c r="U52" i="5"/>
  <c r="R52" i="5"/>
  <c r="Q52" i="5"/>
  <c r="V51" i="5"/>
  <c r="U51" i="5"/>
  <c r="R51" i="5"/>
  <c r="Q51" i="5"/>
  <c r="V50" i="5"/>
  <c r="U50" i="5"/>
  <c r="R50" i="5"/>
  <c r="Q50" i="5"/>
  <c r="V49" i="5"/>
  <c r="U49" i="5"/>
  <c r="R49" i="5"/>
  <c r="Q49" i="5"/>
  <c r="V48" i="5"/>
  <c r="U48" i="5"/>
  <c r="R48" i="5"/>
  <c r="Q48" i="5"/>
  <c r="V47" i="5"/>
  <c r="U47" i="5"/>
  <c r="R47" i="5"/>
  <c r="Q47" i="5"/>
  <c r="V46" i="5"/>
  <c r="U46" i="5"/>
  <c r="R46" i="5"/>
  <c r="Q46" i="5"/>
  <c r="V45" i="5"/>
  <c r="U45" i="5"/>
  <c r="R45" i="5"/>
  <c r="Q45" i="5"/>
  <c r="V44" i="5"/>
  <c r="U44" i="5"/>
  <c r="R44" i="5"/>
  <c r="Q44" i="5"/>
  <c r="V43" i="5"/>
  <c r="U43" i="5"/>
  <c r="R43" i="5"/>
  <c r="Q43" i="5"/>
  <c r="V42" i="5"/>
  <c r="U42" i="5"/>
  <c r="R42" i="5"/>
  <c r="Q42" i="5"/>
  <c r="V41" i="5"/>
  <c r="U41" i="5"/>
  <c r="R41" i="5"/>
  <c r="Q41" i="5"/>
  <c r="V40" i="5"/>
  <c r="U40" i="5"/>
  <c r="R40" i="5"/>
  <c r="Q40" i="5"/>
  <c r="V39" i="5"/>
  <c r="U39" i="5"/>
  <c r="R39" i="5"/>
  <c r="Q39" i="5"/>
  <c r="V38" i="5"/>
  <c r="U38" i="5"/>
  <c r="R38" i="5"/>
  <c r="Q38" i="5"/>
  <c r="V37" i="5"/>
  <c r="U37" i="5"/>
  <c r="R37" i="5"/>
  <c r="Q37" i="5"/>
  <c r="V36" i="5"/>
  <c r="U36" i="5"/>
  <c r="R36" i="5"/>
  <c r="Q36" i="5"/>
  <c r="V35" i="5"/>
  <c r="U35" i="5"/>
  <c r="R35" i="5"/>
  <c r="Q35" i="5"/>
  <c r="V34" i="5"/>
  <c r="U34" i="5"/>
  <c r="R34" i="5"/>
  <c r="Q34" i="5"/>
  <c r="V33" i="5"/>
  <c r="U33" i="5"/>
  <c r="R33" i="5"/>
  <c r="Q33" i="5"/>
  <c r="V32" i="5"/>
  <c r="U32" i="5"/>
  <c r="R32" i="5"/>
  <c r="Q32" i="5"/>
  <c r="V31" i="5"/>
  <c r="U31" i="5"/>
  <c r="R31" i="5"/>
  <c r="Q31" i="5"/>
  <c r="V30" i="5"/>
  <c r="U30" i="5"/>
  <c r="R30" i="5"/>
  <c r="Q30" i="5"/>
  <c r="V29" i="5"/>
  <c r="U29" i="5"/>
  <c r="R29" i="5"/>
  <c r="Q29" i="5"/>
  <c r="V28" i="5"/>
  <c r="U28" i="5"/>
  <c r="R28" i="5"/>
  <c r="Q28" i="5"/>
  <c r="V27" i="5"/>
  <c r="U27" i="5"/>
  <c r="R27" i="5"/>
  <c r="Q27" i="5"/>
  <c r="V26" i="5"/>
  <c r="U26" i="5"/>
  <c r="R26" i="5"/>
  <c r="Q26" i="5"/>
  <c r="V25" i="5"/>
  <c r="U25" i="5"/>
  <c r="R25" i="5"/>
  <c r="Q25" i="5"/>
  <c r="V24" i="5"/>
  <c r="U24" i="5"/>
  <c r="R24" i="5"/>
  <c r="Q24" i="5"/>
  <c r="V23" i="5"/>
  <c r="U23" i="5"/>
  <c r="R23" i="5"/>
  <c r="Q23" i="5"/>
  <c r="V22" i="5"/>
  <c r="U22" i="5"/>
  <c r="R22" i="5"/>
  <c r="Q22" i="5"/>
  <c r="V21" i="5"/>
  <c r="U21" i="5"/>
  <c r="R21" i="5"/>
  <c r="Q21" i="5"/>
  <c r="V20" i="5"/>
  <c r="U20" i="5"/>
  <c r="R20" i="5"/>
  <c r="Q20" i="5"/>
  <c r="V19" i="5"/>
  <c r="U19" i="5"/>
  <c r="R19" i="5"/>
  <c r="Q19" i="5"/>
  <c r="V18" i="5"/>
  <c r="U18" i="5"/>
  <c r="R18" i="5"/>
  <c r="Q18" i="5"/>
  <c r="V17" i="5"/>
  <c r="U17" i="5"/>
  <c r="R17" i="5"/>
  <c r="Q17" i="5"/>
  <c r="V16" i="5"/>
  <c r="U16" i="5"/>
  <c r="R16" i="5"/>
  <c r="Q16" i="5"/>
  <c r="V15" i="5"/>
  <c r="U15" i="5"/>
  <c r="R15" i="5"/>
  <c r="Q15" i="5"/>
  <c r="V14" i="5"/>
  <c r="U14" i="5"/>
  <c r="R14" i="5"/>
  <c r="Q14" i="5"/>
  <c r="V13" i="5"/>
  <c r="U13" i="5"/>
  <c r="R13" i="5"/>
  <c r="Q13" i="5"/>
  <c r="V12" i="5"/>
  <c r="U12" i="5"/>
  <c r="R12" i="5"/>
  <c r="Q12" i="5"/>
  <c r="V11" i="5"/>
  <c r="U11" i="5"/>
  <c r="R11" i="5"/>
  <c r="Q11" i="5"/>
  <c r="V10" i="5"/>
  <c r="U10" i="5"/>
  <c r="R10" i="5"/>
  <c r="Q10" i="5"/>
  <c r="V9" i="5"/>
  <c r="U9" i="5"/>
  <c r="R9" i="5"/>
  <c r="Q9" i="5"/>
  <c r="V8" i="5"/>
  <c r="U8" i="5"/>
  <c r="R8" i="5"/>
  <c r="Q8" i="5"/>
  <c r="V7" i="5"/>
  <c r="U7" i="5"/>
  <c r="R7" i="5"/>
  <c r="Q7" i="5"/>
  <c r="V6" i="5"/>
  <c r="U6" i="5"/>
  <c r="R6" i="5"/>
  <c r="Q6" i="5"/>
  <c r="V5" i="5"/>
  <c r="U5" i="5"/>
  <c r="R5" i="5"/>
  <c r="Q5" i="5"/>
  <c r="V4" i="5"/>
  <c r="U4" i="5"/>
  <c r="R4" i="5"/>
  <c r="Q4" i="5"/>
  <c r="V78" i="4"/>
  <c r="U78" i="4"/>
  <c r="R78" i="4"/>
  <c r="Q78" i="4"/>
  <c r="V77" i="4"/>
  <c r="U77" i="4"/>
  <c r="R77" i="4"/>
  <c r="Q77" i="4"/>
  <c r="V76" i="4"/>
  <c r="U76" i="4"/>
  <c r="R76" i="4"/>
  <c r="Q76" i="4"/>
  <c r="V75" i="4"/>
  <c r="U75" i="4"/>
  <c r="R75" i="4"/>
  <c r="Q75" i="4"/>
  <c r="V74" i="4"/>
  <c r="U74" i="4"/>
  <c r="R74" i="4"/>
  <c r="Q74" i="4"/>
  <c r="V73" i="4"/>
  <c r="U73" i="4"/>
  <c r="R73" i="4"/>
  <c r="Q73" i="4"/>
  <c r="V72" i="4"/>
  <c r="U72" i="4"/>
  <c r="R72" i="4"/>
  <c r="Q72" i="4"/>
  <c r="V71" i="4"/>
  <c r="U71" i="4"/>
  <c r="R71" i="4"/>
  <c r="Q71" i="4"/>
  <c r="V70" i="4"/>
  <c r="U70" i="4"/>
  <c r="R70" i="4"/>
  <c r="Q70" i="4"/>
  <c r="V69" i="4"/>
  <c r="U69" i="4"/>
  <c r="R69" i="4"/>
  <c r="Q69" i="4"/>
  <c r="V68" i="4"/>
  <c r="U68" i="4"/>
  <c r="R68" i="4"/>
  <c r="Q68" i="4"/>
  <c r="V67" i="4"/>
  <c r="U67" i="4"/>
  <c r="R67" i="4"/>
  <c r="Q67" i="4"/>
  <c r="V66" i="4"/>
  <c r="U66" i="4"/>
  <c r="R66" i="4"/>
  <c r="Q66" i="4"/>
  <c r="V65" i="4"/>
  <c r="U65" i="4"/>
  <c r="R65" i="4"/>
  <c r="Q65" i="4"/>
  <c r="V64" i="4"/>
  <c r="U64" i="4"/>
  <c r="R64" i="4"/>
  <c r="Q64" i="4"/>
  <c r="V63" i="4"/>
  <c r="U63" i="4"/>
  <c r="R63" i="4"/>
  <c r="Q63" i="4"/>
  <c r="V62" i="4"/>
  <c r="U62" i="4"/>
  <c r="R62" i="4"/>
  <c r="Q62" i="4"/>
  <c r="V61" i="4"/>
  <c r="U61" i="4"/>
  <c r="R61" i="4"/>
  <c r="Q61" i="4"/>
  <c r="V60" i="4"/>
  <c r="U60" i="4"/>
  <c r="R60" i="4"/>
  <c r="Q60" i="4"/>
  <c r="V59" i="4"/>
  <c r="U59" i="4"/>
  <c r="R59" i="4"/>
  <c r="Q59" i="4"/>
  <c r="V58" i="4"/>
  <c r="U58" i="4"/>
  <c r="R58" i="4"/>
  <c r="Q58" i="4"/>
  <c r="V57" i="4"/>
  <c r="U57" i="4"/>
  <c r="R57" i="4"/>
  <c r="Q57" i="4"/>
  <c r="V56" i="4"/>
  <c r="U56" i="4"/>
  <c r="R56" i="4"/>
  <c r="Q56" i="4"/>
  <c r="V55" i="4"/>
  <c r="U55" i="4"/>
  <c r="R55" i="4"/>
  <c r="Q55" i="4"/>
  <c r="V54" i="4"/>
  <c r="U54" i="4"/>
  <c r="R54" i="4"/>
  <c r="Q54" i="4"/>
  <c r="V53" i="4"/>
  <c r="U53" i="4"/>
  <c r="R53" i="4"/>
  <c r="Q53" i="4"/>
  <c r="V52" i="4"/>
  <c r="U52" i="4"/>
  <c r="R52" i="4"/>
  <c r="Q52" i="4"/>
  <c r="V51" i="4"/>
  <c r="U51" i="4"/>
  <c r="R51" i="4"/>
  <c r="Q51" i="4"/>
  <c r="V50" i="4"/>
  <c r="U50" i="4"/>
  <c r="R50" i="4"/>
  <c r="Q50" i="4"/>
  <c r="V49" i="4"/>
  <c r="U49" i="4"/>
  <c r="R49" i="4"/>
  <c r="Q49" i="4"/>
  <c r="V48" i="4"/>
  <c r="U48" i="4"/>
  <c r="R48" i="4"/>
  <c r="Q48" i="4"/>
  <c r="V47" i="4"/>
  <c r="U47" i="4"/>
  <c r="R47" i="4"/>
  <c r="Q47" i="4"/>
  <c r="V46" i="4"/>
  <c r="U46" i="4"/>
  <c r="R46" i="4"/>
  <c r="Q46" i="4"/>
  <c r="V45" i="4"/>
  <c r="U45" i="4"/>
  <c r="R45" i="4"/>
  <c r="Q45" i="4"/>
  <c r="V44" i="4"/>
  <c r="U44" i="4"/>
  <c r="R44" i="4"/>
  <c r="Q44" i="4"/>
  <c r="V43" i="4"/>
  <c r="U43" i="4"/>
  <c r="R43" i="4"/>
  <c r="Q43" i="4"/>
  <c r="V42" i="4"/>
  <c r="U42" i="4"/>
  <c r="R42" i="4"/>
  <c r="Q42" i="4"/>
  <c r="V41" i="4"/>
  <c r="U41" i="4"/>
  <c r="R41" i="4"/>
  <c r="Q41" i="4"/>
  <c r="V40" i="4"/>
  <c r="U40" i="4"/>
  <c r="R40" i="4"/>
  <c r="Q40" i="4"/>
  <c r="V39" i="4"/>
  <c r="U39" i="4"/>
  <c r="R39" i="4"/>
  <c r="Q39" i="4"/>
  <c r="V38" i="4"/>
  <c r="U38" i="4"/>
  <c r="R38" i="4"/>
  <c r="Q38" i="4"/>
  <c r="V37" i="4"/>
  <c r="U37" i="4"/>
  <c r="R37" i="4"/>
  <c r="Q37" i="4"/>
  <c r="V36" i="4"/>
  <c r="U36" i="4"/>
  <c r="R36" i="4"/>
  <c r="Q36" i="4"/>
  <c r="V35" i="4"/>
  <c r="U35" i="4"/>
  <c r="R35" i="4"/>
  <c r="Q35" i="4"/>
  <c r="V34" i="4"/>
  <c r="U34" i="4"/>
  <c r="R34" i="4"/>
  <c r="Q34" i="4"/>
  <c r="V33" i="4"/>
  <c r="U33" i="4"/>
  <c r="R33" i="4"/>
  <c r="Q33" i="4"/>
  <c r="V32" i="4"/>
  <c r="U32" i="4"/>
  <c r="R32" i="4"/>
  <c r="Q32" i="4"/>
  <c r="V31" i="4"/>
  <c r="U31" i="4"/>
  <c r="R31" i="4"/>
  <c r="Q31" i="4"/>
  <c r="V30" i="4"/>
  <c r="U30" i="4"/>
  <c r="R30" i="4"/>
  <c r="Q30" i="4"/>
  <c r="V29" i="4"/>
  <c r="U29" i="4"/>
  <c r="R29" i="4"/>
  <c r="Q29" i="4"/>
  <c r="V28" i="4"/>
  <c r="U28" i="4"/>
  <c r="R28" i="4"/>
  <c r="Q28" i="4"/>
  <c r="V27" i="4"/>
  <c r="U27" i="4"/>
  <c r="R27" i="4"/>
  <c r="Q27" i="4"/>
  <c r="V26" i="4"/>
  <c r="U26" i="4"/>
  <c r="R26" i="4"/>
  <c r="Q26" i="4"/>
  <c r="V25" i="4"/>
  <c r="U25" i="4"/>
  <c r="R25" i="4"/>
  <c r="Q25" i="4"/>
  <c r="V24" i="4"/>
  <c r="U24" i="4"/>
  <c r="R24" i="4"/>
  <c r="Q24" i="4"/>
  <c r="V23" i="4"/>
  <c r="U23" i="4"/>
  <c r="R23" i="4"/>
  <c r="Q23" i="4"/>
  <c r="V22" i="4"/>
  <c r="U22" i="4"/>
  <c r="R22" i="4"/>
  <c r="Q22" i="4"/>
  <c r="V21" i="4"/>
  <c r="U21" i="4"/>
  <c r="R21" i="4"/>
  <c r="Q21" i="4"/>
  <c r="V20" i="4"/>
  <c r="U20" i="4"/>
  <c r="R20" i="4"/>
  <c r="Q20" i="4"/>
  <c r="V19" i="4"/>
  <c r="U19" i="4"/>
  <c r="R19" i="4"/>
  <c r="Q19" i="4"/>
  <c r="V18" i="4"/>
  <c r="U18" i="4"/>
  <c r="R18" i="4"/>
  <c r="Q18" i="4"/>
  <c r="V17" i="4"/>
  <c r="U17" i="4"/>
  <c r="R17" i="4"/>
  <c r="Q17" i="4"/>
  <c r="V16" i="4"/>
  <c r="U16" i="4"/>
  <c r="R16" i="4"/>
  <c r="Q16" i="4"/>
  <c r="V15" i="4"/>
  <c r="U15" i="4"/>
  <c r="R15" i="4"/>
  <c r="Q15" i="4"/>
  <c r="V14" i="4"/>
  <c r="U14" i="4"/>
  <c r="R14" i="4"/>
  <c r="Q14" i="4"/>
  <c r="V13" i="4"/>
  <c r="U13" i="4"/>
  <c r="R13" i="4"/>
  <c r="Q13" i="4"/>
  <c r="V12" i="4"/>
  <c r="U12" i="4"/>
  <c r="R12" i="4"/>
  <c r="Q12" i="4"/>
  <c r="V11" i="4"/>
  <c r="U11" i="4"/>
  <c r="R11" i="4"/>
  <c r="Q11" i="4"/>
  <c r="V10" i="4"/>
  <c r="U10" i="4"/>
  <c r="R10" i="4"/>
  <c r="Q10" i="4"/>
  <c r="V9" i="4"/>
  <c r="U9" i="4"/>
  <c r="R9" i="4"/>
  <c r="Q9" i="4"/>
  <c r="V8" i="4"/>
  <c r="U8" i="4"/>
  <c r="R8" i="4"/>
  <c r="Q8" i="4"/>
  <c r="V7" i="4"/>
  <c r="U7" i="4"/>
  <c r="R7" i="4"/>
  <c r="Q7" i="4"/>
  <c r="V6" i="4"/>
  <c r="U6" i="4"/>
  <c r="R6" i="4"/>
  <c r="Q6" i="4"/>
  <c r="V5" i="4"/>
  <c r="U5" i="4"/>
  <c r="R5" i="4"/>
  <c r="Q5" i="4"/>
  <c r="V4" i="4"/>
  <c r="U4" i="4"/>
  <c r="R4" i="4"/>
  <c r="Q4" i="4"/>
  <c r="S6" i="3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5" i="3"/>
  <c r="V76" i="3"/>
  <c r="U76" i="3"/>
  <c r="R76" i="3"/>
  <c r="Q76" i="3"/>
  <c r="V75" i="3"/>
  <c r="U75" i="3"/>
  <c r="R75" i="3"/>
  <c r="Q75" i="3"/>
  <c r="V74" i="3"/>
  <c r="U74" i="3"/>
  <c r="R74" i="3"/>
  <c r="Q74" i="3"/>
  <c r="V73" i="3"/>
  <c r="U73" i="3"/>
  <c r="R73" i="3"/>
  <c r="Q73" i="3"/>
  <c r="V72" i="3"/>
  <c r="U72" i="3"/>
  <c r="R72" i="3"/>
  <c r="Q72" i="3"/>
  <c r="V71" i="3"/>
  <c r="U71" i="3"/>
  <c r="R71" i="3"/>
  <c r="Q71" i="3"/>
  <c r="V70" i="3"/>
  <c r="U70" i="3"/>
  <c r="R70" i="3"/>
  <c r="Q70" i="3"/>
  <c r="V69" i="3"/>
  <c r="U69" i="3"/>
  <c r="R69" i="3"/>
  <c r="Q69" i="3"/>
  <c r="V68" i="3"/>
  <c r="U68" i="3"/>
  <c r="R68" i="3"/>
  <c r="Q68" i="3"/>
  <c r="V67" i="3"/>
  <c r="U67" i="3"/>
  <c r="R67" i="3"/>
  <c r="Q67" i="3"/>
  <c r="V66" i="3"/>
  <c r="U66" i="3"/>
  <c r="R66" i="3"/>
  <c r="Q66" i="3"/>
  <c r="V65" i="3"/>
  <c r="U65" i="3"/>
  <c r="R65" i="3"/>
  <c r="Q65" i="3"/>
  <c r="V64" i="3"/>
  <c r="U64" i="3"/>
  <c r="R64" i="3"/>
  <c r="Q64" i="3"/>
  <c r="V63" i="3"/>
  <c r="U63" i="3"/>
  <c r="R63" i="3"/>
  <c r="Q63" i="3"/>
  <c r="V62" i="3"/>
  <c r="U62" i="3"/>
  <c r="R62" i="3"/>
  <c r="Q62" i="3"/>
  <c r="V61" i="3"/>
  <c r="U61" i="3"/>
  <c r="R61" i="3"/>
  <c r="Q61" i="3"/>
  <c r="V60" i="3"/>
  <c r="U60" i="3"/>
  <c r="R60" i="3"/>
  <c r="Q60" i="3"/>
  <c r="V59" i="3"/>
  <c r="U59" i="3"/>
  <c r="R59" i="3"/>
  <c r="Q59" i="3"/>
  <c r="V58" i="3"/>
  <c r="U58" i="3"/>
  <c r="R58" i="3"/>
  <c r="Q58" i="3"/>
  <c r="V57" i="3"/>
  <c r="U57" i="3"/>
  <c r="R57" i="3"/>
  <c r="Q57" i="3"/>
  <c r="V56" i="3"/>
  <c r="U56" i="3"/>
  <c r="R56" i="3"/>
  <c r="Q56" i="3"/>
  <c r="V55" i="3"/>
  <c r="U55" i="3"/>
  <c r="R55" i="3"/>
  <c r="Q55" i="3"/>
  <c r="V54" i="3"/>
  <c r="U54" i="3"/>
  <c r="R54" i="3"/>
  <c r="Q54" i="3"/>
  <c r="V53" i="3"/>
  <c r="U53" i="3"/>
  <c r="R53" i="3"/>
  <c r="Q53" i="3"/>
  <c r="V52" i="3"/>
  <c r="U52" i="3"/>
  <c r="R52" i="3"/>
  <c r="Q52" i="3"/>
  <c r="V51" i="3"/>
  <c r="U51" i="3"/>
  <c r="R51" i="3"/>
  <c r="Q51" i="3"/>
  <c r="V50" i="3"/>
  <c r="U50" i="3"/>
  <c r="R50" i="3"/>
  <c r="Q50" i="3"/>
  <c r="V49" i="3"/>
  <c r="U49" i="3"/>
  <c r="R49" i="3"/>
  <c r="Q49" i="3"/>
  <c r="V48" i="3"/>
  <c r="U48" i="3"/>
  <c r="R48" i="3"/>
  <c r="Q48" i="3"/>
  <c r="V47" i="3"/>
  <c r="U47" i="3"/>
  <c r="R47" i="3"/>
  <c r="Q47" i="3"/>
  <c r="V46" i="3"/>
  <c r="U46" i="3"/>
  <c r="R46" i="3"/>
  <c r="Q46" i="3"/>
  <c r="V45" i="3"/>
  <c r="U45" i="3"/>
  <c r="R45" i="3"/>
  <c r="Q45" i="3"/>
  <c r="V44" i="3"/>
  <c r="U44" i="3"/>
  <c r="R44" i="3"/>
  <c r="Q44" i="3"/>
  <c r="V43" i="3"/>
  <c r="U43" i="3"/>
  <c r="R43" i="3"/>
  <c r="Q43" i="3"/>
  <c r="V42" i="3"/>
  <c r="U42" i="3"/>
  <c r="R42" i="3"/>
  <c r="Q42" i="3"/>
  <c r="V41" i="3"/>
  <c r="U41" i="3"/>
  <c r="R41" i="3"/>
  <c r="Q41" i="3"/>
  <c r="V40" i="3"/>
  <c r="U40" i="3"/>
  <c r="R40" i="3"/>
  <c r="Q40" i="3"/>
  <c r="V39" i="3"/>
  <c r="U39" i="3"/>
  <c r="R39" i="3"/>
  <c r="Q39" i="3"/>
  <c r="V38" i="3"/>
  <c r="U38" i="3"/>
  <c r="R38" i="3"/>
  <c r="Q38" i="3"/>
  <c r="V37" i="3"/>
  <c r="U37" i="3"/>
  <c r="R37" i="3"/>
  <c r="Q37" i="3"/>
  <c r="V36" i="3"/>
  <c r="U36" i="3"/>
  <c r="R36" i="3"/>
  <c r="Q36" i="3"/>
  <c r="V35" i="3"/>
  <c r="U35" i="3"/>
  <c r="R35" i="3"/>
  <c r="Q35" i="3"/>
  <c r="V34" i="3"/>
  <c r="U34" i="3"/>
  <c r="R34" i="3"/>
  <c r="Q34" i="3"/>
  <c r="V33" i="3"/>
  <c r="U33" i="3"/>
  <c r="R33" i="3"/>
  <c r="Q33" i="3"/>
  <c r="V32" i="3"/>
  <c r="U32" i="3"/>
  <c r="R32" i="3"/>
  <c r="Q32" i="3"/>
  <c r="V31" i="3"/>
  <c r="U31" i="3"/>
  <c r="R31" i="3"/>
  <c r="Q31" i="3"/>
  <c r="V30" i="3"/>
  <c r="U30" i="3"/>
  <c r="R30" i="3"/>
  <c r="Q30" i="3"/>
  <c r="V29" i="3"/>
  <c r="U29" i="3"/>
  <c r="R29" i="3"/>
  <c r="Q29" i="3"/>
  <c r="V28" i="3"/>
  <c r="U28" i="3"/>
  <c r="R28" i="3"/>
  <c r="Q28" i="3"/>
  <c r="V27" i="3"/>
  <c r="U27" i="3"/>
  <c r="R27" i="3"/>
  <c r="Q27" i="3"/>
  <c r="V26" i="3"/>
  <c r="U26" i="3"/>
  <c r="R26" i="3"/>
  <c r="Q26" i="3"/>
  <c r="V25" i="3"/>
  <c r="U25" i="3"/>
  <c r="R25" i="3"/>
  <c r="Q25" i="3"/>
  <c r="V24" i="3"/>
  <c r="U24" i="3"/>
  <c r="R24" i="3"/>
  <c r="Q24" i="3"/>
  <c r="V23" i="3"/>
  <c r="U23" i="3"/>
  <c r="R23" i="3"/>
  <c r="Q23" i="3"/>
  <c r="V22" i="3"/>
  <c r="U22" i="3"/>
  <c r="R22" i="3"/>
  <c r="Q22" i="3"/>
  <c r="V21" i="3"/>
  <c r="U21" i="3"/>
  <c r="R21" i="3"/>
  <c r="Q21" i="3"/>
  <c r="V20" i="3"/>
  <c r="U20" i="3"/>
  <c r="R20" i="3"/>
  <c r="Q20" i="3"/>
  <c r="V19" i="3"/>
  <c r="U19" i="3"/>
  <c r="R19" i="3"/>
  <c r="Q19" i="3"/>
  <c r="V18" i="3"/>
  <c r="U18" i="3"/>
  <c r="R18" i="3"/>
  <c r="Q18" i="3"/>
  <c r="V17" i="3"/>
  <c r="U17" i="3"/>
  <c r="R17" i="3"/>
  <c r="Q17" i="3"/>
  <c r="V16" i="3"/>
  <c r="U16" i="3"/>
  <c r="R16" i="3"/>
  <c r="Q16" i="3"/>
  <c r="V15" i="3"/>
  <c r="U15" i="3"/>
  <c r="R15" i="3"/>
  <c r="Q15" i="3"/>
  <c r="V14" i="3"/>
  <c r="U14" i="3"/>
  <c r="R14" i="3"/>
  <c r="Q14" i="3"/>
  <c r="V13" i="3"/>
  <c r="U13" i="3"/>
  <c r="R13" i="3"/>
  <c r="Q13" i="3"/>
  <c r="V12" i="3"/>
  <c r="U12" i="3"/>
  <c r="R12" i="3"/>
  <c r="Q12" i="3"/>
  <c r="V11" i="3"/>
  <c r="U11" i="3"/>
  <c r="R11" i="3"/>
  <c r="Q11" i="3"/>
  <c r="V10" i="3"/>
  <c r="U10" i="3"/>
  <c r="R10" i="3"/>
  <c r="Q10" i="3"/>
  <c r="V9" i="3"/>
  <c r="U9" i="3"/>
  <c r="R9" i="3"/>
  <c r="Q9" i="3"/>
  <c r="V8" i="3"/>
  <c r="U8" i="3"/>
  <c r="R8" i="3"/>
  <c r="Q8" i="3"/>
  <c r="V7" i="3"/>
  <c r="U7" i="3"/>
  <c r="R7" i="3"/>
  <c r="Q7" i="3"/>
  <c r="V6" i="3"/>
  <c r="U6" i="3"/>
  <c r="R6" i="3"/>
  <c r="Q6" i="3"/>
  <c r="V5" i="3"/>
  <c r="U5" i="3"/>
  <c r="R5" i="3"/>
  <c r="Q5" i="3"/>
  <c r="V4" i="3"/>
  <c r="U4" i="3"/>
  <c r="R4" i="3"/>
  <c r="Q4" i="3"/>
  <c r="S7" i="2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6" i="2"/>
  <c r="S5" i="2"/>
  <c r="V69" i="2"/>
  <c r="U69" i="2"/>
  <c r="R69" i="2"/>
  <c r="Q69" i="2"/>
  <c r="V68" i="2"/>
  <c r="U68" i="2"/>
  <c r="R68" i="2"/>
  <c r="Q68" i="2"/>
  <c r="V67" i="2"/>
  <c r="U67" i="2"/>
  <c r="R67" i="2"/>
  <c r="Q67" i="2"/>
  <c r="V66" i="2"/>
  <c r="U66" i="2"/>
  <c r="R66" i="2"/>
  <c r="Q66" i="2"/>
  <c r="V65" i="2"/>
  <c r="U65" i="2"/>
  <c r="R65" i="2"/>
  <c r="Q65" i="2"/>
  <c r="V64" i="2"/>
  <c r="U64" i="2"/>
  <c r="R64" i="2"/>
  <c r="Q64" i="2"/>
  <c r="V63" i="2"/>
  <c r="U63" i="2"/>
  <c r="R63" i="2"/>
  <c r="Q63" i="2"/>
  <c r="V62" i="2"/>
  <c r="U62" i="2"/>
  <c r="R62" i="2"/>
  <c r="Q62" i="2"/>
  <c r="V61" i="2"/>
  <c r="U61" i="2"/>
  <c r="R61" i="2"/>
  <c r="Q61" i="2"/>
  <c r="V60" i="2"/>
  <c r="U60" i="2"/>
  <c r="R60" i="2"/>
  <c r="Q60" i="2"/>
  <c r="V59" i="2"/>
  <c r="U59" i="2"/>
  <c r="R59" i="2"/>
  <c r="Q59" i="2"/>
  <c r="V58" i="2"/>
  <c r="U58" i="2"/>
  <c r="R58" i="2"/>
  <c r="Q58" i="2"/>
  <c r="V57" i="2"/>
  <c r="U57" i="2"/>
  <c r="R57" i="2"/>
  <c r="Q57" i="2"/>
  <c r="V56" i="2"/>
  <c r="U56" i="2"/>
  <c r="R56" i="2"/>
  <c r="Q56" i="2"/>
  <c r="V55" i="2"/>
  <c r="U55" i="2"/>
  <c r="R55" i="2"/>
  <c r="Q55" i="2"/>
  <c r="V54" i="2"/>
  <c r="U54" i="2"/>
  <c r="R54" i="2"/>
  <c r="Q54" i="2"/>
  <c r="V53" i="2"/>
  <c r="U53" i="2"/>
  <c r="R53" i="2"/>
  <c r="Q53" i="2"/>
  <c r="V52" i="2"/>
  <c r="U52" i="2"/>
  <c r="R52" i="2"/>
  <c r="Q52" i="2"/>
  <c r="V51" i="2"/>
  <c r="U51" i="2"/>
  <c r="R51" i="2"/>
  <c r="Q51" i="2"/>
  <c r="V50" i="2"/>
  <c r="U50" i="2"/>
  <c r="R50" i="2"/>
  <c r="Q50" i="2"/>
  <c r="V49" i="2"/>
  <c r="U49" i="2"/>
  <c r="R49" i="2"/>
  <c r="Q49" i="2"/>
  <c r="V48" i="2"/>
  <c r="U48" i="2"/>
  <c r="R48" i="2"/>
  <c r="Q48" i="2"/>
  <c r="V47" i="2"/>
  <c r="U47" i="2"/>
  <c r="R47" i="2"/>
  <c r="Q47" i="2"/>
  <c r="V46" i="2"/>
  <c r="U46" i="2"/>
  <c r="R46" i="2"/>
  <c r="Q46" i="2"/>
  <c r="V45" i="2"/>
  <c r="U45" i="2"/>
  <c r="R45" i="2"/>
  <c r="Q45" i="2"/>
  <c r="V44" i="2"/>
  <c r="U44" i="2"/>
  <c r="R44" i="2"/>
  <c r="Q44" i="2"/>
  <c r="V43" i="2"/>
  <c r="U43" i="2"/>
  <c r="R43" i="2"/>
  <c r="Q43" i="2"/>
  <c r="V42" i="2"/>
  <c r="U42" i="2"/>
  <c r="R42" i="2"/>
  <c r="Q42" i="2"/>
  <c r="V41" i="2"/>
  <c r="U41" i="2"/>
  <c r="R41" i="2"/>
  <c r="Q41" i="2"/>
  <c r="V40" i="2"/>
  <c r="U40" i="2"/>
  <c r="R40" i="2"/>
  <c r="Q40" i="2"/>
  <c r="V39" i="2"/>
  <c r="U39" i="2"/>
  <c r="R39" i="2"/>
  <c r="Q39" i="2"/>
  <c r="V38" i="2"/>
  <c r="U38" i="2"/>
  <c r="R38" i="2"/>
  <c r="Q38" i="2"/>
  <c r="V37" i="2"/>
  <c r="U37" i="2"/>
  <c r="R37" i="2"/>
  <c r="Q37" i="2"/>
  <c r="V36" i="2"/>
  <c r="U36" i="2"/>
  <c r="R36" i="2"/>
  <c r="Q36" i="2"/>
  <c r="V35" i="2"/>
  <c r="U35" i="2"/>
  <c r="R35" i="2"/>
  <c r="Q35" i="2"/>
  <c r="V34" i="2"/>
  <c r="U34" i="2"/>
  <c r="R34" i="2"/>
  <c r="Q34" i="2"/>
  <c r="V33" i="2"/>
  <c r="U33" i="2"/>
  <c r="R33" i="2"/>
  <c r="Q33" i="2"/>
  <c r="V32" i="2"/>
  <c r="U32" i="2"/>
  <c r="R32" i="2"/>
  <c r="Q32" i="2"/>
  <c r="V31" i="2"/>
  <c r="U31" i="2"/>
  <c r="R31" i="2"/>
  <c r="Q31" i="2"/>
  <c r="V30" i="2"/>
  <c r="U30" i="2"/>
  <c r="R30" i="2"/>
  <c r="Q30" i="2"/>
  <c r="V29" i="2"/>
  <c r="U29" i="2"/>
  <c r="R29" i="2"/>
  <c r="Q29" i="2"/>
  <c r="V28" i="2"/>
  <c r="U28" i="2"/>
  <c r="R28" i="2"/>
  <c r="Q28" i="2"/>
  <c r="V27" i="2"/>
  <c r="U27" i="2"/>
  <c r="R27" i="2"/>
  <c r="Q27" i="2"/>
  <c r="V26" i="2"/>
  <c r="U26" i="2"/>
  <c r="R26" i="2"/>
  <c r="Q26" i="2"/>
  <c r="V25" i="2"/>
  <c r="U25" i="2"/>
  <c r="R25" i="2"/>
  <c r="Q25" i="2"/>
  <c r="V24" i="2"/>
  <c r="U24" i="2"/>
  <c r="R24" i="2"/>
  <c r="Q24" i="2"/>
  <c r="V23" i="2"/>
  <c r="U23" i="2"/>
  <c r="R23" i="2"/>
  <c r="Q23" i="2"/>
  <c r="V22" i="2"/>
  <c r="U22" i="2"/>
  <c r="R22" i="2"/>
  <c r="Q22" i="2"/>
  <c r="V21" i="2"/>
  <c r="U21" i="2"/>
  <c r="R21" i="2"/>
  <c r="Q21" i="2"/>
  <c r="V20" i="2"/>
  <c r="U20" i="2"/>
  <c r="R20" i="2"/>
  <c r="Q20" i="2"/>
  <c r="V19" i="2"/>
  <c r="U19" i="2"/>
  <c r="R19" i="2"/>
  <c r="Q19" i="2"/>
  <c r="V18" i="2"/>
  <c r="U18" i="2"/>
  <c r="R18" i="2"/>
  <c r="Q18" i="2"/>
  <c r="V17" i="2"/>
  <c r="U17" i="2"/>
  <c r="R17" i="2"/>
  <c r="Q17" i="2"/>
  <c r="V16" i="2"/>
  <c r="U16" i="2"/>
  <c r="R16" i="2"/>
  <c r="Q16" i="2"/>
  <c r="V15" i="2"/>
  <c r="U15" i="2"/>
  <c r="R15" i="2"/>
  <c r="Q15" i="2"/>
  <c r="V14" i="2"/>
  <c r="U14" i="2"/>
  <c r="R14" i="2"/>
  <c r="Q14" i="2"/>
  <c r="V13" i="2"/>
  <c r="U13" i="2"/>
  <c r="R13" i="2"/>
  <c r="Q13" i="2"/>
  <c r="V12" i="2"/>
  <c r="U12" i="2"/>
  <c r="R12" i="2"/>
  <c r="Q12" i="2"/>
  <c r="V11" i="2"/>
  <c r="U11" i="2"/>
  <c r="R11" i="2"/>
  <c r="Q11" i="2"/>
  <c r="V10" i="2"/>
  <c r="U10" i="2"/>
  <c r="R10" i="2"/>
  <c r="Q10" i="2"/>
  <c r="V9" i="2"/>
  <c r="U9" i="2"/>
  <c r="R9" i="2"/>
  <c r="Q9" i="2"/>
  <c r="V8" i="2"/>
  <c r="U8" i="2"/>
  <c r="R8" i="2"/>
  <c r="Q8" i="2"/>
  <c r="V7" i="2"/>
  <c r="U7" i="2"/>
  <c r="R7" i="2"/>
  <c r="Q7" i="2"/>
  <c r="V6" i="2"/>
  <c r="U6" i="2"/>
  <c r="R6" i="2"/>
  <c r="Q6" i="2"/>
  <c r="V5" i="2"/>
  <c r="U5" i="2"/>
  <c r="R5" i="2"/>
  <c r="Q5" i="2"/>
  <c r="V4" i="2"/>
  <c r="U4" i="2"/>
  <c r="R4" i="2"/>
  <c r="Q4" i="2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V69" i="1"/>
  <c r="U69" i="1"/>
  <c r="R69" i="1"/>
  <c r="Q69" i="1"/>
  <c r="V68" i="1"/>
  <c r="U68" i="1"/>
  <c r="R68" i="1"/>
  <c r="Q68" i="1"/>
  <c r="V67" i="1"/>
  <c r="U67" i="1"/>
  <c r="R67" i="1"/>
  <c r="Q67" i="1"/>
  <c r="V66" i="1"/>
  <c r="U66" i="1"/>
  <c r="R66" i="1"/>
  <c r="Q66" i="1"/>
  <c r="V65" i="1"/>
  <c r="U65" i="1"/>
  <c r="R65" i="1"/>
  <c r="Q65" i="1"/>
  <c r="V64" i="1"/>
  <c r="U64" i="1"/>
  <c r="R64" i="1"/>
  <c r="Q64" i="1"/>
  <c r="V63" i="1"/>
  <c r="U63" i="1"/>
  <c r="R63" i="1"/>
  <c r="Q63" i="1"/>
  <c r="V62" i="1"/>
  <c r="U62" i="1"/>
  <c r="R62" i="1"/>
  <c r="Q62" i="1"/>
  <c r="V61" i="1"/>
  <c r="U61" i="1"/>
  <c r="R61" i="1"/>
  <c r="Q61" i="1"/>
  <c r="V60" i="1"/>
  <c r="U60" i="1"/>
  <c r="R60" i="1"/>
  <c r="Q60" i="1"/>
  <c r="V59" i="1"/>
  <c r="U59" i="1"/>
  <c r="R59" i="1"/>
  <c r="Q59" i="1"/>
  <c r="V58" i="1"/>
  <c r="U58" i="1"/>
  <c r="R58" i="1"/>
  <c r="Q58" i="1"/>
  <c r="V57" i="1"/>
  <c r="U57" i="1"/>
  <c r="R57" i="1"/>
  <c r="Q57" i="1"/>
  <c r="V56" i="1"/>
  <c r="U56" i="1"/>
  <c r="R56" i="1"/>
  <c r="Q56" i="1"/>
  <c r="V55" i="1"/>
  <c r="U55" i="1"/>
  <c r="R55" i="1"/>
  <c r="Q55" i="1"/>
  <c r="V54" i="1"/>
  <c r="U54" i="1"/>
  <c r="R54" i="1"/>
  <c r="Q54" i="1"/>
  <c r="V53" i="1"/>
  <c r="U53" i="1"/>
  <c r="R53" i="1"/>
  <c r="Q53" i="1"/>
  <c r="V52" i="1"/>
  <c r="U52" i="1"/>
  <c r="R52" i="1"/>
  <c r="Q52" i="1"/>
  <c r="V51" i="1"/>
  <c r="U51" i="1"/>
  <c r="R51" i="1"/>
  <c r="Q51" i="1"/>
  <c r="V50" i="1"/>
  <c r="U50" i="1"/>
  <c r="R50" i="1"/>
  <c r="Q50" i="1"/>
  <c r="V49" i="1"/>
  <c r="U49" i="1"/>
  <c r="R49" i="1"/>
  <c r="Q49" i="1"/>
  <c r="V48" i="1"/>
  <c r="U48" i="1"/>
  <c r="R48" i="1"/>
  <c r="Q48" i="1"/>
  <c r="V47" i="1"/>
  <c r="U47" i="1"/>
  <c r="R47" i="1"/>
  <c r="Q47" i="1"/>
  <c r="V46" i="1"/>
  <c r="U46" i="1"/>
  <c r="R46" i="1"/>
  <c r="Q46" i="1"/>
  <c r="V45" i="1"/>
  <c r="U45" i="1"/>
  <c r="R45" i="1"/>
  <c r="Q45" i="1"/>
  <c r="V44" i="1"/>
  <c r="U44" i="1"/>
  <c r="R44" i="1"/>
  <c r="Q44" i="1"/>
  <c r="V43" i="1"/>
  <c r="U43" i="1"/>
  <c r="R43" i="1"/>
  <c r="Q43" i="1"/>
  <c r="V42" i="1"/>
  <c r="U42" i="1"/>
  <c r="R42" i="1"/>
  <c r="Q42" i="1"/>
  <c r="V41" i="1"/>
  <c r="U41" i="1"/>
  <c r="R41" i="1"/>
  <c r="Q41" i="1"/>
  <c r="V40" i="1"/>
  <c r="U40" i="1"/>
  <c r="R40" i="1"/>
  <c r="Q40" i="1"/>
  <c r="V39" i="1"/>
  <c r="U39" i="1"/>
  <c r="R39" i="1"/>
  <c r="Q39" i="1"/>
  <c r="V38" i="1"/>
  <c r="U38" i="1"/>
  <c r="R38" i="1"/>
  <c r="Q38" i="1"/>
  <c r="V37" i="1"/>
  <c r="U37" i="1"/>
  <c r="R37" i="1"/>
  <c r="Q37" i="1"/>
  <c r="V36" i="1"/>
  <c r="U36" i="1"/>
  <c r="R36" i="1"/>
  <c r="Q36" i="1"/>
  <c r="V35" i="1"/>
  <c r="U35" i="1"/>
  <c r="R35" i="1"/>
  <c r="Q35" i="1"/>
  <c r="V34" i="1"/>
  <c r="U34" i="1"/>
  <c r="R34" i="1"/>
  <c r="Q34" i="1"/>
  <c r="V33" i="1"/>
  <c r="U33" i="1"/>
  <c r="R33" i="1"/>
  <c r="Q33" i="1"/>
  <c r="V32" i="1"/>
  <c r="U32" i="1"/>
  <c r="R32" i="1"/>
  <c r="Q32" i="1"/>
  <c r="V31" i="1"/>
  <c r="U31" i="1"/>
  <c r="R31" i="1"/>
  <c r="Q31" i="1"/>
  <c r="V30" i="1"/>
  <c r="U30" i="1"/>
  <c r="R30" i="1"/>
  <c r="Q30" i="1"/>
  <c r="V29" i="1"/>
  <c r="U29" i="1"/>
  <c r="R29" i="1"/>
  <c r="Q29" i="1"/>
  <c r="V28" i="1"/>
  <c r="U28" i="1"/>
  <c r="R28" i="1"/>
  <c r="Q28" i="1"/>
  <c r="V27" i="1"/>
  <c r="U27" i="1"/>
  <c r="R27" i="1"/>
  <c r="Q27" i="1"/>
  <c r="V26" i="1"/>
  <c r="U26" i="1"/>
  <c r="R26" i="1"/>
  <c r="Q26" i="1"/>
  <c r="V25" i="1"/>
  <c r="U25" i="1"/>
  <c r="R25" i="1"/>
  <c r="Q25" i="1"/>
  <c r="V24" i="1"/>
  <c r="U24" i="1"/>
  <c r="R24" i="1"/>
  <c r="Q24" i="1"/>
  <c r="V23" i="1"/>
  <c r="U23" i="1"/>
  <c r="R23" i="1"/>
  <c r="Q23" i="1"/>
  <c r="V22" i="1"/>
  <c r="U22" i="1"/>
  <c r="R22" i="1"/>
  <c r="Q22" i="1"/>
  <c r="V21" i="1"/>
  <c r="U21" i="1"/>
  <c r="R21" i="1"/>
  <c r="Q21" i="1"/>
  <c r="V20" i="1"/>
  <c r="U20" i="1"/>
  <c r="R20" i="1"/>
  <c r="Q20" i="1"/>
  <c r="V19" i="1"/>
  <c r="U19" i="1"/>
  <c r="R19" i="1"/>
  <c r="Q19" i="1"/>
  <c r="V18" i="1"/>
  <c r="U18" i="1"/>
  <c r="R18" i="1"/>
  <c r="Q18" i="1"/>
  <c r="V17" i="1"/>
  <c r="U17" i="1"/>
  <c r="R17" i="1"/>
  <c r="Q17" i="1"/>
  <c r="V16" i="1"/>
  <c r="U16" i="1"/>
  <c r="R16" i="1"/>
  <c r="Q16" i="1"/>
  <c r="V15" i="1"/>
  <c r="U15" i="1"/>
  <c r="R15" i="1"/>
  <c r="Q15" i="1"/>
  <c r="V14" i="1"/>
  <c r="U14" i="1"/>
  <c r="R14" i="1"/>
  <c r="Q14" i="1"/>
  <c r="V13" i="1"/>
  <c r="U13" i="1"/>
  <c r="R13" i="1"/>
  <c r="Q13" i="1"/>
  <c r="V12" i="1"/>
  <c r="U12" i="1"/>
  <c r="R12" i="1"/>
  <c r="Q12" i="1"/>
  <c r="V11" i="1"/>
  <c r="U11" i="1"/>
  <c r="R11" i="1"/>
  <c r="Q11" i="1"/>
  <c r="V10" i="1"/>
  <c r="U10" i="1"/>
  <c r="R10" i="1"/>
  <c r="Q10" i="1"/>
  <c r="V9" i="1"/>
  <c r="U9" i="1"/>
  <c r="R9" i="1"/>
  <c r="Q9" i="1"/>
  <c r="V8" i="1"/>
  <c r="U8" i="1"/>
  <c r="R8" i="1"/>
  <c r="Q8" i="1"/>
  <c r="V7" i="1"/>
  <c r="U7" i="1"/>
  <c r="R7" i="1"/>
  <c r="Q7" i="1"/>
  <c r="V6" i="1"/>
  <c r="U6" i="1"/>
  <c r="R6" i="1"/>
  <c r="Q6" i="1"/>
  <c r="V5" i="1"/>
  <c r="U5" i="1"/>
  <c r="R5" i="1"/>
  <c r="Q5" i="1"/>
  <c r="R4" i="1"/>
  <c r="Q4" i="1"/>
  <c r="V4" i="1"/>
  <c r="U4" i="1"/>
  <c r="N72" i="14" l="1"/>
  <c r="M72" i="14"/>
  <c r="L72" i="14"/>
  <c r="K72" i="14"/>
  <c r="J72" i="14"/>
  <c r="I72" i="14"/>
  <c r="N71" i="14"/>
  <c r="M71" i="14"/>
  <c r="L71" i="14"/>
  <c r="K71" i="14"/>
  <c r="J71" i="14"/>
  <c r="I71" i="14"/>
  <c r="N70" i="14"/>
  <c r="M70" i="14"/>
  <c r="L70" i="14"/>
  <c r="K70" i="14"/>
  <c r="J70" i="14"/>
  <c r="I70" i="14"/>
  <c r="N69" i="14"/>
  <c r="M69" i="14"/>
  <c r="L69" i="14"/>
  <c r="K69" i="14"/>
  <c r="J69" i="14"/>
  <c r="I69" i="14"/>
  <c r="N68" i="14"/>
  <c r="M68" i="14"/>
  <c r="L68" i="14"/>
  <c r="K68" i="14"/>
  <c r="J68" i="14"/>
  <c r="I68" i="14"/>
  <c r="N67" i="14"/>
  <c r="M67" i="14"/>
  <c r="L67" i="14"/>
  <c r="K67" i="14"/>
  <c r="J67" i="14"/>
  <c r="I67" i="14"/>
  <c r="N66" i="14"/>
  <c r="M66" i="14"/>
  <c r="L66" i="14"/>
  <c r="K66" i="14"/>
  <c r="J66" i="14"/>
  <c r="I66" i="14"/>
  <c r="N65" i="14"/>
  <c r="M65" i="14"/>
  <c r="L65" i="14"/>
  <c r="K65" i="14"/>
  <c r="J65" i="14"/>
  <c r="I65" i="14"/>
  <c r="N64" i="14"/>
  <c r="M64" i="14"/>
  <c r="L64" i="14"/>
  <c r="K64" i="14"/>
  <c r="J64" i="14"/>
  <c r="I64" i="14"/>
  <c r="N63" i="14"/>
  <c r="M63" i="14"/>
  <c r="L63" i="14"/>
  <c r="K63" i="14"/>
  <c r="J63" i="14"/>
  <c r="I63" i="14"/>
  <c r="N62" i="14"/>
  <c r="M62" i="14"/>
  <c r="L62" i="14"/>
  <c r="K62" i="14"/>
  <c r="J62" i="14"/>
  <c r="I62" i="14"/>
  <c r="N61" i="14"/>
  <c r="M61" i="14"/>
  <c r="L61" i="14"/>
  <c r="K61" i="14"/>
  <c r="J61" i="14"/>
  <c r="I61" i="14"/>
  <c r="N60" i="14"/>
  <c r="M60" i="14"/>
  <c r="L60" i="14"/>
  <c r="K60" i="14"/>
  <c r="J60" i="14"/>
  <c r="I60" i="14"/>
  <c r="N59" i="14"/>
  <c r="M59" i="14"/>
  <c r="L59" i="14"/>
  <c r="K59" i="14"/>
  <c r="J59" i="14"/>
  <c r="I59" i="14"/>
  <c r="N58" i="14"/>
  <c r="M58" i="14"/>
  <c r="L58" i="14"/>
  <c r="K58" i="14"/>
  <c r="J58" i="14"/>
  <c r="I58" i="14"/>
  <c r="N57" i="14"/>
  <c r="M57" i="14"/>
  <c r="L57" i="14"/>
  <c r="K57" i="14"/>
  <c r="J57" i="14"/>
  <c r="I57" i="14"/>
  <c r="N56" i="14"/>
  <c r="M56" i="14"/>
  <c r="L56" i="14"/>
  <c r="K56" i="14"/>
  <c r="J56" i="14"/>
  <c r="I56" i="14"/>
  <c r="N55" i="14"/>
  <c r="M55" i="14"/>
  <c r="L55" i="14"/>
  <c r="K55" i="14"/>
  <c r="J55" i="14"/>
  <c r="I55" i="14"/>
  <c r="N54" i="14"/>
  <c r="M54" i="14"/>
  <c r="L54" i="14"/>
  <c r="K54" i="14"/>
  <c r="J54" i="14"/>
  <c r="I54" i="14"/>
  <c r="N53" i="14"/>
  <c r="M53" i="14"/>
  <c r="L53" i="14"/>
  <c r="K53" i="14"/>
  <c r="J53" i="14"/>
  <c r="I53" i="14"/>
  <c r="N52" i="14"/>
  <c r="M52" i="14"/>
  <c r="L52" i="14"/>
  <c r="K52" i="14"/>
  <c r="J52" i="14"/>
  <c r="I52" i="14"/>
  <c r="N51" i="14"/>
  <c r="M51" i="14"/>
  <c r="L51" i="14"/>
  <c r="K51" i="14"/>
  <c r="J51" i="14"/>
  <c r="I51" i="14"/>
  <c r="N50" i="14"/>
  <c r="M50" i="14"/>
  <c r="L50" i="14"/>
  <c r="K50" i="14"/>
  <c r="J50" i="14"/>
  <c r="I50" i="14"/>
  <c r="N49" i="14"/>
  <c r="M49" i="14"/>
  <c r="L49" i="14"/>
  <c r="K49" i="14"/>
  <c r="J49" i="14"/>
  <c r="I49" i="14"/>
  <c r="N48" i="14"/>
  <c r="M48" i="14"/>
  <c r="L48" i="14"/>
  <c r="K48" i="14"/>
  <c r="J48" i="14"/>
  <c r="I48" i="14"/>
  <c r="N47" i="14"/>
  <c r="M47" i="14"/>
  <c r="L47" i="14"/>
  <c r="K47" i="14"/>
  <c r="J47" i="14"/>
  <c r="I47" i="14"/>
  <c r="N46" i="14"/>
  <c r="M46" i="14"/>
  <c r="L46" i="14"/>
  <c r="K46" i="14"/>
  <c r="J46" i="14"/>
  <c r="I46" i="14"/>
  <c r="N45" i="14"/>
  <c r="M45" i="14"/>
  <c r="L45" i="14"/>
  <c r="K45" i="14"/>
  <c r="J45" i="14"/>
  <c r="I45" i="14"/>
  <c r="N44" i="14"/>
  <c r="M44" i="14"/>
  <c r="L44" i="14"/>
  <c r="K44" i="14"/>
  <c r="J44" i="14"/>
  <c r="I44" i="14"/>
  <c r="N43" i="14"/>
  <c r="M43" i="14"/>
  <c r="L43" i="14"/>
  <c r="K43" i="14"/>
  <c r="J43" i="14"/>
  <c r="I43" i="14"/>
  <c r="N42" i="14"/>
  <c r="M42" i="14"/>
  <c r="L42" i="14"/>
  <c r="K42" i="14"/>
  <c r="J42" i="14"/>
  <c r="I42" i="14"/>
  <c r="N41" i="14"/>
  <c r="M41" i="14"/>
  <c r="L41" i="14"/>
  <c r="K41" i="14"/>
  <c r="J41" i="14"/>
  <c r="I41" i="14"/>
  <c r="N40" i="14"/>
  <c r="M40" i="14"/>
  <c r="L40" i="14"/>
  <c r="K40" i="14"/>
  <c r="J40" i="14"/>
  <c r="I40" i="14"/>
  <c r="N39" i="14"/>
  <c r="M39" i="14"/>
  <c r="L39" i="14"/>
  <c r="K39" i="14"/>
  <c r="J39" i="14"/>
  <c r="I39" i="14"/>
  <c r="N38" i="14"/>
  <c r="M38" i="14"/>
  <c r="L38" i="14"/>
  <c r="K38" i="14"/>
  <c r="J38" i="14"/>
  <c r="I38" i="14"/>
  <c r="N37" i="14"/>
  <c r="M37" i="14"/>
  <c r="L37" i="14"/>
  <c r="K37" i="14"/>
  <c r="J37" i="14"/>
  <c r="I37" i="14"/>
  <c r="N36" i="14"/>
  <c r="M36" i="14"/>
  <c r="L36" i="14"/>
  <c r="K36" i="14"/>
  <c r="J36" i="14"/>
  <c r="I36" i="14"/>
  <c r="N35" i="14"/>
  <c r="M35" i="14"/>
  <c r="L35" i="14"/>
  <c r="K35" i="14"/>
  <c r="J35" i="14"/>
  <c r="I35" i="14"/>
  <c r="N34" i="14"/>
  <c r="M34" i="14"/>
  <c r="L34" i="14"/>
  <c r="K34" i="14"/>
  <c r="J34" i="14"/>
  <c r="I34" i="14"/>
  <c r="N33" i="14"/>
  <c r="M33" i="14"/>
  <c r="L33" i="14"/>
  <c r="K33" i="14"/>
  <c r="J33" i="14"/>
  <c r="I33" i="14"/>
  <c r="N32" i="14"/>
  <c r="M32" i="14"/>
  <c r="L32" i="14"/>
  <c r="K32" i="14"/>
  <c r="J32" i="14"/>
  <c r="I32" i="14"/>
  <c r="N31" i="14"/>
  <c r="M31" i="14"/>
  <c r="L31" i="14"/>
  <c r="K31" i="14"/>
  <c r="J31" i="14"/>
  <c r="I31" i="14"/>
  <c r="N30" i="14"/>
  <c r="M30" i="14"/>
  <c r="L30" i="14"/>
  <c r="K30" i="14"/>
  <c r="J30" i="14"/>
  <c r="I30" i="14"/>
  <c r="N29" i="14"/>
  <c r="M29" i="14"/>
  <c r="L29" i="14"/>
  <c r="K29" i="14"/>
  <c r="J29" i="14"/>
  <c r="I29" i="14"/>
  <c r="N28" i="14"/>
  <c r="M28" i="14"/>
  <c r="L28" i="14"/>
  <c r="K28" i="14"/>
  <c r="J28" i="14"/>
  <c r="I28" i="14"/>
  <c r="N27" i="14"/>
  <c r="M27" i="14"/>
  <c r="L27" i="14"/>
  <c r="K27" i="14"/>
  <c r="J27" i="14"/>
  <c r="I27" i="14"/>
  <c r="N26" i="14"/>
  <c r="M26" i="14"/>
  <c r="L26" i="14"/>
  <c r="K26" i="14"/>
  <c r="J26" i="14"/>
  <c r="I26" i="14"/>
  <c r="N25" i="14"/>
  <c r="M25" i="14"/>
  <c r="L25" i="14"/>
  <c r="K25" i="14"/>
  <c r="J25" i="14"/>
  <c r="I25" i="14"/>
  <c r="N24" i="14"/>
  <c r="M24" i="14"/>
  <c r="L24" i="14"/>
  <c r="K24" i="14"/>
  <c r="J24" i="14"/>
  <c r="I24" i="14"/>
  <c r="N23" i="14"/>
  <c r="M23" i="14"/>
  <c r="L23" i="14"/>
  <c r="K23" i="14"/>
  <c r="J23" i="14"/>
  <c r="I23" i="14"/>
  <c r="N22" i="14"/>
  <c r="M22" i="14"/>
  <c r="L22" i="14"/>
  <c r="K22" i="14"/>
  <c r="J22" i="14"/>
  <c r="I22" i="14"/>
  <c r="N21" i="14"/>
  <c r="M21" i="14"/>
  <c r="L21" i="14"/>
  <c r="K21" i="14"/>
  <c r="J21" i="14"/>
  <c r="I21" i="14"/>
  <c r="N20" i="14"/>
  <c r="M20" i="14"/>
  <c r="L20" i="14"/>
  <c r="K20" i="14"/>
  <c r="J20" i="14"/>
  <c r="I20" i="14"/>
  <c r="N19" i="14"/>
  <c r="M19" i="14"/>
  <c r="L19" i="14"/>
  <c r="K19" i="14"/>
  <c r="J19" i="14"/>
  <c r="I19" i="14"/>
  <c r="N18" i="14"/>
  <c r="M18" i="14"/>
  <c r="L18" i="14"/>
  <c r="K18" i="14"/>
  <c r="J18" i="14"/>
  <c r="I18" i="14"/>
  <c r="N17" i="14"/>
  <c r="M17" i="14"/>
  <c r="L17" i="14"/>
  <c r="K17" i="14"/>
  <c r="J17" i="14"/>
  <c r="I17" i="14"/>
  <c r="N16" i="14"/>
  <c r="M16" i="14"/>
  <c r="L16" i="14"/>
  <c r="K16" i="14"/>
  <c r="J16" i="14"/>
  <c r="I16" i="14"/>
  <c r="N15" i="14"/>
  <c r="M15" i="14"/>
  <c r="L15" i="14"/>
  <c r="K15" i="14"/>
  <c r="J15" i="14"/>
  <c r="I15" i="14"/>
  <c r="N14" i="14"/>
  <c r="M14" i="14"/>
  <c r="L14" i="14"/>
  <c r="K14" i="14"/>
  <c r="J14" i="14"/>
  <c r="I14" i="14"/>
  <c r="N13" i="14"/>
  <c r="M13" i="14"/>
  <c r="L13" i="14"/>
  <c r="K13" i="14"/>
  <c r="J13" i="14"/>
  <c r="I13" i="14"/>
  <c r="N12" i="14"/>
  <c r="M12" i="14"/>
  <c r="L12" i="14"/>
  <c r="K12" i="14"/>
  <c r="J12" i="14"/>
  <c r="I12" i="14"/>
  <c r="N11" i="14"/>
  <c r="M11" i="14"/>
  <c r="L11" i="14"/>
  <c r="K11" i="14"/>
  <c r="J11" i="14"/>
  <c r="I11" i="14"/>
  <c r="N10" i="14"/>
  <c r="M10" i="14"/>
  <c r="L10" i="14"/>
  <c r="K10" i="14"/>
  <c r="J10" i="14"/>
  <c r="I10" i="14"/>
  <c r="N9" i="14"/>
  <c r="M9" i="14"/>
  <c r="L9" i="14"/>
  <c r="K9" i="14"/>
  <c r="J9" i="14"/>
  <c r="I9" i="14"/>
  <c r="N8" i="14"/>
  <c r="M8" i="14"/>
  <c r="L8" i="14"/>
  <c r="K8" i="14"/>
  <c r="J8" i="14"/>
  <c r="I8" i="14"/>
  <c r="N7" i="14"/>
  <c r="M7" i="14"/>
  <c r="L7" i="14"/>
  <c r="K7" i="14"/>
  <c r="J7" i="14"/>
  <c r="I7" i="14"/>
  <c r="N6" i="14"/>
  <c r="M6" i="14"/>
  <c r="L6" i="14"/>
  <c r="K6" i="14"/>
  <c r="J6" i="14"/>
  <c r="I6" i="14"/>
  <c r="N5" i="14"/>
  <c r="M5" i="14"/>
  <c r="L5" i="14"/>
  <c r="K5" i="14"/>
  <c r="J5" i="14"/>
  <c r="I5" i="14"/>
  <c r="N4" i="14"/>
  <c r="M4" i="14"/>
  <c r="L4" i="14"/>
  <c r="K4" i="14"/>
  <c r="J4" i="14"/>
  <c r="I4" i="14"/>
  <c r="N79" i="13"/>
  <c r="M79" i="13"/>
  <c r="L79" i="13"/>
  <c r="K79" i="13"/>
  <c r="J79" i="13"/>
  <c r="I79" i="13"/>
  <c r="N78" i="13"/>
  <c r="M78" i="13"/>
  <c r="L78" i="13"/>
  <c r="K78" i="13"/>
  <c r="J78" i="13"/>
  <c r="I78" i="13"/>
  <c r="N77" i="13"/>
  <c r="M77" i="13"/>
  <c r="L77" i="13"/>
  <c r="K77" i="13"/>
  <c r="J77" i="13"/>
  <c r="I77" i="13"/>
  <c r="N76" i="13"/>
  <c r="M76" i="13"/>
  <c r="L76" i="13"/>
  <c r="K76" i="13"/>
  <c r="J76" i="13"/>
  <c r="I76" i="13"/>
  <c r="N75" i="13"/>
  <c r="M75" i="13"/>
  <c r="L75" i="13"/>
  <c r="K75" i="13"/>
  <c r="J75" i="13"/>
  <c r="I75" i="13"/>
  <c r="N74" i="13"/>
  <c r="M74" i="13"/>
  <c r="L74" i="13"/>
  <c r="K74" i="13"/>
  <c r="J74" i="13"/>
  <c r="I74" i="13"/>
  <c r="N73" i="13"/>
  <c r="M73" i="13"/>
  <c r="L73" i="13"/>
  <c r="K73" i="13"/>
  <c r="J73" i="13"/>
  <c r="I73" i="13"/>
  <c r="N72" i="13"/>
  <c r="M72" i="13"/>
  <c r="L72" i="13"/>
  <c r="K72" i="13"/>
  <c r="J72" i="13"/>
  <c r="I72" i="13"/>
  <c r="N71" i="13"/>
  <c r="M71" i="13"/>
  <c r="L71" i="13"/>
  <c r="K71" i="13"/>
  <c r="J71" i="13"/>
  <c r="I71" i="13"/>
  <c r="N70" i="13"/>
  <c r="M70" i="13"/>
  <c r="L70" i="13"/>
  <c r="K70" i="13"/>
  <c r="J70" i="13"/>
  <c r="I70" i="13"/>
  <c r="N69" i="13"/>
  <c r="M69" i="13"/>
  <c r="L69" i="13"/>
  <c r="K69" i="13"/>
  <c r="J69" i="13"/>
  <c r="I69" i="13"/>
  <c r="N68" i="13"/>
  <c r="M68" i="13"/>
  <c r="L68" i="13"/>
  <c r="K68" i="13"/>
  <c r="J68" i="13"/>
  <c r="I68" i="13"/>
  <c r="N67" i="13"/>
  <c r="M67" i="13"/>
  <c r="L67" i="13"/>
  <c r="K67" i="13"/>
  <c r="J67" i="13"/>
  <c r="I67" i="13"/>
  <c r="N66" i="13"/>
  <c r="M66" i="13"/>
  <c r="L66" i="13"/>
  <c r="K66" i="13"/>
  <c r="J66" i="13"/>
  <c r="I66" i="13"/>
  <c r="N65" i="13"/>
  <c r="M65" i="13"/>
  <c r="L65" i="13"/>
  <c r="K65" i="13"/>
  <c r="J65" i="13"/>
  <c r="I65" i="13"/>
  <c r="N64" i="13"/>
  <c r="M64" i="13"/>
  <c r="L64" i="13"/>
  <c r="K64" i="13"/>
  <c r="J64" i="13"/>
  <c r="I64" i="13"/>
  <c r="N63" i="13"/>
  <c r="M63" i="13"/>
  <c r="L63" i="13"/>
  <c r="K63" i="13"/>
  <c r="J63" i="13"/>
  <c r="I63" i="13"/>
  <c r="N62" i="13"/>
  <c r="M62" i="13"/>
  <c r="L62" i="13"/>
  <c r="K62" i="13"/>
  <c r="J62" i="13"/>
  <c r="I62" i="13"/>
  <c r="N61" i="13"/>
  <c r="M61" i="13"/>
  <c r="L61" i="13"/>
  <c r="K61" i="13"/>
  <c r="J61" i="13"/>
  <c r="I61" i="13"/>
  <c r="N60" i="13"/>
  <c r="M60" i="13"/>
  <c r="L60" i="13"/>
  <c r="K60" i="13"/>
  <c r="J60" i="13"/>
  <c r="I60" i="13"/>
  <c r="N59" i="13"/>
  <c r="M59" i="13"/>
  <c r="L59" i="13"/>
  <c r="K59" i="13"/>
  <c r="J59" i="13"/>
  <c r="I59" i="13"/>
  <c r="N58" i="13"/>
  <c r="M58" i="13"/>
  <c r="L58" i="13"/>
  <c r="K58" i="13"/>
  <c r="J58" i="13"/>
  <c r="I58" i="13"/>
  <c r="N57" i="13"/>
  <c r="M57" i="13"/>
  <c r="L57" i="13"/>
  <c r="K57" i="13"/>
  <c r="J57" i="13"/>
  <c r="I57" i="13"/>
  <c r="N56" i="13"/>
  <c r="M56" i="13"/>
  <c r="L56" i="13"/>
  <c r="K56" i="13"/>
  <c r="J56" i="13"/>
  <c r="I56" i="13"/>
  <c r="N55" i="13"/>
  <c r="M55" i="13"/>
  <c r="L55" i="13"/>
  <c r="K55" i="13"/>
  <c r="J55" i="13"/>
  <c r="I55" i="13"/>
  <c r="N54" i="13"/>
  <c r="M54" i="13"/>
  <c r="L54" i="13"/>
  <c r="K54" i="13"/>
  <c r="J54" i="13"/>
  <c r="I54" i="13"/>
  <c r="N53" i="13"/>
  <c r="M53" i="13"/>
  <c r="L53" i="13"/>
  <c r="K53" i="13"/>
  <c r="J53" i="13"/>
  <c r="I53" i="13"/>
  <c r="N52" i="13"/>
  <c r="M52" i="13"/>
  <c r="L52" i="13"/>
  <c r="K52" i="13"/>
  <c r="J52" i="13"/>
  <c r="I52" i="13"/>
  <c r="N51" i="13"/>
  <c r="M51" i="13"/>
  <c r="L51" i="13"/>
  <c r="K51" i="13"/>
  <c r="J51" i="13"/>
  <c r="I51" i="13"/>
  <c r="N50" i="13"/>
  <c r="M50" i="13"/>
  <c r="L50" i="13"/>
  <c r="K50" i="13"/>
  <c r="J50" i="13"/>
  <c r="I50" i="13"/>
  <c r="N49" i="13"/>
  <c r="M49" i="13"/>
  <c r="L49" i="13"/>
  <c r="K49" i="13"/>
  <c r="J49" i="13"/>
  <c r="I49" i="13"/>
  <c r="N48" i="13"/>
  <c r="M48" i="13"/>
  <c r="L48" i="13"/>
  <c r="K48" i="13"/>
  <c r="J48" i="13"/>
  <c r="I48" i="13"/>
  <c r="N47" i="13"/>
  <c r="M47" i="13"/>
  <c r="L47" i="13"/>
  <c r="K47" i="13"/>
  <c r="J47" i="13"/>
  <c r="I47" i="13"/>
  <c r="N46" i="13"/>
  <c r="M46" i="13"/>
  <c r="L46" i="13"/>
  <c r="K46" i="13"/>
  <c r="J46" i="13"/>
  <c r="I46" i="13"/>
  <c r="N45" i="13"/>
  <c r="M45" i="13"/>
  <c r="L45" i="13"/>
  <c r="K45" i="13"/>
  <c r="J45" i="13"/>
  <c r="I45" i="13"/>
  <c r="N44" i="13"/>
  <c r="M44" i="13"/>
  <c r="L44" i="13"/>
  <c r="K44" i="13"/>
  <c r="J44" i="13"/>
  <c r="I44" i="13"/>
  <c r="N43" i="13"/>
  <c r="M43" i="13"/>
  <c r="L43" i="13"/>
  <c r="K43" i="13"/>
  <c r="J43" i="13"/>
  <c r="I43" i="13"/>
  <c r="N42" i="13"/>
  <c r="M42" i="13"/>
  <c r="L42" i="13"/>
  <c r="K42" i="13"/>
  <c r="J42" i="13"/>
  <c r="I42" i="13"/>
  <c r="N41" i="13"/>
  <c r="M41" i="13"/>
  <c r="L41" i="13"/>
  <c r="K41" i="13"/>
  <c r="J41" i="13"/>
  <c r="I41" i="13"/>
  <c r="N40" i="13"/>
  <c r="M40" i="13"/>
  <c r="L40" i="13"/>
  <c r="K40" i="13"/>
  <c r="J40" i="13"/>
  <c r="I40" i="13"/>
  <c r="N39" i="13"/>
  <c r="M39" i="13"/>
  <c r="L39" i="13"/>
  <c r="K39" i="13"/>
  <c r="J39" i="13"/>
  <c r="I39" i="13"/>
  <c r="N38" i="13"/>
  <c r="M38" i="13"/>
  <c r="L38" i="13"/>
  <c r="K38" i="13"/>
  <c r="J38" i="13"/>
  <c r="I38" i="13"/>
  <c r="N37" i="13"/>
  <c r="M37" i="13"/>
  <c r="L37" i="13"/>
  <c r="K37" i="13"/>
  <c r="J37" i="13"/>
  <c r="I37" i="13"/>
  <c r="N36" i="13"/>
  <c r="M36" i="13"/>
  <c r="L36" i="13"/>
  <c r="K36" i="13"/>
  <c r="J36" i="13"/>
  <c r="I36" i="13"/>
  <c r="N35" i="13"/>
  <c r="M35" i="13"/>
  <c r="L35" i="13"/>
  <c r="K35" i="13"/>
  <c r="J35" i="13"/>
  <c r="I35" i="13"/>
  <c r="N34" i="13"/>
  <c r="M34" i="13"/>
  <c r="L34" i="13"/>
  <c r="K34" i="13"/>
  <c r="J34" i="13"/>
  <c r="I34" i="13"/>
  <c r="N33" i="13"/>
  <c r="M33" i="13"/>
  <c r="L33" i="13"/>
  <c r="K33" i="13"/>
  <c r="J33" i="13"/>
  <c r="I33" i="13"/>
  <c r="N32" i="13"/>
  <c r="M32" i="13"/>
  <c r="L32" i="13"/>
  <c r="K32" i="13"/>
  <c r="J32" i="13"/>
  <c r="I32" i="13"/>
  <c r="N31" i="13"/>
  <c r="M31" i="13"/>
  <c r="L31" i="13"/>
  <c r="K31" i="13"/>
  <c r="J31" i="13"/>
  <c r="I31" i="13"/>
  <c r="N30" i="13"/>
  <c r="M30" i="13"/>
  <c r="L30" i="13"/>
  <c r="K30" i="13"/>
  <c r="J30" i="13"/>
  <c r="I30" i="13"/>
  <c r="N29" i="13"/>
  <c r="M29" i="13"/>
  <c r="L29" i="13"/>
  <c r="K29" i="13"/>
  <c r="J29" i="13"/>
  <c r="I29" i="13"/>
  <c r="N28" i="13"/>
  <c r="M28" i="13"/>
  <c r="L28" i="13"/>
  <c r="K28" i="13"/>
  <c r="J28" i="13"/>
  <c r="I28" i="13"/>
  <c r="N27" i="13"/>
  <c r="M27" i="13"/>
  <c r="L27" i="13"/>
  <c r="K27" i="13"/>
  <c r="J27" i="13"/>
  <c r="I27" i="13"/>
  <c r="N26" i="13"/>
  <c r="M26" i="13"/>
  <c r="L26" i="13"/>
  <c r="K26" i="13"/>
  <c r="J26" i="13"/>
  <c r="I26" i="13"/>
  <c r="N25" i="13"/>
  <c r="M25" i="13"/>
  <c r="L25" i="13"/>
  <c r="K25" i="13"/>
  <c r="J25" i="13"/>
  <c r="I25" i="13"/>
  <c r="N24" i="13"/>
  <c r="M24" i="13"/>
  <c r="L24" i="13"/>
  <c r="K24" i="13"/>
  <c r="J24" i="13"/>
  <c r="I24" i="13"/>
  <c r="N23" i="13"/>
  <c r="M23" i="13"/>
  <c r="L23" i="13"/>
  <c r="K23" i="13"/>
  <c r="J23" i="13"/>
  <c r="I23" i="13"/>
  <c r="N22" i="13"/>
  <c r="M22" i="13"/>
  <c r="L22" i="13"/>
  <c r="K22" i="13"/>
  <c r="J22" i="13"/>
  <c r="I22" i="13"/>
  <c r="N21" i="13"/>
  <c r="M21" i="13"/>
  <c r="L21" i="13"/>
  <c r="K21" i="13"/>
  <c r="J21" i="13"/>
  <c r="I21" i="13"/>
  <c r="N20" i="13"/>
  <c r="M20" i="13"/>
  <c r="L20" i="13"/>
  <c r="K20" i="13"/>
  <c r="J20" i="13"/>
  <c r="I20" i="13"/>
  <c r="N19" i="13"/>
  <c r="M19" i="13"/>
  <c r="L19" i="13"/>
  <c r="K19" i="13"/>
  <c r="J19" i="13"/>
  <c r="I19" i="13"/>
  <c r="N18" i="13"/>
  <c r="M18" i="13"/>
  <c r="L18" i="13"/>
  <c r="K18" i="13"/>
  <c r="J18" i="13"/>
  <c r="I18" i="13"/>
  <c r="N17" i="13"/>
  <c r="M17" i="13"/>
  <c r="L17" i="13"/>
  <c r="K17" i="13"/>
  <c r="J17" i="13"/>
  <c r="I17" i="13"/>
  <c r="N16" i="13"/>
  <c r="M16" i="13"/>
  <c r="L16" i="13"/>
  <c r="K16" i="13"/>
  <c r="J16" i="13"/>
  <c r="I16" i="13"/>
  <c r="N15" i="13"/>
  <c r="M15" i="13"/>
  <c r="L15" i="13"/>
  <c r="K15" i="13"/>
  <c r="J15" i="13"/>
  <c r="I15" i="13"/>
  <c r="N14" i="13"/>
  <c r="M14" i="13"/>
  <c r="L14" i="13"/>
  <c r="K14" i="13"/>
  <c r="J14" i="13"/>
  <c r="I14" i="13"/>
  <c r="N13" i="13"/>
  <c r="M13" i="13"/>
  <c r="L13" i="13"/>
  <c r="K13" i="13"/>
  <c r="J13" i="13"/>
  <c r="I13" i="13"/>
  <c r="N12" i="13"/>
  <c r="M12" i="13"/>
  <c r="L12" i="13"/>
  <c r="K12" i="13"/>
  <c r="J12" i="13"/>
  <c r="I12" i="13"/>
  <c r="N11" i="13"/>
  <c r="M11" i="13"/>
  <c r="L11" i="13"/>
  <c r="K11" i="13"/>
  <c r="J11" i="13"/>
  <c r="I11" i="13"/>
  <c r="N10" i="13"/>
  <c r="M10" i="13"/>
  <c r="L10" i="13"/>
  <c r="K10" i="13"/>
  <c r="J10" i="13"/>
  <c r="I10" i="13"/>
  <c r="N9" i="13"/>
  <c r="M9" i="13"/>
  <c r="L9" i="13"/>
  <c r="K9" i="13"/>
  <c r="J9" i="13"/>
  <c r="I9" i="13"/>
  <c r="N8" i="13"/>
  <c r="M8" i="13"/>
  <c r="L8" i="13"/>
  <c r="K8" i="13"/>
  <c r="J8" i="13"/>
  <c r="I8" i="13"/>
  <c r="N7" i="13"/>
  <c r="M7" i="13"/>
  <c r="L7" i="13"/>
  <c r="K7" i="13"/>
  <c r="J7" i="13"/>
  <c r="I7" i="13"/>
  <c r="N6" i="13"/>
  <c r="M6" i="13"/>
  <c r="L6" i="13"/>
  <c r="K6" i="13"/>
  <c r="J6" i="13"/>
  <c r="I6" i="13"/>
  <c r="N5" i="13"/>
  <c r="M5" i="13"/>
  <c r="L5" i="13"/>
  <c r="K5" i="13"/>
  <c r="J5" i="13"/>
  <c r="I5" i="13"/>
  <c r="N4" i="13"/>
  <c r="M4" i="13"/>
  <c r="L4" i="13"/>
  <c r="K4" i="13"/>
  <c r="J4" i="13"/>
  <c r="I4" i="13"/>
  <c r="N62" i="12"/>
  <c r="M62" i="12"/>
  <c r="L62" i="12"/>
  <c r="K62" i="12"/>
  <c r="J62" i="12"/>
  <c r="I62" i="12"/>
  <c r="N61" i="12"/>
  <c r="M61" i="12"/>
  <c r="L61" i="12"/>
  <c r="K61" i="12"/>
  <c r="J61" i="12"/>
  <c r="I61" i="12"/>
  <c r="N60" i="12"/>
  <c r="M60" i="12"/>
  <c r="L60" i="12"/>
  <c r="K60" i="12"/>
  <c r="J60" i="12"/>
  <c r="I60" i="12"/>
  <c r="N59" i="12"/>
  <c r="M59" i="12"/>
  <c r="L59" i="12"/>
  <c r="K59" i="12"/>
  <c r="J59" i="12"/>
  <c r="I59" i="12"/>
  <c r="N58" i="12"/>
  <c r="M58" i="12"/>
  <c r="L58" i="12"/>
  <c r="K58" i="12"/>
  <c r="J58" i="12"/>
  <c r="I58" i="12"/>
  <c r="N57" i="12"/>
  <c r="M57" i="12"/>
  <c r="L57" i="12"/>
  <c r="K57" i="12"/>
  <c r="J57" i="12"/>
  <c r="I57" i="12"/>
  <c r="N56" i="12"/>
  <c r="M56" i="12"/>
  <c r="L56" i="12"/>
  <c r="K56" i="12"/>
  <c r="J56" i="12"/>
  <c r="I56" i="12"/>
  <c r="N55" i="12"/>
  <c r="M55" i="12"/>
  <c r="L55" i="12"/>
  <c r="K55" i="12"/>
  <c r="J55" i="12"/>
  <c r="I55" i="12"/>
  <c r="N54" i="12"/>
  <c r="M54" i="12"/>
  <c r="L54" i="12"/>
  <c r="K54" i="12"/>
  <c r="J54" i="12"/>
  <c r="I54" i="12"/>
  <c r="N53" i="12"/>
  <c r="M53" i="12"/>
  <c r="L53" i="12"/>
  <c r="K53" i="12"/>
  <c r="J53" i="12"/>
  <c r="I53" i="12"/>
  <c r="N52" i="12"/>
  <c r="M52" i="12"/>
  <c r="L52" i="12"/>
  <c r="K52" i="12"/>
  <c r="J52" i="12"/>
  <c r="I52" i="12"/>
  <c r="N51" i="12"/>
  <c r="M51" i="12"/>
  <c r="L51" i="12"/>
  <c r="K51" i="12"/>
  <c r="J51" i="12"/>
  <c r="I51" i="12"/>
  <c r="N50" i="12"/>
  <c r="M50" i="12"/>
  <c r="L50" i="12"/>
  <c r="K50" i="12"/>
  <c r="J50" i="12"/>
  <c r="I50" i="12"/>
  <c r="N49" i="12"/>
  <c r="M49" i="12"/>
  <c r="L49" i="12"/>
  <c r="K49" i="12"/>
  <c r="J49" i="12"/>
  <c r="I49" i="12"/>
  <c r="N48" i="12"/>
  <c r="M48" i="12"/>
  <c r="L48" i="12"/>
  <c r="K48" i="12"/>
  <c r="J48" i="12"/>
  <c r="I48" i="12"/>
  <c r="N47" i="12"/>
  <c r="M47" i="12"/>
  <c r="L47" i="12"/>
  <c r="K47" i="12"/>
  <c r="J47" i="12"/>
  <c r="I47" i="12"/>
  <c r="N46" i="12"/>
  <c r="M46" i="12"/>
  <c r="L46" i="12"/>
  <c r="K46" i="12"/>
  <c r="J46" i="12"/>
  <c r="I46" i="12"/>
  <c r="N45" i="12"/>
  <c r="M45" i="12"/>
  <c r="L45" i="12"/>
  <c r="K45" i="12"/>
  <c r="J45" i="12"/>
  <c r="I45" i="12"/>
  <c r="N44" i="12"/>
  <c r="M44" i="12"/>
  <c r="L44" i="12"/>
  <c r="K44" i="12"/>
  <c r="J44" i="12"/>
  <c r="I44" i="12"/>
  <c r="N43" i="12"/>
  <c r="M43" i="12"/>
  <c r="L43" i="12"/>
  <c r="K43" i="12"/>
  <c r="J43" i="12"/>
  <c r="I43" i="12"/>
  <c r="N42" i="12"/>
  <c r="M42" i="12"/>
  <c r="L42" i="12"/>
  <c r="K42" i="12"/>
  <c r="J42" i="12"/>
  <c r="I42" i="12"/>
  <c r="N41" i="12"/>
  <c r="M41" i="12"/>
  <c r="L41" i="12"/>
  <c r="K41" i="12"/>
  <c r="J41" i="12"/>
  <c r="I41" i="12"/>
  <c r="N40" i="12"/>
  <c r="M40" i="12"/>
  <c r="L40" i="12"/>
  <c r="K40" i="12"/>
  <c r="J40" i="12"/>
  <c r="I40" i="12"/>
  <c r="N39" i="12"/>
  <c r="M39" i="12"/>
  <c r="L39" i="12"/>
  <c r="K39" i="12"/>
  <c r="J39" i="12"/>
  <c r="I39" i="12"/>
  <c r="N38" i="12"/>
  <c r="M38" i="12"/>
  <c r="L38" i="12"/>
  <c r="K38" i="12"/>
  <c r="J38" i="12"/>
  <c r="I38" i="12"/>
  <c r="N37" i="12"/>
  <c r="M37" i="12"/>
  <c r="L37" i="12"/>
  <c r="K37" i="12"/>
  <c r="J37" i="12"/>
  <c r="I37" i="12"/>
  <c r="N36" i="12"/>
  <c r="M36" i="12"/>
  <c r="L36" i="12"/>
  <c r="K36" i="12"/>
  <c r="J36" i="12"/>
  <c r="I36" i="12"/>
  <c r="N35" i="12"/>
  <c r="M35" i="12"/>
  <c r="L35" i="12"/>
  <c r="K35" i="12"/>
  <c r="J35" i="12"/>
  <c r="I35" i="12"/>
  <c r="N34" i="12"/>
  <c r="M34" i="12"/>
  <c r="L34" i="12"/>
  <c r="K34" i="12"/>
  <c r="J34" i="12"/>
  <c r="I34" i="12"/>
  <c r="N33" i="12"/>
  <c r="M33" i="12"/>
  <c r="L33" i="12"/>
  <c r="K33" i="12"/>
  <c r="J33" i="12"/>
  <c r="I33" i="12"/>
  <c r="N32" i="12"/>
  <c r="M32" i="12"/>
  <c r="L32" i="12"/>
  <c r="K32" i="12"/>
  <c r="J32" i="12"/>
  <c r="I32" i="12"/>
  <c r="N31" i="12"/>
  <c r="M31" i="12"/>
  <c r="L31" i="12"/>
  <c r="K31" i="12"/>
  <c r="J31" i="12"/>
  <c r="I31" i="12"/>
  <c r="N30" i="12"/>
  <c r="M30" i="12"/>
  <c r="L30" i="12"/>
  <c r="K30" i="12"/>
  <c r="J30" i="12"/>
  <c r="I30" i="12"/>
  <c r="N29" i="12"/>
  <c r="M29" i="12"/>
  <c r="L29" i="12"/>
  <c r="K29" i="12"/>
  <c r="J29" i="12"/>
  <c r="I29" i="12"/>
  <c r="N28" i="12"/>
  <c r="M28" i="12"/>
  <c r="L28" i="12"/>
  <c r="K28" i="12"/>
  <c r="J28" i="12"/>
  <c r="I28" i="12"/>
  <c r="N27" i="12"/>
  <c r="M27" i="12"/>
  <c r="L27" i="12"/>
  <c r="K27" i="12"/>
  <c r="J27" i="12"/>
  <c r="I27" i="12"/>
  <c r="N26" i="12"/>
  <c r="M26" i="12"/>
  <c r="L26" i="12"/>
  <c r="K26" i="12"/>
  <c r="J26" i="12"/>
  <c r="I26" i="12"/>
  <c r="N25" i="12"/>
  <c r="M25" i="12"/>
  <c r="L25" i="12"/>
  <c r="K25" i="12"/>
  <c r="J25" i="12"/>
  <c r="I25" i="12"/>
  <c r="N24" i="12"/>
  <c r="M24" i="12"/>
  <c r="L24" i="12"/>
  <c r="K24" i="12"/>
  <c r="J24" i="12"/>
  <c r="I24" i="12"/>
  <c r="N23" i="12"/>
  <c r="M23" i="12"/>
  <c r="L23" i="12"/>
  <c r="K23" i="12"/>
  <c r="J23" i="12"/>
  <c r="I23" i="12"/>
  <c r="N22" i="12"/>
  <c r="M22" i="12"/>
  <c r="L22" i="12"/>
  <c r="K22" i="12"/>
  <c r="J22" i="12"/>
  <c r="I22" i="12"/>
  <c r="N21" i="12"/>
  <c r="M21" i="12"/>
  <c r="L21" i="12"/>
  <c r="K21" i="12"/>
  <c r="J21" i="12"/>
  <c r="I21" i="12"/>
  <c r="N20" i="12"/>
  <c r="M20" i="12"/>
  <c r="L20" i="12"/>
  <c r="K20" i="12"/>
  <c r="J20" i="12"/>
  <c r="I20" i="12"/>
  <c r="N19" i="12"/>
  <c r="M19" i="12"/>
  <c r="L19" i="12"/>
  <c r="K19" i="12"/>
  <c r="J19" i="12"/>
  <c r="I19" i="12"/>
  <c r="N18" i="12"/>
  <c r="M18" i="12"/>
  <c r="L18" i="12"/>
  <c r="K18" i="12"/>
  <c r="J18" i="12"/>
  <c r="I18" i="12"/>
  <c r="N17" i="12"/>
  <c r="M17" i="12"/>
  <c r="L17" i="12"/>
  <c r="K17" i="12"/>
  <c r="J17" i="12"/>
  <c r="I17" i="12"/>
  <c r="N16" i="12"/>
  <c r="M16" i="12"/>
  <c r="L16" i="12"/>
  <c r="K16" i="12"/>
  <c r="J16" i="12"/>
  <c r="I16" i="12"/>
  <c r="N15" i="12"/>
  <c r="M15" i="12"/>
  <c r="L15" i="12"/>
  <c r="K15" i="12"/>
  <c r="J15" i="12"/>
  <c r="I15" i="12"/>
  <c r="N14" i="12"/>
  <c r="M14" i="12"/>
  <c r="L14" i="12"/>
  <c r="K14" i="12"/>
  <c r="J14" i="12"/>
  <c r="I14" i="12"/>
  <c r="N13" i="12"/>
  <c r="M13" i="12"/>
  <c r="L13" i="12"/>
  <c r="K13" i="12"/>
  <c r="J13" i="12"/>
  <c r="I13" i="12"/>
  <c r="N12" i="12"/>
  <c r="M12" i="12"/>
  <c r="L12" i="12"/>
  <c r="K12" i="12"/>
  <c r="J12" i="12"/>
  <c r="I12" i="12"/>
  <c r="N11" i="12"/>
  <c r="M11" i="12"/>
  <c r="L11" i="12"/>
  <c r="K11" i="12"/>
  <c r="J11" i="12"/>
  <c r="I11" i="12"/>
  <c r="N10" i="12"/>
  <c r="M10" i="12"/>
  <c r="L10" i="12"/>
  <c r="K10" i="12"/>
  <c r="J10" i="12"/>
  <c r="I10" i="12"/>
  <c r="N9" i="12"/>
  <c r="M9" i="12"/>
  <c r="L9" i="12"/>
  <c r="K9" i="12"/>
  <c r="J9" i="12"/>
  <c r="I9" i="12"/>
  <c r="N8" i="12"/>
  <c r="M8" i="12"/>
  <c r="L8" i="12"/>
  <c r="K8" i="12"/>
  <c r="J8" i="12"/>
  <c r="I8" i="12"/>
  <c r="N7" i="12"/>
  <c r="M7" i="12"/>
  <c r="L7" i="12"/>
  <c r="K7" i="12"/>
  <c r="J7" i="12"/>
  <c r="I7" i="12"/>
  <c r="N6" i="12"/>
  <c r="M6" i="12"/>
  <c r="L6" i="12"/>
  <c r="K6" i="12"/>
  <c r="J6" i="12"/>
  <c r="I6" i="12"/>
  <c r="N5" i="12"/>
  <c r="M5" i="12"/>
  <c r="L5" i="12"/>
  <c r="K5" i="12"/>
  <c r="J5" i="12"/>
  <c r="I5" i="12"/>
  <c r="N4" i="12"/>
  <c r="M4" i="12"/>
  <c r="L4" i="12"/>
  <c r="K4" i="12"/>
  <c r="J4" i="12"/>
  <c r="I4" i="12"/>
  <c r="N68" i="11"/>
  <c r="M68" i="11"/>
  <c r="L68" i="11"/>
  <c r="K68" i="11"/>
  <c r="J68" i="11"/>
  <c r="I68" i="11"/>
  <c r="N67" i="11"/>
  <c r="M67" i="11"/>
  <c r="L67" i="11"/>
  <c r="K67" i="11"/>
  <c r="J67" i="11"/>
  <c r="I67" i="11"/>
  <c r="N66" i="11"/>
  <c r="M66" i="11"/>
  <c r="L66" i="11"/>
  <c r="K66" i="11"/>
  <c r="J66" i="11"/>
  <c r="I66" i="11"/>
  <c r="N65" i="11"/>
  <c r="M65" i="11"/>
  <c r="L65" i="11"/>
  <c r="K65" i="11"/>
  <c r="J65" i="11"/>
  <c r="I65" i="11"/>
  <c r="N64" i="11"/>
  <c r="M64" i="11"/>
  <c r="L64" i="11"/>
  <c r="K64" i="11"/>
  <c r="J64" i="11"/>
  <c r="I64" i="11"/>
  <c r="N63" i="11"/>
  <c r="M63" i="11"/>
  <c r="L63" i="11"/>
  <c r="K63" i="11"/>
  <c r="J63" i="11"/>
  <c r="I63" i="11"/>
  <c r="N62" i="11"/>
  <c r="M62" i="11"/>
  <c r="L62" i="11"/>
  <c r="K62" i="11"/>
  <c r="J62" i="11"/>
  <c r="I62" i="11"/>
  <c r="N61" i="11"/>
  <c r="M61" i="11"/>
  <c r="L61" i="11"/>
  <c r="K61" i="11"/>
  <c r="J61" i="11"/>
  <c r="I61" i="11"/>
  <c r="N60" i="11"/>
  <c r="M60" i="11"/>
  <c r="L60" i="11"/>
  <c r="K60" i="11"/>
  <c r="J60" i="11"/>
  <c r="I60" i="11"/>
  <c r="N59" i="11"/>
  <c r="M59" i="11"/>
  <c r="L59" i="11"/>
  <c r="K59" i="11"/>
  <c r="J59" i="11"/>
  <c r="I59" i="11"/>
  <c r="N58" i="11"/>
  <c r="M58" i="11"/>
  <c r="L58" i="11"/>
  <c r="K58" i="11"/>
  <c r="J58" i="11"/>
  <c r="I58" i="11"/>
  <c r="N57" i="11"/>
  <c r="M57" i="11"/>
  <c r="L57" i="11"/>
  <c r="K57" i="11"/>
  <c r="J57" i="11"/>
  <c r="I57" i="11"/>
  <c r="N56" i="11"/>
  <c r="M56" i="11"/>
  <c r="L56" i="11"/>
  <c r="K56" i="11"/>
  <c r="J56" i="11"/>
  <c r="I56" i="11"/>
  <c r="N55" i="11"/>
  <c r="M55" i="11"/>
  <c r="L55" i="11"/>
  <c r="K55" i="11"/>
  <c r="J55" i="11"/>
  <c r="I55" i="11"/>
  <c r="N54" i="11"/>
  <c r="M54" i="11"/>
  <c r="L54" i="11"/>
  <c r="K54" i="11"/>
  <c r="J54" i="11"/>
  <c r="I54" i="11"/>
  <c r="N53" i="11"/>
  <c r="M53" i="11"/>
  <c r="L53" i="11"/>
  <c r="K53" i="11"/>
  <c r="J53" i="11"/>
  <c r="I53" i="11"/>
  <c r="N52" i="11"/>
  <c r="M52" i="11"/>
  <c r="L52" i="11"/>
  <c r="K52" i="11"/>
  <c r="J52" i="11"/>
  <c r="I52" i="11"/>
  <c r="N51" i="11"/>
  <c r="M51" i="11"/>
  <c r="L51" i="11"/>
  <c r="K51" i="11"/>
  <c r="J51" i="11"/>
  <c r="I51" i="11"/>
  <c r="N50" i="11"/>
  <c r="M50" i="11"/>
  <c r="L50" i="11"/>
  <c r="K50" i="11"/>
  <c r="J50" i="11"/>
  <c r="I50" i="11"/>
  <c r="N49" i="11"/>
  <c r="M49" i="11"/>
  <c r="L49" i="11"/>
  <c r="K49" i="11"/>
  <c r="J49" i="11"/>
  <c r="I49" i="11"/>
  <c r="N48" i="11"/>
  <c r="M48" i="11"/>
  <c r="L48" i="11"/>
  <c r="K48" i="11"/>
  <c r="J48" i="11"/>
  <c r="I48" i="11"/>
  <c r="N47" i="11"/>
  <c r="M47" i="11"/>
  <c r="L47" i="11"/>
  <c r="K47" i="11"/>
  <c r="J47" i="11"/>
  <c r="I47" i="11"/>
  <c r="N46" i="11"/>
  <c r="M46" i="11"/>
  <c r="L46" i="11"/>
  <c r="K46" i="11"/>
  <c r="J46" i="11"/>
  <c r="I46" i="11"/>
  <c r="N45" i="11"/>
  <c r="M45" i="11"/>
  <c r="L45" i="11"/>
  <c r="K45" i="11"/>
  <c r="J45" i="11"/>
  <c r="I45" i="11"/>
  <c r="N44" i="11"/>
  <c r="M44" i="11"/>
  <c r="L44" i="11"/>
  <c r="K44" i="11"/>
  <c r="J44" i="11"/>
  <c r="I44" i="11"/>
  <c r="N43" i="11"/>
  <c r="M43" i="11"/>
  <c r="L43" i="11"/>
  <c r="K43" i="11"/>
  <c r="J43" i="11"/>
  <c r="I43" i="11"/>
  <c r="N42" i="11"/>
  <c r="M42" i="11"/>
  <c r="L42" i="11"/>
  <c r="K42" i="11"/>
  <c r="J42" i="11"/>
  <c r="I42" i="11"/>
  <c r="N41" i="11"/>
  <c r="M41" i="11"/>
  <c r="L41" i="11"/>
  <c r="K41" i="11"/>
  <c r="J41" i="11"/>
  <c r="I41" i="11"/>
  <c r="N40" i="11"/>
  <c r="M40" i="11"/>
  <c r="L40" i="11"/>
  <c r="K40" i="11"/>
  <c r="J40" i="11"/>
  <c r="I40" i="11"/>
  <c r="N39" i="11"/>
  <c r="M39" i="11"/>
  <c r="L39" i="11"/>
  <c r="K39" i="11"/>
  <c r="J39" i="11"/>
  <c r="I39" i="11"/>
  <c r="N38" i="11"/>
  <c r="M38" i="11"/>
  <c r="L38" i="11"/>
  <c r="K38" i="11"/>
  <c r="J38" i="11"/>
  <c r="I38" i="11"/>
  <c r="N37" i="11"/>
  <c r="M37" i="11"/>
  <c r="L37" i="11"/>
  <c r="K37" i="11"/>
  <c r="J37" i="11"/>
  <c r="I37" i="11"/>
  <c r="N36" i="11"/>
  <c r="M36" i="11"/>
  <c r="L36" i="11"/>
  <c r="K36" i="11"/>
  <c r="J36" i="11"/>
  <c r="I36" i="11"/>
  <c r="N35" i="11"/>
  <c r="M35" i="11"/>
  <c r="L35" i="11"/>
  <c r="K35" i="11"/>
  <c r="J35" i="11"/>
  <c r="I35" i="11"/>
  <c r="N34" i="11"/>
  <c r="M34" i="11"/>
  <c r="L34" i="11"/>
  <c r="K34" i="11"/>
  <c r="J34" i="11"/>
  <c r="I34" i="11"/>
  <c r="N33" i="11"/>
  <c r="M33" i="11"/>
  <c r="L33" i="11"/>
  <c r="K33" i="11"/>
  <c r="J33" i="11"/>
  <c r="I33" i="11"/>
  <c r="N32" i="11"/>
  <c r="M32" i="11"/>
  <c r="L32" i="11"/>
  <c r="K32" i="11"/>
  <c r="J32" i="11"/>
  <c r="I32" i="11"/>
  <c r="N31" i="11"/>
  <c r="M31" i="11"/>
  <c r="L31" i="11"/>
  <c r="K31" i="11"/>
  <c r="J31" i="11"/>
  <c r="I31" i="11"/>
  <c r="N30" i="11"/>
  <c r="M30" i="11"/>
  <c r="L30" i="11"/>
  <c r="K30" i="11"/>
  <c r="J30" i="11"/>
  <c r="I30" i="11"/>
  <c r="N29" i="11"/>
  <c r="M29" i="11"/>
  <c r="L29" i="11"/>
  <c r="K29" i="11"/>
  <c r="J29" i="11"/>
  <c r="I29" i="11"/>
  <c r="N28" i="11"/>
  <c r="M28" i="11"/>
  <c r="L28" i="11"/>
  <c r="K28" i="11"/>
  <c r="J28" i="11"/>
  <c r="I28" i="11"/>
  <c r="N27" i="11"/>
  <c r="M27" i="11"/>
  <c r="L27" i="11"/>
  <c r="K27" i="11"/>
  <c r="J27" i="11"/>
  <c r="I27" i="11"/>
  <c r="N26" i="11"/>
  <c r="M26" i="11"/>
  <c r="L26" i="11"/>
  <c r="K26" i="11"/>
  <c r="J26" i="11"/>
  <c r="I26" i="11"/>
  <c r="N25" i="11"/>
  <c r="M25" i="11"/>
  <c r="L25" i="11"/>
  <c r="K25" i="11"/>
  <c r="J25" i="11"/>
  <c r="I25" i="11"/>
  <c r="N24" i="11"/>
  <c r="M24" i="11"/>
  <c r="L24" i="11"/>
  <c r="K24" i="11"/>
  <c r="J24" i="11"/>
  <c r="I24" i="11"/>
  <c r="N23" i="11"/>
  <c r="M23" i="11"/>
  <c r="L23" i="11"/>
  <c r="K23" i="11"/>
  <c r="J23" i="11"/>
  <c r="I23" i="11"/>
  <c r="N22" i="11"/>
  <c r="M22" i="11"/>
  <c r="L22" i="11"/>
  <c r="K22" i="11"/>
  <c r="J22" i="11"/>
  <c r="I22" i="11"/>
  <c r="N21" i="11"/>
  <c r="M21" i="11"/>
  <c r="L21" i="11"/>
  <c r="K21" i="11"/>
  <c r="J21" i="11"/>
  <c r="I21" i="11"/>
  <c r="N20" i="11"/>
  <c r="M20" i="11"/>
  <c r="L20" i="11"/>
  <c r="K20" i="11"/>
  <c r="J20" i="11"/>
  <c r="I20" i="11"/>
  <c r="N19" i="11"/>
  <c r="M19" i="11"/>
  <c r="L19" i="11"/>
  <c r="K19" i="11"/>
  <c r="J19" i="11"/>
  <c r="I19" i="11"/>
  <c r="N18" i="11"/>
  <c r="M18" i="11"/>
  <c r="L18" i="11"/>
  <c r="K18" i="11"/>
  <c r="J18" i="11"/>
  <c r="I18" i="11"/>
  <c r="N17" i="11"/>
  <c r="M17" i="11"/>
  <c r="L17" i="11"/>
  <c r="K17" i="11"/>
  <c r="J17" i="11"/>
  <c r="I17" i="11"/>
  <c r="N16" i="11"/>
  <c r="M16" i="11"/>
  <c r="L16" i="11"/>
  <c r="K16" i="11"/>
  <c r="J16" i="11"/>
  <c r="I16" i="11"/>
  <c r="N15" i="11"/>
  <c r="M15" i="11"/>
  <c r="L15" i="11"/>
  <c r="K15" i="11"/>
  <c r="J15" i="11"/>
  <c r="I15" i="11"/>
  <c r="N14" i="11"/>
  <c r="M14" i="11"/>
  <c r="L14" i="11"/>
  <c r="K14" i="11"/>
  <c r="J14" i="11"/>
  <c r="I14" i="11"/>
  <c r="N13" i="11"/>
  <c r="M13" i="11"/>
  <c r="L13" i="11"/>
  <c r="K13" i="11"/>
  <c r="J13" i="11"/>
  <c r="I13" i="11"/>
  <c r="N12" i="11"/>
  <c r="M12" i="11"/>
  <c r="L12" i="11"/>
  <c r="K12" i="11"/>
  <c r="J12" i="11"/>
  <c r="I12" i="11"/>
  <c r="N11" i="11"/>
  <c r="M11" i="11"/>
  <c r="L11" i="11"/>
  <c r="K11" i="11"/>
  <c r="J11" i="11"/>
  <c r="I11" i="11"/>
  <c r="N10" i="11"/>
  <c r="M10" i="11"/>
  <c r="L10" i="11"/>
  <c r="K10" i="11"/>
  <c r="J10" i="11"/>
  <c r="I10" i="11"/>
  <c r="N9" i="11"/>
  <c r="M9" i="11"/>
  <c r="L9" i="11"/>
  <c r="K9" i="11"/>
  <c r="J9" i="11"/>
  <c r="I9" i="11"/>
  <c r="N8" i="11"/>
  <c r="M8" i="11"/>
  <c r="L8" i="11"/>
  <c r="K8" i="11"/>
  <c r="J8" i="11"/>
  <c r="I8" i="11"/>
  <c r="N7" i="11"/>
  <c r="M7" i="11"/>
  <c r="L7" i="11"/>
  <c r="K7" i="11"/>
  <c r="J7" i="11"/>
  <c r="I7" i="11"/>
  <c r="N6" i="11"/>
  <c r="M6" i="11"/>
  <c r="L6" i="11"/>
  <c r="K6" i="11"/>
  <c r="J6" i="11"/>
  <c r="I6" i="11"/>
  <c r="N5" i="11"/>
  <c r="M5" i="11"/>
  <c r="L5" i="11"/>
  <c r="K5" i="11"/>
  <c r="J5" i="11"/>
  <c r="I5" i="11"/>
  <c r="N4" i="11"/>
  <c r="M4" i="11"/>
  <c r="L4" i="11"/>
  <c r="K4" i="11"/>
  <c r="J4" i="11"/>
  <c r="I4" i="11"/>
  <c r="N78" i="10"/>
  <c r="M78" i="10"/>
  <c r="L78" i="10"/>
  <c r="K78" i="10"/>
  <c r="J78" i="10"/>
  <c r="I78" i="10"/>
  <c r="N77" i="10"/>
  <c r="M77" i="10"/>
  <c r="L77" i="10"/>
  <c r="K77" i="10"/>
  <c r="J77" i="10"/>
  <c r="I77" i="10"/>
  <c r="N76" i="10"/>
  <c r="M76" i="10"/>
  <c r="L76" i="10"/>
  <c r="K76" i="10"/>
  <c r="J76" i="10"/>
  <c r="I76" i="10"/>
  <c r="N75" i="10"/>
  <c r="M75" i="10"/>
  <c r="L75" i="10"/>
  <c r="K75" i="10"/>
  <c r="J75" i="10"/>
  <c r="I75" i="10"/>
  <c r="N74" i="10"/>
  <c r="M74" i="10"/>
  <c r="L74" i="10"/>
  <c r="K74" i="10"/>
  <c r="J74" i="10"/>
  <c r="I74" i="10"/>
  <c r="N73" i="10"/>
  <c r="M73" i="10"/>
  <c r="L73" i="10"/>
  <c r="K73" i="10"/>
  <c r="J73" i="10"/>
  <c r="I73" i="10"/>
  <c r="N72" i="10"/>
  <c r="M72" i="10"/>
  <c r="L72" i="10"/>
  <c r="K72" i="10"/>
  <c r="J72" i="10"/>
  <c r="I72" i="10"/>
  <c r="N71" i="10"/>
  <c r="M71" i="10"/>
  <c r="L71" i="10"/>
  <c r="K71" i="10"/>
  <c r="J71" i="10"/>
  <c r="I71" i="10"/>
  <c r="N70" i="10"/>
  <c r="M70" i="10"/>
  <c r="L70" i="10"/>
  <c r="K70" i="10"/>
  <c r="J70" i="10"/>
  <c r="I70" i="10"/>
  <c r="N69" i="10"/>
  <c r="M69" i="10"/>
  <c r="L69" i="10"/>
  <c r="K69" i="10"/>
  <c r="J69" i="10"/>
  <c r="I69" i="10"/>
  <c r="N68" i="10"/>
  <c r="M68" i="10"/>
  <c r="L68" i="10"/>
  <c r="K68" i="10"/>
  <c r="J68" i="10"/>
  <c r="I68" i="10"/>
  <c r="N67" i="10"/>
  <c r="M67" i="10"/>
  <c r="L67" i="10"/>
  <c r="K67" i="10"/>
  <c r="J67" i="10"/>
  <c r="I67" i="10"/>
  <c r="N66" i="10"/>
  <c r="M66" i="10"/>
  <c r="L66" i="10"/>
  <c r="K66" i="10"/>
  <c r="J66" i="10"/>
  <c r="I66" i="10"/>
  <c r="N65" i="10"/>
  <c r="M65" i="10"/>
  <c r="L65" i="10"/>
  <c r="K65" i="10"/>
  <c r="J65" i="10"/>
  <c r="I65" i="10"/>
  <c r="N64" i="10"/>
  <c r="M64" i="10"/>
  <c r="L64" i="10"/>
  <c r="K64" i="10"/>
  <c r="J64" i="10"/>
  <c r="I64" i="10"/>
  <c r="N63" i="10"/>
  <c r="M63" i="10"/>
  <c r="L63" i="10"/>
  <c r="K63" i="10"/>
  <c r="J63" i="10"/>
  <c r="I63" i="10"/>
  <c r="N62" i="10"/>
  <c r="M62" i="10"/>
  <c r="L62" i="10"/>
  <c r="K62" i="10"/>
  <c r="J62" i="10"/>
  <c r="I62" i="10"/>
  <c r="N61" i="10"/>
  <c r="M61" i="10"/>
  <c r="L61" i="10"/>
  <c r="K61" i="10"/>
  <c r="J61" i="10"/>
  <c r="I61" i="10"/>
  <c r="N60" i="10"/>
  <c r="M60" i="10"/>
  <c r="L60" i="10"/>
  <c r="K60" i="10"/>
  <c r="J60" i="10"/>
  <c r="I60" i="10"/>
  <c r="N59" i="10"/>
  <c r="M59" i="10"/>
  <c r="L59" i="10"/>
  <c r="K59" i="10"/>
  <c r="J59" i="10"/>
  <c r="I59" i="10"/>
  <c r="N58" i="10"/>
  <c r="M58" i="10"/>
  <c r="L58" i="10"/>
  <c r="K58" i="10"/>
  <c r="J58" i="10"/>
  <c r="I58" i="10"/>
  <c r="N57" i="10"/>
  <c r="M57" i="10"/>
  <c r="L57" i="10"/>
  <c r="K57" i="10"/>
  <c r="J57" i="10"/>
  <c r="I57" i="10"/>
  <c r="N56" i="10"/>
  <c r="M56" i="10"/>
  <c r="L56" i="10"/>
  <c r="K56" i="10"/>
  <c r="J56" i="10"/>
  <c r="I56" i="10"/>
  <c r="N55" i="10"/>
  <c r="M55" i="10"/>
  <c r="L55" i="10"/>
  <c r="K55" i="10"/>
  <c r="J55" i="10"/>
  <c r="I55" i="10"/>
  <c r="N54" i="10"/>
  <c r="M54" i="10"/>
  <c r="L54" i="10"/>
  <c r="K54" i="10"/>
  <c r="J54" i="10"/>
  <c r="I54" i="10"/>
  <c r="N53" i="10"/>
  <c r="M53" i="10"/>
  <c r="L53" i="10"/>
  <c r="K53" i="10"/>
  <c r="J53" i="10"/>
  <c r="I53" i="10"/>
  <c r="N52" i="10"/>
  <c r="M52" i="10"/>
  <c r="L52" i="10"/>
  <c r="K52" i="10"/>
  <c r="J52" i="10"/>
  <c r="I52" i="10"/>
  <c r="N51" i="10"/>
  <c r="M51" i="10"/>
  <c r="L51" i="10"/>
  <c r="K51" i="10"/>
  <c r="J51" i="10"/>
  <c r="I51" i="10"/>
  <c r="N50" i="10"/>
  <c r="M50" i="10"/>
  <c r="L50" i="10"/>
  <c r="K50" i="10"/>
  <c r="J50" i="10"/>
  <c r="I50" i="10"/>
  <c r="N49" i="10"/>
  <c r="M49" i="10"/>
  <c r="L49" i="10"/>
  <c r="K49" i="10"/>
  <c r="J49" i="10"/>
  <c r="I49" i="10"/>
  <c r="N48" i="10"/>
  <c r="M48" i="10"/>
  <c r="L48" i="10"/>
  <c r="K48" i="10"/>
  <c r="J48" i="10"/>
  <c r="I48" i="10"/>
  <c r="N47" i="10"/>
  <c r="M47" i="10"/>
  <c r="L47" i="10"/>
  <c r="K47" i="10"/>
  <c r="J47" i="10"/>
  <c r="I47" i="10"/>
  <c r="N46" i="10"/>
  <c r="M46" i="10"/>
  <c r="L46" i="10"/>
  <c r="K46" i="10"/>
  <c r="J46" i="10"/>
  <c r="I46" i="10"/>
  <c r="N45" i="10"/>
  <c r="M45" i="10"/>
  <c r="L45" i="10"/>
  <c r="K45" i="10"/>
  <c r="J45" i="10"/>
  <c r="I45" i="10"/>
  <c r="N44" i="10"/>
  <c r="M44" i="10"/>
  <c r="L44" i="10"/>
  <c r="K44" i="10"/>
  <c r="J44" i="10"/>
  <c r="I44" i="10"/>
  <c r="N43" i="10"/>
  <c r="M43" i="10"/>
  <c r="L43" i="10"/>
  <c r="K43" i="10"/>
  <c r="J43" i="10"/>
  <c r="I43" i="10"/>
  <c r="N42" i="10"/>
  <c r="M42" i="10"/>
  <c r="L42" i="10"/>
  <c r="K42" i="10"/>
  <c r="J42" i="10"/>
  <c r="I42" i="10"/>
  <c r="N41" i="10"/>
  <c r="M41" i="10"/>
  <c r="L41" i="10"/>
  <c r="K41" i="10"/>
  <c r="J41" i="10"/>
  <c r="I41" i="10"/>
  <c r="N40" i="10"/>
  <c r="M40" i="10"/>
  <c r="L40" i="10"/>
  <c r="K40" i="10"/>
  <c r="J40" i="10"/>
  <c r="I40" i="10"/>
  <c r="N39" i="10"/>
  <c r="M39" i="10"/>
  <c r="L39" i="10"/>
  <c r="K39" i="10"/>
  <c r="J39" i="10"/>
  <c r="I39" i="10"/>
  <c r="N38" i="10"/>
  <c r="M38" i="10"/>
  <c r="L38" i="10"/>
  <c r="K38" i="10"/>
  <c r="J38" i="10"/>
  <c r="I38" i="10"/>
  <c r="N37" i="10"/>
  <c r="M37" i="10"/>
  <c r="L37" i="10"/>
  <c r="K37" i="10"/>
  <c r="J37" i="10"/>
  <c r="I37" i="10"/>
  <c r="N36" i="10"/>
  <c r="M36" i="10"/>
  <c r="L36" i="10"/>
  <c r="K36" i="10"/>
  <c r="J36" i="10"/>
  <c r="I36" i="10"/>
  <c r="N35" i="10"/>
  <c r="M35" i="10"/>
  <c r="L35" i="10"/>
  <c r="K35" i="10"/>
  <c r="J35" i="10"/>
  <c r="I35" i="10"/>
  <c r="N34" i="10"/>
  <c r="M34" i="10"/>
  <c r="L34" i="10"/>
  <c r="K34" i="10"/>
  <c r="J34" i="10"/>
  <c r="I34" i="10"/>
  <c r="N33" i="10"/>
  <c r="M33" i="10"/>
  <c r="L33" i="10"/>
  <c r="K33" i="10"/>
  <c r="J33" i="10"/>
  <c r="I33" i="10"/>
  <c r="N32" i="10"/>
  <c r="M32" i="10"/>
  <c r="L32" i="10"/>
  <c r="K32" i="10"/>
  <c r="J32" i="10"/>
  <c r="I32" i="10"/>
  <c r="N31" i="10"/>
  <c r="M31" i="10"/>
  <c r="L31" i="10"/>
  <c r="K31" i="10"/>
  <c r="J31" i="10"/>
  <c r="I31" i="10"/>
  <c r="N30" i="10"/>
  <c r="M30" i="10"/>
  <c r="L30" i="10"/>
  <c r="K30" i="10"/>
  <c r="J30" i="10"/>
  <c r="I30" i="10"/>
  <c r="N29" i="10"/>
  <c r="M29" i="10"/>
  <c r="L29" i="10"/>
  <c r="K29" i="10"/>
  <c r="J29" i="10"/>
  <c r="I29" i="10"/>
  <c r="N28" i="10"/>
  <c r="M28" i="10"/>
  <c r="L28" i="10"/>
  <c r="K28" i="10"/>
  <c r="J28" i="10"/>
  <c r="I28" i="10"/>
  <c r="N27" i="10"/>
  <c r="M27" i="10"/>
  <c r="L27" i="10"/>
  <c r="K27" i="10"/>
  <c r="J27" i="10"/>
  <c r="I27" i="10"/>
  <c r="N26" i="10"/>
  <c r="M26" i="10"/>
  <c r="L26" i="10"/>
  <c r="K26" i="10"/>
  <c r="J26" i="10"/>
  <c r="I26" i="10"/>
  <c r="N25" i="10"/>
  <c r="M25" i="10"/>
  <c r="L25" i="10"/>
  <c r="K25" i="10"/>
  <c r="J25" i="10"/>
  <c r="I25" i="10"/>
  <c r="N24" i="10"/>
  <c r="M24" i="10"/>
  <c r="L24" i="10"/>
  <c r="K24" i="10"/>
  <c r="J24" i="10"/>
  <c r="I24" i="10"/>
  <c r="N23" i="10"/>
  <c r="M23" i="10"/>
  <c r="L23" i="10"/>
  <c r="K23" i="10"/>
  <c r="J23" i="10"/>
  <c r="I23" i="10"/>
  <c r="N22" i="10"/>
  <c r="M22" i="10"/>
  <c r="L22" i="10"/>
  <c r="K22" i="10"/>
  <c r="J22" i="10"/>
  <c r="I22" i="10"/>
  <c r="N21" i="10"/>
  <c r="M21" i="10"/>
  <c r="L21" i="10"/>
  <c r="K21" i="10"/>
  <c r="J21" i="10"/>
  <c r="I21" i="10"/>
  <c r="N20" i="10"/>
  <c r="M20" i="10"/>
  <c r="L20" i="10"/>
  <c r="K20" i="10"/>
  <c r="J20" i="10"/>
  <c r="I20" i="10"/>
  <c r="N19" i="10"/>
  <c r="M19" i="10"/>
  <c r="L19" i="10"/>
  <c r="K19" i="10"/>
  <c r="J19" i="10"/>
  <c r="I19" i="10"/>
  <c r="N18" i="10"/>
  <c r="M18" i="10"/>
  <c r="L18" i="10"/>
  <c r="K18" i="10"/>
  <c r="J18" i="10"/>
  <c r="I18" i="10"/>
  <c r="N17" i="10"/>
  <c r="M17" i="10"/>
  <c r="L17" i="10"/>
  <c r="K17" i="10"/>
  <c r="J17" i="10"/>
  <c r="I17" i="10"/>
  <c r="N16" i="10"/>
  <c r="M16" i="10"/>
  <c r="L16" i="10"/>
  <c r="K16" i="10"/>
  <c r="J16" i="10"/>
  <c r="I16" i="10"/>
  <c r="N15" i="10"/>
  <c r="M15" i="10"/>
  <c r="L15" i="10"/>
  <c r="K15" i="10"/>
  <c r="J15" i="10"/>
  <c r="I15" i="10"/>
  <c r="N14" i="10"/>
  <c r="M14" i="10"/>
  <c r="L14" i="10"/>
  <c r="K14" i="10"/>
  <c r="J14" i="10"/>
  <c r="I14" i="10"/>
  <c r="N13" i="10"/>
  <c r="M13" i="10"/>
  <c r="L13" i="10"/>
  <c r="K13" i="10"/>
  <c r="J13" i="10"/>
  <c r="I13" i="10"/>
  <c r="N12" i="10"/>
  <c r="M12" i="10"/>
  <c r="L12" i="10"/>
  <c r="K12" i="10"/>
  <c r="J12" i="10"/>
  <c r="I12" i="10"/>
  <c r="N11" i="10"/>
  <c r="M11" i="10"/>
  <c r="L11" i="10"/>
  <c r="K11" i="10"/>
  <c r="J11" i="10"/>
  <c r="I11" i="10"/>
  <c r="N10" i="10"/>
  <c r="M10" i="10"/>
  <c r="L10" i="10"/>
  <c r="K10" i="10"/>
  <c r="J10" i="10"/>
  <c r="I10" i="10"/>
  <c r="N9" i="10"/>
  <c r="M9" i="10"/>
  <c r="L9" i="10"/>
  <c r="K9" i="10"/>
  <c r="J9" i="10"/>
  <c r="I9" i="10"/>
  <c r="N8" i="10"/>
  <c r="M8" i="10"/>
  <c r="L8" i="10"/>
  <c r="K8" i="10"/>
  <c r="J8" i="10"/>
  <c r="I8" i="10"/>
  <c r="N7" i="10"/>
  <c r="M7" i="10"/>
  <c r="L7" i="10"/>
  <c r="K7" i="10"/>
  <c r="J7" i="10"/>
  <c r="I7" i="10"/>
  <c r="N6" i="10"/>
  <c r="M6" i="10"/>
  <c r="L6" i="10"/>
  <c r="K6" i="10"/>
  <c r="J6" i="10"/>
  <c r="I6" i="10"/>
  <c r="N5" i="10"/>
  <c r="M5" i="10"/>
  <c r="L5" i="10"/>
  <c r="K5" i="10"/>
  <c r="J5" i="10"/>
  <c r="I5" i="10"/>
  <c r="N4" i="10"/>
  <c r="M4" i="10"/>
  <c r="L4" i="10"/>
  <c r="K4" i="10"/>
  <c r="J4" i="10"/>
  <c r="I4" i="10"/>
  <c r="N69" i="9"/>
  <c r="M69" i="9"/>
  <c r="L69" i="9"/>
  <c r="K69" i="9"/>
  <c r="J69" i="9"/>
  <c r="I69" i="9"/>
  <c r="N68" i="9"/>
  <c r="M68" i="9"/>
  <c r="L68" i="9"/>
  <c r="K68" i="9"/>
  <c r="J68" i="9"/>
  <c r="I68" i="9"/>
  <c r="N67" i="9"/>
  <c r="M67" i="9"/>
  <c r="L67" i="9"/>
  <c r="K67" i="9"/>
  <c r="J67" i="9"/>
  <c r="I67" i="9"/>
  <c r="N66" i="9"/>
  <c r="M66" i="9"/>
  <c r="L66" i="9"/>
  <c r="K66" i="9"/>
  <c r="J66" i="9"/>
  <c r="I66" i="9"/>
  <c r="N65" i="9"/>
  <c r="M65" i="9"/>
  <c r="L65" i="9"/>
  <c r="K65" i="9"/>
  <c r="J65" i="9"/>
  <c r="I65" i="9"/>
  <c r="N64" i="9"/>
  <c r="M64" i="9"/>
  <c r="L64" i="9"/>
  <c r="K64" i="9"/>
  <c r="J64" i="9"/>
  <c r="I64" i="9"/>
  <c r="N63" i="9"/>
  <c r="M63" i="9"/>
  <c r="L63" i="9"/>
  <c r="K63" i="9"/>
  <c r="J63" i="9"/>
  <c r="I63" i="9"/>
  <c r="N62" i="9"/>
  <c r="M62" i="9"/>
  <c r="L62" i="9"/>
  <c r="K62" i="9"/>
  <c r="J62" i="9"/>
  <c r="I62" i="9"/>
  <c r="N61" i="9"/>
  <c r="M61" i="9"/>
  <c r="L61" i="9"/>
  <c r="K61" i="9"/>
  <c r="J61" i="9"/>
  <c r="I61" i="9"/>
  <c r="N60" i="9"/>
  <c r="M60" i="9"/>
  <c r="L60" i="9"/>
  <c r="K60" i="9"/>
  <c r="J60" i="9"/>
  <c r="I60" i="9"/>
  <c r="N59" i="9"/>
  <c r="M59" i="9"/>
  <c r="L59" i="9"/>
  <c r="K59" i="9"/>
  <c r="J59" i="9"/>
  <c r="I59" i="9"/>
  <c r="N58" i="9"/>
  <c r="M58" i="9"/>
  <c r="L58" i="9"/>
  <c r="K58" i="9"/>
  <c r="J58" i="9"/>
  <c r="I58" i="9"/>
  <c r="N57" i="9"/>
  <c r="M57" i="9"/>
  <c r="L57" i="9"/>
  <c r="K57" i="9"/>
  <c r="J57" i="9"/>
  <c r="I57" i="9"/>
  <c r="N56" i="9"/>
  <c r="M56" i="9"/>
  <c r="L56" i="9"/>
  <c r="K56" i="9"/>
  <c r="J56" i="9"/>
  <c r="I56" i="9"/>
  <c r="N55" i="9"/>
  <c r="M55" i="9"/>
  <c r="L55" i="9"/>
  <c r="K55" i="9"/>
  <c r="J55" i="9"/>
  <c r="I55" i="9"/>
  <c r="N54" i="9"/>
  <c r="M54" i="9"/>
  <c r="L54" i="9"/>
  <c r="K54" i="9"/>
  <c r="J54" i="9"/>
  <c r="I54" i="9"/>
  <c r="N53" i="9"/>
  <c r="M53" i="9"/>
  <c r="L53" i="9"/>
  <c r="K53" i="9"/>
  <c r="J53" i="9"/>
  <c r="I53" i="9"/>
  <c r="N52" i="9"/>
  <c r="M52" i="9"/>
  <c r="L52" i="9"/>
  <c r="K52" i="9"/>
  <c r="J52" i="9"/>
  <c r="I52" i="9"/>
  <c r="N51" i="9"/>
  <c r="M51" i="9"/>
  <c r="L51" i="9"/>
  <c r="K51" i="9"/>
  <c r="J51" i="9"/>
  <c r="I51" i="9"/>
  <c r="N50" i="9"/>
  <c r="M50" i="9"/>
  <c r="L50" i="9"/>
  <c r="K50" i="9"/>
  <c r="J50" i="9"/>
  <c r="I50" i="9"/>
  <c r="N49" i="9"/>
  <c r="M49" i="9"/>
  <c r="L49" i="9"/>
  <c r="K49" i="9"/>
  <c r="J49" i="9"/>
  <c r="I49" i="9"/>
  <c r="N48" i="9"/>
  <c r="M48" i="9"/>
  <c r="L48" i="9"/>
  <c r="K48" i="9"/>
  <c r="J48" i="9"/>
  <c r="I48" i="9"/>
  <c r="N47" i="9"/>
  <c r="M47" i="9"/>
  <c r="L47" i="9"/>
  <c r="K47" i="9"/>
  <c r="J47" i="9"/>
  <c r="I47" i="9"/>
  <c r="N46" i="9"/>
  <c r="M46" i="9"/>
  <c r="L46" i="9"/>
  <c r="K46" i="9"/>
  <c r="J46" i="9"/>
  <c r="I46" i="9"/>
  <c r="N45" i="9"/>
  <c r="M45" i="9"/>
  <c r="L45" i="9"/>
  <c r="K45" i="9"/>
  <c r="J45" i="9"/>
  <c r="I45" i="9"/>
  <c r="N44" i="9"/>
  <c r="M44" i="9"/>
  <c r="L44" i="9"/>
  <c r="K44" i="9"/>
  <c r="J44" i="9"/>
  <c r="I44" i="9"/>
  <c r="N43" i="9"/>
  <c r="M43" i="9"/>
  <c r="L43" i="9"/>
  <c r="K43" i="9"/>
  <c r="J43" i="9"/>
  <c r="I43" i="9"/>
  <c r="N42" i="9"/>
  <c r="M42" i="9"/>
  <c r="L42" i="9"/>
  <c r="K42" i="9"/>
  <c r="J42" i="9"/>
  <c r="I42" i="9"/>
  <c r="N41" i="9"/>
  <c r="M41" i="9"/>
  <c r="L41" i="9"/>
  <c r="K41" i="9"/>
  <c r="J41" i="9"/>
  <c r="I41" i="9"/>
  <c r="N40" i="9"/>
  <c r="M40" i="9"/>
  <c r="L40" i="9"/>
  <c r="K40" i="9"/>
  <c r="J40" i="9"/>
  <c r="I40" i="9"/>
  <c r="N39" i="9"/>
  <c r="M39" i="9"/>
  <c r="L39" i="9"/>
  <c r="K39" i="9"/>
  <c r="J39" i="9"/>
  <c r="I39" i="9"/>
  <c r="N38" i="9"/>
  <c r="M38" i="9"/>
  <c r="L38" i="9"/>
  <c r="K38" i="9"/>
  <c r="J38" i="9"/>
  <c r="I38" i="9"/>
  <c r="N37" i="9"/>
  <c r="M37" i="9"/>
  <c r="L37" i="9"/>
  <c r="K37" i="9"/>
  <c r="J37" i="9"/>
  <c r="I37" i="9"/>
  <c r="N36" i="9"/>
  <c r="M36" i="9"/>
  <c r="L36" i="9"/>
  <c r="K36" i="9"/>
  <c r="J36" i="9"/>
  <c r="I36" i="9"/>
  <c r="N35" i="9"/>
  <c r="M35" i="9"/>
  <c r="L35" i="9"/>
  <c r="K35" i="9"/>
  <c r="J35" i="9"/>
  <c r="I35" i="9"/>
  <c r="N34" i="9"/>
  <c r="M34" i="9"/>
  <c r="L34" i="9"/>
  <c r="K34" i="9"/>
  <c r="J34" i="9"/>
  <c r="I34" i="9"/>
  <c r="N33" i="9"/>
  <c r="M33" i="9"/>
  <c r="L33" i="9"/>
  <c r="K33" i="9"/>
  <c r="J33" i="9"/>
  <c r="I33" i="9"/>
  <c r="N32" i="9"/>
  <c r="M32" i="9"/>
  <c r="L32" i="9"/>
  <c r="K32" i="9"/>
  <c r="J32" i="9"/>
  <c r="I32" i="9"/>
  <c r="N31" i="9"/>
  <c r="M31" i="9"/>
  <c r="L31" i="9"/>
  <c r="K31" i="9"/>
  <c r="J31" i="9"/>
  <c r="I31" i="9"/>
  <c r="N30" i="9"/>
  <c r="M30" i="9"/>
  <c r="L30" i="9"/>
  <c r="K30" i="9"/>
  <c r="J30" i="9"/>
  <c r="I30" i="9"/>
  <c r="N29" i="9"/>
  <c r="M29" i="9"/>
  <c r="L29" i="9"/>
  <c r="K29" i="9"/>
  <c r="J29" i="9"/>
  <c r="I29" i="9"/>
  <c r="N28" i="9"/>
  <c r="M28" i="9"/>
  <c r="L28" i="9"/>
  <c r="K28" i="9"/>
  <c r="J28" i="9"/>
  <c r="I28" i="9"/>
  <c r="N27" i="9"/>
  <c r="M27" i="9"/>
  <c r="L27" i="9"/>
  <c r="K27" i="9"/>
  <c r="J27" i="9"/>
  <c r="I27" i="9"/>
  <c r="N26" i="9"/>
  <c r="M26" i="9"/>
  <c r="L26" i="9"/>
  <c r="K26" i="9"/>
  <c r="J26" i="9"/>
  <c r="I26" i="9"/>
  <c r="N25" i="9"/>
  <c r="M25" i="9"/>
  <c r="L25" i="9"/>
  <c r="K25" i="9"/>
  <c r="J25" i="9"/>
  <c r="I25" i="9"/>
  <c r="N24" i="9"/>
  <c r="M24" i="9"/>
  <c r="L24" i="9"/>
  <c r="K24" i="9"/>
  <c r="J24" i="9"/>
  <c r="I24" i="9"/>
  <c r="N23" i="9"/>
  <c r="M23" i="9"/>
  <c r="L23" i="9"/>
  <c r="K23" i="9"/>
  <c r="J23" i="9"/>
  <c r="I23" i="9"/>
  <c r="N22" i="9"/>
  <c r="M22" i="9"/>
  <c r="L22" i="9"/>
  <c r="K22" i="9"/>
  <c r="J22" i="9"/>
  <c r="I22" i="9"/>
  <c r="N21" i="9"/>
  <c r="M21" i="9"/>
  <c r="L21" i="9"/>
  <c r="K21" i="9"/>
  <c r="J21" i="9"/>
  <c r="I21" i="9"/>
  <c r="N20" i="9"/>
  <c r="M20" i="9"/>
  <c r="L20" i="9"/>
  <c r="K20" i="9"/>
  <c r="J20" i="9"/>
  <c r="I20" i="9"/>
  <c r="N19" i="9"/>
  <c r="M19" i="9"/>
  <c r="L19" i="9"/>
  <c r="K19" i="9"/>
  <c r="J19" i="9"/>
  <c r="I19" i="9"/>
  <c r="N18" i="9"/>
  <c r="M18" i="9"/>
  <c r="L18" i="9"/>
  <c r="K18" i="9"/>
  <c r="J18" i="9"/>
  <c r="I18" i="9"/>
  <c r="N17" i="9"/>
  <c r="M17" i="9"/>
  <c r="L17" i="9"/>
  <c r="K17" i="9"/>
  <c r="J17" i="9"/>
  <c r="I17" i="9"/>
  <c r="N16" i="9"/>
  <c r="M16" i="9"/>
  <c r="L16" i="9"/>
  <c r="K16" i="9"/>
  <c r="J16" i="9"/>
  <c r="I16" i="9"/>
  <c r="N15" i="9"/>
  <c r="M15" i="9"/>
  <c r="L15" i="9"/>
  <c r="K15" i="9"/>
  <c r="J15" i="9"/>
  <c r="I15" i="9"/>
  <c r="N14" i="9"/>
  <c r="M14" i="9"/>
  <c r="L14" i="9"/>
  <c r="K14" i="9"/>
  <c r="J14" i="9"/>
  <c r="I14" i="9"/>
  <c r="N13" i="9"/>
  <c r="M13" i="9"/>
  <c r="L13" i="9"/>
  <c r="K13" i="9"/>
  <c r="J13" i="9"/>
  <c r="I13" i="9"/>
  <c r="N12" i="9"/>
  <c r="M12" i="9"/>
  <c r="L12" i="9"/>
  <c r="K12" i="9"/>
  <c r="J12" i="9"/>
  <c r="I12" i="9"/>
  <c r="N11" i="9"/>
  <c r="M11" i="9"/>
  <c r="L11" i="9"/>
  <c r="K11" i="9"/>
  <c r="J11" i="9"/>
  <c r="I11" i="9"/>
  <c r="N10" i="9"/>
  <c r="M10" i="9"/>
  <c r="L10" i="9"/>
  <c r="K10" i="9"/>
  <c r="J10" i="9"/>
  <c r="I10" i="9"/>
  <c r="N9" i="9"/>
  <c r="M9" i="9"/>
  <c r="L9" i="9"/>
  <c r="K9" i="9"/>
  <c r="J9" i="9"/>
  <c r="I9" i="9"/>
  <c r="N8" i="9"/>
  <c r="M8" i="9"/>
  <c r="L8" i="9"/>
  <c r="K8" i="9"/>
  <c r="J8" i="9"/>
  <c r="I8" i="9"/>
  <c r="N7" i="9"/>
  <c r="M7" i="9"/>
  <c r="L7" i="9"/>
  <c r="K7" i="9"/>
  <c r="J7" i="9"/>
  <c r="I7" i="9"/>
  <c r="N6" i="9"/>
  <c r="M6" i="9"/>
  <c r="L6" i="9"/>
  <c r="K6" i="9"/>
  <c r="J6" i="9"/>
  <c r="I6" i="9"/>
  <c r="N5" i="9"/>
  <c r="M5" i="9"/>
  <c r="L5" i="9"/>
  <c r="K5" i="9"/>
  <c r="J5" i="9"/>
  <c r="I5" i="9"/>
  <c r="N4" i="9"/>
  <c r="M4" i="9"/>
  <c r="L4" i="9"/>
  <c r="K4" i="9"/>
  <c r="J4" i="9"/>
  <c r="I4" i="9"/>
  <c r="N69" i="8"/>
  <c r="M69" i="8"/>
  <c r="L69" i="8"/>
  <c r="K69" i="8"/>
  <c r="J69" i="8"/>
  <c r="I69" i="8"/>
  <c r="N68" i="8"/>
  <c r="M68" i="8"/>
  <c r="L68" i="8"/>
  <c r="K68" i="8"/>
  <c r="J68" i="8"/>
  <c r="I68" i="8"/>
  <c r="N67" i="8"/>
  <c r="M67" i="8"/>
  <c r="L67" i="8"/>
  <c r="K67" i="8"/>
  <c r="J67" i="8"/>
  <c r="I67" i="8"/>
  <c r="N66" i="8"/>
  <c r="M66" i="8"/>
  <c r="L66" i="8"/>
  <c r="K66" i="8"/>
  <c r="J66" i="8"/>
  <c r="I66" i="8"/>
  <c r="N65" i="8"/>
  <c r="M65" i="8"/>
  <c r="L65" i="8"/>
  <c r="K65" i="8"/>
  <c r="J65" i="8"/>
  <c r="I65" i="8"/>
  <c r="N64" i="8"/>
  <c r="M64" i="8"/>
  <c r="L64" i="8"/>
  <c r="K64" i="8"/>
  <c r="J64" i="8"/>
  <c r="I64" i="8"/>
  <c r="N63" i="8"/>
  <c r="M63" i="8"/>
  <c r="L63" i="8"/>
  <c r="K63" i="8"/>
  <c r="J63" i="8"/>
  <c r="I63" i="8"/>
  <c r="N62" i="8"/>
  <c r="M62" i="8"/>
  <c r="L62" i="8"/>
  <c r="K62" i="8"/>
  <c r="J62" i="8"/>
  <c r="I62" i="8"/>
  <c r="N61" i="8"/>
  <c r="M61" i="8"/>
  <c r="L61" i="8"/>
  <c r="K61" i="8"/>
  <c r="J61" i="8"/>
  <c r="I61" i="8"/>
  <c r="N60" i="8"/>
  <c r="M60" i="8"/>
  <c r="L60" i="8"/>
  <c r="K60" i="8"/>
  <c r="J60" i="8"/>
  <c r="I60" i="8"/>
  <c r="N59" i="8"/>
  <c r="M59" i="8"/>
  <c r="L59" i="8"/>
  <c r="K59" i="8"/>
  <c r="J59" i="8"/>
  <c r="I59" i="8"/>
  <c r="N58" i="8"/>
  <c r="M58" i="8"/>
  <c r="L58" i="8"/>
  <c r="K58" i="8"/>
  <c r="J58" i="8"/>
  <c r="I58" i="8"/>
  <c r="N57" i="8"/>
  <c r="M57" i="8"/>
  <c r="L57" i="8"/>
  <c r="K57" i="8"/>
  <c r="J57" i="8"/>
  <c r="I57" i="8"/>
  <c r="N56" i="8"/>
  <c r="M56" i="8"/>
  <c r="L56" i="8"/>
  <c r="K56" i="8"/>
  <c r="J56" i="8"/>
  <c r="I56" i="8"/>
  <c r="N55" i="8"/>
  <c r="M55" i="8"/>
  <c r="L55" i="8"/>
  <c r="K55" i="8"/>
  <c r="J55" i="8"/>
  <c r="I55" i="8"/>
  <c r="N54" i="8"/>
  <c r="M54" i="8"/>
  <c r="L54" i="8"/>
  <c r="K54" i="8"/>
  <c r="J54" i="8"/>
  <c r="I54" i="8"/>
  <c r="N53" i="8"/>
  <c r="M53" i="8"/>
  <c r="L53" i="8"/>
  <c r="K53" i="8"/>
  <c r="J53" i="8"/>
  <c r="I53" i="8"/>
  <c r="N52" i="8"/>
  <c r="M52" i="8"/>
  <c r="L52" i="8"/>
  <c r="K52" i="8"/>
  <c r="J52" i="8"/>
  <c r="I52" i="8"/>
  <c r="N51" i="8"/>
  <c r="M51" i="8"/>
  <c r="L51" i="8"/>
  <c r="K51" i="8"/>
  <c r="J51" i="8"/>
  <c r="I51" i="8"/>
  <c r="N50" i="8"/>
  <c r="M50" i="8"/>
  <c r="L50" i="8"/>
  <c r="K50" i="8"/>
  <c r="J50" i="8"/>
  <c r="I50" i="8"/>
  <c r="N49" i="8"/>
  <c r="M49" i="8"/>
  <c r="L49" i="8"/>
  <c r="K49" i="8"/>
  <c r="J49" i="8"/>
  <c r="I49" i="8"/>
  <c r="N48" i="8"/>
  <c r="M48" i="8"/>
  <c r="L48" i="8"/>
  <c r="K48" i="8"/>
  <c r="J48" i="8"/>
  <c r="I48" i="8"/>
  <c r="N47" i="8"/>
  <c r="M47" i="8"/>
  <c r="L47" i="8"/>
  <c r="K47" i="8"/>
  <c r="J47" i="8"/>
  <c r="I47" i="8"/>
  <c r="N46" i="8"/>
  <c r="M46" i="8"/>
  <c r="L46" i="8"/>
  <c r="K46" i="8"/>
  <c r="J46" i="8"/>
  <c r="I46" i="8"/>
  <c r="N45" i="8"/>
  <c r="M45" i="8"/>
  <c r="L45" i="8"/>
  <c r="K45" i="8"/>
  <c r="J45" i="8"/>
  <c r="I45" i="8"/>
  <c r="N44" i="8"/>
  <c r="M44" i="8"/>
  <c r="L44" i="8"/>
  <c r="K44" i="8"/>
  <c r="J44" i="8"/>
  <c r="I44" i="8"/>
  <c r="N43" i="8"/>
  <c r="M43" i="8"/>
  <c r="L43" i="8"/>
  <c r="K43" i="8"/>
  <c r="J43" i="8"/>
  <c r="I43" i="8"/>
  <c r="N42" i="8"/>
  <c r="M42" i="8"/>
  <c r="L42" i="8"/>
  <c r="K42" i="8"/>
  <c r="J42" i="8"/>
  <c r="I42" i="8"/>
  <c r="N41" i="8"/>
  <c r="M41" i="8"/>
  <c r="L41" i="8"/>
  <c r="K41" i="8"/>
  <c r="J41" i="8"/>
  <c r="I41" i="8"/>
  <c r="N40" i="8"/>
  <c r="M40" i="8"/>
  <c r="L40" i="8"/>
  <c r="K40" i="8"/>
  <c r="J40" i="8"/>
  <c r="I40" i="8"/>
  <c r="N39" i="8"/>
  <c r="M39" i="8"/>
  <c r="L39" i="8"/>
  <c r="K39" i="8"/>
  <c r="J39" i="8"/>
  <c r="I39" i="8"/>
  <c r="N38" i="8"/>
  <c r="M38" i="8"/>
  <c r="L38" i="8"/>
  <c r="K38" i="8"/>
  <c r="J38" i="8"/>
  <c r="I38" i="8"/>
  <c r="N37" i="8"/>
  <c r="M37" i="8"/>
  <c r="L37" i="8"/>
  <c r="K37" i="8"/>
  <c r="J37" i="8"/>
  <c r="I37" i="8"/>
  <c r="N36" i="8"/>
  <c r="M36" i="8"/>
  <c r="L36" i="8"/>
  <c r="K36" i="8"/>
  <c r="J36" i="8"/>
  <c r="I36" i="8"/>
  <c r="N35" i="8"/>
  <c r="M35" i="8"/>
  <c r="L35" i="8"/>
  <c r="K35" i="8"/>
  <c r="J35" i="8"/>
  <c r="I35" i="8"/>
  <c r="N34" i="8"/>
  <c r="M34" i="8"/>
  <c r="L34" i="8"/>
  <c r="K34" i="8"/>
  <c r="J34" i="8"/>
  <c r="I34" i="8"/>
  <c r="N33" i="8"/>
  <c r="M33" i="8"/>
  <c r="L33" i="8"/>
  <c r="K33" i="8"/>
  <c r="J33" i="8"/>
  <c r="I33" i="8"/>
  <c r="N32" i="8"/>
  <c r="M32" i="8"/>
  <c r="L32" i="8"/>
  <c r="K32" i="8"/>
  <c r="J32" i="8"/>
  <c r="I32" i="8"/>
  <c r="N31" i="8"/>
  <c r="M31" i="8"/>
  <c r="L31" i="8"/>
  <c r="K31" i="8"/>
  <c r="J31" i="8"/>
  <c r="I31" i="8"/>
  <c r="N30" i="8"/>
  <c r="M30" i="8"/>
  <c r="L30" i="8"/>
  <c r="K30" i="8"/>
  <c r="J30" i="8"/>
  <c r="I30" i="8"/>
  <c r="N29" i="8"/>
  <c r="M29" i="8"/>
  <c r="L29" i="8"/>
  <c r="K29" i="8"/>
  <c r="J29" i="8"/>
  <c r="I29" i="8"/>
  <c r="N28" i="8"/>
  <c r="M28" i="8"/>
  <c r="L28" i="8"/>
  <c r="K28" i="8"/>
  <c r="J28" i="8"/>
  <c r="I28" i="8"/>
  <c r="N27" i="8"/>
  <c r="M27" i="8"/>
  <c r="L27" i="8"/>
  <c r="K27" i="8"/>
  <c r="J27" i="8"/>
  <c r="I27" i="8"/>
  <c r="N26" i="8"/>
  <c r="M26" i="8"/>
  <c r="L26" i="8"/>
  <c r="K26" i="8"/>
  <c r="J26" i="8"/>
  <c r="I26" i="8"/>
  <c r="N25" i="8"/>
  <c r="M25" i="8"/>
  <c r="L25" i="8"/>
  <c r="K25" i="8"/>
  <c r="J25" i="8"/>
  <c r="I25" i="8"/>
  <c r="N24" i="8"/>
  <c r="M24" i="8"/>
  <c r="L24" i="8"/>
  <c r="K24" i="8"/>
  <c r="J24" i="8"/>
  <c r="I24" i="8"/>
  <c r="N23" i="8"/>
  <c r="M23" i="8"/>
  <c r="L23" i="8"/>
  <c r="K23" i="8"/>
  <c r="J23" i="8"/>
  <c r="I23" i="8"/>
  <c r="N22" i="8"/>
  <c r="M22" i="8"/>
  <c r="L22" i="8"/>
  <c r="K22" i="8"/>
  <c r="J22" i="8"/>
  <c r="I22" i="8"/>
  <c r="N21" i="8"/>
  <c r="M21" i="8"/>
  <c r="L21" i="8"/>
  <c r="K21" i="8"/>
  <c r="J21" i="8"/>
  <c r="I21" i="8"/>
  <c r="N20" i="8"/>
  <c r="M20" i="8"/>
  <c r="L20" i="8"/>
  <c r="K20" i="8"/>
  <c r="J20" i="8"/>
  <c r="I20" i="8"/>
  <c r="N19" i="8"/>
  <c r="M19" i="8"/>
  <c r="L19" i="8"/>
  <c r="K19" i="8"/>
  <c r="J19" i="8"/>
  <c r="I19" i="8"/>
  <c r="N18" i="8"/>
  <c r="M18" i="8"/>
  <c r="L18" i="8"/>
  <c r="K18" i="8"/>
  <c r="J18" i="8"/>
  <c r="I18" i="8"/>
  <c r="N17" i="8"/>
  <c r="M17" i="8"/>
  <c r="L17" i="8"/>
  <c r="K17" i="8"/>
  <c r="J17" i="8"/>
  <c r="I17" i="8"/>
  <c r="N16" i="8"/>
  <c r="M16" i="8"/>
  <c r="L16" i="8"/>
  <c r="K16" i="8"/>
  <c r="J16" i="8"/>
  <c r="I16" i="8"/>
  <c r="N15" i="8"/>
  <c r="M15" i="8"/>
  <c r="L15" i="8"/>
  <c r="K15" i="8"/>
  <c r="J15" i="8"/>
  <c r="I15" i="8"/>
  <c r="N14" i="8"/>
  <c r="M14" i="8"/>
  <c r="L14" i="8"/>
  <c r="K14" i="8"/>
  <c r="J14" i="8"/>
  <c r="I14" i="8"/>
  <c r="N13" i="8"/>
  <c r="M13" i="8"/>
  <c r="L13" i="8"/>
  <c r="K13" i="8"/>
  <c r="J13" i="8"/>
  <c r="I13" i="8"/>
  <c r="N12" i="8"/>
  <c r="M12" i="8"/>
  <c r="L12" i="8"/>
  <c r="K12" i="8"/>
  <c r="J12" i="8"/>
  <c r="I12" i="8"/>
  <c r="N11" i="8"/>
  <c r="M11" i="8"/>
  <c r="L11" i="8"/>
  <c r="K11" i="8"/>
  <c r="J11" i="8"/>
  <c r="I11" i="8"/>
  <c r="N10" i="8"/>
  <c r="M10" i="8"/>
  <c r="L10" i="8"/>
  <c r="K10" i="8"/>
  <c r="J10" i="8"/>
  <c r="I10" i="8"/>
  <c r="N9" i="8"/>
  <c r="M9" i="8"/>
  <c r="L9" i="8"/>
  <c r="K9" i="8"/>
  <c r="J9" i="8"/>
  <c r="I9" i="8"/>
  <c r="N8" i="8"/>
  <c r="M8" i="8"/>
  <c r="L8" i="8"/>
  <c r="K8" i="8"/>
  <c r="J8" i="8"/>
  <c r="I8" i="8"/>
  <c r="N7" i="8"/>
  <c r="M7" i="8"/>
  <c r="L7" i="8"/>
  <c r="K7" i="8"/>
  <c r="J7" i="8"/>
  <c r="I7" i="8"/>
  <c r="N6" i="8"/>
  <c r="M6" i="8"/>
  <c r="L6" i="8"/>
  <c r="K6" i="8"/>
  <c r="J6" i="8"/>
  <c r="I6" i="8"/>
  <c r="N5" i="8"/>
  <c r="M5" i="8"/>
  <c r="L5" i="8"/>
  <c r="K5" i="8"/>
  <c r="J5" i="8"/>
  <c r="I5" i="8"/>
  <c r="N4" i="8"/>
  <c r="M4" i="8"/>
  <c r="L4" i="8"/>
  <c r="K4" i="8"/>
  <c r="J4" i="8"/>
  <c r="I4" i="8"/>
  <c r="N79" i="7"/>
  <c r="M79" i="7"/>
  <c r="L79" i="7"/>
  <c r="K79" i="7"/>
  <c r="J79" i="7"/>
  <c r="I79" i="7"/>
  <c r="N78" i="7"/>
  <c r="M78" i="7"/>
  <c r="L78" i="7"/>
  <c r="K78" i="7"/>
  <c r="J78" i="7"/>
  <c r="I78" i="7"/>
  <c r="N77" i="7"/>
  <c r="M77" i="7"/>
  <c r="L77" i="7"/>
  <c r="K77" i="7"/>
  <c r="J77" i="7"/>
  <c r="I77" i="7"/>
  <c r="N76" i="7"/>
  <c r="M76" i="7"/>
  <c r="L76" i="7"/>
  <c r="K76" i="7"/>
  <c r="J76" i="7"/>
  <c r="I76" i="7"/>
  <c r="N75" i="7"/>
  <c r="M75" i="7"/>
  <c r="L75" i="7"/>
  <c r="K75" i="7"/>
  <c r="J75" i="7"/>
  <c r="I75" i="7"/>
  <c r="N74" i="7"/>
  <c r="M74" i="7"/>
  <c r="L74" i="7"/>
  <c r="K74" i="7"/>
  <c r="J74" i="7"/>
  <c r="I74" i="7"/>
  <c r="N73" i="7"/>
  <c r="M73" i="7"/>
  <c r="L73" i="7"/>
  <c r="K73" i="7"/>
  <c r="J73" i="7"/>
  <c r="I73" i="7"/>
  <c r="N72" i="7"/>
  <c r="M72" i="7"/>
  <c r="L72" i="7"/>
  <c r="K72" i="7"/>
  <c r="J72" i="7"/>
  <c r="I72" i="7"/>
  <c r="N71" i="7"/>
  <c r="M71" i="7"/>
  <c r="L71" i="7"/>
  <c r="K71" i="7"/>
  <c r="J71" i="7"/>
  <c r="I71" i="7"/>
  <c r="N70" i="7"/>
  <c r="M70" i="7"/>
  <c r="L70" i="7"/>
  <c r="K70" i="7"/>
  <c r="J70" i="7"/>
  <c r="I70" i="7"/>
  <c r="N69" i="7"/>
  <c r="M69" i="7"/>
  <c r="L69" i="7"/>
  <c r="K69" i="7"/>
  <c r="J69" i="7"/>
  <c r="I69" i="7"/>
  <c r="N68" i="7"/>
  <c r="M68" i="7"/>
  <c r="L68" i="7"/>
  <c r="K68" i="7"/>
  <c r="J68" i="7"/>
  <c r="I68" i="7"/>
  <c r="N67" i="7"/>
  <c r="M67" i="7"/>
  <c r="L67" i="7"/>
  <c r="K67" i="7"/>
  <c r="J67" i="7"/>
  <c r="I67" i="7"/>
  <c r="N66" i="7"/>
  <c r="M66" i="7"/>
  <c r="L66" i="7"/>
  <c r="K66" i="7"/>
  <c r="J66" i="7"/>
  <c r="I66" i="7"/>
  <c r="N65" i="7"/>
  <c r="M65" i="7"/>
  <c r="L65" i="7"/>
  <c r="K65" i="7"/>
  <c r="J65" i="7"/>
  <c r="I65" i="7"/>
  <c r="N64" i="7"/>
  <c r="M64" i="7"/>
  <c r="L64" i="7"/>
  <c r="K64" i="7"/>
  <c r="J64" i="7"/>
  <c r="I64" i="7"/>
  <c r="N63" i="7"/>
  <c r="M63" i="7"/>
  <c r="L63" i="7"/>
  <c r="K63" i="7"/>
  <c r="J63" i="7"/>
  <c r="I63" i="7"/>
  <c r="N62" i="7"/>
  <c r="M62" i="7"/>
  <c r="L62" i="7"/>
  <c r="K62" i="7"/>
  <c r="J62" i="7"/>
  <c r="I62" i="7"/>
  <c r="N61" i="7"/>
  <c r="M61" i="7"/>
  <c r="L61" i="7"/>
  <c r="K61" i="7"/>
  <c r="J61" i="7"/>
  <c r="I61" i="7"/>
  <c r="N60" i="7"/>
  <c r="M60" i="7"/>
  <c r="L60" i="7"/>
  <c r="K60" i="7"/>
  <c r="J60" i="7"/>
  <c r="I60" i="7"/>
  <c r="N59" i="7"/>
  <c r="M59" i="7"/>
  <c r="L59" i="7"/>
  <c r="K59" i="7"/>
  <c r="J59" i="7"/>
  <c r="I59" i="7"/>
  <c r="N58" i="7"/>
  <c r="M58" i="7"/>
  <c r="L58" i="7"/>
  <c r="K58" i="7"/>
  <c r="J58" i="7"/>
  <c r="I58" i="7"/>
  <c r="N57" i="7"/>
  <c r="M57" i="7"/>
  <c r="L57" i="7"/>
  <c r="K57" i="7"/>
  <c r="J57" i="7"/>
  <c r="I57" i="7"/>
  <c r="N56" i="7"/>
  <c r="M56" i="7"/>
  <c r="L56" i="7"/>
  <c r="K56" i="7"/>
  <c r="J56" i="7"/>
  <c r="I56" i="7"/>
  <c r="N55" i="7"/>
  <c r="M55" i="7"/>
  <c r="L55" i="7"/>
  <c r="K55" i="7"/>
  <c r="J55" i="7"/>
  <c r="I55" i="7"/>
  <c r="N54" i="7"/>
  <c r="M54" i="7"/>
  <c r="L54" i="7"/>
  <c r="K54" i="7"/>
  <c r="J54" i="7"/>
  <c r="I54" i="7"/>
  <c r="N53" i="7"/>
  <c r="M53" i="7"/>
  <c r="L53" i="7"/>
  <c r="K53" i="7"/>
  <c r="J53" i="7"/>
  <c r="I53" i="7"/>
  <c r="N52" i="7"/>
  <c r="M52" i="7"/>
  <c r="L52" i="7"/>
  <c r="K52" i="7"/>
  <c r="J52" i="7"/>
  <c r="I52" i="7"/>
  <c r="N51" i="7"/>
  <c r="M51" i="7"/>
  <c r="L51" i="7"/>
  <c r="K51" i="7"/>
  <c r="J51" i="7"/>
  <c r="I51" i="7"/>
  <c r="N50" i="7"/>
  <c r="M50" i="7"/>
  <c r="L50" i="7"/>
  <c r="K50" i="7"/>
  <c r="J50" i="7"/>
  <c r="I50" i="7"/>
  <c r="N49" i="7"/>
  <c r="M49" i="7"/>
  <c r="L49" i="7"/>
  <c r="K49" i="7"/>
  <c r="J49" i="7"/>
  <c r="I49" i="7"/>
  <c r="N48" i="7"/>
  <c r="M48" i="7"/>
  <c r="L48" i="7"/>
  <c r="K48" i="7"/>
  <c r="J48" i="7"/>
  <c r="I48" i="7"/>
  <c r="N47" i="7"/>
  <c r="M47" i="7"/>
  <c r="L47" i="7"/>
  <c r="K47" i="7"/>
  <c r="J47" i="7"/>
  <c r="I47" i="7"/>
  <c r="N46" i="7"/>
  <c r="M46" i="7"/>
  <c r="L46" i="7"/>
  <c r="K46" i="7"/>
  <c r="J46" i="7"/>
  <c r="I46" i="7"/>
  <c r="N45" i="7"/>
  <c r="M45" i="7"/>
  <c r="L45" i="7"/>
  <c r="K45" i="7"/>
  <c r="J45" i="7"/>
  <c r="I45" i="7"/>
  <c r="N44" i="7"/>
  <c r="M44" i="7"/>
  <c r="L44" i="7"/>
  <c r="K44" i="7"/>
  <c r="J44" i="7"/>
  <c r="I44" i="7"/>
  <c r="N43" i="7"/>
  <c r="M43" i="7"/>
  <c r="L43" i="7"/>
  <c r="K43" i="7"/>
  <c r="J43" i="7"/>
  <c r="I43" i="7"/>
  <c r="N42" i="7"/>
  <c r="M42" i="7"/>
  <c r="L42" i="7"/>
  <c r="K42" i="7"/>
  <c r="J42" i="7"/>
  <c r="I42" i="7"/>
  <c r="N41" i="7"/>
  <c r="M41" i="7"/>
  <c r="L41" i="7"/>
  <c r="K41" i="7"/>
  <c r="J41" i="7"/>
  <c r="I41" i="7"/>
  <c r="N40" i="7"/>
  <c r="M40" i="7"/>
  <c r="L40" i="7"/>
  <c r="K40" i="7"/>
  <c r="J40" i="7"/>
  <c r="I40" i="7"/>
  <c r="N39" i="7"/>
  <c r="M39" i="7"/>
  <c r="L39" i="7"/>
  <c r="K39" i="7"/>
  <c r="J39" i="7"/>
  <c r="I39" i="7"/>
  <c r="N38" i="7"/>
  <c r="M38" i="7"/>
  <c r="L38" i="7"/>
  <c r="K38" i="7"/>
  <c r="J38" i="7"/>
  <c r="I38" i="7"/>
  <c r="N37" i="7"/>
  <c r="M37" i="7"/>
  <c r="L37" i="7"/>
  <c r="K37" i="7"/>
  <c r="J37" i="7"/>
  <c r="I37" i="7"/>
  <c r="N36" i="7"/>
  <c r="M36" i="7"/>
  <c r="L36" i="7"/>
  <c r="K36" i="7"/>
  <c r="J36" i="7"/>
  <c r="I36" i="7"/>
  <c r="N35" i="7"/>
  <c r="M35" i="7"/>
  <c r="L35" i="7"/>
  <c r="K35" i="7"/>
  <c r="J35" i="7"/>
  <c r="I35" i="7"/>
  <c r="N34" i="7"/>
  <c r="M34" i="7"/>
  <c r="L34" i="7"/>
  <c r="K34" i="7"/>
  <c r="J34" i="7"/>
  <c r="I34" i="7"/>
  <c r="N33" i="7"/>
  <c r="M33" i="7"/>
  <c r="L33" i="7"/>
  <c r="K33" i="7"/>
  <c r="J33" i="7"/>
  <c r="I33" i="7"/>
  <c r="N32" i="7"/>
  <c r="M32" i="7"/>
  <c r="L32" i="7"/>
  <c r="K32" i="7"/>
  <c r="J32" i="7"/>
  <c r="I32" i="7"/>
  <c r="N31" i="7"/>
  <c r="M31" i="7"/>
  <c r="L31" i="7"/>
  <c r="K31" i="7"/>
  <c r="J31" i="7"/>
  <c r="I31" i="7"/>
  <c r="N30" i="7"/>
  <c r="M30" i="7"/>
  <c r="L30" i="7"/>
  <c r="K30" i="7"/>
  <c r="J30" i="7"/>
  <c r="I30" i="7"/>
  <c r="N29" i="7"/>
  <c r="M29" i="7"/>
  <c r="L29" i="7"/>
  <c r="K29" i="7"/>
  <c r="J29" i="7"/>
  <c r="I29" i="7"/>
  <c r="N28" i="7"/>
  <c r="M28" i="7"/>
  <c r="L28" i="7"/>
  <c r="K28" i="7"/>
  <c r="J28" i="7"/>
  <c r="I28" i="7"/>
  <c r="N27" i="7"/>
  <c r="M27" i="7"/>
  <c r="L27" i="7"/>
  <c r="K27" i="7"/>
  <c r="J27" i="7"/>
  <c r="I27" i="7"/>
  <c r="N26" i="7"/>
  <c r="M26" i="7"/>
  <c r="L26" i="7"/>
  <c r="K26" i="7"/>
  <c r="J26" i="7"/>
  <c r="I26" i="7"/>
  <c r="N25" i="7"/>
  <c r="M25" i="7"/>
  <c r="L25" i="7"/>
  <c r="K25" i="7"/>
  <c r="J25" i="7"/>
  <c r="I25" i="7"/>
  <c r="N24" i="7"/>
  <c r="M24" i="7"/>
  <c r="L24" i="7"/>
  <c r="K24" i="7"/>
  <c r="J24" i="7"/>
  <c r="I24" i="7"/>
  <c r="N23" i="7"/>
  <c r="M23" i="7"/>
  <c r="L23" i="7"/>
  <c r="K23" i="7"/>
  <c r="J23" i="7"/>
  <c r="I23" i="7"/>
  <c r="N22" i="7"/>
  <c r="M22" i="7"/>
  <c r="L22" i="7"/>
  <c r="K22" i="7"/>
  <c r="J22" i="7"/>
  <c r="I22" i="7"/>
  <c r="N21" i="7"/>
  <c r="M21" i="7"/>
  <c r="L21" i="7"/>
  <c r="K21" i="7"/>
  <c r="J21" i="7"/>
  <c r="I21" i="7"/>
  <c r="N20" i="7"/>
  <c r="M20" i="7"/>
  <c r="L20" i="7"/>
  <c r="K20" i="7"/>
  <c r="J20" i="7"/>
  <c r="I20" i="7"/>
  <c r="N19" i="7"/>
  <c r="M19" i="7"/>
  <c r="L19" i="7"/>
  <c r="K19" i="7"/>
  <c r="J19" i="7"/>
  <c r="I19" i="7"/>
  <c r="N18" i="7"/>
  <c r="M18" i="7"/>
  <c r="L18" i="7"/>
  <c r="K18" i="7"/>
  <c r="J18" i="7"/>
  <c r="I18" i="7"/>
  <c r="N17" i="7"/>
  <c r="M17" i="7"/>
  <c r="L17" i="7"/>
  <c r="K17" i="7"/>
  <c r="J17" i="7"/>
  <c r="I17" i="7"/>
  <c r="N16" i="7"/>
  <c r="M16" i="7"/>
  <c r="L16" i="7"/>
  <c r="K16" i="7"/>
  <c r="J16" i="7"/>
  <c r="I16" i="7"/>
  <c r="N15" i="7"/>
  <c r="M15" i="7"/>
  <c r="L15" i="7"/>
  <c r="K15" i="7"/>
  <c r="J15" i="7"/>
  <c r="I15" i="7"/>
  <c r="N14" i="7"/>
  <c r="M14" i="7"/>
  <c r="L14" i="7"/>
  <c r="K14" i="7"/>
  <c r="J14" i="7"/>
  <c r="I14" i="7"/>
  <c r="N13" i="7"/>
  <c r="M13" i="7"/>
  <c r="L13" i="7"/>
  <c r="K13" i="7"/>
  <c r="J13" i="7"/>
  <c r="I13" i="7"/>
  <c r="N12" i="7"/>
  <c r="M12" i="7"/>
  <c r="L12" i="7"/>
  <c r="K12" i="7"/>
  <c r="J12" i="7"/>
  <c r="I12" i="7"/>
  <c r="N11" i="7"/>
  <c r="M11" i="7"/>
  <c r="L11" i="7"/>
  <c r="K11" i="7"/>
  <c r="J11" i="7"/>
  <c r="I11" i="7"/>
  <c r="N10" i="7"/>
  <c r="M10" i="7"/>
  <c r="L10" i="7"/>
  <c r="K10" i="7"/>
  <c r="J10" i="7"/>
  <c r="I10" i="7"/>
  <c r="N9" i="7"/>
  <c r="M9" i="7"/>
  <c r="L9" i="7"/>
  <c r="K9" i="7"/>
  <c r="J9" i="7"/>
  <c r="I9" i="7"/>
  <c r="N8" i="7"/>
  <c r="M8" i="7"/>
  <c r="L8" i="7"/>
  <c r="K8" i="7"/>
  <c r="J8" i="7"/>
  <c r="I8" i="7"/>
  <c r="N7" i="7"/>
  <c r="M7" i="7"/>
  <c r="L7" i="7"/>
  <c r="K7" i="7"/>
  <c r="J7" i="7"/>
  <c r="I7" i="7"/>
  <c r="N6" i="7"/>
  <c r="M6" i="7"/>
  <c r="L6" i="7"/>
  <c r="K6" i="7"/>
  <c r="J6" i="7"/>
  <c r="I6" i="7"/>
  <c r="N5" i="7"/>
  <c r="M5" i="7"/>
  <c r="L5" i="7"/>
  <c r="K5" i="7"/>
  <c r="J5" i="7"/>
  <c r="I5" i="7"/>
  <c r="N4" i="7"/>
  <c r="M4" i="7"/>
  <c r="L4" i="7"/>
  <c r="K4" i="7"/>
  <c r="J4" i="7"/>
  <c r="I4" i="7"/>
  <c r="N72" i="6"/>
  <c r="M72" i="6"/>
  <c r="L72" i="6"/>
  <c r="K72" i="6"/>
  <c r="J72" i="6"/>
  <c r="I72" i="6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I56" i="6"/>
  <c r="N55" i="6"/>
  <c r="M55" i="6"/>
  <c r="L55" i="6"/>
  <c r="K55" i="6"/>
  <c r="J55" i="6"/>
  <c r="I55" i="6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I38" i="6"/>
  <c r="N37" i="6"/>
  <c r="M37" i="6"/>
  <c r="L37" i="6"/>
  <c r="K37" i="6"/>
  <c r="J37" i="6"/>
  <c r="I37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80" i="5"/>
  <c r="M80" i="5"/>
  <c r="L80" i="5"/>
  <c r="K80" i="5"/>
  <c r="J80" i="5"/>
  <c r="I80" i="5"/>
  <c r="N79" i="5"/>
  <c r="M79" i="5"/>
  <c r="L79" i="5"/>
  <c r="K79" i="5"/>
  <c r="J79" i="5"/>
  <c r="I79" i="5"/>
  <c r="N78" i="5"/>
  <c r="M78" i="5"/>
  <c r="L78" i="5"/>
  <c r="K78" i="5"/>
  <c r="J78" i="5"/>
  <c r="I78" i="5"/>
  <c r="N77" i="5"/>
  <c r="M77" i="5"/>
  <c r="L77" i="5"/>
  <c r="K77" i="5"/>
  <c r="J77" i="5"/>
  <c r="I77" i="5"/>
  <c r="N76" i="5"/>
  <c r="M76" i="5"/>
  <c r="L76" i="5"/>
  <c r="K76" i="5"/>
  <c r="J76" i="5"/>
  <c r="I76" i="5"/>
  <c r="N75" i="5"/>
  <c r="M75" i="5"/>
  <c r="L75" i="5"/>
  <c r="K75" i="5"/>
  <c r="J75" i="5"/>
  <c r="I75" i="5"/>
  <c r="N74" i="5"/>
  <c r="M74" i="5"/>
  <c r="L74" i="5"/>
  <c r="K74" i="5"/>
  <c r="J74" i="5"/>
  <c r="I74" i="5"/>
  <c r="N73" i="5"/>
  <c r="M73" i="5"/>
  <c r="L73" i="5"/>
  <c r="K73" i="5"/>
  <c r="J73" i="5"/>
  <c r="I73" i="5"/>
  <c r="N72" i="5"/>
  <c r="M72" i="5"/>
  <c r="L72" i="5"/>
  <c r="K72" i="5"/>
  <c r="J72" i="5"/>
  <c r="I72" i="5"/>
  <c r="N71" i="5"/>
  <c r="M71" i="5"/>
  <c r="L71" i="5"/>
  <c r="K71" i="5"/>
  <c r="J71" i="5"/>
  <c r="I71" i="5"/>
  <c r="N70" i="5"/>
  <c r="M70" i="5"/>
  <c r="L70" i="5"/>
  <c r="K70" i="5"/>
  <c r="J70" i="5"/>
  <c r="I70" i="5"/>
  <c r="N69" i="5"/>
  <c r="M69" i="5"/>
  <c r="L69" i="5"/>
  <c r="K69" i="5"/>
  <c r="J69" i="5"/>
  <c r="I69" i="5"/>
  <c r="N68" i="5"/>
  <c r="M68" i="5"/>
  <c r="L68" i="5"/>
  <c r="K68" i="5"/>
  <c r="J68" i="5"/>
  <c r="I68" i="5"/>
  <c r="N67" i="5"/>
  <c r="M67" i="5"/>
  <c r="L67" i="5"/>
  <c r="K67" i="5"/>
  <c r="J67" i="5"/>
  <c r="I67" i="5"/>
  <c r="N66" i="5"/>
  <c r="M66" i="5"/>
  <c r="L66" i="5"/>
  <c r="K66" i="5"/>
  <c r="J66" i="5"/>
  <c r="I66" i="5"/>
  <c r="N65" i="5"/>
  <c r="M65" i="5"/>
  <c r="L65" i="5"/>
  <c r="K65" i="5"/>
  <c r="J65" i="5"/>
  <c r="I65" i="5"/>
  <c r="N64" i="5"/>
  <c r="M64" i="5"/>
  <c r="L64" i="5"/>
  <c r="K64" i="5"/>
  <c r="J64" i="5"/>
  <c r="I64" i="5"/>
  <c r="N63" i="5"/>
  <c r="M63" i="5"/>
  <c r="L63" i="5"/>
  <c r="K63" i="5"/>
  <c r="J63" i="5"/>
  <c r="I63" i="5"/>
  <c r="N62" i="5"/>
  <c r="M62" i="5"/>
  <c r="L62" i="5"/>
  <c r="K62" i="5"/>
  <c r="J62" i="5"/>
  <c r="I62" i="5"/>
  <c r="N61" i="5"/>
  <c r="M61" i="5"/>
  <c r="L61" i="5"/>
  <c r="K61" i="5"/>
  <c r="J61" i="5"/>
  <c r="I61" i="5"/>
  <c r="N60" i="5"/>
  <c r="M60" i="5"/>
  <c r="L60" i="5"/>
  <c r="K60" i="5"/>
  <c r="J60" i="5"/>
  <c r="I60" i="5"/>
  <c r="N59" i="5"/>
  <c r="M59" i="5"/>
  <c r="L59" i="5"/>
  <c r="K59" i="5"/>
  <c r="J59" i="5"/>
  <c r="I59" i="5"/>
  <c r="N58" i="5"/>
  <c r="M58" i="5"/>
  <c r="L58" i="5"/>
  <c r="K58" i="5"/>
  <c r="J58" i="5"/>
  <c r="I58" i="5"/>
  <c r="N57" i="5"/>
  <c r="M57" i="5"/>
  <c r="L57" i="5"/>
  <c r="K57" i="5"/>
  <c r="J57" i="5"/>
  <c r="I57" i="5"/>
  <c r="N56" i="5"/>
  <c r="M56" i="5"/>
  <c r="L56" i="5"/>
  <c r="K56" i="5"/>
  <c r="J56" i="5"/>
  <c r="I56" i="5"/>
  <c r="N55" i="5"/>
  <c r="M55" i="5"/>
  <c r="L55" i="5"/>
  <c r="K55" i="5"/>
  <c r="J55" i="5"/>
  <c r="I55" i="5"/>
  <c r="N54" i="5"/>
  <c r="M54" i="5"/>
  <c r="L54" i="5"/>
  <c r="K54" i="5"/>
  <c r="J54" i="5"/>
  <c r="I54" i="5"/>
  <c r="N53" i="5"/>
  <c r="M53" i="5"/>
  <c r="L53" i="5"/>
  <c r="K53" i="5"/>
  <c r="J53" i="5"/>
  <c r="I53" i="5"/>
  <c r="N52" i="5"/>
  <c r="M52" i="5"/>
  <c r="L52" i="5"/>
  <c r="K52" i="5"/>
  <c r="J52" i="5"/>
  <c r="I52" i="5"/>
  <c r="N51" i="5"/>
  <c r="M51" i="5"/>
  <c r="L51" i="5"/>
  <c r="K51" i="5"/>
  <c r="J51" i="5"/>
  <c r="I51" i="5"/>
  <c r="N50" i="5"/>
  <c r="M50" i="5"/>
  <c r="L50" i="5"/>
  <c r="K50" i="5"/>
  <c r="J50" i="5"/>
  <c r="I50" i="5"/>
  <c r="N49" i="5"/>
  <c r="M49" i="5"/>
  <c r="L49" i="5"/>
  <c r="K49" i="5"/>
  <c r="J49" i="5"/>
  <c r="I49" i="5"/>
  <c r="N48" i="5"/>
  <c r="M48" i="5"/>
  <c r="L48" i="5"/>
  <c r="K48" i="5"/>
  <c r="J48" i="5"/>
  <c r="I48" i="5"/>
  <c r="N47" i="5"/>
  <c r="M47" i="5"/>
  <c r="L47" i="5"/>
  <c r="K47" i="5"/>
  <c r="J47" i="5"/>
  <c r="I47" i="5"/>
  <c r="N46" i="5"/>
  <c r="M46" i="5"/>
  <c r="L46" i="5"/>
  <c r="K46" i="5"/>
  <c r="J46" i="5"/>
  <c r="I46" i="5"/>
  <c r="N45" i="5"/>
  <c r="M45" i="5"/>
  <c r="L45" i="5"/>
  <c r="K45" i="5"/>
  <c r="J45" i="5"/>
  <c r="I45" i="5"/>
  <c r="N44" i="5"/>
  <c r="M44" i="5"/>
  <c r="L44" i="5"/>
  <c r="K44" i="5"/>
  <c r="J44" i="5"/>
  <c r="I44" i="5"/>
  <c r="N43" i="5"/>
  <c r="M43" i="5"/>
  <c r="L43" i="5"/>
  <c r="K43" i="5"/>
  <c r="J43" i="5"/>
  <c r="I43" i="5"/>
  <c r="N42" i="5"/>
  <c r="M42" i="5"/>
  <c r="L42" i="5"/>
  <c r="K42" i="5"/>
  <c r="J42" i="5"/>
  <c r="I42" i="5"/>
  <c r="N41" i="5"/>
  <c r="M41" i="5"/>
  <c r="L41" i="5"/>
  <c r="K41" i="5"/>
  <c r="J41" i="5"/>
  <c r="I41" i="5"/>
  <c r="N40" i="5"/>
  <c r="M40" i="5"/>
  <c r="L40" i="5"/>
  <c r="K40" i="5"/>
  <c r="J40" i="5"/>
  <c r="I40" i="5"/>
  <c r="N39" i="5"/>
  <c r="M39" i="5"/>
  <c r="L39" i="5"/>
  <c r="K39" i="5"/>
  <c r="J39" i="5"/>
  <c r="I39" i="5"/>
  <c r="N38" i="5"/>
  <c r="M38" i="5"/>
  <c r="L38" i="5"/>
  <c r="K38" i="5"/>
  <c r="J38" i="5"/>
  <c r="I38" i="5"/>
  <c r="N37" i="5"/>
  <c r="M37" i="5"/>
  <c r="L37" i="5"/>
  <c r="K37" i="5"/>
  <c r="J37" i="5"/>
  <c r="I37" i="5"/>
  <c r="N36" i="5"/>
  <c r="M36" i="5"/>
  <c r="L36" i="5"/>
  <c r="K36" i="5"/>
  <c r="J36" i="5"/>
  <c r="I36" i="5"/>
  <c r="N35" i="5"/>
  <c r="M35" i="5"/>
  <c r="L35" i="5"/>
  <c r="K35" i="5"/>
  <c r="J35" i="5"/>
  <c r="I35" i="5"/>
  <c r="N34" i="5"/>
  <c r="M34" i="5"/>
  <c r="L34" i="5"/>
  <c r="K34" i="5"/>
  <c r="J34" i="5"/>
  <c r="I34" i="5"/>
  <c r="N33" i="5"/>
  <c r="M33" i="5"/>
  <c r="L33" i="5"/>
  <c r="K33" i="5"/>
  <c r="J33" i="5"/>
  <c r="I33" i="5"/>
  <c r="N32" i="5"/>
  <c r="M32" i="5"/>
  <c r="L32" i="5"/>
  <c r="K32" i="5"/>
  <c r="J32" i="5"/>
  <c r="I32" i="5"/>
  <c r="N31" i="5"/>
  <c r="M31" i="5"/>
  <c r="L31" i="5"/>
  <c r="K31" i="5"/>
  <c r="J31" i="5"/>
  <c r="I31" i="5"/>
  <c r="N30" i="5"/>
  <c r="M30" i="5"/>
  <c r="L30" i="5"/>
  <c r="K30" i="5"/>
  <c r="J30" i="5"/>
  <c r="I30" i="5"/>
  <c r="N29" i="5"/>
  <c r="M29" i="5"/>
  <c r="L29" i="5"/>
  <c r="K29" i="5"/>
  <c r="J29" i="5"/>
  <c r="I29" i="5"/>
  <c r="N28" i="5"/>
  <c r="M28" i="5"/>
  <c r="L28" i="5"/>
  <c r="K28" i="5"/>
  <c r="J28" i="5"/>
  <c r="I28" i="5"/>
  <c r="N27" i="5"/>
  <c r="M27" i="5"/>
  <c r="L27" i="5"/>
  <c r="K27" i="5"/>
  <c r="J27" i="5"/>
  <c r="I27" i="5"/>
  <c r="N26" i="5"/>
  <c r="M26" i="5"/>
  <c r="L26" i="5"/>
  <c r="K26" i="5"/>
  <c r="J26" i="5"/>
  <c r="I26" i="5"/>
  <c r="N25" i="5"/>
  <c r="M25" i="5"/>
  <c r="L25" i="5"/>
  <c r="K25" i="5"/>
  <c r="J25" i="5"/>
  <c r="I25" i="5"/>
  <c r="N24" i="5"/>
  <c r="M24" i="5"/>
  <c r="L24" i="5"/>
  <c r="K24" i="5"/>
  <c r="J24" i="5"/>
  <c r="I24" i="5"/>
  <c r="N23" i="5"/>
  <c r="M23" i="5"/>
  <c r="L23" i="5"/>
  <c r="K23" i="5"/>
  <c r="J23" i="5"/>
  <c r="I23" i="5"/>
  <c r="N22" i="5"/>
  <c r="M22" i="5"/>
  <c r="L22" i="5"/>
  <c r="K22" i="5"/>
  <c r="J22" i="5"/>
  <c r="I22" i="5"/>
  <c r="N21" i="5"/>
  <c r="M21" i="5"/>
  <c r="L21" i="5"/>
  <c r="K21" i="5"/>
  <c r="J21" i="5"/>
  <c r="I21" i="5"/>
  <c r="N20" i="5"/>
  <c r="M20" i="5"/>
  <c r="L20" i="5"/>
  <c r="K20" i="5"/>
  <c r="J20" i="5"/>
  <c r="I20" i="5"/>
  <c r="N19" i="5"/>
  <c r="M19" i="5"/>
  <c r="L19" i="5"/>
  <c r="K19" i="5"/>
  <c r="J19" i="5"/>
  <c r="I19" i="5"/>
  <c r="N18" i="5"/>
  <c r="M18" i="5"/>
  <c r="L18" i="5"/>
  <c r="K18" i="5"/>
  <c r="J18" i="5"/>
  <c r="I18" i="5"/>
  <c r="N17" i="5"/>
  <c r="M17" i="5"/>
  <c r="L17" i="5"/>
  <c r="K17" i="5"/>
  <c r="J17" i="5"/>
  <c r="I17" i="5"/>
  <c r="N16" i="5"/>
  <c r="M16" i="5"/>
  <c r="L16" i="5"/>
  <c r="K16" i="5"/>
  <c r="J16" i="5"/>
  <c r="I16" i="5"/>
  <c r="N15" i="5"/>
  <c r="M15" i="5"/>
  <c r="L15" i="5"/>
  <c r="K15" i="5"/>
  <c r="J15" i="5"/>
  <c r="I15" i="5"/>
  <c r="N14" i="5"/>
  <c r="M14" i="5"/>
  <c r="L14" i="5"/>
  <c r="K14" i="5"/>
  <c r="J14" i="5"/>
  <c r="I14" i="5"/>
  <c r="N13" i="5"/>
  <c r="M13" i="5"/>
  <c r="L13" i="5"/>
  <c r="K13" i="5"/>
  <c r="J13" i="5"/>
  <c r="I13" i="5"/>
  <c r="N12" i="5"/>
  <c r="M12" i="5"/>
  <c r="L12" i="5"/>
  <c r="K12" i="5"/>
  <c r="J12" i="5"/>
  <c r="I12" i="5"/>
  <c r="N11" i="5"/>
  <c r="M11" i="5"/>
  <c r="L11" i="5"/>
  <c r="K11" i="5"/>
  <c r="J11" i="5"/>
  <c r="I11" i="5"/>
  <c r="N10" i="5"/>
  <c r="M10" i="5"/>
  <c r="L10" i="5"/>
  <c r="K10" i="5"/>
  <c r="J10" i="5"/>
  <c r="I10" i="5"/>
  <c r="N9" i="5"/>
  <c r="M9" i="5"/>
  <c r="L9" i="5"/>
  <c r="K9" i="5"/>
  <c r="J9" i="5"/>
  <c r="I9" i="5"/>
  <c r="N8" i="5"/>
  <c r="M8" i="5"/>
  <c r="L8" i="5"/>
  <c r="K8" i="5"/>
  <c r="J8" i="5"/>
  <c r="I8" i="5"/>
  <c r="N7" i="5"/>
  <c r="M7" i="5"/>
  <c r="L7" i="5"/>
  <c r="K7" i="5"/>
  <c r="J7" i="5"/>
  <c r="I7" i="5"/>
  <c r="N6" i="5"/>
  <c r="M6" i="5"/>
  <c r="L6" i="5"/>
  <c r="K6" i="5"/>
  <c r="J6" i="5"/>
  <c r="I6" i="5"/>
  <c r="N5" i="5"/>
  <c r="M5" i="5"/>
  <c r="L5" i="5"/>
  <c r="K5" i="5"/>
  <c r="J5" i="5"/>
  <c r="I5" i="5"/>
  <c r="N4" i="5"/>
  <c r="M4" i="5"/>
  <c r="L4" i="5"/>
  <c r="K4" i="5"/>
  <c r="J4" i="5"/>
  <c r="I4" i="5"/>
  <c r="N78" i="4"/>
  <c r="M78" i="4"/>
  <c r="L78" i="4"/>
  <c r="K78" i="4"/>
  <c r="J78" i="4"/>
  <c r="I78" i="4"/>
  <c r="N77" i="4"/>
  <c r="M77" i="4"/>
  <c r="L77" i="4"/>
  <c r="K77" i="4"/>
  <c r="J77" i="4"/>
  <c r="I77" i="4"/>
  <c r="N76" i="4"/>
  <c r="M76" i="4"/>
  <c r="L76" i="4"/>
  <c r="K76" i="4"/>
  <c r="J76" i="4"/>
  <c r="I76" i="4"/>
  <c r="N75" i="4"/>
  <c r="M75" i="4"/>
  <c r="L75" i="4"/>
  <c r="K75" i="4"/>
  <c r="J75" i="4"/>
  <c r="I75" i="4"/>
  <c r="N74" i="4"/>
  <c r="M74" i="4"/>
  <c r="L74" i="4"/>
  <c r="K74" i="4"/>
  <c r="J74" i="4"/>
  <c r="I74" i="4"/>
  <c r="N73" i="4"/>
  <c r="M73" i="4"/>
  <c r="L73" i="4"/>
  <c r="K73" i="4"/>
  <c r="J73" i="4"/>
  <c r="I73" i="4"/>
  <c r="N72" i="4"/>
  <c r="M72" i="4"/>
  <c r="L72" i="4"/>
  <c r="K72" i="4"/>
  <c r="J72" i="4"/>
  <c r="I72" i="4"/>
  <c r="N71" i="4"/>
  <c r="M71" i="4"/>
  <c r="L71" i="4"/>
  <c r="K71" i="4"/>
  <c r="J71" i="4"/>
  <c r="I71" i="4"/>
  <c r="N70" i="4"/>
  <c r="M70" i="4"/>
  <c r="L70" i="4"/>
  <c r="K70" i="4"/>
  <c r="J70" i="4"/>
  <c r="I70" i="4"/>
  <c r="N69" i="4"/>
  <c r="M69" i="4"/>
  <c r="L69" i="4"/>
  <c r="K69" i="4"/>
  <c r="J69" i="4"/>
  <c r="I69" i="4"/>
  <c r="N68" i="4"/>
  <c r="M68" i="4"/>
  <c r="L68" i="4"/>
  <c r="K68" i="4"/>
  <c r="J68" i="4"/>
  <c r="I68" i="4"/>
  <c r="N67" i="4"/>
  <c r="M67" i="4"/>
  <c r="L67" i="4"/>
  <c r="K67" i="4"/>
  <c r="J67" i="4"/>
  <c r="I67" i="4"/>
  <c r="N66" i="4"/>
  <c r="M66" i="4"/>
  <c r="L66" i="4"/>
  <c r="K66" i="4"/>
  <c r="J66" i="4"/>
  <c r="I66" i="4"/>
  <c r="N65" i="4"/>
  <c r="M65" i="4"/>
  <c r="L65" i="4"/>
  <c r="K65" i="4"/>
  <c r="J65" i="4"/>
  <c r="I65" i="4"/>
  <c r="N64" i="4"/>
  <c r="M64" i="4"/>
  <c r="L64" i="4"/>
  <c r="K64" i="4"/>
  <c r="J64" i="4"/>
  <c r="I64" i="4"/>
  <c r="N63" i="4"/>
  <c r="M63" i="4"/>
  <c r="L63" i="4"/>
  <c r="K63" i="4"/>
  <c r="J63" i="4"/>
  <c r="I63" i="4"/>
  <c r="N62" i="4"/>
  <c r="M62" i="4"/>
  <c r="L62" i="4"/>
  <c r="K62" i="4"/>
  <c r="J62" i="4"/>
  <c r="I62" i="4"/>
  <c r="N61" i="4"/>
  <c r="M61" i="4"/>
  <c r="L61" i="4"/>
  <c r="K61" i="4"/>
  <c r="J61" i="4"/>
  <c r="I61" i="4"/>
  <c r="N60" i="4"/>
  <c r="M60" i="4"/>
  <c r="L60" i="4"/>
  <c r="K60" i="4"/>
  <c r="J60" i="4"/>
  <c r="I60" i="4"/>
  <c r="N59" i="4"/>
  <c r="M59" i="4"/>
  <c r="L59" i="4"/>
  <c r="K59" i="4"/>
  <c r="J59" i="4"/>
  <c r="I59" i="4"/>
  <c r="N58" i="4"/>
  <c r="M58" i="4"/>
  <c r="L58" i="4"/>
  <c r="K58" i="4"/>
  <c r="J58" i="4"/>
  <c r="I58" i="4"/>
  <c r="N57" i="4"/>
  <c r="M57" i="4"/>
  <c r="L57" i="4"/>
  <c r="K57" i="4"/>
  <c r="J57" i="4"/>
  <c r="I57" i="4"/>
  <c r="N56" i="4"/>
  <c r="M56" i="4"/>
  <c r="L56" i="4"/>
  <c r="K56" i="4"/>
  <c r="J56" i="4"/>
  <c r="I56" i="4"/>
  <c r="N55" i="4"/>
  <c r="M55" i="4"/>
  <c r="L55" i="4"/>
  <c r="K55" i="4"/>
  <c r="J55" i="4"/>
  <c r="I55" i="4"/>
  <c r="N54" i="4"/>
  <c r="M54" i="4"/>
  <c r="L54" i="4"/>
  <c r="K54" i="4"/>
  <c r="J54" i="4"/>
  <c r="I54" i="4"/>
  <c r="N53" i="4"/>
  <c r="M53" i="4"/>
  <c r="L53" i="4"/>
  <c r="K53" i="4"/>
  <c r="J53" i="4"/>
  <c r="I53" i="4"/>
  <c r="N52" i="4"/>
  <c r="M52" i="4"/>
  <c r="L52" i="4"/>
  <c r="K52" i="4"/>
  <c r="J52" i="4"/>
  <c r="I52" i="4"/>
  <c r="N51" i="4"/>
  <c r="M51" i="4"/>
  <c r="L51" i="4"/>
  <c r="K51" i="4"/>
  <c r="J51" i="4"/>
  <c r="I51" i="4"/>
  <c r="N50" i="4"/>
  <c r="M50" i="4"/>
  <c r="L50" i="4"/>
  <c r="K50" i="4"/>
  <c r="J50" i="4"/>
  <c r="I50" i="4"/>
  <c r="N49" i="4"/>
  <c r="M49" i="4"/>
  <c r="L49" i="4"/>
  <c r="K49" i="4"/>
  <c r="J49" i="4"/>
  <c r="I49" i="4"/>
  <c r="N48" i="4"/>
  <c r="M48" i="4"/>
  <c r="L48" i="4"/>
  <c r="K48" i="4"/>
  <c r="J48" i="4"/>
  <c r="I48" i="4"/>
  <c r="N47" i="4"/>
  <c r="M47" i="4"/>
  <c r="L47" i="4"/>
  <c r="K47" i="4"/>
  <c r="J47" i="4"/>
  <c r="I47" i="4"/>
  <c r="N46" i="4"/>
  <c r="M46" i="4"/>
  <c r="L46" i="4"/>
  <c r="K46" i="4"/>
  <c r="J46" i="4"/>
  <c r="I46" i="4"/>
  <c r="N45" i="4"/>
  <c r="M45" i="4"/>
  <c r="L45" i="4"/>
  <c r="K45" i="4"/>
  <c r="J45" i="4"/>
  <c r="I45" i="4"/>
  <c r="N44" i="4"/>
  <c r="M44" i="4"/>
  <c r="L44" i="4"/>
  <c r="K44" i="4"/>
  <c r="J44" i="4"/>
  <c r="I44" i="4"/>
  <c r="N43" i="4"/>
  <c r="M43" i="4"/>
  <c r="L43" i="4"/>
  <c r="K43" i="4"/>
  <c r="J43" i="4"/>
  <c r="I43" i="4"/>
  <c r="N42" i="4"/>
  <c r="M42" i="4"/>
  <c r="L42" i="4"/>
  <c r="K42" i="4"/>
  <c r="J42" i="4"/>
  <c r="I42" i="4"/>
  <c r="N41" i="4"/>
  <c r="M41" i="4"/>
  <c r="L41" i="4"/>
  <c r="K41" i="4"/>
  <c r="J41" i="4"/>
  <c r="I41" i="4"/>
  <c r="N40" i="4"/>
  <c r="M40" i="4"/>
  <c r="L40" i="4"/>
  <c r="K40" i="4"/>
  <c r="J40" i="4"/>
  <c r="I40" i="4"/>
  <c r="N39" i="4"/>
  <c r="M39" i="4"/>
  <c r="L39" i="4"/>
  <c r="K39" i="4"/>
  <c r="J39" i="4"/>
  <c r="I39" i="4"/>
  <c r="N38" i="4"/>
  <c r="M38" i="4"/>
  <c r="L38" i="4"/>
  <c r="K38" i="4"/>
  <c r="J38" i="4"/>
  <c r="I38" i="4"/>
  <c r="N37" i="4"/>
  <c r="M37" i="4"/>
  <c r="L37" i="4"/>
  <c r="K37" i="4"/>
  <c r="J37" i="4"/>
  <c r="I37" i="4"/>
  <c r="N36" i="4"/>
  <c r="M36" i="4"/>
  <c r="L36" i="4"/>
  <c r="K36" i="4"/>
  <c r="J36" i="4"/>
  <c r="I36" i="4"/>
  <c r="N35" i="4"/>
  <c r="M35" i="4"/>
  <c r="L35" i="4"/>
  <c r="K35" i="4"/>
  <c r="J35" i="4"/>
  <c r="I35" i="4"/>
  <c r="N34" i="4"/>
  <c r="M34" i="4"/>
  <c r="L34" i="4"/>
  <c r="K34" i="4"/>
  <c r="J34" i="4"/>
  <c r="I34" i="4"/>
  <c r="N33" i="4"/>
  <c r="M33" i="4"/>
  <c r="L33" i="4"/>
  <c r="K33" i="4"/>
  <c r="J33" i="4"/>
  <c r="I33" i="4"/>
  <c r="N32" i="4"/>
  <c r="M32" i="4"/>
  <c r="L32" i="4"/>
  <c r="K32" i="4"/>
  <c r="J32" i="4"/>
  <c r="I32" i="4"/>
  <c r="N31" i="4"/>
  <c r="M31" i="4"/>
  <c r="L31" i="4"/>
  <c r="K31" i="4"/>
  <c r="J31" i="4"/>
  <c r="I31" i="4"/>
  <c r="N30" i="4"/>
  <c r="M30" i="4"/>
  <c r="L30" i="4"/>
  <c r="K30" i="4"/>
  <c r="J30" i="4"/>
  <c r="I30" i="4"/>
  <c r="N29" i="4"/>
  <c r="M29" i="4"/>
  <c r="L29" i="4"/>
  <c r="K29" i="4"/>
  <c r="J29" i="4"/>
  <c r="I29" i="4"/>
  <c r="N28" i="4"/>
  <c r="M28" i="4"/>
  <c r="L28" i="4"/>
  <c r="K28" i="4"/>
  <c r="J28" i="4"/>
  <c r="I28" i="4"/>
  <c r="N27" i="4"/>
  <c r="M27" i="4"/>
  <c r="L27" i="4"/>
  <c r="K27" i="4"/>
  <c r="J27" i="4"/>
  <c r="I27" i="4"/>
  <c r="N26" i="4"/>
  <c r="M26" i="4"/>
  <c r="L26" i="4"/>
  <c r="K26" i="4"/>
  <c r="J26" i="4"/>
  <c r="I26" i="4"/>
  <c r="N25" i="4"/>
  <c r="M25" i="4"/>
  <c r="L25" i="4"/>
  <c r="K25" i="4"/>
  <c r="J25" i="4"/>
  <c r="I25" i="4"/>
  <c r="N24" i="4"/>
  <c r="M24" i="4"/>
  <c r="L24" i="4"/>
  <c r="K24" i="4"/>
  <c r="J24" i="4"/>
  <c r="I24" i="4"/>
  <c r="N23" i="4"/>
  <c r="M23" i="4"/>
  <c r="L23" i="4"/>
  <c r="K23" i="4"/>
  <c r="J23" i="4"/>
  <c r="I23" i="4"/>
  <c r="N22" i="4"/>
  <c r="M22" i="4"/>
  <c r="L22" i="4"/>
  <c r="K22" i="4"/>
  <c r="J22" i="4"/>
  <c r="I22" i="4"/>
  <c r="N21" i="4"/>
  <c r="M21" i="4"/>
  <c r="L21" i="4"/>
  <c r="K21" i="4"/>
  <c r="J21" i="4"/>
  <c r="I21" i="4"/>
  <c r="N20" i="4"/>
  <c r="M20" i="4"/>
  <c r="L20" i="4"/>
  <c r="K20" i="4"/>
  <c r="J20" i="4"/>
  <c r="I20" i="4"/>
  <c r="N19" i="4"/>
  <c r="M19" i="4"/>
  <c r="L19" i="4"/>
  <c r="K19" i="4"/>
  <c r="J19" i="4"/>
  <c r="I19" i="4"/>
  <c r="N18" i="4"/>
  <c r="M18" i="4"/>
  <c r="L18" i="4"/>
  <c r="K18" i="4"/>
  <c r="J18" i="4"/>
  <c r="I18" i="4"/>
  <c r="N17" i="4"/>
  <c r="M17" i="4"/>
  <c r="L17" i="4"/>
  <c r="K17" i="4"/>
  <c r="J17" i="4"/>
  <c r="I17" i="4"/>
  <c r="N16" i="4"/>
  <c r="M16" i="4"/>
  <c r="L16" i="4"/>
  <c r="K16" i="4"/>
  <c r="J16" i="4"/>
  <c r="I16" i="4"/>
  <c r="N15" i="4"/>
  <c r="M15" i="4"/>
  <c r="L15" i="4"/>
  <c r="K15" i="4"/>
  <c r="J15" i="4"/>
  <c r="I15" i="4"/>
  <c r="N14" i="4"/>
  <c r="M14" i="4"/>
  <c r="L14" i="4"/>
  <c r="K14" i="4"/>
  <c r="J14" i="4"/>
  <c r="I14" i="4"/>
  <c r="N13" i="4"/>
  <c r="M13" i="4"/>
  <c r="L13" i="4"/>
  <c r="K13" i="4"/>
  <c r="J13" i="4"/>
  <c r="I13" i="4"/>
  <c r="N12" i="4"/>
  <c r="M12" i="4"/>
  <c r="L12" i="4"/>
  <c r="K12" i="4"/>
  <c r="J12" i="4"/>
  <c r="I12" i="4"/>
  <c r="N11" i="4"/>
  <c r="M11" i="4"/>
  <c r="L11" i="4"/>
  <c r="K11" i="4"/>
  <c r="J11" i="4"/>
  <c r="I11" i="4"/>
  <c r="N10" i="4"/>
  <c r="M10" i="4"/>
  <c r="L10" i="4"/>
  <c r="K10" i="4"/>
  <c r="J10" i="4"/>
  <c r="I10" i="4"/>
  <c r="N9" i="4"/>
  <c r="M9" i="4"/>
  <c r="L9" i="4"/>
  <c r="K9" i="4"/>
  <c r="J9" i="4"/>
  <c r="I9" i="4"/>
  <c r="N8" i="4"/>
  <c r="M8" i="4"/>
  <c r="L8" i="4"/>
  <c r="K8" i="4"/>
  <c r="J8" i="4"/>
  <c r="I8" i="4"/>
  <c r="N7" i="4"/>
  <c r="M7" i="4"/>
  <c r="L7" i="4"/>
  <c r="K7" i="4"/>
  <c r="J7" i="4"/>
  <c r="I7" i="4"/>
  <c r="N6" i="4"/>
  <c r="M6" i="4"/>
  <c r="L6" i="4"/>
  <c r="K6" i="4"/>
  <c r="J6" i="4"/>
  <c r="I6" i="4"/>
  <c r="N5" i="4"/>
  <c r="M5" i="4"/>
  <c r="L5" i="4"/>
  <c r="K5" i="4"/>
  <c r="J5" i="4"/>
  <c r="I5" i="4"/>
  <c r="N4" i="4"/>
  <c r="M4" i="4"/>
  <c r="L4" i="4"/>
  <c r="K4" i="4"/>
  <c r="J4" i="4"/>
  <c r="I4" i="4"/>
  <c r="N76" i="3"/>
  <c r="M76" i="3"/>
  <c r="L76" i="3"/>
  <c r="K76" i="3"/>
  <c r="J76" i="3"/>
  <c r="I76" i="3"/>
  <c r="N75" i="3"/>
  <c r="M75" i="3"/>
  <c r="L75" i="3"/>
  <c r="K75" i="3"/>
  <c r="J75" i="3"/>
  <c r="I75" i="3"/>
  <c r="N74" i="3"/>
  <c r="M74" i="3"/>
  <c r="L74" i="3"/>
  <c r="K74" i="3"/>
  <c r="J74" i="3"/>
  <c r="I74" i="3"/>
  <c r="N73" i="3"/>
  <c r="M73" i="3"/>
  <c r="L73" i="3"/>
  <c r="K73" i="3"/>
  <c r="J73" i="3"/>
  <c r="I73" i="3"/>
  <c r="N72" i="3"/>
  <c r="M72" i="3"/>
  <c r="L72" i="3"/>
  <c r="K72" i="3"/>
  <c r="J72" i="3"/>
  <c r="I72" i="3"/>
  <c r="N71" i="3"/>
  <c r="M71" i="3"/>
  <c r="L71" i="3"/>
  <c r="K71" i="3"/>
  <c r="J71" i="3"/>
  <c r="I71" i="3"/>
  <c r="N70" i="3"/>
  <c r="M70" i="3"/>
  <c r="L70" i="3"/>
  <c r="K70" i="3"/>
  <c r="J70" i="3"/>
  <c r="I70" i="3"/>
  <c r="N69" i="3"/>
  <c r="M69" i="3"/>
  <c r="L69" i="3"/>
  <c r="K69" i="3"/>
  <c r="J69" i="3"/>
  <c r="I69" i="3"/>
  <c r="N68" i="3"/>
  <c r="M68" i="3"/>
  <c r="L68" i="3"/>
  <c r="K68" i="3"/>
  <c r="J68" i="3"/>
  <c r="I68" i="3"/>
  <c r="N67" i="3"/>
  <c r="M67" i="3"/>
  <c r="L67" i="3"/>
  <c r="K67" i="3"/>
  <c r="J67" i="3"/>
  <c r="I67" i="3"/>
  <c r="N66" i="3"/>
  <c r="M66" i="3"/>
  <c r="L66" i="3"/>
  <c r="K66" i="3"/>
  <c r="J66" i="3"/>
  <c r="I66" i="3"/>
  <c r="N65" i="3"/>
  <c r="M65" i="3"/>
  <c r="L65" i="3"/>
  <c r="K65" i="3"/>
  <c r="J65" i="3"/>
  <c r="I65" i="3"/>
  <c r="N64" i="3"/>
  <c r="M64" i="3"/>
  <c r="L64" i="3"/>
  <c r="K64" i="3"/>
  <c r="J64" i="3"/>
  <c r="I64" i="3"/>
  <c r="N63" i="3"/>
  <c r="M63" i="3"/>
  <c r="L63" i="3"/>
  <c r="K63" i="3"/>
  <c r="J63" i="3"/>
  <c r="I63" i="3"/>
  <c r="N62" i="3"/>
  <c r="M62" i="3"/>
  <c r="L62" i="3"/>
  <c r="K62" i="3"/>
  <c r="J62" i="3"/>
  <c r="I62" i="3"/>
  <c r="N61" i="3"/>
  <c r="M61" i="3"/>
  <c r="L61" i="3"/>
  <c r="K61" i="3"/>
  <c r="J61" i="3"/>
  <c r="I61" i="3"/>
  <c r="N60" i="3"/>
  <c r="M60" i="3"/>
  <c r="L60" i="3"/>
  <c r="K60" i="3"/>
  <c r="J60" i="3"/>
  <c r="I60" i="3"/>
  <c r="N59" i="3"/>
  <c r="M59" i="3"/>
  <c r="L59" i="3"/>
  <c r="K59" i="3"/>
  <c r="J59" i="3"/>
  <c r="I59" i="3"/>
  <c r="N58" i="3"/>
  <c r="M58" i="3"/>
  <c r="L58" i="3"/>
  <c r="K58" i="3"/>
  <c r="J58" i="3"/>
  <c r="I58" i="3"/>
  <c r="N57" i="3"/>
  <c r="M57" i="3"/>
  <c r="L57" i="3"/>
  <c r="K57" i="3"/>
  <c r="J57" i="3"/>
  <c r="I57" i="3"/>
  <c r="N56" i="3"/>
  <c r="M56" i="3"/>
  <c r="L56" i="3"/>
  <c r="K56" i="3"/>
  <c r="J56" i="3"/>
  <c r="I56" i="3"/>
  <c r="N55" i="3"/>
  <c r="M55" i="3"/>
  <c r="L55" i="3"/>
  <c r="K55" i="3"/>
  <c r="J55" i="3"/>
  <c r="I55" i="3"/>
  <c r="N54" i="3"/>
  <c r="M54" i="3"/>
  <c r="L54" i="3"/>
  <c r="K54" i="3"/>
  <c r="J54" i="3"/>
  <c r="I54" i="3"/>
  <c r="N53" i="3"/>
  <c r="M53" i="3"/>
  <c r="L53" i="3"/>
  <c r="K53" i="3"/>
  <c r="J53" i="3"/>
  <c r="I53" i="3"/>
  <c r="N52" i="3"/>
  <c r="M52" i="3"/>
  <c r="L52" i="3"/>
  <c r="K52" i="3"/>
  <c r="J52" i="3"/>
  <c r="I52" i="3"/>
  <c r="N51" i="3"/>
  <c r="M51" i="3"/>
  <c r="L51" i="3"/>
  <c r="K51" i="3"/>
  <c r="J51" i="3"/>
  <c r="I51" i="3"/>
  <c r="N50" i="3"/>
  <c r="M50" i="3"/>
  <c r="L50" i="3"/>
  <c r="K50" i="3"/>
  <c r="J50" i="3"/>
  <c r="I50" i="3"/>
  <c r="N49" i="3"/>
  <c r="M49" i="3"/>
  <c r="L49" i="3"/>
  <c r="K49" i="3"/>
  <c r="J49" i="3"/>
  <c r="I49" i="3"/>
  <c r="N48" i="3"/>
  <c r="M48" i="3"/>
  <c r="L48" i="3"/>
  <c r="K48" i="3"/>
  <c r="J48" i="3"/>
  <c r="I48" i="3"/>
  <c r="N47" i="3"/>
  <c r="M47" i="3"/>
  <c r="L47" i="3"/>
  <c r="K47" i="3"/>
  <c r="J47" i="3"/>
  <c r="I47" i="3"/>
  <c r="N46" i="3"/>
  <c r="M46" i="3"/>
  <c r="L46" i="3"/>
  <c r="K46" i="3"/>
  <c r="J46" i="3"/>
  <c r="I46" i="3"/>
  <c r="N45" i="3"/>
  <c r="M45" i="3"/>
  <c r="L45" i="3"/>
  <c r="K45" i="3"/>
  <c r="J45" i="3"/>
  <c r="I45" i="3"/>
  <c r="N44" i="3"/>
  <c r="M44" i="3"/>
  <c r="L44" i="3"/>
  <c r="K44" i="3"/>
  <c r="J44" i="3"/>
  <c r="I44" i="3"/>
  <c r="N43" i="3"/>
  <c r="M43" i="3"/>
  <c r="L43" i="3"/>
  <c r="K43" i="3"/>
  <c r="J43" i="3"/>
  <c r="I43" i="3"/>
  <c r="N42" i="3"/>
  <c r="M42" i="3"/>
  <c r="L42" i="3"/>
  <c r="K42" i="3"/>
  <c r="J42" i="3"/>
  <c r="I42" i="3"/>
  <c r="N41" i="3"/>
  <c r="M41" i="3"/>
  <c r="L41" i="3"/>
  <c r="K41" i="3"/>
  <c r="J41" i="3"/>
  <c r="I41" i="3"/>
  <c r="N40" i="3"/>
  <c r="M40" i="3"/>
  <c r="L40" i="3"/>
  <c r="K40" i="3"/>
  <c r="J40" i="3"/>
  <c r="I40" i="3"/>
  <c r="N39" i="3"/>
  <c r="M39" i="3"/>
  <c r="L39" i="3"/>
  <c r="K39" i="3"/>
  <c r="J39" i="3"/>
  <c r="I39" i="3"/>
  <c r="N38" i="3"/>
  <c r="M38" i="3"/>
  <c r="L38" i="3"/>
  <c r="K38" i="3"/>
  <c r="J38" i="3"/>
  <c r="I38" i="3"/>
  <c r="N37" i="3"/>
  <c r="M37" i="3"/>
  <c r="L37" i="3"/>
  <c r="K37" i="3"/>
  <c r="J37" i="3"/>
  <c r="I37" i="3"/>
  <c r="N36" i="3"/>
  <c r="M36" i="3"/>
  <c r="L36" i="3"/>
  <c r="K36" i="3"/>
  <c r="J36" i="3"/>
  <c r="I36" i="3"/>
  <c r="N35" i="3"/>
  <c r="M35" i="3"/>
  <c r="L35" i="3"/>
  <c r="K35" i="3"/>
  <c r="J35" i="3"/>
  <c r="I35" i="3"/>
  <c r="N34" i="3"/>
  <c r="M34" i="3"/>
  <c r="L34" i="3"/>
  <c r="K34" i="3"/>
  <c r="J34" i="3"/>
  <c r="I34" i="3"/>
  <c r="N33" i="3"/>
  <c r="M33" i="3"/>
  <c r="L33" i="3"/>
  <c r="K33" i="3"/>
  <c r="J33" i="3"/>
  <c r="I33" i="3"/>
  <c r="N32" i="3"/>
  <c r="M32" i="3"/>
  <c r="L32" i="3"/>
  <c r="K32" i="3"/>
  <c r="J32" i="3"/>
  <c r="I32" i="3"/>
  <c r="N31" i="3"/>
  <c r="M31" i="3"/>
  <c r="L31" i="3"/>
  <c r="K31" i="3"/>
  <c r="J31" i="3"/>
  <c r="I31" i="3"/>
  <c r="N30" i="3"/>
  <c r="M30" i="3"/>
  <c r="L30" i="3"/>
  <c r="K30" i="3"/>
  <c r="J30" i="3"/>
  <c r="I30" i="3"/>
  <c r="N29" i="3"/>
  <c r="M29" i="3"/>
  <c r="L29" i="3"/>
  <c r="K29" i="3"/>
  <c r="J29" i="3"/>
  <c r="I29" i="3"/>
  <c r="N28" i="3"/>
  <c r="M28" i="3"/>
  <c r="L28" i="3"/>
  <c r="K28" i="3"/>
  <c r="J28" i="3"/>
  <c r="I28" i="3"/>
  <c r="N27" i="3"/>
  <c r="M27" i="3"/>
  <c r="L27" i="3"/>
  <c r="K27" i="3"/>
  <c r="J27" i="3"/>
  <c r="I27" i="3"/>
  <c r="N26" i="3"/>
  <c r="M26" i="3"/>
  <c r="L26" i="3"/>
  <c r="K26" i="3"/>
  <c r="J26" i="3"/>
  <c r="I26" i="3"/>
  <c r="N25" i="3"/>
  <c r="M25" i="3"/>
  <c r="L25" i="3"/>
  <c r="K25" i="3"/>
  <c r="J25" i="3"/>
  <c r="I25" i="3"/>
  <c r="N24" i="3"/>
  <c r="M24" i="3"/>
  <c r="L24" i="3"/>
  <c r="K24" i="3"/>
  <c r="J24" i="3"/>
  <c r="I24" i="3"/>
  <c r="N23" i="3"/>
  <c r="M23" i="3"/>
  <c r="L23" i="3"/>
  <c r="K23" i="3"/>
  <c r="J23" i="3"/>
  <c r="I23" i="3"/>
  <c r="N22" i="3"/>
  <c r="M22" i="3"/>
  <c r="L22" i="3"/>
  <c r="K22" i="3"/>
  <c r="J22" i="3"/>
  <c r="I22" i="3"/>
  <c r="N21" i="3"/>
  <c r="M21" i="3"/>
  <c r="L21" i="3"/>
  <c r="K21" i="3"/>
  <c r="J21" i="3"/>
  <c r="I21" i="3"/>
  <c r="N20" i="3"/>
  <c r="M20" i="3"/>
  <c r="L20" i="3"/>
  <c r="K20" i="3"/>
  <c r="J20" i="3"/>
  <c r="I20" i="3"/>
  <c r="N19" i="3"/>
  <c r="M19" i="3"/>
  <c r="L19" i="3"/>
  <c r="K19" i="3"/>
  <c r="J19" i="3"/>
  <c r="I19" i="3"/>
  <c r="N18" i="3"/>
  <c r="M18" i="3"/>
  <c r="L18" i="3"/>
  <c r="K18" i="3"/>
  <c r="J18" i="3"/>
  <c r="I18" i="3"/>
  <c r="N17" i="3"/>
  <c r="M17" i="3"/>
  <c r="L17" i="3"/>
  <c r="K17" i="3"/>
  <c r="J17" i="3"/>
  <c r="I17" i="3"/>
  <c r="N16" i="3"/>
  <c r="M16" i="3"/>
  <c r="L16" i="3"/>
  <c r="K16" i="3"/>
  <c r="J16" i="3"/>
  <c r="I16" i="3"/>
  <c r="N15" i="3"/>
  <c r="M15" i="3"/>
  <c r="L15" i="3"/>
  <c r="K15" i="3"/>
  <c r="J15" i="3"/>
  <c r="I15" i="3"/>
  <c r="N14" i="3"/>
  <c r="M14" i="3"/>
  <c r="L14" i="3"/>
  <c r="K14" i="3"/>
  <c r="J14" i="3"/>
  <c r="I14" i="3"/>
  <c r="N13" i="3"/>
  <c r="M13" i="3"/>
  <c r="L13" i="3"/>
  <c r="K13" i="3"/>
  <c r="J13" i="3"/>
  <c r="I13" i="3"/>
  <c r="N12" i="3"/>
  <c r="M12" i="3"/>
  <c r="L12" i="3"/>
  <c r="K12" i="3"/>
  <c r="J12" i="3"/>
  <c r="I12" i="3"/>
  <c r="N11" i="3"/>
  <c r="M11" i="3"/>
  <c r="L11" i="3"/>
  <c r="K11" i="3"/>
  <c r="J11" i="3"/>
  <c r="I11" i="3"/>
  <c r="N10" i="3"/>
  <c r="M10" i="3"/>
  <c r="L10" i="3"/>
  <c r="K10" i="3"/>
  <c r="J10" i="3"/>
  <c r="I10" i="3"/>
  <c r="N9" i="3"/>
  <c r="M9" i="3"/>
  <c r="L9" i="3"/>
  <c r="K9" i="3"/>
  <c r="J9" i="3"/>
  <c r="I9" i="3"/>
  <c r="N8" i="3"/>
  <c r="M8" i="3"/>
  <c r="L8" i="3"/>
  <c r="K8" i="3"/>
  <c r="J8" i="3"/>
  <c r="I8" i="3"/>
  <c r="N7" i="3"/>
  <c r="M7" i="3"/>
  <c r="L7" i="3"/>
  <c r="K7" i="3"/>
  <c r="J7" i="3"/>
  <c r="I7" i="3"/>
  <c r="N6" i="3"/>
  <c r="M6" i="3"/>
  <c r="L6" i="3"/>
  <c r="K6" i="3"/>
  <c r="J6" i="3"/>
  <c r="I6" i="3"/>
  <c r="N5" i="3"/>
  <c r="M5" i="3"/>
  <c r="L5" i="3"/>
  <c r="K5" i="3"/>
  <c r="J5" i="3"/>
  <c r="I5" i="3"/>
  <c r="N4" i="3"/>
  <c r="M4" i="3"/>
  <c r="L4" i="3"/>
  <c r="K4" i="3"/>
  <c r="J4" i="3"/>
  <c r="I4" i="3"/>
  <c r="N69" i="2"/>
  <c r="M69" i="2"/>
  <c r="L69" i="2"/>
  <c r="K69" i="2"/>
  <c r="J69" i="2"/>
  <c r="I69" i="2"/>
  <c r="N68" i="2"/>
  <c r="M68" i="2"/>
  <c r="L68" i="2"/>
  <c r="K68" i="2"/>
  <c r="J68" i="2"/>
  <c r="I68" i="2"/>
  <c r="N67" i="2"/>
  <c r="M67" i="2"/>
  <c r="L67" i="2"/>
  <c r="K67" i="2"/>
  <c r="J67" i="2"/>
  <c r="I67" i="2"/>
  <c r="N66" i="2"/>
  <c r="M66" i="2"/>
  <c r="L66" i="2"/>
  <c r="K66" i="2"/>
  <c r="J66" i="2"/>
  <c r="I66" i="2"/>
  <c r="N65" i="2"/>
  <c r="M65" i="2"/>
  <c r="L65" i="2"/>
  <c r="K65" i="2"/>
  <c r="J65" i="2"/>
  <c r="I65" i="2"/>
  <c r="N64" i="2"/>
  <c r="M64" i="2"/>
  <c r="L64" i="2"/>
  <c r="K64" i="2"/>
  <c r="J64" i="2"/>
  <c r="I64" i="2"/>
  <c r="N63" i="2"/>
  <c r="M63" i="2"/>
  <c r="L63" i="2"/>
  <c r="K63" i="2"/>
  <c r="J63" i="2"/>
  <c r="I63" i="2"/>
  <c r="N62" i="2"/>
  <c r="M62" i="2"/>
  <c r="L62" i="2"/>
  <c r="K62" i="2"/>
  <c r="J62" i="2"/>
  <c r="I62" i="2"/>
  <c r="N61" i="2"/>
  <c r="M61" i="2"/>
  <c r="L61" i="2"/>
  <c r="K61" i="2"/>
  <c r="J61" i="2"/>
  <c r="I61" i="2"/>
  <c r="N60" i="2"/>
  <c r="M60" i="2"/>
  <c r="L60" i="2"/>
  <c r="K60" i="2"/>
  <c r="J60" i="2"/>
  <c r="I60" i="2"/>
  <c r="N59" i="2"/>
  <c r="M59" i="2"/>
  <c r="L59" i="2"/>
  <c r="K59" i="2"/>
  <c r="J59" i="2"/>
  <c r="I59" i="2"/>
  <c r="N58" i="2"/>
  <c r="M58" i="2"/>
  <c r="L58" i="2"/>
  <c r="K58" i="2"/>
  <c r="J58" i="2"/>
  <c r="I58" i="2"/>
  <c r="N57" i="2"/>
  <c r="M57" i="2"/>
  <c r="L57" i="2"/>
  <c r="K57" i="2"/>
  <c r="J57" i="2"/>
  <c r="I57" i="2"/>
  <c r="N56" i="2"/>
  <c r="M56" i="2"/>
  <c r="L56" i="2"/>
  <c r="K56" i="2"/>
  <c r="J56" i="2"/>
  <c r="I56" i="2"/>
  <c r="N55" i="2"/>
  <c r="M55" i="2"/>
  <c r="L55" i="2"/>
  <c r="K55" i="2"/>
  <c r="J55" i="2"/>
  <c r="I55" i="2"/>
  <c r="N54" i="2"/>
  <c r="M54" i="2"/>
  <c r="L54" i="2"/>
  <c r="K54" i="2"/>
  <c r="J54" i="2"/>
  <c r="I54" i="2"/>
  <c r="N53" i="2"/>
  <c r="M53" i="2"/>
  <c r="L53" i="2"/>
  <c r="K53" i="2"/>
  <c r="J53" i="2"/>
  <c r="I53" i="2"/>
  <c r="N52" i="2"/>
  <c r="M52" i="2"/>
  <c r="L52" i="2"/>
  <c r="K52" i="2"/>
  <c r="J52" i="2"/>
  <c r="I52" i="2"/>
  <c r="N51" i="2"/>
  <c r="M51" i="2"/>
  <c r="L51" i="2"/>
  <c r="K51" i="2"/>
  <c r="J51" i="2"/>
  <c r="I51" i="2"/>
  <c r="N50" i="2"/>
  <c r="M50" i="2"/>
  <c r="L50" i="2"/>
  <c r="K50" i="2"/>
  <c r="J50" i="2"/>
  <c r="I50" i="2"/>
  <c r="N49" i="2"/>
  <c r="M49" i="2"/>
  <c r="L49" i="2"/>
  <c r="K49" i="2"/>
  <c r="J49" i="2"/>
  <c r="I49" i="2"/>
  <c r="N48" i="2"/>
  <c r="M48" i="2"/>
  <c r="L48" i="2"/>
  <c r="K48" i="2"/>
  <c r="J48" i="2"/>
  <c r="I48" i="2"/>
  <c r="N47" i="2"/>
  <c r="M47" i="2"/>
  <c r="L47" i="2"/>
  <c r="K47" i="2"/>
  <c r="J47" i="2"/>
  <c r="I47" i="2"/>
  <c r="N46" i="2"/>
  <c r="M46" i="2"/>
  <c r="L46" i="2"/>
  <c r="K46" i="2"/>
  <c r="J46" i="2"/>
  <c r="I46" i="2"/>
  <c r="N45" i="2"/>
  <c r="M45" i="2"/>
  <c r="L45" i="2"/>
  <c r="K45" i="2"/>
  <c r="J45" i="2"/>
  <c r="I45" i="2"/>
  <c r="N44" i="2"/>
  <c r="M44" i="2"/>
  <c r="L44" i="2"/>
  <c r="K44" i="2"/>
  <c r="J44" i="2"/>
  <c r="I44" i="2"/>
  <c r="N43" i="2"/>
  <c r="M43" i="2"/>
  <c r="L43" i="2"/>
  <c r="K43" i="2"/>
  <c r="J43" i="2"/>
  <c r="I43" i="2"/>
  <c r="N42" i="2"/>
  <c r="M42" i="2"/>
  <c r="L42" i="2"/>
  <c r="K42" i="2"/>
  <c r="J42" i="2"/>
  <c r="I42" i="2"/>
  <c r="N41" i="2"/>
  <c r="M41" i="2"/>
  <c r="L41" i="2"/>
  <c r="K41" i="2"/>
  <c r="J41" i="2"/>
  <c r="I41" i="2"/>
  <c r="N40" i="2"/>
  <c r="M40" i="2"/>
  <c r="L40" i="2"/>
  <c r="K40" i="2"/>
  <c r="J40" i="2"/>
  <c r="I40" i="2"/>
  <c r="N39" i="2"/>
  <c r="M39" i="2"/>
  <c r="L39" i="2"/>
  <c r="K39" i="2"/>
  <c r="J39" i="2"/>
  <c r="I39" i="2"/>
  <c r="N38" i="2"/>
  <c r="M38" i="2"/>
  <c r="L38" i="2"/>
  <c r="K38" i="2"/>
  <c r="J38" i="2"/>
  <c r="I38" i="2"/>
  <c r="N37" i="2"/>
  <c r="M37" i="2"/>
  <c r="L37" i="2"/>
  <c r="K37" i="2"/>
  <c r="J37" i="2"/>
  <c r="I37" i="2"/>
  <c r="N36" i="2"/>
  <c r="M36" i="2"/>
  <c r="L36" i="2"/>
  <c r="K36" i="2"/>
  <c r="J36" i="2"/>
  <c r="I36" i="2"/>
  <c r="N35" i="2"/>
  <c r="M35" i="2"/>
  <c r="L35" i="2"/>
  <c r="K35" i="2"/>
  <c r="J35" i="2"/>
  <c r="I35" i="2"/>
  <c r="N34" i="2"/>
  <c r="M34" i="2"/>
  <c r="L34" i="2"/>
  <c r="K34" i="2"/>
  <c r="J34" i="2"/>
  <c r="I34" i="2"/>
  <c r="N33" i="2"/>
  <c r="M33" i="2"/>
  <c r="L33" i="2"/>
  <c r="K33" i="2"/>
  <c r="J33" i="2"/>
  <c r="I33" i="2"/>
  <c r="N32" i="2"/>
  <c r="M32" i="2"/>
  <c r="L32" i="2"/>
  <c r="K32" i="2"/>
  <c r="J32" i="2"/>
  <c r="I32" i="2"/>
  <c r="N31" i="2"/>
  <c r="M31" i="2"/>
  <c r="L31" i="2"/>
  <c r="K31" i="2"/>
  <c r="J31" i="2"/>
  <c r="I31" i="2"/>
  <c r="N30" i="2"/>
  <c r="M30" i="2"/>
  <c r="L30" i="2"/>
  <c r="K30" i="2"/>
  <c r="J30" i="2"/>
  <c r="I30" i="2"/>
  <c r="N29" i="2"/>
  <c r="M29" i="2"/>
  <c r="L29" i="2"/>
  <c r="K29" i="2"/>
  <c r="J29" i="2"/>
  <c r="I29" i="2"/>
  <c r="N28" i="2"/>
  <c r="M28" i="2"/>
  <c r="L28" i="2"/>
  <c r="K28" i="2"/>
  <c r="J28" i="2"/>
  <c r="I28" i="2"/>
  <c r="N27" i="2"/>
  <c r="M27" i="2"/>
  <c r="L27" i="2"/>
  <c r="K27" i="2"/>
  <c r="J27" i="2"/>
  <c r="I27" i="2"/>
  <c r="N26" i="2"/>
  <c r="M26" i="2"/>
  <c r="L26" i="2"/>
  <c r="K26" i="2"/>
  <c r="J26" i="2"/>
  <c r="I26" i="2"/>
  <c r="N25" i="2"/>
  <c r="M25" i="2"/>
  <c r="L25" i="2"/>
  <c r="K25" i="2"/>
  <c r="J25" i="2"/>
  <c r="I25" i="2"/>
  <c r="N24" i="2"/>
  <c r="M24" i="2"/>
  <c r="L24" i="2"/>
  <c r="K24" i="2"/>
  <c r="J24" i="2"/>
  <c r="I24" i="2"/>
  <c r="N23" i="2"/>
  <c r="M23" i="2"/>
  <c r="L23" i="2"/>
  <c r="K23" i="2"/>
  <c r="J23" i="2"/>
  <c r="I23" i="2"/>
  <c r="N22" i="2"/>
  <c r="M22" i="2"/>
  <c r="L22" i="2"/>
  <c r="K22" i="2"/>
  <c r="J22" i="2"/>
  <c r="I22" i="2"/>
  <c r="N21" i="2"/>
  <c r="M21" i="2"/>
  <c r="L21" i="2"/>
  <c r="K21" i="2"/>
  <c r="J21" i="2"/>
  <c r="I21" i="2"/>
  <c r="N20" i="2"/>
  <c r="M20" i="2"/>
  <c r="L20" i="2"/>
  <c r="K20" i="2"/>
  <c r="J20" i="2"/>
  <c r="I20" i="2"/>
  <c r="N19" i="2"/>
  <c r="M19" i="2"/>
  <c r="L19" i="2"/>
  <c r="K19" i="2"/>
  <c r="J19" i="2"/>
  <c r="I19" i="2"/>
  <c r="N18" i="2"/>
  <c r="M18" i="2"/>
  <c r="L18" i="2"/>
  <c r="K18" i="2"/>
  <c r="J18" i="2"/>
  <c r="I18" i="2"/>
  <c r="N17" i="2"/>
  <c r="M17" i="2"/>
  <c r="L17" i="2"/>
  <c r="K17" i="2"/>
  <c r="J17" i="2"/>
  <c r="I17" i="2"/>
  <c r="N16" i="2"/>
  <c r="M16" i="2"/>
  <c r="L16" i="2"/>
  <c r="K16" i="2"/>
  <c r="J16" i="2"/>
  <c r="I16" i="2"/>
  <c r="N15" i="2"/>
  <c r="M15" i="2"/>
  <c r="L15" i="2"/>
  <c r="K15" i="2"/>
  <c r="J15" i="2"/>
  <c r="I15" i="2"/>
  <c r="N14" i="2"/>
  <c r="M14" i="2"/>
  <c r="L14" i="2"/>
  <c r="K14" i="2"/>
  <c r="J14" i="2"/>
  <c r="I14" i="2"/>
  <c r="N13" i="2"/>
  <c r="M13" i="2"/>
  <c r="L13" i="2"/>
  <c r="K13" i="2"/>
  <c r="J13" i="2"/>
  <c r="I13" i="2"/>
  <c r="N12" i="2"/>
  <c r="M12" i="2"/>
  <c r="L12" i="2"/>
  <c r="K12" i="2"/>
  <c r="J12" i="2"/>
  <c r="I12" i="2"/>
  <c r="N11" i="2"/>
  <c r="M11" i="2"/>
  <c r="L11" i="2"/>
  <c r="K11" i="2"/>
  <c r="J11" i="2"/>
  <c r="I11" i="2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  <c r="N4" i="2"/>
  <c r="M4" i="2"/>
  <c r="L4" i="2"/>
  <c r="K4" i="2"/>
  <c r="J4" i="2"/>
  <c r="I4" i="2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68FEC6-146E-4E40-9F8B-3FF1E4DCFC5B}" name="template_IdBoard" type="4" refreshedVersion="0" background="1">
    <webPr xml="1" sourceData="1" url="C:\Users\forarn\OneDrive - Bane NOR\000 Prosjekter\FATC HB\DP LØR-OSL\Grorud\Simulering\XML\template_IdBoard.xml" htmlTables="1" htmlFormat="all"/>
  </connection>
  <connection id="2" xr16:uid="{CC9B0370-674D-4D1F-823A-B9DA0FA4BEE8}" name="template_IdBoard1" type="4" refreshedVersion="0" background="1">
    <webPr xml="1" sourceData="1" url="C:\Users\forarn\OneDrive - Bane NOR\000 Prosjekter\FATC HB\DP LØR-OSL\Grorud\Simulering\XML\template_IdBoard.xml" htmlTables="1" htmlFormat="all"/>
  </connection>
</connections>
</file>

<file path=xl/sharedStrings.xml><?xml version="1.0" encoding="utf-8"?>
<sst xmlns="http://schemas.openxmlformats.org/spreadsheetml/2006/main" count="5692" uniqueCount="133">
  <si>
    <t>Kjørerute</t>
  </si>
  <si>
    <t>A</t>
  </si>
  <si>
    <t>Segment 1</t>
  </si>
  <si>
    <t>Segment 2</t>
  </si>
  <si>
    <t>Segment 3</t>
  </si>
  <si>
    <t>Segment 4</t>
  </si>
  <si>
    <t>Segment 5</t>
  </si>
  <si>
    <t>B_UL</t>
  </si>
  <si>
    <t>Spor 1</t>
  </si>
  <si>
    <t>Spor 1-UM_ALN</t>
  </si>
  <si>
    <t>ALN</t>
  </si>
  <si>
    <t>Hs.141(A)</t>
  </si>
  <si>
    <t>B</t>
  </si>
  <si>
    <t>AKE-H01</t>
  </si>
  <si>
    <t>AKE-H05</t>
  </si>
  <si>
    <t>AKE-H09</t>
  </si>
  <si>
    <t>Hs.143(L)</t>
  </si>
  <si>
    <t>GRO-V01</t>
  </si>
  <si>
    <t>Rep.151</t>
  </si>
  <si>
    <t>GRO-V05</t>
  </si>
  <si>
    <t>Hs.151(A)</t>
  </si>
  <si>
    <t>GRO-V11</t>
  </si>
  <si>
    <t>GRO-H01</t>
  </si>
  <si>
    <t>Hs.574(M)</t>
  </si>
  <si>
    <t>C</t>
  </si>
  <si>
    <t>LØR-H10</t>
  </si>
  <si>
    <t>LØR-H07</t>
  </si>
  <si>
    <t>LØR-S06</t>
  </si>
  <si>
    <t>Hs.558(B)</t>
  </si>
  <si>
    <t>GRO-V04</t>
  </si>
  <si>
    <t>GRO-H02</t>
  </si>
  <si>
    <t>Rep.552</t>
  </si>
  <si>
    <t>GRO-V06</t>
  </si>
  <si>
    <t>Hs.552(B)</t>
  </si>
  <si>
    <t>GRO-V10</t>
  </si>
  <si>
    <t>GRO-H06</t>
  </si>
  <si>
    <t>GRO-H19</t>
  </si>
  <si>
    <t>GRO-H12</t>
  </si>
  <si>
    <t>GRO-H14</t>
  </si>
  <si>
    <t>Hs.154(O)</t>
  </si>
  <si>
    <t>GRO-V14</t>
  </si>
  <si>
    <t>Rep.153</t>
  </si>
  <si>
    <t>GRO-V15</t>
  </si>
  <si>
    <t>Hs.153(L)</t>
  </si>
  <si>
    <t>GRO-H11</t>
  </si>
  <si>
    <t>GRO-H18</t>
  </si>
  <si>
    <t>GRO-V20</t>
  </si>
  <si>
    <t>Fs.163(C)</t>
  </si>
  <si>
    <t>Hs.163(C)</t>
  </si>
  <si>
    <t>GRO-G02</t>
  </si>
  <si>
    <t>GRO-V09</t>
  </si>
  <si>
    <t>Hs.161</t>
  </si>
  <si>
    <t>GRO-H05</t>
  </si>
  <si>
    <t>UB_L</t>
  </si>
  <si>
    <t>Hs.174</t>
  </si>
  <si>
    <t>LØR-H12</t>
  </si>
  <si>
    <t>LØR-H05</t>
  </si>
  <si>
    <t>LØR-S08</t>
  </si>
  <si>
    <t>Hs.158(UB)</t>
  </si>
  <si>
    <t>GRO-V02</t>
  </si>
  <si>
    <t>GRO-H04</t>
  </si>
  <si>
    <t>Rep.152</t>
  </si>
  <si>
    <t>GRO-V08</t>
  </si>
  <si>
    <t>Hs.152(B)</t>
  </si>
  <si>
    <t>GRO-V12</t>
  </si>
  <si>
    <t>GRO-H08</t>
  </si>
  <si>
    <t>GRO-H17</t>
  </si>
  <si>
    <t>GRO-H10</t>
  </si>
  <si>
    <t>UA_M</t>
  </si>
  <si>
    <t>Hs.541(UA)</t>
  </si>
  <si>
    <t>AKE-H03</t>
  </si>
  <si>
    <t>AKE-H07</t>
  </si>
  <si>
    <t>AKE-H11</t>
  </si>
  <si>
    <t>Hs.543(L)</t>
  </si>
  <si>
    <t>GRO-V03</t>
  </si>
  <si>
    <t>Rep.551</t>
  </si>
  <si>
    <t>GRO-V07</t>
  </si>
  <si>
    <t>Hs.551(UA)</t>
  </si>
  <si>
    <t>GRO-V13</t>
  </si>
  <si>
    <t>GRO-H03</t>
  </si>
  <si>
    <t>GRO-H07</t>
  </si>
  <si>
    <t>D</t>
  </si>
  <si>
    <t>Spor 2</t>
  </si>
  <si>
    <t>GRO-H09</t>
  </si>
  <si>
    <t>A_UM</t>
  </si>
  <si>
    <t>GRO-V18</t>
  </si>
  <si>
    <t>HS.554(M)</t>
  </si>
  <si>
    <t>GRO-V16</t>
  </si>
  <si>
    <t>Rep.554</t>
  </si>
  <si>
    <t>Rep.553</t>
  </si>
  <si>
    <t>GRO-V17</t>
  </si>
  <si>
    <t>Hs.553(N)</t>
  </si>
  <si>
    <t>GRO-V19</t>
  </si>
  <si>
    <t>E</t>
  </si>
  <si>
    <t>GRO-H15</t>
  </si>
  <si>
    <t>F</t>
  </si>
  <si>
    <t>Spor 3</t>
  </si>
  <si>
    <t>GRO-H16</t>
  </si>
  <si>
    <t>HS.556(S)</t>
  </si>
  <si>
    <t>HS.555(P)</t>
  </si>
  <si>
    <t>GRO-H13</t>
  </si>
  <si>
    <t>G</t>
  </si>
  <si>
    <t>H</t>
  </si>
  <si>
    <t>I</t>
  </si>
  <si>
    <t>J</t>
  </si>
  <si>
    <t>K</t>
  </si>
  <si>
    <t>L</t>
  </si>
  <si>
    <t>M</t>
  </si>
  <si>
    <t>N</t>
  </si>
  <si>
    <t>Balisegruppe</t>
  </si>
  <si>
    <t>Balise</t>
  </si>
  <si>
    <t>Prosjektert posisjon</t>
  </si>
  <si>
    <t>Posisjon simulering</t>
  </si>
  <si>
    <t>X-ord</t>
  </si>
  <si>
    <t>Y-ord</t>
  </si>
  <si>
    <t>Z-ord</t>
  </si>
  <si>
    <t>ID</t>
  </si>
  <si>
    <t>Start Vertex</t>
  </si>
  <si>
    <t>Offset Vertx</t>
  </si>
  <si>
    <t>Retning</t>
  </si>
  <si>
    <t>Filnavn</t>
  </si>
  <si>
    <t>Kode</t>
  </si>
  <si>
    <t>IdXML</t>
  </si>
  <si>
    <t>FileName</t>
  </si>
  <si>
    <t>Line1</t>
  </si>
  <si>
    <t>Line2</t>
  </si>
  <si>
    <t>Line3</t>
  </si>
  <si>
    <t>TypeXML</t>
  </si>
  <si>
    <t xml:space="preserve"> </t>
  </si>
  <si>
    <t>no content</t>
  </si>
  <si>
    <t>Fs.600(D)</t>
  </si>
  <si>
    <t>Fs.542(B)</t>
  </si>
  <si>
    <t>Fs.142(UB)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</si>
</sst>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/>
    <xf numFmtId="0" fontId="0" fillId="0" borderId="0" xfId="0" applyNumberFormat="1" applyFont="1"/>
    <xf numFmtId="0" fontId="1" fillId="2" borderId="0" xfId="0" applyNumberFormat="1" applyFont="1" applyFill="1"/>
    <xf numFmtId="0" fontId="2" fillId="0" borderId="0" xfId="0" applyNumberFormat="1" applyFont="1" applyFill="1" applyBorder="1"/>
    <xf numFmtId="0" fontId="2" fillId="0" borderId="0" xfId="0" applyFont="1" applyFill="1" applyBorder="1"/>
    <xf numFmtId="0" fontId="3" fillId="3" borderId="0" xfId="0" applyNumberFormat="1" applyFont="1" applyFill="1" applyBorder="1"/>
    <xf numFmtId="0" fontId="0" fillId="0" borderId="0" xfId="0" applyNumberFormat="1" applyAlignment="1">
      <alignment horizontal="right" vertical="top"/>
    </xf>
    <xf numFmtId="0" fontId="4" fillId="0" borderId="0" xfId="0" applyNumberFormat="1" applyFont="1"/>
    <xf numFmtId="0" fontId="4" fillId="0" borderId="0" xfId="0" applyNumberFormat="1" applyFont="1" applyAlignment="1">
      <alignment horizontal="right"/>
    </xf>
    <xf numFmtId="0" fontId="2" fillId="0" borderId="0" xfId="0" applyNumberFormat="1" applyFont="1" applyFill="1" applyBorder="1" applyAlignment="1">
      <alignment horizontal="right" vertical="top"/>
    </xf>
    <xf numFmtId="0" fontId="5" fillId="0" borderId="0" xfId="0" applyNumberFormat="1" applyFont="1" applyFill="1" applyBorder="1"/>
    <xf numFmtId="0" fontId="5" fillId="0" borderId="0" xfId="0" applyNumberFormat="1" applyFont="1" applyFill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wrapText="1"/>
    </xf>
    <xf numFmtId="0" fontId="6" fillId="4" borderId="1" xfId="0" applyFont="1" applyFill="1" applyBorder="1"/>
    <xf numFmtId="0" fontId="6" fillId="4" borderId="2" xfId="0" applyFont="1" applyFill="1" applyBorder="1"/>
    <xf numFmtId="49" fontId="0" fillId="5" borderId="2" xfId="0" applyNumberFormat="1" applyFont="1" applyFill="1" applyBorder="1"/>
    <xf numFmtId="0" fontId="0" fillId="0" borderId="0" xfId="0" applyFill="1" applyBorder="1"/>
    <xf numFmtId="49" fontId="0" fillId="5" borderId="3" xfId="0" applyNumberFormat="1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5" borderId="2" xfId="0" applyNumberFormat="1" applyFont="1" applyFill="1" applyBorder="1"/>
    <xf numFmtId="1" fontId="0" fillId="0" borderId="0" xfId="0" applyNumberFormat="1" applyFont="1" applyFill="1"/>
    <xf numFmtId="0" fontId="6" fillId="4" borderId="4" xfId="0" applyFont="1" applyFill="1" applyBorder="1"/>
    <xf numFmtId="49" fontId="0" fillId="5" borderId="4" xfId="0" applyNumberFormat="1" applyFont="1" applyFill="1" applyBorder="1"/>
    <xf numFmtId="0" fontId="0" fillId="5" borderId="4" xfId="0" applyNumberFormat="1" applyFont="1" applyFill="1" applyBorder="1"/>
    <xf numFmtId="0" fontId="6" fillId="4" borderId="2" xfId="0" applyNumberFormat="1" applyFont="1" applyFill="1" applyBorder="1"/>
    <xf numFmtId="0" fontId="6" fillId="4" borderId="4" xfId="0" applyNumberFormat="1" applyFont="1" applyFill="1" applyBorder="1"/>
    <xf numFmtId="0" fontId="0" fillId="6" borderId="0" xfId="0" applyFill="1"/>
    <xf numFmtId="0" fontId="0" fillId="6" borderId="0" xfId="0" applyNumberFormat="1" applyFill="1"/>
    <xf numFmtId="49" fontId="0" fillId="0" borderId="0" xfId="0" applyNumberFormat="1"/>
  </cellXfs>
  <cellStyles count="1">
    <cellStyle name="Normal" xfId="0" builtinId="0"/>
  </cellStyles>
  <dxfs count="1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CO-IdBoard">
        <xsd:complexType>
          <xsd:sequence minOccurs="0">
            <xsd:element minOccurs="0" nillable="true" name="TrackConnectedObjectListXML" form="unqualified">
              <xsd:complexType>
                <xsd:sequence minOccurs="0">
                  <xsd:element minOccurs="0" maxOccurs="unbounded" nillable="true" name="IdBoardXML" form="unqualified">
                    <xsd:complexType>
                      <xsd:sequence minOccurs="0">
                        <xsd:element minOccurs="0" nillable="true" type="xsd:string" name="IdXML" form="unqualified"/>
                        <xsd:element minOccurs="0" nillable="true" type="xsd:string" name="StartVertexXML" form="unqualified"/>
                        <xsd:element minOccurs="0" nillable="true" type="xsd:string" name="OffsetVertexXML" form="unqualified"/>
                        <xsd:element minOccurs="0" nillable="true" type="xsd:integer" name="DirectionXML" form="unqualified"/>
                        <xsd:element minOccurs="0" nillable="true" type="xsd:string" name="FileNameXML" form="unqualified"/>
                        <xsd:element minOccurs="0" nillable="true" type="xsd:string" name="Line1XML" form="unqualified"/>
                        <xsd:element minOccurs="0" nillable="true" type="xsd:string" name="Line2XML" form="unqualified"/>
                        <xsd:element minOccurs="0" nillable="true" type="xsd:string" name="Line3XML" form="unqualified"/>
                        <xsd:element minOccurs="0" nillable="true" type="xsd:string" name="TypeXML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TCO-IdBoard">
        <xsd:complexType>
          <xsd:sequence minOccurs="0">
            <xsd:element minOccurs="0" nillable="true" name="TrackConnectedObjectListXML" form="unqualified">
              <xsd:complexType>
                <xsd:sequence minOccurs="0">
                  <xsd:element minOccurs="0" maxOccurs="unbounded" nillable="true" name="IdBoardXML" form="unqualified">
                    <xsd:complexType>
                      <xsd:sequence minOccurs="0">
                        <xsd:element minOccurs="0" nillable="true" type="xsd:string" name="IdXML" form="unqualified"/>
                        <xsd:element minOccurs="0" nillable="true" type="xsd:string" name="StartVertexXML" form="unqualified"/>
                        <xsd:element minOccurs="0" nillable="true" type="xsd:string" name="OffsetVertexXML" form="unqualified"/>
                        <xsd:element minOccurs="0" nillable="true" type="xsd:integer" name="DirectionXML" form="unqualified"/>
                        <xsd:element minOccurs="0" nillable="true" type="xsd:string" name="FileNameXML" form="unqualified"/>
                        <xsd:element minOccurs="0" nillable="true" type="xsd:string" name="Line1XML" form="unqualified"/>
                        <xsd:element minOccurs="0" nillable="true" type="xsd:string" name="Line2XML" form="unqualified"/>
                        <xsd:element minOccurs="0" nillable="true" type="xsd:string" name="Line3XML" form="unqualified"/>
                        <xsd:element minOccurs="0" nillable="true" type="xsd:string" name="TypeXML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_0" RootElement="TCO-IdBoard" SchemaID="Schema1" ShowImportExportValidationErrors="false" AutoFit="true" Append="false" PreserveSortAFLayout="true" PreserveFormat="true">
    <DataBinding FileBinding="true" ConnectionID="1" DataBindingLoadMode="1"/>
  </Map>
  <Map ID="2" Name="IdBoard" RootElement="TCO-IdBoard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xmlMaps" Target="xmlMap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nenor-my.sharepoint.com/personal/arnt_ove_fordal_banenor_no/Documents/000%20Prosjekter/FATC%20HB/DP%20L&#216;R-OSL/Grorud/Simulering/GRO_sim_segmenter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_UM"/>
      <sheetName val="UA_M"/>
      <sheetName val="B_UL"/>
      <sheetName val="UB_L"/>
      <sheetName val="ALN"/>
      <sheetName val="Spor 1"/>
      <sheetName val="mellom v123a og v127b"/>
      <sheetName val="Spor 2"/>
      <sheetName val="Spor 3"/>
      <sheetName val="GRO-H09"/>
      <sheetName val="GRO-H15"/>
    </sheetNames>
    <sheetDataSet>
      <sheetData sheetId="0">
        <row r="3">
          <cell r="F3">
            <v>6606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638390-C522-4E8B-8139-59B4E8CC6B14}" name="Tabell4" displayName="Tabell4" ref="P3:X69" tableType="xml" totalsRowShown="0" headerRowDxfId="192" dataDxfId="191" connectionId="1">
  <autoFilter ref="P3:X69" xr:uid="{26B3AAB8-F112-4C5E-855B-FB3387FCDE88}"/>
  <tableColumns count="9">
    <tableColumn id="1" xr3:uid="{D8870683-D738-49E3-8BF3-AD95CA7654FD}" uniqueName="IdXML" name="IdXML" dataDxfId="190">
      <xmlColumnPr mapId="1" xpath="/TCO-IdBoard/TrackConnectedObjectListXML/IdBoardXML/IdXML" xmlDataType="string"/>
    </tableColumn>
    <tableColumn id="2" xr3:uid="{60A7CD01-EE22-4C28-A9D3-296AF66E660F}" uniqueName="StartVertexXML" name="Start Vertex" dataDxfId="189">
      <calculatedColumnFormula>IF(D4,"0.0, 0.0, "&amp;D4&amp;".0","")</calculatedColumnFormula>
      <xmlColumnPr mapId="1" xpath="/TCO-IdBoard/TrackConnectedObjectListXML/IdBoardXML/StartVertexXML" xmlDataType="string"/>
    </tableColumn>
    <tableColumn id="3" xr3:uid="{4274A2C2-2AFF-49CD-8E47-6E7A39D8F2CB}" uniqueName="OffsetVertexXML" name="Offset Vertx" dataDxfId="188">
      <calculatedColumnFormula>IF(D4,"0.0, 0.0, 0.0","")</calculatedColumnFormula>
      <xmlColumnPr mapId="1" xpath="/TCO-IdBoard/TrackConnectedObjectListXML/IdBoardXML/OffsetVertexXML" xmlDataType="string"/>
    </tableColumn>
    <tableColumn id="4" xr3:uid="{E53D349F-5423-42DF-B45E-F74BFD7FE39C}" uniqueName="DirectionXML" name="Retning" dataDxfId="187">
      <xmlColumnPr mapId="1" xpath="/TCO-IdBoard/TrackConnectedObjectListXML/IdBoardXML/DirectionXML" xmlDataType="integer"/>
    </tableColumn>
    <tableColumn id="5" xr3:uid="{A9DC734E-365A-4144-9EE5-4CDECFDD14CE}" uniqueName="FileNameXML" name="FileName" dataDxfId="186">
      <xmlColumnPr mapId="1" xpath="/TCO-IdBoard/TrackConnectedObjectListXML/IdBoardXML/FileNameXML" xmlDataType="string"/>
    </tableColumn>
    <tableColumn id="6" xr3:uid="{791946C8-9350-4BA9-83C2-2F820D2356CB}" uniqueName="Line1XML" name="Line1" dataDxfId="185">
      <calculatedColumnFormula>IF(NOT(ISBLANK(A4)),A4,B4)</calculatedColumnFormula>
      <xmlColumnPr mapId="1" xpath="/TCO-IdBoard/TrackConnectedObjectListXML/IdBoardXML/Line1XML" xmlDataType="string"/>
    </tableColumn>
    <tableColumn id="7" xr3:uid="{37B6BF44-BE01-4EF3-B90F-51883AB1E62E}" uniqueName="Line2XML" name="Line2" dataDxfId="184">
      <calculatedColumnFormula>IF(NOT(ISBLANK(A4)),B4," ")</calculatedColumnFormula>
      <xmlColumnPr mapId="1" xpath="/TCO-IdBoard/TrackConnectedObjectListXML/IdBoardXML/Line2XML" xmlDataType="string"/>
    </tableColumn>
    <tableColumn id="8" xr3:uid="{B522EE97-78BA-494D-B306-C398A38EA92A}" uniqueName="Line3XML" name="Line3" dataDxfId="183">
      <xmlColumnPr mapId="1" xpath="/TCO-IdBoard/TrackConnectedObjectListXML/IdBoardXML/Line3XML" xmlDataType="string"/>
    </tableColumn>
    <tableColumn id="9" xr3:uid="{9F72F374-6515-468B-A670-101CE8B787CB}" uniqueName="TypeXML" name="TypeXML" dataDxfId="182">
      <xmlColumnPr mapId="1" xpath="/TCO-IdBoard/TrackConnectedObjectListXML/IdBoardXML/TypeXML" xmlDataType="string"/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4C57C89-8201-492A-BA11-B0AEE31BDDAD}" name="Tabell13" displayName="Tabell13" ref="P3:X78" totalsRowShown="0" headerRowDxfId="69" dataDxfId="67" headerRowBorderDxfId="68" tableBorderDxfId="66" totalsRowBorderDxfId="65">
  <autoFilter ref="P3:X78" xr:uid="{70C69927-6FC3-4C57-AF98-0E311B1E8B6D}"/>
  <tableColumns count="9">
    <tableColumn id="1" xr3:uid="{F07CED3F-6852-43EC-AB2A-3A148FF272A5}" name="IdXML" dataDxfId="64"/>
    <tableColumn id="2" xr3:uid="{D4A82959-7A5D-4E17-81F8-28113518A4F6}" name="Start Vertex" dataDxfId="63">
      <calculatedColumnFormula>IF(D4,"0.0, 0.0, "&amp;D4&amp;".0","")</calculatedColumnFormula>
    </tableColumn>
    <tableColumn id="3" xr3:uid="{826A4016-2736-4A6C-A45B-B8C551679834}" name="Offset Vertx" dataDxfId="62">
      <calculatedColumnFormula>IF(D4,"0.0, 0.0, 0.0","")</calculatedColumnFormula>
    </tableColumn>
    <tableColumn id="4" xr3:uid="{5DA570AE-21B5-49EA-A871-DDA2C446E544}" name="Retning" dataDxfId="61"/>
    <tableColumn id="5" xr3:uid="{67427487-91F5-449B-8253-FE033D15CCC1}" name="FileName" dataDxfId="60"/>
    <tableColumn id="6" xr3:uid="{5A64D182-EE32-4637-B7AA-2B55423EAE5E}" name="Line1" dataDxfId="59">
      <calculatedColumnFormula>IF(NOT(ISBLANK(A4)),A4,B4)</calculatedColumnFormula>
    </tableColumn>
    <tableColumn id="7" xr3:uid="{373E6E7F-E91C-4EBF-AE6D-F2BD0F2C4B77}" name="Line2" dataDxfId="58">
      <calculatedColumnFormula>IF(NOT(ISBLANK(A4)),B4," ")</calculatedColumnFormula>
    </tableColumn>
    <tableColumn id="8" xr3:uid="{765AA5F8-F362-4E44-95E1-83870C88FF27}" name="Line3" dataDxfId="57"/>
    <tableColumn id="9" xr3:uid="{8D3B8D89-6617-4939-B665-3EB249205E12}" name="TypeXML" dataDxfId="5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88B246-B9FA-4E9A-ABD3-39BC63B280AC}" name="Tabell14" displayName="Tabell14" ref="P3:X68" totalsRowShown="0" headerRowDxfId="55" dataDxfId="53" headerRowBorderDxfId="54" tableBorderDxfId="52" totalsRowBorderDxfId="51">
  <autoFilter ref="P3:X68" xr:uid="{790CE12C-66E8-4EB4-919C-8114D0A422A1}"/>
  <tableColumns count="9">
    <tableColumn id="1" xr3:uid="{F783A7EA-A5D5-4E3D-97B6-1EBE5DA3B7DA}" name="IdXML" dataDxfId="50"/>
    <tableColumn id="2" xr3:uid="{B7002541-B9ED-4CAE-93FD-5516C3E92C7C}" name="Start Vertex" dataDxfId="49">
      <calculatedColumnFormula>IF(D4,"0.0, 0.0, "&amp;D4&amp;".0","")</calculatedColumnFormula>
    </tableColumn>
    <tableColumn id="3" xr3:uid="{5038E504-4A46-4300-9CDE-CE206B37837D}" name="Offset Vertx" dataDxfId="48">
      <calculatedColumnFormula>IF(D4,"0.0, 0.0, 0.0","")</calculatedColumnFormula>
    </tableColumn>
    <tableColumn id="4" xr3:uid="{34CDB620-4E32-4257-A26F-16FBAEB9EC74}" name="Retning" dataDxfId="47"/>
    <tableColumn id="5" xr3:uid="{66243EE9-DE56-443F-B0E6-2B1D8B9BB044}" name="FileName" dataDxfId="46"/>
    <tableColumn id="6" xr3:uid="{0034D1EC-615C-479B-9752-F3B61B7B8DB0}" name="Line1" dataDxfId="45">
      <calculatedColumnFormula>IF(NOT(ISBLANK(A4)),A4,B4)</calculatedColumnFormula>
    </tableColumn>
    <tableColumn id="7" xr3:uid="{04B9DDA0-6E23-4E49-BF59-2DB3CB41C2EC}" name="Line2" dataDxfId="44">
      <calculatedColumnFormula>IF(NOT(ISBLANK(A4)),B4," ")</calculatedColumnFormula>
    </tableColumn>
    <tableColumn id="8" xr3:uid="{D972C1BE-C748-4BCE-9C07-2983109472A7}" name="Line3" dataDxfId="43"/>
    <tableColumn id="9" xr3:uid="{3996D2A4-57D3-4F25-B644-7987196CC673}" name="TypeXML" dataDxfId="4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D3E1373-C365-4479-B0EB-BB1AE9BE411D}" name="Tabell15" displayName="Tabell15" ref="P3:X62" totalsRowShown="0" headerRowDxfId="41" dataDxfId="39" headerRowBorderDxfId="40" tableBorderDxfId="38" totalsRowBorderDxfId="37">
  <autoFilter ref="P3:X62" xr:uid="{CDE98B09-0D7F-472A-A36C-69099DFD1DC9}"/>
  <tableColumns count="9">
    <tableColumn id="1" xr3:uid="{20C45F67-693B-4F81-B768-618AD06640F8}" name="IdXML" dataDxfId="36"/>
    <tableColumn id="2" xr3:uid="{9D9C4757-ECD9-4C68-B935-2DF684058894}" name="Start Vertex" dataDxfId="35">
      <calculatedColumnFormula>IF(D4,"0.0, 0.0, "&amp;D4&amp;".0","")</calculatedColumnFormula>
    </tableColumn>
    <tableColumn id="3" xr3:uid="{D853EC26-FC73-4687-9485-8E2A1F8E3C5F}" name="Offset Vertx" dataDxfId="34">
      <calculatedColumnFormula>IF(D4,"0.0, 0.0, 0.0","")</calculatedColumnFormula>
    </tableColumn>
    <tableColumn id="4" xr3:uid="{DB62F4A7-AE9B-42AA-BBF7-178407A441E7}" name="Retning" dataDxfId="33"/>
    <tableColumn id="5" xr3:uid="{9BAC53A6-8FBE-4BD8-8EAF-99A6DDB644FE}" name="FileName" dataDxfId="32"/>
    <tableColumn id="6" xr3:uid="{F1520F9E-4764-4BA3-9308-DA6E8836CBAF}" name="Line1" dataDxfId="31">
      <calculatedColumnFormula>IF(NOT(ISBLANK(A4)),A4,B4)</calculatedColumnFormula>
    </tableColumn>
    <tableColumn id="7" xr3:uid="{569E3EAA-DA7D-464B-A301-225D6553CF16}" name="Line2" dataDxfId="30">
      <calculatedColumnFormula>IF(NOT(ISBLANK(A4)),B4," ")</calculatedColumnFormula>
    </tableColumn>
    <tableColumn id="8" xr3:uid="{1EFFAE39-A969-455A-9E97-011CDFFDBD4C}" name="Line3" dataDxfId="29"/>
    <tableColumn id="9" xr3:uid="{05F77FCF-FEBB-43EC-ABF4-135F89E29A2E}" name="TypeXML" dataDxfId="2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117B90C-4033-4EFF-A754-B02DBF0A4D39}" name="Tabell16" displayName="Tabell16" ref="P3:X79" totalsRowShown="0" headerRowDxfId="27" dataDxfId="25" headerRowBorderDxfId="26" tableBorderDxfId="24" totalsRowBorderDxfId="23">
  <autoFilter ref="P3:X79" xr:uid="{F6F95108-7AD5-4ADF-9D60-0A7EB448702F}"/>
  <tableColumns count="9">
    <tableColumn id="1" xr3:uid="{4477F9FD-B24D-4984-9063-E458FDDEFFF1}" name="IdXML" dataDxfId="22"/>
    <tableColumn id="2" xr3:uid="{2A6FD682-CE5F-415E-8C35-DE4BDE974C09}" name="Start Vertex" dataDxfId="21">
      <calculatedColumnFormula>IF(D4,"0.0, 0.0, "&amp;D4&amp;".0","")</calculatedColumnFormula>
    </tableColumn>
    <tableColumn id="3" xr3:uid="{64A0EC9E-0C45-4D87-8A49-D24B22310C7C}" name="Offset Vertx" dataDxfId="20">
      <calculatedColumnFormula>IF(D4,"0.0, 0.0, 0.0","")</calculatedColumnFormula>
    </tableColumn>
    <tableColumn id="4" xr3:uid="{AB71BD74-D2DE-4806-95EE-25ABEFFB77A0}" name="Retning" dataDxfId="19"/>
    <tableColumn id="5" xr3:uid="{1B423FEF-E4DB-4612-9DF8-E088D0CB5DDF}" name="FileName" dataDxfId="18"/>
    <tableColumn id="6" xr3:uid="{47838E6E-4C92-46D8-B792-825E94D709FF}" name="Line1" dataDxfId="17">
      <calculatedColumnFormula>IF(NOT(ISBLANK(A4)),A4,B4)</calculatedColumnFormula>
    </tableColumn>
    <tableColumn id="7" xr3:uid="{0B2ED8EA-471C-414C-853A-8AAF4ADC3260}" name="Line2" dataDxfId="16">
      <calculatedColumnFormula>IF(NOT(ISBLANK(A4)),B4," ")</calculatedColumnFormula>
    </tableColumn>
    <tableColumn id="8" xr3:uid="{49F04C60-E35D-429F-AECC-6796CDF2F764}" name="Line3" dataDxfId="15"/>
    <tableColumn id="9" xr3:uid="{D5BFF1F0-6115-4CB4-B91C-C63D2BDC9CB4}" name="TypeXML" dataDxfId="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F4EA382-46F9-42C5-8290-3D1931D759B9}" name="Tabell17" displayName="Tabell17" ref="P3:X72" tableType="xml" totalsRowShown="0" headerRowDxfId="13" dataDxfId="11" headerRowBorderDxfId="12" tableBorderDxfId="10" totalsRowBorderDxfId="9" connectionId="2">
  <autoFilter ref="P3:X72" xr:uid="{C064727F-C6AB-41E2-AB6C-C882839DFA3E}"/>
  <tableColumns count="9">
    <tableColumn id="1" xr3:uid="{BC539F07-102C-4327-9168-32BBDDCC83F8}" uniqueName="IdXML" name="IdXML" dataDxfId="8">
      <xmlColumnPr mapId="2" xpath="/TCO-IdBoard/TrackConnectedObjectListXML/IdBoardXML/IdXML" xmlDataType="string"/>
    </tableColumn>
    <tableColumn id="2" xr3:uid="{704C0546-86C7-454A-A009-5BD8F2EFDDE8}" uniqueName="StartVertexXML" name="Start Vertex" dataDxfId="7">
      <calculatedColumnFormula>IF(D4,"0.0, 0.0, "&amp;D4&amp;".0","")</calculatedColumnFormula>
      <xmlColumnPr mapId="2" xpath="/TCO-IdBoard/TrackConnectedObjectListXML/IdBoardXML/StartVertexXML" xmlDataType="string"/>
    </tableColumn>
    <tableColumn id="3" xr3:uid="{0E94E357-E159-467C-B42B-7090F225D18E}" uniqueName="OffsetVertexXML" name="Offset Vertx" dataDxfId="6">
      <calculatedColumnFormula>IF(D4,"0.0, 0.0, 0.0","")</calculatedColumnFormula>
      <xmlColumnPr mapId="2" xpath="/TCO-IdBoard/TrackConnectedObjectListXML/IdBoardXML/OffsetVertexXML" xmlDataType="string"/>
    </tableColumn>
    <tableColumn id="4" xr3:uid="{214FA6E2-1786-4D38-A9B0-D99AFB27EC37}" uniqueName="DirectionXML" name="Retning" dataDxfId="5">
      <xmlColumnPr mapId="2" xpath="/TCO-IdBoard/TrackConnectedObjectListXML/IdBoardXML/DirectionXML" xmlDataType="integer"/>
    </tableColumn>
    <tableColumn id="5" xr3:uid="{665F63F3-ECF1-444E-8DF4-E19D335B3289}" uniqueName="FileNameXML" name="FileName" dataDxfId="4">
      <xmlColumnPr mapId="2" xpath="/TCO-IdBoard/TrackConnectedObjectListXML/IdBoardXML/FileNameXML" xmlDataType="string"/>
    </tableColumn>
    <tableColumn id="6" xr3:uid="{212A59D9-AFC1-436B-928B-561D8BE866CF}" uniqueName="Line1XML" name="Line1" dataDxfId="3">
      <calculatedColumnFormula>IF(NOT(ISBLANK(A4)),A4,B4)</calculatedColumnFormula>
      <xmlColumnPr mapId="2" xpath="/TCO-IdBoard/TrackConnectedObjectListXML/IdBoardXML/Line1XML" xmlDataType="string"/>
    </tableColumn>
    <tableColumn id="7" xr3:uid="{9D1CA5AE-B99A-4AB1-8B34-D57C8F671B79}" uniqueName="Line2XML" name="Line2" dataDxfId="2">
      <calculatedColumnFormula>IF(NOT(ISBLANK(A4)),B4," ")</calculatedColumnFormula>
      <xmlColumnPr mapId="2" xpath="/TCO-IdBoard/TrackConnectedObjectListXML/IdBoardXML/Line2XML" xmlDataType="string"/>
    </tableColumn>
    <tableColumn id="8" xr3:uid="{DD2D5BB8-2526-4A27-B440-C9204CDB292A}" uniqueName="Line3XML" name="Line3" dataDxfId="1">
      <xmlColumnPr mapId="2" xpath="/TCO-IdBoard/TrackConnectedObjectListXML/IdBoardXML/Line3XML" xmlDataType="string"/>
    </tableColumn>
    <tableColumn id="9" xr3:uid="{017FD1E5-044B-4BB9-B4E1-2547CC8E3B8F}" uniqueName="TypeXML" name="TypeXML" dataDxfId="0">
      <xmlColumnPr mapId="2" xpath="/TCO-IdBoard/TrackConnectedObjectListXML/IdBoardXML/TypeXML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8427B4-4E4B-4259-B10D-41802AA55A55}" name="Tabell5" displayName="Tabell5" ref="P3:X69" totalsRowShown="0" headerRowDxfId="181" dataDxfId="179" headerRowBorderDxfId="180" tableBorderDxfId="178" totalsRowBorderDxfId="177">
  <autoFilter ref="P3:X69" xr:uid="{43329B60-69B2-4AA6-8CEE-35605BE55607}"/>
  <tableColumns count="9">
    <tableColumn id="1" xr3:uid="{42F9E778-5E4D-438A-BF65-3B3C1B3718CB}" name="IdXML" dataDxfId="176"/>
    <tableColumn id="2" xr3:uid="{41F091DE-850D-494D-B8E2-8DA328EA544E}" name="Start Vertex" dataDxfId="175">
      <calculatedColumnFormula>IF(D4,"0.0, 0.0, "&amp;D4&amp;".0","")</calculatedColumnFormula>
    </tableColumn>
    <tableColumn id="3" xr3:uid="{295D2557-7C16-414D-9C91-A13560EBFD6B}" name="Offset Vertx" dataDxfId="174">
      <calculatedColumnFormula>IF(D4,"0.0, 0.0, 0.0","")</calculatedColumnFormula>
    </tableColumn>
    <tableColumn id="4" xr3:uid="{917EFF35-9527-4C7C-B733-E6169309D6BC}" name="Retning" dataDxfId="173"/>
    <tableColumn id="5" xr3:uid="{50288A6B-90C6-4B4F-A8D8-D8DC4E2B3CEA}" name="FileName" dataDxfId="172"/>
    <tableColumn id="6" xr3:uid="{715E70FF-234D-4267-972F-EAE6B3A83147}" name="Line1" dataDxfId="171">
      <calculatedColumnFormula>IF(NOT(ISBLANK(A4)),A4,B4)</calculatedColumnFormula>
    </tableColumn>
    <tableColumn id="7" xr3:uid="{34A495E2-18AD-4702-A71F-84986FED8402}" name="Line2" dataDxfId="170">
      <calculatedColumnFormula>IF(NOT(ISBLANK(A4)),B4," ")</calculatedColumnFormula>
    </tableColumn>
    <tableColumn id="8" xr3:uid="{50EC6237-9DAB-48E1-82C2-D0C2598A313B}" name="Line3" dataDxfId="169"/>
    <tableColumn id="9" xr3:uid="{00DF356A-8B6B-4FB7-9E28-7331C0906C6B}" name="TypeXML" dataDxfId="16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A59829-A348-45AE-8657-15AB3BC77278}" name="Tabell6" displayName="Tabell6" ref="P3:X76" totalsRowShown="0" headerRowDxfId="167" dataDxfId="165" headerRowBorderDxfId="166" tableBorderDxfId="164" totalsRowBorderDxfId="163">
  <autoFilter ref="P3:X76" xr:uid="{11B69479-370A-4AC1-84A5-7970AECA2AB8}"/>
  <tableColumns count="9">
    <tableColumn id="1" xr3:uid="{105D80B9-1E53-4A64-9F63-A82D4A41778B}" name="IdXML" dataDxfId="162"/>
    <tableColumn id="2" xr3:uid="{227FCE3E-3322-44BE-845E-03AE0039B196}" name="Start Vertex" dataDxfId="161">
      <calculatedColumnFormula>IF(D4,"0.0, 0.0, "&amp;D4&amp;".0","")</calculatedColumnFormula>
    </tableColumn>
    <tableColumn id="3" xr3:uid="{86336E09-DA06-47C3-8EE5-E61E51B930ED}" name="Offset Vertx" dataDxfId="160">
      <calculatedColumnFormula>IF(D4,"0.0, 0.0, 0.0","")</calculatedColumnFormula>
    </tableColumn>
    <tableColumn id="4" xr3:uid="{0E5D99AB-B3D4-4716-824C-CAC28BB7C4A9}" name="Retning" dataDxfId="159"/>
    <tableColumn id="5" xr3:uid="{ECF8691F-3EA3-4D6C-8677-B140096FF3CB}" name="FileName" dataDxfId="158"/>
    <tableColumn id="6" xr3:uid="{6E354AA6-942A-4739-9AFB-02A88CFC6A71}" name="Line1" dataDxfId="157">
      <calculatedColumnFormula>IF(NOT(ISBLANK(A4)),A4,B4)</calculatedColumnFormula>
    </tableColumn>
    <tableColumn id="7" xr3:uid="{098C7613-35EC-40F2-AD1D-F5995348A7B9}" name="Line2" dataDxfId="156">
      <calculatedColumnFormula>IF(NOT(ISBLANK(A4)),B4," ")</calculatedColumnFormula>
    </tableColumn>
    <tableColumn id="8" xr3:uid="{98E10F18-C6DC-47AC-8044-A51B715A9B5E}" name="Line3" dataDxfId="155"/>
    <tableColumn id="9" xr3:uid="{86F0D5DB-F25C-4811-B98E-904B6EC2CC6B}" name="TypeXML" dataDxfId="1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7BC07F-78BC-416D-8C61-7A34D9FC12B3}" name="Tabell7" displayName="Tabell7" ref="P3:X78" totalsRowShown="0" headerRowDxfId="153" dataDxfId="151" headerRowBorderDxfId="152" tableBorderDxfId="150" totalsRowBorderDxfId="149">
  <autoFilter ref="P3:X78" xr:uid="{3013CB40-C87E-47E3-93FA-763A701ADB4B}"/>
  <tableColumns count="9">
    <tableColumn id="1" xr3:uid="{17D11A36-86F0-41A7-A92A-F8016A2E37CC}" name="IdXML" dataDxfId="148"/>
    <tableColumn id="2" xr3:uid="{C14E1770-8CBD-4398-B0A4-1C5B81912621}" name="Start Vertex" dataDxfId="147">
      <calculatedColumnFormula>IF(D4,"0.0, 0.0, "&amp;D4&amp;".0","")</calculatedColumnFormula>
    </tableColumn>
    <tableColumn id="3" xr3:uid="{A5A90F55-3759-4A67-BAA3-928BB06D9908}" name="Offset Vertx" dataDxfId="146">
      <calculatedColumnFormula>IF(D4,"0.0, 0.0, 0.0","")</calculatedColumnFormula>
    </tableColumn>
    <tableColumn id="4" xr3:uid="{2B9BC1BA-A2E3-4B81-88C7-0E1C58CBE250}" name="Retning" dataDxfId="145"/>
    <tableColumn id="5" xr3:uid="{D6066873-786B-4161-9C14-26D816B4C705}" name="FileName" dataDxfId="144"/>
    <tableColumn id="6" xr3:uid="{D2C96061-C941-4700-9F0C-EA82CF99BDC9}" name="Line1" dataDxfId="143">
      <calculatedColumnFormula>IF(NOT(ISBLANK(A4)),A4,B4)</calculatedColumnFormula>
    </tableColumn>
    <tableColumn id="7" xr3:uid="{376A6633-D43B-4919-B3CB-907A178D189C}" name="Line2" dataDxfId="142">
      <calculatedColumnFormula>IF(NOT(ISBLANK(A4)),B4," ")</calculatedColumnFormula>
    </tableColumn>
    <tableColumn id="8" xr3:uid="{E6E8DA62-53FB-46A5-8A1B-7755F1F366F3}" name="Line3" dataDxfId="141"/>
    <tableColumn id="9" xr3:uid="{C491701C-C161-42DF-B09D-B6BE8C93F286}" name="TypeXML" dataDxfId="14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595704-9150-4E00-A620-243CD30F7C41}" name="Tabell8" displayName="Tabell8" ref="P3:X80" totalsRowShown="0" headerRowDxfId="139" dataDxfId="137" headerRowBorderDxfId="138" tableBorderDxfId="136" totalsRowBorderDxfId="135">
  <autoFilter ref="P3:X80" xr:uid="{983F19DC-E78D-4231-9A00-DF2AB741E38C}"/>
  <tableColumns count="9">
    <tableColumn id="1" xr3:uid="{2C9AC728-7D96-420A-AEB7-0B8752BD6836}" name="IdXML" dataDxfId="134"/>
    <tableColumn id="2" xr3:uid="{B9BC2EDA-7668-4C6C-8CAE-612543F78297}" name="Start Vertex" dataDxfId="133">
      <calculatedColumnFormula>IF(D4,"0.0, 0.0, "&amp;D4&amp;".0","")</calculatedColumnFormula>
    </tableColumn>
    <tableColumn id="3" xr3:uid="{CD1E4C8F-D6DD-4C02-A903-774C1C93FA39}" name="Offset Vertx" dataDxfId="132">
      <calculatedColumnFormula>IF(D4,"0.0, 0.0, 0.0","")</calculatedColumnFormula>
    </tableColumn>
    <tableColumn id="4" xr3:uid="{ED2513AC-F194-42CB-841A-3E2287E82145}" name="Retning" dataDxfId="131"/>
    <tableColumn id="5" xr3:uid="{08BB0583-6A1A-43BA-A5F5-6F7E544348C4}" name="FileName" dataDxfId="130"/>
    <tableColumn id="6" xr3:uid="{D4FFF177-E1AD-4E09-8EE4-0129EE22A6E0}" name="Line1" dataDxfId="129">
      <calculatedColumnFormula>IF(NOT(ISBLANK(A4)),A4,B4)</calculatedColumnFormula>
    </tableColumn>
    <tableColumn id="7" xr3:uid="{70BCA11C-3E00-4E86-9CCA-1F1712C64F91}" name="Line2" dataDxfId="128">
      <calculatedColumnFormula>IF(NOT(ISBLANK(A4)),B4," ")</calculatedColumnFormula>
    </tableColumn>
    <tableColumn id="8" xr3:uid="{08E64406-85B2-4732-9BEC-B8E16246A903}" name="Line3" dataDxfId="127"/>
    <tableColumn id="9" xr3:uid="{98BE5177-AD9D-48A3-BF35-E3AC50F25B46}" name="TypeXML" dataDxfId="1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6579E2C-BBAB-430B-9EB4-AA2E50145AAB}" name="Tabell9" displayName="Tabell9" ref="P3:X72" totalsRowShown="0" headerRowDxfId="125" dataDxfId="123" headerRowBorderDxfId="124" tableBorderDxfId="122" totalsRowBorderDxfId="121">
  <autoFilter ref="P3:X72" xr:uid="{EC9CC040-8202-46F6-A356-075DB86C1BCF}"/>
  <tableColumns count="9">
    <tableColumn id="1" xr3:uid="{152FDCF3-A469-437B-830D-93D158849CDA}" name="IdXML" dataDxfId="120"/>
    <tableColumn id="2" xr3:uid="{3F62D1E4-5842-4342-BCB8-5DAD1DE770CB}" name="Start Vertex" dataDxfId="119">
      <calculatedColumnFormula>IF(D4,"0.0, 0.0, "&amp;D4&amp;".0","")</calculatedColumnFormula>
    </tableColumn>
    <tableColumn id="3" xr3:uid="{BC760C1B-5B22-4D2F-9D17-D8DFC7A675C1}" name="Offset Vertx" dataDxfId="118">
      <calculatedColumnFormula>IF(D4,"0.0, 0.0, 0.0","")</calculatedColumnFormula>
    </tableColumn>
    <tableColumn id="4" xr3:uid="{C28B5B26-F411-4C41-BD94-F99057050A9C}" name="Retning" dataDxfId="117"/>
    <tableColumn id="5" xr3:uid="{657BDB8F-0EA4-4168-9E3D-CFB6E7E26E32}" name="FileName" dataDxfId="116"/>
    <tableColumn id="6" xr3:uid="{7644BEDA-58A7-44E2-9C6B-AF74EF2DF671}" name="Line1" dataDxfId="115">
      <calculatedColumnFormula>IF(NOT(ISBLANK(A4)),A4,B4)</calculatedColumnFormula>
    </tableColumn>
    <tableColumn id="7" xr3:uid="{B1AFB85E-4E70-4B9F-AD5E-21B63074C449}" name="Line2" dataDxfId="114">
      <calculatedColumnFormula>IF(NOT(ISBLANK(A4)),B4," ")</calculatedColumnFormula>
    </tableColumn>
    <tableColumn id="8" xr3:uid="{F306625F-4B9B-41B9-8C9C-544F0A69F590}" name="Line3" dataDxfId="113"/>
    <tableColumn id="9" xr3:uid="{2F54E52D-3263-4DD4-8BC9-B85672634A7A}" name="TypeXML" dataDxfId="1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5605E6E-D93A-4A88-AE43-A46D34E2502A}" name="Tabell10" displayName="Tabell10" ref="P3:X79" totalsRowShown="0" headerRowDxfId="111" dataDxfId="109" headerRowBorderDxfId="110" tableBorderDxfId="108" totalsRowBorderDxfId="107">
  <autoFilter ref="P3:X79" xr:uid="{7AEA1288-82AD-4D39-8240-D44272FB34CB}"/>
  <tableColumns count="9">
    <tableColumn id="1" xr3:uid="{3A6B674F-0B1B-4649-A518-5DAB6D016801}" name="IdXML" dataDxfId="106"/>
    <tableColumn id="2" xr3:uid="{BB2D4DCC-7CE5-470C-B443-5E2D79D513B0}" name="Start Vertex" dataDxfId="105">
      <calculatedColumnFormula>IF(D4,"0.0, 0.0, "&amp;D4&amp;".0","")</calculatedColumnFormula>
    </tableColumn>
    <tableColumn id="3" xr3:uid="{E221EC1C-B4E7-4584-9285-DAF76FDF76BC}" name="Offset Vertx" dataDxfId="104">
      <calculatedColumnFormula>IF(D4,"0.0, 0.0, 0.0","")</calculatedColumnFormula>
    </tableColumn>
    <tableColumn id="4" xr3:uid="{E102E767-5257-4718-BB80-8CBFC65807E6}" name="Retning" dataDxfId="103"/>
    <tableColumn id="5" xr3:uid="{7F380C0A-641A-4BA8-B7BE-51CC9B63DD41}" name="FileName" dataDxfId="102"/>
    <tableColumn id="6" xr3:uid="{13583D1B-6FF0-409C-8FC1-172F58D9067C}" name="Line1" dataDxfId="101">
      <calculatedColumnFormula>IF(NOT(ISBLANK(A4)),A4,B4)</calculatedColumnFormula>
    </tableColumn>
    <tableColumn id="7" xr3:uid="{98BF57A1-8AC1-4EF2-AEBF-57A6B23221D1}" name="Line2" dataDxfId="100">
      <calculatedColumnFormula>IF(NOT(ISBLANK(A4)),B4," ")</calculatedColumnFormula>
    </tableColumn>
    <tableColumn id="8" xr3:uid="{284BF0D4-F3F3-45BE-9689-02147B766BF3}" name="Line3" dataDxfId="99"/>
    <tableColumn id="9" xr3:uid="{93D1C46B-BB18-4EF1-9745-E34D235340C8}" name="TypeXML" dataDxfId="9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715C45B-8998-4B3B-A8B8-C122025E671E}" name="Tabell11" displayName="Tabell11" ref="P3:X69" totalsRowShown="0" headerRowDxfId="97" dataDxfId="95" headerRowBorderDxfId="96" tableBorderDxfId="94" totalsRowBorderDxfId="93">
  <autoFilter ref="P3:X69" xr:uid="{C24313AD-E967-4483-B2CC-F8BE7F0BAD06}"/>
  <tableColumns count="9">
    <tableColumn id="1" xr3:uid="{92A86CFA-EBA9-4918-BFD7-FC226B14FB84}" name="IdXML" dataDxfId="92"/>
    <tableColumn id="2" xr3:uid="{77671483-559D-4985-B9A4-80F9ADD4E2AF}" name="Start Vertex" dataDxfId="91">
      <calculatedColumnFormula>IF(D4,"0.0, 0.0, "&amp;D4&amp;".0","")</calculatedColumnFormula>
    </tableColumn>
    <tableColumn id="3" xr3:uid="{0B137F56-8DB3-4C6C-A096-16317432AE89}" name="Offset Vertx" dataDxfId="90">
      <calculatedColumnFormula>IF(D4,"0.0, 0.0, 0.0","")</calculatedColumnFormula>
    </tableColumn>
    <tableColumn id="4" xr3:uid="{33AF99B6-980D-4C7D-BA68-E57506837618}" name="Retning" dataDxfId="89"/>
    <tableColumn id="5" xr3:uid="{1C4BC62E-2EB8-4553-971F-618A17CE4502}" name="FileName" dataDxfId="88"/>
    <tableColumn id="6" xr3:uid="{B6BC61E8-A6BF-4308-B0C3-C42EAB1B9C72}" name="Line1" dataDxfId="87">
      <calculatedColumnFormula>IF(NOT(ISBLANK(A4)),A4,B4)</calculatedColumnFormula>
    </tableColumn>
    <tableColumn id="7" xr3:uid="{E3569C2B-2BD9-40AE-9391-A906AE41857A}" name="Line2" dataDxfId="86">
      <calculatedColumnFormula>IF(NOT(ISBLANK(A4)),B4," ")</calculatedColumnFormula>
    </tableColumn>
    <tableColumn id="8" xr3:uid="{F3BD4A4A-4868-4E04-B8BF-4F7820246F2A}" name="Line3" dataDxfId="85"/>
    <tableColumn id="9" xr3:uid="{68998EB9-B5E0-4A73-91D6-7528415505A6}" name="TypeXML" dataDxfId="8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28A051A-F45B-4724-9CCF-5A6AE649A118}" name="Tabell12" displayName="Tabell12" ref="P3:X69" totalsRowShown="0" headerRowDxfId="83" dataDxfId="81" headerRowBorderDxfId="82" tableBorderDxfId="80" totalsRowBorderDxfId="79">
  <autoFilter ref="P3:X69" xr:uid="{6E41D97D-9AB2-4787-BF87-C18BF918E6F4}"/>
  <tableColumns count="9">
    <tableColumn id="1" xr3:uid="{E664B940-B2A4-4EF0-8616-2DB95815C9A8}" name="IdXML" dataDxfId="78"/>
    <tableColumn id="2" xr3:uid="{4AB3F18B-3502-416E-96A2-6FE174056A20}" name="Start Vertex" dataDxfId="77">
      <calculatedColumnFormula>IF(D4,"0.0, 0.0, "&amp;D4&amp;".0","")</calculatedColumnFormula>
    </tableColumn>
    <tableColumn id="3" xr3:uid="{FCF512BB-F55B-4BA7-8676-42F055266541}" name="Offset Vertx" dataDxfId="76">
      <calculatedColumnFormula>IF(D4,"0.0, 0.0, 0.0","")</calculatedColumnFormula>
    </tableColumn>
    <tableColumn id="4" xr3:uid="{1837CB82-F0CC-4F25-92A5-AE87EEBA4A31}" name="Retning" dataDxfId="75"/>
    <tableColumn id="5" xr3:uid="{B29336DB-0780-45D2-8B9E-68AE30081CC7}" name="FileName" dataDxfId="74"/>
    <tableColumn id="6" xr3:uid="{53B28CB4-BC36-4768-B8F8-53DFD38FEB4E}" name="Line1" dataDxfId="73">
      <calculatedColumnFormula>IF(NOT(ISBLANK(A4)),A4,B4)</calculatedColumnFormula>
    </tableColumn>
    <tableColumn id="7" xr3:uid="{10E5DE4E-A81A-4A0D-A6F4-F21580B282DE}" name="Line2" dataDxfId="72">
      <calculatedColumnFormula>IF(NOT(ISBLANK(A4)),B4," ")</calculatedColumnFormula>
    </tableColumn>
    <tableColumn id="8" xr3:uid="{3A53BA07-49CC-42D1-9FE4-6E9CEB00A773}" name="Line3" dataDxfId="71"/>
    <tableColumn id="9" xr3:uid="{4233B0F5-EE50-4D38-AEDF-C5BC810E0095}" name="TypeXML" dataDxfId="7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08BC-6D90-418B-A0A7-67EC1A80D604}">
  <dimension ref="A1:X71"/>
  <sheetViews>
    <sheetView tabSelected="1" workbookViewId="0">
      <selection activeCell="P4" sqref="P4:U15"/>
    </sheetView>
  </sheetViews>
  <sheetFormatPr baseColWidth="10" defaultRowHeight="15" x14ac:dyDescent="0.25"/>
  <cols>
    <col min="1" max="1" width="13.28515625" customWidth="1"/>
    <col min="4" max="4" width="15.42578125" customWidth="1"/>
    <col min="10" max="10" width="13.85546875" bestFit="1" customWidth="1"/>
    <col min="11" max="11" width="14.140625" bestFit="1" customWidth="1"/>
    <col min="16" max="16" width="8.7109375" customWidth="1"/>
    <col min="17" max="17" width="13.85546875" bestFit="1" customWidth="1"/>
    <col min="18" max="18" width="14.140625" bestFit="1" customWidth="1"/>
    <col min="19" max="19" width="11.7109375" customWidth="1"/>
    <col min="20" max="20" width="11.85546875" bestFit="1" customWidth="1"/>
    <col min="21" max="21" width="9.85546875" bestFit="1" customWidth="1"/>
    <col min="22" max="23" width="8" bestFit="1" customWidth="1"/>
    <col min="24" max="24" width="11.42578125" bestFit="1" customWidth="1"/>
  </cols>
  <sheetData>
    <row r="1" spans="1:24" x14ac:dyDescent="0.25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24" x14ac:dyDescent="0.25">
      <c r="A2" t="s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/>
    </row>
    <row r="3" spans="1:24" ht="30" x14ac:dyDescent="0.25">
      <c r="A3" s="3" t="s">
        <v>109</v>
      </c>
      <c r="B3" s="3" t="s">
        <v>110</v>
      </c>
      <c r="C3" s="17" t="s">
        <v>111</v>
      </c>
      <c r="D3" s="17" t="s">
        <v>112</v>
      </c>
      <c r="E3" s="3" t="s">
        <v>113</v>
      </c>
      <c r="F3" s="3" t="s">
        <v>114</v>
      </c>
      <c r="G3" s="3" t="s">
        <v>115</v>
      </c>
      <c r="I3" s="25" t="s">
        <v>116</v>
      </c>
      <c r="J3" s="24" t="s">
        <v>117</v>
      </c>
      <c r="K3" s="24" t="s">
        <v>118</v>
      </c>
      <c r="L3" s="24" t="s">
        <v>119</v>
      </c>
      <c r="M3" s="24" t="s">
        <v>120</v>
      </c>
      <c r="N3" s="24" t="s">
        <v>121</v>
      </c>
      <c r="O3" s="24"/>
      <c r="P3" s="24" t="s">
        <v>122</v>
      </c>
      <c r="Q3" s="24" t="s">
        <v>117</v>
      </c>
      <c r="R3" s="24" t="s">
        <v>118</v>
      </c>
      <c r="S3" s="24" t="s">
        <v>119</v>
      </c>
      <c r="T3" s="24" t="s">
        <v>123</v>
      </c>
      <c r="U3" s="24" t="s">
        <v>124</v>
      </c>
      <c r="V3" s="24" t="s">
        <v>125</v>
      </c>
      <c r="W3" s="24" t="s">
        <v>126</v>
      </c>
      <c r="X3" s="24" t="s">
        <v>127</v>
      </c>
    </row>
    <row r="4" spans="1:24" x14ac:dyDescent="0.25">
      <c r="A4" s="6" t="s">
        <v>23</v>
      </c>
      <c r="B4" s="6" t="s">
        <v>1</v>
      </c>
      <c r="C4" s="3">
        <v>13789</v>
      </c>
      <c r="D4" s="3">
        <f>C4-([1]A_UM!$F$3)</f>
        <v>7183</v>
      </c>
      <c r="E4" s="6">
        <v>4</v>
      </c>
      <c r="F4" s="6">
        <v>12</v>
      </c>
      <c r="G4" s="6">
        <v>12</v>
      </c>
      <c r="I4" t="str">
        <f t="shared" ref="I4" si="0">IF(D4,"defaultid","")</f>
        <v>defaultid</v>
      </c>
      <c r="J4" s="23" t="str">
        <f t="shared" ref="J4" si="1">IF(D4,"0.0, 0.0, "&amp;D4&amp;".0","")</f>
        <v>0.0, 0.0, 7183.0</v>
      </c>
      <c r="K4" s="23" t="str">
        <f t="shared" ref="K4" si="2">IF(D4,"0.0, 0.0, 0.0","")</f>
        <v>0.0, 0.0, 0.0</v>
      </c>
      <c r="L4" s="21">
        <f t="shared" ref="L4" si="3">IF(D4,1,"")</f>
        <v>1</v>
      </c>
      <c r="M4" s="21" t="str">
        <f t="shared" ref="M4" si="4">IF(D4,"balise.ac","")</f>
        <v>balise.ac</v>
      </c>
      <c r="N4" s="21" t="str">
        <f t="shared" ref="N4" si="5">IF(D4,E4&amp;", "&amp;F4&amp;", "&amp;G4,"")</f>
        <v>4, 12, 12</v>
      </c>
      <c r="O4" s="21"/>
      <c r="P4" s="23" t="s">
        <v>128</v>
      </c>
      <c r="Q4" s="23" t="str">
        <f>IF(D4,"0.0, 0.0, "&amp;D4&amp;".0","")</f>
        <v>0.0, 0.0, 7183.0</v>
      </c>
      <c r="R4" s="23" t="str">
        <f>IF(D4,"0.0, 0.0, 0.0","")</f>
        <v>0.0, 0.0, 0.0</v>
      </c>
      <c r="S4" s="27">
        <v>0</v>
      </c>
      <c r="T4" s="23" t="s">
        <v>129</v>
      </c>
      <c r="U4" s="23" t="str">
        <f t="shared" ref="U4:U35" si="6">IF(NOT(ISBLANK(A4)),A4,B4)</f>
        <v>Hs.574(M)</v>
      </c>
      <c r="V4" s="23" t="str">
        <f t="shared" ref="V4:V35" si="7">IF(NOT(ISBLANK(A4)),B4," ")</f>
        <v>A</v>
      </c>
      <c r="W4" s="23" t="s">
        <v>128</v>
      </c>
      <c r="X4" s="23" t="s">
        <v>129</v>
      </c>
    </row>
    <row r="5" spans="1:24" x14ac:dyDescent="0.25">
      <c r="A5" s="6"/>
      <c r="B5" s="6" t="s">
        <v>12</v>
      </c>
      <c r="C5" s="3">
        <v>13786</v>
      </c>
      <c r="D5" s="3">
        <f>C5-([1]A_UM!$F$3)</f>
        <v>7180</v>
      </c>
      <c r="E5" s="6">
        <v>9</v>
      </c>
      <c r="F5" s="6">
        <v>6</v>
      </c>
      <c r="G5" s="6">
        <v>0</v>
      </c>
      <c r="I5" t="str">
        <f t="shared" ref="I5:I68" si="8">IF(D5,"defaultid","")</f>
        <v>defaultid</v>
      </c>
      <c r="J5" s="23" t="str">
        <f t="shared" ref="J5:J68" si="9">IF(D5,"0.0, 0.0, "&amp;D5&amp;".0","")</f>
        <v>0.0, 0.0, 7180.0</v>
      </c>
      <c r="K5" s="23" t="str">
        <f t="shared" ref="K5:K68" si="10">IF(D5,"0.0, 0.0, 0.0","")</f>
        <v>0.0, 0.0, 0.0</v>
      </c>
      <c r="L5" s="21">
        <f t="shared" ref="L5:L68" si="11">IF(D5,1,"")</f>
        <v>1</v>
      </c>
      <c r="M5" s="21" t="str">
        <f t="shared" ref="M5:M68" si="12">IF(D5,"balise.ac","")</f>
        <v>balise.ac</v>
      </c>
      <c r="N5" s="21" t="str">
        <f t="shared" ref="N5:N68" si="13">IF(D5,E5&amp;", "&amp;F5&amp;", "&amp;G5,"")</f>
        <v>9, 6, 0</v>
      </c>
      <c r="O5" s="21"/>
      <c r="P5" s="23" t="s">
        <v>128</v>
      </c>
      <c r="Q5" s="23" t="str">
        <f t="shared" ref="Q5:Q68" si="14">IF(D5,"0.0, 0.0, "&amp;D5&amp;".0","")</f>
        <v>0.0, 0.0, 7180.0</v>
      </c>
      <c r="R5" s="23" t="str">
        <f t="shared" ref="R5:R68" si="15">IF(D5,"0.0, 0.0, 0.0","")</f>
        <v>0.0, 0.0, 0.0</v>
      </c>
      <c r="S5" s="27">
        <f>S4</f>
        <v>0</v>
      </c>
      <c r="T5" s="23" t="s">
        <v>129</v>
      </c>
      <c r="U5" s="23" t="str">
        <f t="shared" si="6"/>
        <v>B</v>
      </c>
      <c r="V5" s="23" t="str">
        <f t="shared" si="7"/>
        <v xml:space="preserve"> </v>
      </c>
      <c r="W5" s="23" t="s">
        <v>128</v>
      </c>
      <c r="X5" s="23" t="s">
        <v>129</v>
      </c>
    </row>
    <row r="6" spans="1:24" x14ac:dyDescent="0.25">
      <c r="A6" s="6"/>
      <c r="B6" s="6" t="s">
        <v>24</v>
      </c>
      <c r="C6" s="3">
        <v>13783</v>
      </c>
      <c r="D6" s="3">
        <f>C6-([1]A_UM!$F$3)</f>
        <v>7177</v>
      </c>
      <c r="E6" s="6">
        <v>14</v>
      </c>
      <c r="F6" s="6">
        <v>2</v>
      </c>
      <c r="G6" s="6">
        <v>5</v>
      </c>
      <c r="I6" t="str">
        <f t="shared" si="8"/>
        <v>defaultid</v>
      </c>
      <c r="J6" s="23" t="str">
        <f t="shared" si="9"/>
        <v>0.0, 0.0, 7177.0</v>
      </c>
      <c r="K6" s="23" t="str">
        <f t="shared" si="10"/>
        <v>0.0, 0.0, 0.0</v>
      </c>
      <c r="L6" s="21">
        <f t="shared" si="11"/>
        <v>1</v>
      </c>
      <c r="M6" s="21" t="str">
        <f t="shared" si="12"/>
        <v>balise.ac</v>
      </c>
      <c r="N6" s="21" t="str">
        <f t="shared" si="13"/>
        <v>14, 2, 5</v>
      </c>
      <c r="O6" s="21"/>
      <c r="P6" s="23" t="s">
        <v>128</v>
      </c>
      <c r="Q6" s="23" t="str">
        <f t="shared" si="14"/>
        <v>0.0, 0.0, 7177.0</v>
      </c>
      <c r="R6" s="23" t="str">
        <f t="shared" si="15"/>
        <v>0.0, 0.0, 0.0</v>
      </c>
      <c r="S6" s="27">
        <f t="shared" ref="S6:S69" si="16">S5</f>
        <v>0</v>
      </c>
      <c r="T6" s="23" t="s">
        <v>129</v>
      </c>
      <c r="U6" s="23" t="str">
        <f t="shared" si="6"/>
        <v>C</v>
      </c>
      <c r="V6" s="23" t="str">
        <f t="shared" si="7"/>
        <v xml:space="preserve"> </v>
      </c>
      <c r="W6" s="23" t="s">
        <v>128</v>
      </c>
      <c r="X6" s="23" t="s">
        <v>129</v>
      </c>
    </row>
    <row r="7" spans="1:24" x14ac:dyDescent="0.25">
      <c r="A7" s="7" t="s">
        <v>25</v>
      </c>
      <c r="B7" s="7" t="s">
        <v>1</v>
      </c>
      <c r="C7">
        <v>13640</v>
      </c>
      <c r="D7" s="3">
        <f>C7-([1]A_UM!$F$3)</f>
        <v>7034</v>
      </c>
      <c r="E7" s="6">
        <v>7</v>
      </c>
      <c r="F7" s="6">
        <v>1</v>
      </c>
      <c r="G7" s="6">
        <v>8</v>
      </c>
      <c r="I7" t="str">
        <f t="shared" si="8"/>
        <v>defaultid</v>
      </c>
      <c r="J7" s="23" t="str">
        <f t="shared" si="9"/>
        <v>0.0, 0.0, 7034.0</v>
      </c>
      <c r="K7" s="23" t="str">
        <f t="shared" si="10"/>
        <v>0.0, 0.0, 0.0</v>
      </c>
      <c r="L7" s="21">
        <f t="shared" si="11"/>
        <v>1</v>
      </c>
      <c r="M7" s="21" t="str">
        <f t="shared" si="12"/>
        <v>balise.ac</v>
      </c>
      <c r="N7" s="21" t="str">
        <f t="shared" si="13"/>
        <v>7, 1, 8</v>
      </c>
      <c r="O7" s="21"/>
      <c r="P7" s="23" t="s">
        <v>128</v>
      </c>
      <c r="Q7" s="23" t="str">
        <f t="shared" si="14"/>
        <v>0.0, 0.0, 7034.0</v>
      </c>
      <c r="R7" s="23" t="str">
        <f t="shared" si="15"/>
        <v>0.0, 0.0, 0.0</v>
      </c>
      <c r="S7" s="27">
        <f t="shared" si="16"/>
        <v>0</v>
      </c>
      <c r="T7" s="23" t="s">
        <v>129</v>
      </c>
      <c r="U7" s="23" t="str">
        <f t="shared" si="6"/>
        <v>LØR-H10</v>
      </c>
      <c r="V7" s="23" t="str">
        <f t="shared" si="7"/>
        <v>A</v>
      </c>
      <c r="W7" s="23" t="s">
        <v>128</v>
      </c>
      <c r="X7" s="23" t="s">
        <v>129</v>
      </c>
    </row>
    <row r="8" spans="1:24" x14ac:dyDescent="0.25">
      <c r="A8" s="7"/>
      <c r="B8" s="7" t="s">
        <v>12</v>
      </c>
      <c r="C8">
        <v>13637</v>
      </c>
      <c r="D8" s="3">
        <f>C8-([1]A_UM!$F$3)</f>
        <v>7031</v>
      </c>
      <c r="E8" s="6">
        <v>7</v>
      </c>
      <c r="F8" s="12">
        <v>1</v>
      </c>
      <c r="G8" s="6">
        <v>14</v>
      </c>
      <c r="I8" t="str">
        <f t="shared" si="8"/>
        <v>defaultid</v>
      </c>
      <c r="J8" s="23" t="str">
        <f t="shared" si="9"/>
        <v>0.0, 0.0, 7031.0</v>
      </c>
      <c r="K8" s="23" t="str">
        <f t="shared" si="10"/>
        <v>0.0, 0.0, 0.0</v>
      </c>
      <c r="L8" s="21">
        <f t="shared" si="11"/>
        <v>1</v>
      </c>
      <c r="M8" s="21" t="str">
        <f t="shared" si="12"/>
        <v>balise.ac</v>
      </c>
      <c r="N8" s="21" t="str">
        <f t="shared" si="13"/>
        <v>7, 1, 14</v>
      </c>
      <c r="O8" s="21"/>
      <c r="P8" s="23" t="s">
        <v>128</v>
      </c>
      <c r="Q8" s="23" t="str">
        <f t="shared" si="14"/>
        <v>0.0, 0.0, 7031.0</v>
      </c>
      <c r="R8" s="23" t="str">
        <f t="shared" si="15"/>
        <v>0.0, 0.0, 0.0</v>
      </c>
      <c r="S8" s="27">
        <f t="shared" si="16"/>
        <v>0</v>
      </c>
      <c r="T8" s="23" t="s">
        <v>129</v>
      </c>
      <c r="U8" s="23" t="str">
        <f t="shared" si="6"/>
        <v>B</v>
      </c>
      <c r="V8" s="23" t="str">
        <f t="shared" si="7"/>
        <v xml:space="preserve"> </v>
      </c>
      <c r="W8" s="23" t="s">
        <v>128</v>
      </c>
      <c r="X8" s="23" t="s">
        <v>129</v>
      </c>
    </row>
    <row r="9" spans="1:24" x14ac:dyDescent="0.25">
      <c r="A9" s="7" t="s">
        <v>26</v>
      </c>
      <c r="B9" s="7" t="s">
        <v>12</v>
      </c>
      <c r="C9">
        <v>13625</v>
      </c>
      <c r="D9" s="3">
        <f>C9-([1]A_UM!$F$3)</f>
        <v>7019</v>
      </c>
      <c r="E9" s="6">
        <v>7</v>
      </c>
      <c r="F9" s="6">
        <v>7</v>
      </c>
      <c r="G9" s="6">
        <v>7</v>
      </c>
      <c r="I9" t="str">
        <f t="shared" si="8"/>
        <v>defaultid</v>
      </c>
      <c r="J9" s="23" t="str">
        <f t="shared" si="9"/>
        <v>0.0, 0.0, 7019.0</v>
      </c>
      <c r="K9" s="23" t="str">
        <f t="shared" si="10"/>
        <v>0.0, 0.0, 0.0</v>
      </c>
      <c r="L9" s="21">
        <f t="shared" si="11"/>
        <v>1</v>
      </c>
      <c r="M9" s="21" t="str">
        <f t="shared" si="12"/>
        <v>balise.ac</v>
      </c>
      <c r="N9" s="21" t="str">
        <f t="shared" si="13"/>
        <v>7, 7, 7</v>
      </c>
      <c r="O9" s="21"/>
      <c r="P9" s="23" t="s">
        <v>128</v>
      </c>
      <c r="Q9" s="23" t="str">
        <f t="shared" si="14"/>
        <v>0.0, 0.0, 7019.0</v>
      </c>
      <c r="R9" s="23" t="str">
        <f t="shared" si="15"/>
        <v>0.0, 0.0, 0.0</v>
      </c>
      <c r="S9" s="27">
        <f t="shared" si="16"/>
        <v>0</v>
      </c>
      <c r="T9" s="23" t="s">
        <v>129</v>
      </c>
      <c r="U9" s="23" t="str">
        <f t="shared" si="6"/>
        <v>LØR-H07</v>
      </c>
      <c r="V9" s="23" t="str">
        <f t="shared" si="7"/>
        <v>B</v>
      </c>
      <c r="W9" s="23" t="s">
        <v>128</v>
      </c>
      <c r="X9" s="23" t="s">
        <v>129</v>
      </c>
    </row>
    <row r="10" spans="1:24" x14ac:dyDescent="0.25">
      <c r="A10" s="7"/>
      <c r="B10" s="7" t="s">
        <v>1</v>
      </c>
      <c r="C10">
        <v>13622</v>
      </c>
      <c r="D10" s="3">
        <f>C10-([1]A_UM!$F$3)</f>
        <v>7016</v>
      </c>
      <c r="E10" s="6">
        <v>7</v>
      </c>
      <c r="F10" s="6">
        <v>7</v>
      </c>
      <c r="G10" s="6">
        <v>2</v>
      </c>
      <c r="I10" t="str">
        <f t="shared" si="8"/>
        <v>defaultid</v>
      </c>
      <c r="J10" s="23" t="str">
        <f t="shared" si="9"/>
        <v>0.0, 0.0, 7016.0</v>
      </c>
      <c r="K10" s="23" t="str">
        <f t="shared" si="10"/>
        <v>0.0, 0.0, 0.0</v>
      </c>
      <c r="L10" s="21">
        <f t="shared" si="11"/>
        <v>1</v>
      </c>
      <c r="M10" s="21" t="str">
        <f t="shared" si="12"/>
        <v>balise.ac</v>
      </c>
      <c r="N10" s="21" t="str">
        <f t="shared" si="13"/>
        <v>7, 7, 2</v>
      </c>
      <c r="O10" s="21"/>
      <c r="P10" s="23" t="s">
        <v>128</v>
      </c>
      <c r="Q10" s="23" t="str">
        <f t="shared" si="14"/>
        <v>0.0, 0.0, 7016.0</v>
      </c>
      <c r="R10" s="23" t="str">
        <f t="shared" si="15"/>
        <v>0.0, 0.0, 0.0</v>
      </c>
      <c r="S10" s="27">
        <f t="shared" si="16"/>
        <v>0</v>
      </c>
      <c r="T10" s="23" t="s">
        <v>129</v>
      </c>
      <c r="U10" s="23" t="str">
        <f t="shared" si="6"/>
        <v>A</v>
      </c>
      <c r="V10" s="23" t="str">
        <f t="shared" si="7"/>
        <v xml:space="preserve"> </v>
      </c>
      <c r="W10" s="23" t="s">
        <v>128</v>
      </c>
      <c r="X10" s="23" t="s">
        <v>129</v>
      </c>
    </row>
    <row r="11" spans="1:24" x14ac:dyDescent="0.25">
      <c r="A11" s="7" t="s">
        <v>27</v>
      </c>
      <c r="B11" s="7" t="s">
        <v>1</v>
      </c>
      <c r="C11">
        <v>13610</v>
      </c>
      <c r="D11" s="3">
        <f>C11-([1]A_UM!$F$3)</f>
        <v>7004</v>
      </c>
      <c r="E11" s="6">
        <v>5</v>
      </c>
      <c r="F11" s="6">
        <v>7</v>
      </c>
      <c r="G11" s="6">
        <v>12</v>
      </c>
      <c r="I11" t="str">
        <f t="shared" si="8"/>
        <v>defaultid</v>
      </c>
      <c r="J11" s="23" t="str">
        <f t="shared" si="9"/>
        <v>0.0, 0.0, 7004.0</v>
      </c>
      <c r="K11" s="23" t="str">
        <f t="shared" si="10"/>
        <v>0.0, 0.0, 0.0</v>
      </c>
      <c r="L11" s="21">
        <f t="shared" si="11"/>
        <v>1</v>
      </c>
      <c r="M11" s="21" t="str">
        <f t="shared" si="12"/>
        <v>balise.ac</v>
      </c>
      <c r="N11" s="21" t="str">
        <f t="shared" si="13"/>
        <v>5, 7, 12</v>
      </c>
      <c r="O11" s="21"/>
      <c r="P11" s="23" t="s">
        <v>128</v>
      </c>
      <c r="Q11" s="23" t="str">
        <f t="shared" si="14"/>
        <v>0.0, 0.0, 7004.0</v>
      </c>
      <c r="R11" s="23" t="str">
        <f t="shared" si="15"/>
        <v>0.0, 0.0, 0.0</v>
      </c>
      <c r="S11" s="27">
        <f t="shared" si="16"/>
        <v>0</v>
      </c>
      <c r="T11" s="23" t="s">
        <v>129</v>
      </c>
      <c r="U11" s="23" t="str">
        <f t="shared" si="6"/>
        <v>LØR-S06</v>
      </c>
      <c r="V11" s="23" t="str">
        <f t="shared" si="7"/>
        <v>A</v>
      </c>
      <c r="W11" s="23" t="s">
        <v>128</v>
      </c>
      <c r="X11" s="23" t="s">
        <v>129</v>
      </c>
    </row>
    <row r="12" spans="1:24" x14ac:dyDescent="0.25">
      <c r="A12" s="7"/>
      <c r="B12" s="7" t="s">
        <v>12</v>
      </c>
      <c r="C12">
        <v>13607</v>
      </c>
      <c r="D12" s="3">
        <f>C12-([1]A_UM!$F$3)</f>
        <v>7001</v>
      </c>
      <c r="E12" s="6">
        <v>9</v>
      </c>
      <c r="F12" s="6">
        <v>6</v>
      </c>
      <c r="G12" s="6">
        <v>2</v>
      </c>
      <c r="I12" t="str">
        <f t="shared" si="8"/>
        <v>defaultid</v>
      </c>
      <c r="J12" s="23" t="str">
        <f t="shared" si="9"/>
        <v>0.0, 0.0, 7001.0</v>
      </c>
      <c r="K12" s="23" t="str">
        <f t="shared" si="10"/>
        <v>0.0, 0.0, 0.0</v>
      </c>
      <c r="L12" s="21">
        <f t="shared" si="11"/>
        <v>1</v>
      </c>
      <c r="M12" s="21" t="str">
        <f t="shared" si="12"/>
        <v>balise.ac</v>
      </c>
      <c r="N12" s="21" t="str">
        <f t="shared" si="13"/>
        <v>9, 6, 2</v>
      </c>
      <c r="O12" s="21"/>
      <c r="P12" s="23" t="s">
        <v>128</v>
      </c>
      <c r="Q12" s="23" t="str">
        <f t="shared" si="14"/>
        <v>0.0, 0.0, 7001.0</v>
      </c>
      <c r="R12" s="23" t="str">
        <f t="shared" si="15"/>
        <v>0.0, 0.0, 0.0</v>
      </c>
      <c r="S12" s="27">
        <f t="shared" si="16"/>
        <v>0</v>
      </c>
      <c r="T12" s="23" t="s">
        <v>129</v>
      </c>
      <c r="U12" s="23" t="str">
        <f t="shared" si="6"/>
        <v>B</v>
      </c>
      <c r="V12" s="23" t="str">
        <f t="shared" si="7"/>
        <v xml:space="preserve"> </v>
      </c>
      <c r="W12" s="23" t="s">
        <v>128</v>
      </c>
      <c r="X12" s="23" t="s">
        <v>129</v>
      </c>
    </row>
    <row r="13" spans="1:24" x14ac:dyDescent="0.25">
      <c r="A13" s="7" t="s">
        <v>28</v>
      </c>
      <c r="B13" s="7" t="s">
        <v>1</v>
      </c>
      <c r="C13">
        <v>12113</v>
      </c>
      <c r="D13" s="3">
        <f>C13-([1]A_UM!$F$3)</f>
        <v>5507</v>
      </c>
      <c r="E13" s="6">
        <v>4</v>
      </c>
      <c r="F13" s="6">
        <v>12</v>
      </c>
      <c r="G13" s="6">
        <v>12</v>
      </c>
      <c r="I13" t="str">
        <f t="shared" si="8"/>
        <v>defaultid</v>
      </c>
      <c r="J13" s="23" t="str">
        <f t="shared" si="9"/>
        <v>0.0, 0.0, 5507.0</v>
      </c>
      <c r="K13" s="23" t="str">
        <f t="shared" si="10"/>
        <v>0.0, 0.0, 0.0</v>
      </c>
      <c r="L13" s="21">
        <f t="shared" si="11"/>
        <v>1</v>
      </c>
      <c r="M13" s="21" t="str">
        <f t="shared" si="12"/>
        <v>balise.ac</v>
      </c>
      <c r="N13" s="21" t="str">
        <f t="shared" si="13"/>
        <v>4, 12, 12</v>
      </c>
      <c r="O13" s="21"/>
      <c r="P13" s="23" t="s">
        <v>128</v>
      </c>
      <c r="Q13" s="23" t="str">
        <f t="shared" si="14"/>
        <v>0.0, 0.0, 5507.0</v>
      </c>
      <c r="R13" s="23" t="str">
        <f t="shared" si="15"/>
        <v>0.0, 0.0, 0.0</v>
      </c>
      <c r="S13" s="27">
        <f t="shared" si="16"/>
        <v>0</v>
      </c>
      <c r="T13" s="23" t="s">
        <v>129</v>
      </c>
      <c r="U13" s="23" t="str">
        <f t="shared" si="6"/>
        <v>Hs.558(B)</v>
      </c>
      <c r="V13" s="23" t="str">
        <f t="shared" si="7"/>
        <v>A</v>
      </c>
      <c r="W13" s="23" t="s">
        <v>128</v>
      </c>
      <c r="X13" s="23" t="s">
        <v>129</v>
      </c>
    </row>
    <row r="14" spans="1:24" x14ac:dyDescent="0.25">
      <c r="A14" s="7"/>
      <c r="B14" s="7" t="s">
        <v>12</v>
      </c>
      <c r="C14">
        <v>12110</v>
      </c>
      <c r="D14" s="3">
        <f>C14-([1]A_UM!$F$3)</f>
        <v>5504</v>
      </c>
      <c r="E14" s="6">
        <v>9</v>
      </c>
      <c r="F14" s="6">
        <v>4</v>
      </c>
      <c r="G14" s="6">
        <v>0</v>
      </c>
      <c r="I14" t="str">
        <f t="shared" si="8"/>
        <v>defaultid</v>
      </c>
      <c r="J14" s="23" t="str">
        <f t="shared" si="9"/>
        <v>0.0, 0.0, 5504.0</v>
      </c>
      <c r="K14" s="23" t="str">
        <f t="shared" si="10"/>
        <v>0.0, 0.0, 0.0</v>
      </c>
      <c r="L14" s="21">
        <f t="shared" si="11"/>
        <v>1</v>
      </c>
      <c r="M14" s="21" t="str">
        <f t="shared" si="12"/>
        <v>balise.ac</v>
      </c>
      <c r="N14" s="21" t="str">
        <f t="shared" si="13"/>
        <v>9, 4, 0</v>
      </c>
      <c r="O14" s="21"/>
      <c r="P14" s="23" t="s">
        <v>128</v>
      </c>
      <c r="Q14" s="23" t="str">
        <f t="shared" si="14"/>
        <v>0.0, 0.0, 5504.0</v>
      </c>
      <c r="R14" s="23" t="str">
        <f t="shared" si="15"/>
        <v>0.0, 0.0, 0.0</v>
      </c>
      <c r="S14" s="27">
        <f t="shared" si="16"/>
        <v>0</v>
      </c>
      <c r="T14" s="23" t="s">
        <v>129</v>
      </c>
      <c r="U14" s="23" t="str">
        <f t="shared" si="6"/>
        <v>B</v>
      </c>
      <c r="V14" s="23" t="str">
        <f t="shared" si="7"/>
        <v xml:space="preserve"> </v>
      </c>
      <c r="W14" s="23" t="s">
        <v>128</v>
      </c>
      <c r="X14" s="23" t="s">
        <v>129</v>
      </c>
    </row>
    <row r="15" spans="1:24" x14ac:dyDescent="0.25">
      <c r="A15" s="7"/>
      <c r="B15" s="7" t="s">
        <v>24</v>
      </c>
      <c r="C15">
        <v>12107</v>
      </c>
      <c r="D15" s="3">
        <f>C15-([1]A_UM!$F$3)</f>
        <v>5501</v>
      </c>
      <c r="E15" s="6">
        <v>14</v>
      </c>
      <c r="F15" s="6">
        <v>6</v>
      </c>
      <c r="G15" s="6">
        <v>5</v>
      </c>
      <c r="I15" t="str">
        <f t="shared" si="8"/>
        <v>defaultid</v>
      </c>
      <c r="J15" s="23" t="str">
        <f t="shared" si="9"/>
        <v>0.0, 0.0, 5501.0</v>
      </c>
      <c r="K15" s="23" t="str">
        <f t="shared" si="10"/>
        <v>0.0, 0.0, 0.0</v>
      </c>
      <c r="L15" s="21">
        <f t="shared" si="11"/>
        <v>1</v>
      </c>
      <c r="M15" s="21" t="str">
        <f t="shared" si="12"/>
        <v>balise.ac</v>
      </c>
      <c r="N15" s="21" t="str">
        <f t="shared" si="13"/>
        <v>14, 6, 5</v>
      </c>
      <c r="O15" s="21"/>
      <c r="P15" s="23" t="s">
        <v>128</v>
      </c>
      <c r="Q15" s="23" t="str">
        <f t="shared" si="14"/>
        <v>0.0, 0.0, 5501.0</v>
      </c>
      <c r="R15" s="23" t="str">
        <f t="shared" si="15"/>
        <v>0.0, 0.0, 0.0</v>
      </c>
      <c r="S15" s="27">
        <f t="shared" si="16"/>
        <v>0</v>
      </c>
      <c r="T15" s="23" t="s">
        <v>129</v>
      </c>
      <c r="U15" s="23" t="str">
        <f t="shared" si="6"/>
        <v>C</v>
      </c>
      <c r="V15" s="23" t="str">
        <f t="shared" si="7"/>
        <v xml:space="preserve"> </v>
      </c>
      <c r="W15" s="23" t="s">
        <v>128</v>
      </c>
      <c r="X15" s="23" t="s">
        <v>129</v>
      </c>
    </row>
    <row r="16" spans="1:24" x14ac:dyDescent="0.25">
      <c r="A16" s="7" t="s">
        <v>29</v>
      </c>
      <c r="B16" s="7" t="s">
        <v>1</v>
      </c>
      <c r="C16">
        <v>12065</v>
      </c>
      <c r="D16" s="3">
        <f>C16-([1]A_UM!$F$3)</f>
        <v>5459</v>
      </c>
      <c r="E16" s="6">
        <v>2</v>
      </c>
      <c r="F16" s="6">
        <v>0</v>
      </c>
      <c r="G16" s="8">
        <v>14</v>
      </c>
      <c r="I16" t="str">
        <f t="shared" si="8"/>
        <v>defaultid</v>
      </c>
      <c r="J16" s="23" t="str">
        <f t="shared" si="9"/>
        <v>0.0, 0.0, 5459.0</v>
      </c>
      <c r="K16" s="23" t="str">
        <f t="shared" si="10"/>
        <v>0.0, 0.0, 0.0</v>
      </c>
      <c r="L16" s="21">
        <f t="shared" si="11"/>
        <v>1</v>
      </c>
      <c r="M16" s="21" t="str">
        <f t="shared" si="12"/>
        <v>balise.ac</v>
      </c>
      <c r="N16" s="21" t="str">
        <f t="shared" si="13"/>
        <v>2, 0, 14</v>
      </c>
      <c r="O16" s="21"/>
      <c r="P16" s="23" t="s">
        <v>128</v>
      </c>
      <c r="Q16" s="23" t="str">
        <f t="shared" si="14"/>
        <v>0.0, 0.0, 5459.0</v>
      </c>
      <c r="R16" s="23" t="str">
        <f t="shared" si="15"/>
        <v>0.0, 0.0, 0.0</v>
      </c>
      <c r="S16" s="27">
        <f t="shared" si="16"/>
        <v>0</v>
      </c>
      <c r="T16" s="23" t="s">
        <v>129</v>
      </c>
      <c r="U16" s="23" t="str">
        <f t="shared" si="6"/>
        <v>GRO-V04</v>
      </c>
      <c r="V16" s="23" t="str">
        <f t="shared" si="7"/>
        <v>A</v>
      </c>
      <c r="W16" s="23" t="s">
        <v>128</v>
      </c>
      <c r="X16" s="23" t="s">
        <v>129</v>
      </c>
    </row>
    <row r="17" spans="1:24" x14ac:dyDescent="0.25">
      <c r="A17" s="7"/>
      <c r="B17" s="7" t="s">
        <v>12</v>
      </c>
      <c r="C17">
        <v>12062</v>
      </c>
      <c r="D17" s="3">
        <f>C17-([1]A_UM!$F$3)</f>
        <v>5456</v>
      </c>
      <c r="E17" s="6">
        <v>9</v>
      </c>
      <c r="F17" s="6">
        <v>5</v>
      </c>
      <c r="G17" s="6">
        <v>0</v>
      </c>
      <c r="I17" t="str">
        <f t="shared" si="8"/>
        <v>defaultid</v>
      </c>
      <c r="J17" s="23" t="str">
        <f t="shared" si="9"/>
        <v>0.0, 0.0, 5456.0</v>
      </c>
      <c r="K17" s="23" t="str">
        <f t="shared" si="10"/>
        <v>0.0, 0.0, 0.0</v>
      </c>
      <c r="L17" s="21">
        <f t="shared" si="11"/>
        <v>1</v>
      </c>
      <c r="M17" s="21" t="str">
        <f t="shared" si="12"/>
        <v>balise.ac</v>
      </c>
      <c r="N17" s="21" t="str">
        <f t="shared" si="13"/>
        <v>9, 5, 0</v>
      </c>
      <c r="O17" s="21"/>
      <c r="P17" s="23" t="s">
        <v>128</v>
      </c>
      <c r="Q17" s="23" t="str">
        <f t="shared" si="14"/>
        <v>0.0, 0.0, 5456.0</v>
      </c>
      <c r="R17" s="23" t="str">
        <f t="shared" si="15"/>
        <v>0.0, 0.0, 0.0</v>
      </c>
      <c r="S17" s="27">
        <f t="shared" si="16"/>
        <v>0</v>
      </c>
      <c r="T17" s="23" t="s">
        <v>129</v>
      </c>
      <c r="U17" s="23" t="str">
        <f t="shared" si="6"/>
        <v>B</v>
      </c>
      <c r="V17" s="23" t="str">
        <f t="shared" si="7"/>
        <v xml:space="preserve"> </v>
      </c>
      <c r="W17" s="23" t="s">
        <v>128</v>
      </c>
      <c r="X17" s="23" t="s">
        <v>129</v>
      </c>
    </row>
    <row r="18" spans="1:24" x14ac:dyDescent="0.25">
      <c r="A18" s="7"/>
      <c r="B18" s="7" t="s">
        <v>24</v>
      </c>
      <c r="C18">
        <v>12059</v>
      </c>
      <c r="D18" s="3">
        <f>C18-([1]A_UM!$F$3)</f>
        <v>5453</v>
      </c>
      <c r="E18" s="6">
        <v>14</v>
      </c>
      <c r="F18" s="6">
        <v>1</v>
      </c>
      <c r="G18" s="6">
        <v>5</v>
      </c>
      <c r="I18" t="str">
        <f t="shared" si="8"/>
        <v>defaultid</v>
      </c>
      <c r="J18" s="23" t="str">
        <f t="shared" si="9"/>
        <v>0.0, 0.0, 5453.0</v>
      </c>
      <c r="K18" s="23" t="str">
        <f t="shared" si="10"/>
        <v>0.0, 0.0, 0.0</v>
      </c>
      <c r="L18" s="21">
        <f t="shared" si="11"/>
        <v>1</v>
      </c>
      <c r="M18" s="21" t="str">
        <f t="shared" si="12"/>
        <v>balise.ac</v>
      </c>
      <c r="N18" s="21" t="str">
        <f t="shared" si="13"/>
        <v>14, 1, 5</v>
      </c>
      <c r="O18" s="21"/>
      <c r="P18" s="23" t="s">
        <v>128</v>
      </c>
      <c r="Q18" s="23" t="str">
        <f t="shared" si="14"/>
        <v>0.0, 0.0, 5453.0</v>
      </c>
      <c r="R18" s="23" t="str">
        <f t="shared" si="15"/>
        <v>0.0, 0.0, 0.0</v>
      </c>
      <c r="S18" s="27">
        <f t="shared" si="16"/>
        <v>0</v>
      </c>
      <c r="T18" s="23" t="s">
        <v>129</v>
      </c>
      <c r="U18" s="23" t="str">
        <f t="shared" si="6"/>
        <v>C</v>
      </c>
      <c r="V18" s="23" t="str">
        <f t="shared" si="7"/>
        <v xml:space="preserve"> </v>
      </c>
      <c r="W18" s="23" t="s">
        <v>128</v>
      </c>
      <c r="X18" s="23" t="s">
        <v>129</v>
      </c>
    </row>
    <row r="19" spans="1:24" x14ac:dyDescent="0.25">
      <c r="A19" s="7" t="s">
        <v>30</v>
      </c>
      <c r="B19" s="7" t="s">
        <v>1</v>
      </c>
      <c r="C19">
        <v>12023</v>
      </c>
      <c r="D19" s="3">
        <f>C19-([1]A_UM!$F$3)</f>
        <v>5417</v>
      </c>
      <c r="E19" s="6">
        <v>2</v>
      </c>
      <c r="F19" s="6">
        <v>1</v>
      </c>
      <c r="G19" s="6">
        <v>2</v>
      </c>
      <c r="I19" t="str">
        <f t="shared" si="8"/>
        <v>defaultid</v>
      </c>
      <c r="J19" s="23" t="str">
        <f t="shared" si="9"/>
        <v>0.0, 0.0, 5417.0</v>
      </c>
      <c r="K19" s="23" t="str">
        <f t="shared" si="10"/>
        <v>0.0, 0.0, 0.0</v>
      </c>
      <c r="L19" s="21">
        <f t="shared" si="11"/>
        <v>1</v>
      </c>
      <c r="M19" s="21" t="str">
        <f t="shared" si="12"/>
        <v>balise.ac</v>
      </c>
      <c r="N19" s="21" t="str">
        <f t="shared" si="13"/>
        <v>2, 1, 2</v>
      </c>
      <c r="O19" s="21"/>
      <c r="P19" s="23" t="s">
        <v>128</v>
      </c>
      <c r="Q19" s="23" t="str">
        <f t="shared" si="14"/>
        <v>0.0, 0.0, 5417.0</v>
      </c>
      <c r="R19" s="23" t="str">
        <f t="shared" si="15"/>
        <v>0.0, 0.0, 0.0</v>
      </c>
      <c r="S19" s="27">
        <f t="shared" si="16"/>
        <v>0</v>
      </c>
      <c r="T19" s="23" t="s">
        <v>129</v>
      </c>
      <c r="U19" s="23" t="str">
        <f t="shared" si="6"/>
        <v>GRO-H02</v>
      </c>
      <c r="V19" s="23" t="str">
        <f t="shared" si="7"/>
        <v>A</v>
      </c>
      <c r="W19" s="23" t="s">
        <v>128</v>
      </c>
      <c r="X19" s="23" t="s">
        <v>129</v>
      </c>
    </row>
    <row r="20" spans="1:24" x14ac:dyDescent="0.25">
      <c r="A20" s="7"/>
      <c r="B20" s="7" t="s">
        <v>12</v>
      </c>
      <c r="C20" s="33">
        <v>12020</v>
      </c>
      <c r="D20" s="34">
        <f>C20-([1]A_UM!$F$3)</f>
        <v>5414</v>
      </c>
      <c r="E20" s="6">
        <v>9</v>
      </c>
      <c r="F20" s="6">
        <v>4</v>
      </c>
      <c r="G20" s="6">
        <v>0</v>
      </c>
      <c r="I20" t="str">
        <f t="shared" si="8"/>
        <v>defaultid</v>
      </c>
      <c r="J20" s="23" t="str">
        <f t="shared" si="9"/>
        <v>0.0, 0.0, 5414.0</v>
      </c>
      <c r="K20" s="23" t="str">
        <f t="shared" si="10"/>
        <v>0.0, 0.0, 0.0</v>
      </c>
      <c r="L20" s="21">
        <f t="shared" si="11"/>
        <v>1</v>
      </c>
      <c r="M20" s="21" t="str">
        <f t="shared" si="12"/>
        <v>balise.ac</v>
      </c>
      <c r="N20" s="21" t="str">
        <f t="shared" si="13"/>
        <v>9, 4, 0</v>
      </c>
      <c r="O20" s="21"/>
      <c r="P20" s="23" t="s">
        <v>128</v>
      </c>
      <c r="Q20" s="23" t="str">
        <f t="shared" si="14"/>
        <v>0.0, 0.0, 5414.0</v>
      </c>
      <c r="R20" s="23" t="str">
        <f t="shared" si="15"/>
        <v>0.0, 0.0, 0.0</v>
      </c>
      <c r="S20" s="27">
        <f t="shared" si="16"/>
        <v>0</v>
      </c>
      <c r="T20" s="23" t="s">
        <v>129</v>
      </c>
      <c r="U20" s="23" t="str">
        <f t="shared" si="6"/>
        <v>B</v>
      </c>
      <c r="V20" s="23" t="str">
        <f t="shared" si="7"/>
        <v xml:space="preserve"> </v>
      </c>
      <c r="W20" s="23" t="s">
        <v>128</v>
      </c>
      <c r="X20" s="23" t="s">
        <v>129</v>
      </c>
    </row>
    <row r="21" spans="1:24" x14ac:dyDescent="0.25">
      <c r="A21" s="7"/>
      <c r="B21" s="7" t="s">
        <v>24</v>
      </c>
      <c r="C21" s="33">
        <v>12017</v>
      </c>
      <c r="D21" s="34">
        <f>C21-([1]A_UM!$F$3)</f>
        <v>5411</v>
      </c>
      <c r="E21" s="6">
        <v>14</v>
      </c>
      <c r="F21" s="6">
        <v>10</v>
      </c>
      <c r="G21" s="6">
        <v>5</v>
      </c>
      <c r="I21" t="str">
        <f t="shared" si="8"/>
        <v>defaultid</v>
      </c>
      <c r="J21" s="23" t="str">
        <f t="shared" si="9"/>
        <v>0.0, 0.0, 5411.0</v>
      </c>
      <c r="K21" s="23" t="str">
        <f t="shared" si="10"/>
        <v>0.0, 0.0, 0.0</v>
      </c>
      <c r="L21" s="21">
        <f t="shared" si="11"/>
        <v>1</v>
      </c>
      <c r="M21" s="21" t="str">
        <f t="shared" si="12"/>
        <v>balise.ac</v>
      </c>
      <c r="N21" s="21" t="str">
        <f t="shared" si="13"/>
        <v>14, 10, 5</v>
      </c>
      <c r="O21" s="21"/>
      <c r="P21" s="23" t="s">
        <v>128</v>
      </c>
      <c r="Q21" s="23" t="str">
        <f t="shared" si="14"/>
        <v>0.0, 0.0, 5411.0</v>
      </c>
      <c r="R21" s="23" t="str">
        <f t="shared" si="15"/>
        <v>0.0, 0.0, 0.0</v>
      </c>
      <c r="S21" s="27">
        <f t="shared" si="16"/>
        <v>0</v>
      </c>
      <c r="T21" s="23" t="s">
        <v>129</v>
      </c>
      <c r="U21" s="23" t="str">
        <f t="shared" si="6"/>
        <v>C</v>
      </c>
      <c r="V21" s="23" t="str">
        <f t="shared" si="7"/>
        <v xml:space="preserve"> </v>
      </c>
      <c r="W21" s="23" t="s">
        <v>128</v>
      </c>
      <c r="X21" s="23" t="s">
        <v>129</v>
      </c>
    </row>
    <row r="22" spans="1:24" x14ac:dyDescent="0.25">
      <c r="A22" s="7" t="s">
        <v>31</v>
      </c>
      <c r="B22" s="7" t="s">
        <v>1</v>
      </c>
      <c r="C22">
        <v>11756</v>
      </c>
      <c r="D22" s="3">
        <f>C22-([1]A_UM!$F$3)</f>
        <v>5150</v>
      </c>
      <c r="E22" s="6">
        <v>4</v>
      </c>
      <c r="F22" s="6">
        <v>14</v>
      </c>
      <c r="G22" s="6">
        <v>12</v>
      </c>
      <c r="I22" t="str">
        <f t="shared" si="8"/>
        <v>defaultid</v>
      </c>
      <c r="J22" s="23" t="str">
        <f t="shared" si="9"/>
        <v>0.0, 0.0, 5150.0</v>
      </c>
      <c r="K22" s="23" t="str">
        <f t="shared" si="10"/>
        <v>0.0, 0.0, 0.0</v>
      </c>
      <c r="L22" s="21">
        <f t="shared" si="11"/>
        <v>1</v>
      </c>
      <c r="M22" s="21" t="str">
        <f t="shared" si="12"/>
        <v>balise.ac</v>
      </c>
      <c r="N22" s="21" t="str">
        <f t="shared" si="13"/>
        <v>4, 14, 12</v>
      </c>
      <c r="O22" s="21"/>
      <c r="P22" s="23" t="s">
        <v>128</v>
      </c>
      <c r="Q22" s="23" t="str">
        <f t="shared" si="14"/>
        <v>0.0, 0.0, 5150.0</v>
      </c>
      <c r="R22" s="23" t="str">
        <f t="shared" si="15"/>
        <v>0.0, 0.0, 0.0</v>
      </c>
      <c r="S22" s="27">
        <f t="shared" si="16"/>
        <v>0</v>
      </c>
      <c r="T22" s="23" t="s">
        <v>129</v>
      </c>
      <c r="U22" s="23" t="str">
        <f t="shared" si="6"/>
        <v>Rep.552</v>
      </c>
      <c r="V22" s="23" t="str">
        <f t="shared" si="7"/>
        <v>A</v>
      </c>
      <c r="W22" s="23" t="s">
        <v>128</v>
      </c>
      <c r="X22" s="23" t="s">
        <v>129</v>
      </c>
    </row>
    <row r="23" spans="1:24" x14ac:dyDescent="0.25">
      <c r="A23" s="7"/>
      <c r="B23" s="7" t="s">
        <v>12</v>
      </c>
      <c r="C23">
        <v>11753</v>
      </c>
      <c r="D23" s="3">
        <f>C23-([1]A_UM!$F$3)</f>
        <v>5147</v>
      </c>
      <c r="E23" s="6">
        <v>9</v>
      </c>
      <c r="F23" s="6">
        <v>2</v>
      </c>
      <c r="G23" s="6">
        <v>12</v>
      </c>
      <c r="I23" t="str">
        <f t="shared" si="8"/>
        <v>defaultid</v>
      </c>
      <c r="J23" s="23" t="str">
        <f t="shared" si="9"/>
        <v>0.0, 0.0, 5147.0</v>
      </c>
      <c r="K23" s="23" t="str">
        <f t="shared" si="10"/>
        <v>0.0, 0.0, 0.0</v>
      </c>
      <c r="L23" s="21">
        <f t="shared" si="11"/>
        <v>1</v>
      </c>
      <c r="M23" s="21" t="str">
        <f t="shared" si="12"/>
        <v>balise.ac</v>
      </c>
      <c r="N23" s="21" t="str">
        <f t="shared" si="13"/>
        <v>9, 2, 12</v>
      </c>
      <c r="O23" s="21"/>
      <c r="P23" s="23" t="s">
        <v>128</v>
      </c>
      <c r="Q23" s="23" t="str">
        <f t="shared" si="14"/>
        <v>0.0, 0.0, 5147.0</v>
      </c>
      <c r="R23" s="23" t="str">
        <f t="shared" si="15"/>
        <v>0.0, 0.0, 0.0</v>
      </c>
      <c r="S23" s="27">
        <f t="shared" si="16"/>
        <v>0</v>
      </c>
      <c r="T23" s="23" t="s">
        <v>129</v>
      </c>
      <c r="U23" s="23" t="str">
        <f t="shared" si="6"/>
        <v>B</v>
      </c>
      <c r="V23" s="23" t="str">
        <f t="shared" si="7"/>
        <v xml:space="preserve"> </v>
      </c>
      <c r="W23" s="23" t="s">
        <v>128</v>
      </c>
      <c r="X23" s="23" t="s">
        <v>129</v>
      </c>
    </row>
    <row r="24" spans="1:24" x14ac:dyDescent="0.25">
      <c r="A24" s="7" t="s">
        <v>32</v>
      </c>
      <c r="B24" s="7" t="s">
        <v>1</v>
      </c>
      <c r="C24">
        <v>11735</v>
      </c>
      <c r="D24" s="3">
        <f>C24-([1]A_UM!$F$3)</f>
        <v>5129</v>
      </c>
      <c r="E24" s="6">
        <v>2</v>
      </c>
      <c r="F24" s="6">
        <v>0</v>
      </c>
      <c r="G24" s="8">
        <v>14</v>
      </c>
      <c r="I24" t="str">
        <f t="shared" si="8"/>
        <v>defaultid</v>
      </c>
      <c r="J24" s="23" t="str">
        <f t="shared" si="9"/>
        <v>0.0, 0.0, 5129.0</v>
      </c>
      <c r="K24" s="23" t="str">
        <f t="shared" si="10"/>
        <v>0.0, 0.0, 0.0</v>
      </c>
      <c r="L24" s="21">
        <f t="shared" si="11"/>
        <v>1</v>
      </c>
      <c r="M24" s="21" t="str">
        <f t="shared" si="12"/>
        <v>balise.ac</v>
      </c>
      <c r="N24" s="21" t="str">
        <f t="shared" si="13"/>
        <v>2, 0, 14</v>
      </c>
      <c r="O24" s="21"/>
      <c r="P24" s="23" t="s">
        <v>128</v>
      </c>
      <c r="Q24" s="23" t="str">
        <f t="shared" si="14"/>
        <v>0.0, 0.0, 5129.0</v>
      </c>
      <c r="R24" s="23" t="str">
        <f t="shared" si="15"/>
        <v>0.0, 0.0, 0.0</v>
      </c>
      <c r="S24" s="27">
        <f t="shared" si="16"/>
        <v>0</v>
      </c>
      <c r="T24" s="23" t="s">
        <v>129</v>
      </c>
      <c r="U24" s="23" t="str">
        <f t="shared" si="6"/>
        <v>GRO-V06</v>
      </c>
      <c r="V24" s="23" t="str">
        <f t="shared" si="7"/>
        <v>A</v>
      </c>
      <c r="W24" s="23" t="s">
        <v>128</v>
      </c>
      <c r="X24" s="23" t="s">
        <v>129</v>
      </c>
    </row>
    <row r="25" spans="1:24" x14ac:dyDescent="0.25">
      <c r="A25" s="7"/>
      <c r="B25" s="7" t="s">
        <v>12</v>
      </c>
      <c r="C25">
        <v>11732</v>
      </c>
      <c r="D25" s="3">
        <f>C25-([1]A_UM!$F$3)</f>
        <v>5126</v>
      </c>
      <c r="E25" s="6">
        <v>9</v>
      </c>
      <c r="F25" s="6">
        <v>4</v>
      </c>
      <c r="G25" s="6">
        <v>0</v>
      </c>
      <c r="I25" t="str">
        <f t="shared" si="8"/>
        <v>defaultid</v>
      </c>
      <c r="J25" s="23" t="str">
        <f t="shared" si="9"/>
        <v>0.0, 0.0, 5126.0</v>
      </c>
      <c r="K25" s="23" t="str">
        <f t="shared" si="10"/>
        <v>0.0, 0.0, 0.0</v>
      </c>
      <c r="L25" s="21">
        <f t="shared" si="11"/>
        <v>1</v>
      </c>
      <c r="M25" s="21" t="str">
        <f t="shared" si="12"/>
        <v>balise.ac</v>
      </c>
      <c r="N25" s="21" t="str">
        <f t="shared" si="13"/>
        <v>9, 4, 0</v>
      </c>
      <c r="O25" s="21"/>
      <c r="P25" s="23" t="s">
        <v>128</v>
      </c>
      <c r="Q25" s="23" t="str">
        <f t="shared" si="14"/>
        <v>0.0, 0.0, 5126.0</v>
      </c>
      <c r="R25" s="23" t="str">
        <f t="shared" si="15"/>
        <v>0.0, 0.0, 0.0</v>
      </c>
      <c r="S25" s="27">
        <f t="shared" si="16"/>
        <v>0</v>
      </c>
      <c r="T25" s="23" t="s">
        <v>129</v>
      </c>
      <c r="U25" s="23" t="str">
        <f t="shared" si="6"/>
        <v>B</v>
      </c>
      <c r="V25" s="23" t="str">
        <f t="shared" si="7"/>
        <v xml:space="preserve"> </v>
      </c>
      <c r="W25" s="23" t="s">
        <v>128</v>
      </c>
      <c r="X25" s="23" t="s">
        <v>129</v>
      </c>
    </row>
    <row r="26" spans="1:24" x14ac:dyDescent="0.25">
      <c r="A26" s="7"/>
      <c r="B26" s="7" t="s">
        <v>24</v>
      </c>
      <c r="C26">
        <v>11729</v>
      </c>
      <c r="D26" s="3">
        <f>C26-([1]A_UM!$F$3)</f>
        <v>5123</v>
      </c>
      <c r="E26" s="6">
        <v>14</v>
      </c>
      <c r="F26" s="6">
        <v>2</v>
      </c>
      <c r="G26" s="6">
        <v>6</v>
      </c>
      <c r="I26" t="str">
        <f t="shared" si="8"/>
        <v>defaultid</v>
      </c>
      <c r="J26" s="23" t="str">
        <f t="shared" si="9"/>
        <v>0.0, 0.0, 5123.0</v>
      </c>
      <c r="K26" s="23" t="str">
        <f t="shared" si="10"/>
        <v>0.0, 0.0, 0.0</v>
      </c>
      <c r="L26" s="21">
        <f t="shared" si="11"/>
        <v>1</v>
      </c>
      <c r="M26" s="21" t="str">
        <f t="shared" si="12"/>
        <v>balise.ac</v>
      </c>
      <c r="N26" s="21" t="str">
        <f t="shared" si="13"/>
        <v>14, 2, 6</v>
      </c>
      <c r="O26" s="21"/>
      <c r="P26" s="23" t="s">
        <v>128</v>
      </c>
      <c r="Q26" s="23" t="str">
        <f t="shared" si="14"/>
        <v>0.0, 0.0, 5123.0</v>
      </c>
      <c r="R26" s="23" t="str">
        <f t="shared" si="15"/>
        <v>0.0, 0.0, 0.0</v>
      </c>
      <c r="S26" s="27">
        <f t="shared" si="16"/>
        <v>0</v>
      </c>
      <c r="T26" s="23" t="s">
        <v>129</v>
      </c>
      <c r="U26" s="23" t="str">
        <f t="shared" si="6"/>
        <v>C</v>
      </c>
      <c r="V26" s="23" t="str">
        <f t="shared" si="7"/>
        <v xml:space="preserve"> </v>
      </c>
      <c r="W26" s="23" t="s">
        <v>128</v>
      </c>
      <c r="X26" s="23" t="s">
        <v>129</v>
      </c>
    </row>
    <row r="27" spans="1:24" x14ac:dyDescent="0.25">
      <c r="A27" s="7" t="s">
        <v>33</v>
      </c>
      <c r="B27" s="7" t="s">
        <v>1</v>
      </c>
      <c r="C27">
        <v>11261</v>
      </c>
      <c r="D27" s="3">
        <f>C27-([1]A_UM!$F$3)</f>
        <v>4655</v>
      </c>
      <c r="E27" s="6">
        <v>4</v>
      </c>
      <c r="F27" s="6">
        <v>12</v>
      </c>
      <c r="G27" s="8">
        <v>12</v>
      </c>
      <c r="I27" t="str">
        <f t="shared" si="8"/>
        <v>defaultid</v>
      </c>
      <c r="J27" s="23" t="str">
        <f t="shared" si="9"/>
        <v>0.0, 0.0, 4655.0</v>
      </c>
      <c r="K27" s="23" t="str">
        <f t="shared" si="10"/>
        <v>0.0, 0.0, 0.0</v>
      </c>
      <c r="L27" s="21">
        <f t="shared" si="11"/>
        <v>1</v>
      </c>
      <c r="M27" s="21" t="str">
        <f t="shared" si="12"/>
        <v>balise.ac</v>
      </c>
      <c r="N27" s="21" t="str">
        <f t="shared" si="13"/>
        <v>4, 12, 12</v>
      </c>
      <c r="O27" s="21"/>
      <c r="P27" s="23" t="s">
        <v>128</v>
      </c>
      <c r="Q27" s="23" t="str">
        <f t="shared" si="14"/>
        <v>0.0, 0.0, 4655.0</v>
      </c>
      <c r="R27" s="23" t="str">
        <f t="shared" si="15"/>
        <v>0.0, 0.0, 0.0</v>
      </c>
      <c r="S27" s="27">
        <f t="shared" si="16"/>
        <v>0</v>
      </c>
      <c r="T27" s="23" t="s">
        <v>129</v>
      </c>
      <c r="U27" s="23" t="str">
        <f t="shared" si="6"/>
        <v>Hs.552(B)</v>
      </c>
      <c r="V27" s="23" t="str">
        <f t="shared" si="7"/>
        <v>A</v>
      </c>
      <c r="W27" s="23" t="s">
        <v>128</v>
      </c>
      <c r="X27" s="23" t="s">
        <v>129</v>
      </c>
    </row>
    <row r="28" spans="1:24" x14ac:dyDescent="0.25">
      <c r="A28" s="7"/>
      <c r="B28" s="7" t="s">
        <v>12</v>
      </c>
      <c r="C28">
        <v>11258</v>
      </c>
      <c r="D28" s="3">
        <f>C28-([1]A_UM!$F$3)</f>
        <v>4652</v>
      </c>
      <c r="E28" s="6">
        <v>9</v>
      </c>
      <c r="F28" s="6">
        <v>4</v>
      </c>
      <c r="G28" s="6">
        <v>0</v>
      </c>
      <c r="I28" t="str">
        <f t="shared" si="8"/>
        <v>defaultid</v>
      </c>
      <c r="J28" s="23" t="str">
        <f t="shared" si="9"/>
        <v>0.0, 0.0, 4652.0</v>
      </c>
      <c r="K28" s="23" t="str">
        <f t="shared" si="10"/>
        <v>0.0, 0.0, 0.0</v>
      </c>
      <c r="L28" s="21">
        <f t="shared" si="11"/>
        <v>1</v>
      </c>
      <c r="M28" s="21" t="str">
        <f t="shared" si="12"/>
        <v>balise.ac</v>
      </c>
      <c r="N28" s="21" t="str">
        <f t="shared" si="13"/>
        <v>9, 4, 0</v>
      </c>
      <c r="O28" s="21"/>
      <c r="P28" s="23" t="s">
        <v>128</v>
      </c>
      <c r="Q28" s="23" t="str">
        <f t="shared" si="14"/>
        <v>0.0, 0.0, 4652.0</v>
      </c>
      <c r="R28" s="23" t="str">
        <f t="shared" si="15"/>
        <v>0.0, 0.0, 0.0</v>
      </c>
      <c r="S28" s="27">
        <f t="shared" si="16"/>
        <v>0</v>
      </c>
      <c r="T28" s="23" t="s">
        <v>129</v>
      </c>
      <c r="U28" s="23" t="str">
        <f t="shared" si="6"/>
        <v>B</v>
      </c>
      <c r="V28" s="23" t="str">
        <f t="shared" si="7"/>
        <v xml:space="preserve"> </v>
      </c>
      <c r="W28" s="23" t="s">
        <v>128</v>
      </c>
      <c r="X28" s="23" t="s">
        <v>129</v>
      </c>
    </row>
    <row r="29" spans="1:24" x14ac:dyDescent="0.25">
      <c r="A29" s="7"/>
      <c r="B29" s="7" t="s">
        <v>24</v>
      </c>
      <c r="C29">
        <v>11255</v>
      </c>
      <c r="D29" s="3">
        <f>C29-([1]A_UM!$F$3)</f>
        <v>4649</v>
      </c>
      <c r="E29" s="6">
        <v>14</v>
      </c>
      <c r="F29" s="6">
        <v>8</v>
      </c>
      <c r="G29" s="6">
        <v>6</v>
      </c>
      <c r="I29" t="str">
        <f t="shared" si="8"/>
        <v>defaultid</v>
      </c>
      <c r="J29" s="23" t="str">
        <f t="shared" si="9"/>
        <v>0.0, 0.0, 4649.0</v>
      </c>
      <c r="K29" s="23" t="str">
        <f t="shared" si="10"/>
        <v>0.0, 0.0, 0.0</v>
      </c>
      <c r="L29" s="21">
        <f t="shared" si="11"/>
        <v>1</v>
      </c>
      <c r="M29" s="21" t="str">
        <f t="shared" si="12"/>
        <v>balise.ac</v>
      </c>
      <c r="N29" s="21" t="str">
        <f t="shared" si="13"/>
        <v>14, 8, 6</v>
      </c>
      <c r="O29" s="21"/>
      <c r="P29" s="23" t="s">
        <v>128</v>
      </c>
      <c r="Q29" s="23" t="str">
        <f t="shared" si="14"/>
        <v>0.0, 0.0, 4649.0</v>
      </c>
      <c r="R29" s="23" t="str">
        <f t="shared" si="15"/>
        <v>0.0, 0.0, 0.0</v>
      </c>
      <c r="S29" s="27">
        <f t="shared" si="16"/>
        <v>0</v>
      </c>
      <c r="T29" s="23" t="s">
        <v>129</v>
      </c>
      <c r="U29" s="23" t="str">
        <f t="shared" si="6"/>
        <v>C</v>
      </c>
      <c r="V29" s="23" t="str">
        <f t="shared" si="7"/>
        <v xml:space="preserve"> </v>
      </c>
      <c r="W29" s="23" t="s">
        <v>128</v>
      </c>
      <c r="X29" s="23" t="s">
        <v>129</v>
      </c>
    </row>
    <row r="30" spans="1:24" x14ac:dyDescent="0.25">
      <c r="A30" s="7" t="s">
        <v>34</v>
      </c>
      <c r="B30" s="7" t="s">
        <v>1</v>
      </c>
      <c r="C30">
        <v>11238</v>
      </c>
      <c r="D30" s="3">
        <f>C30-([1]A_UM!$F$3)</f>
        <v>4632</v>
      </c>
      <c r="E30" s="6">
        <v>2</v>
      </c>
      <c r="F30" s="6">
        <v>0</v>
      </c>
      <c r="G30" s="8">
        <v>14</v>
      </c>
      <c r="I30" t="str">
        <f t="shared" si="8"/>
        <v>defaultid</v>
      </c>
      <c r="J30" s="23" t="str">
        <f t="shared" si="9"/>
        <v>0.0, 0.0, 4632.0</v>
      </c>
      <c r="K30" s="23" t="str">
        <f t="shared" si="10"/>
        <v>0.0, 0.0, 0.0</v>
      </c>
      <c r="L30" s="21">
        <f t="shared" si="11"/>
        <v>1</v>
      </c>
      <c r="M30" s="21" t="str">
        <f t="shared" si="12"/>
        <v>balise.ac</v>
      </c>
      <c r="N30" s="21" t="str">
        <f t="shared" si="13"/>
        <v>2, 0, 14</v>
      </c>
      <c r="O30" s="21"/>
      <c r="P30" s="23" t="s">
        <v>128</v>
      </c>
      <c r="Q30" s="23" t="str">
        <f t="shared" si="14"/>
        <v>0.0, 0.0, 4632.0</v>
      </c>
      <c r="R30" s="23" t="str">
        <f t="shared" si="15"/>
        <v>0.0, 0.0, 0.0</v>
      </c>
      <c r="S30" s="27">
        <f t="shared" si="16"/>
        <v>0</v>
      </c>
      <c r="T30" s="23" t="s">
        <v>129</v>
      </c>
      <c r="U30" s="23" t="str">
        <f t="shared" si="6"/>
        <v>GRO-V10</v>
      </c>
      <c r="V30" s="23" t="str">
        <f t="shared" si="7"/>
        <v>A</v>
      </c>
      <c r="W30" s="23" t="s">
        <v>128</v>
      </c>
      <c r="X30" s="23" t="s">
        <v>129</v>
      </c>
    </row>
    <row r="31" spans="1:24" x14ac:dyDescent="0.25">
      <c r="A31" s="7"/>
      <c r="B31" s="7" t="s">
        <v>12</v>
      </c>
      <c r="C31">
        <v>11235</v>
      </c>
      <c r="D31" s="3">
        <f>C31-([1]A_UM!$F$3)</f>
        <v>4629</v>
      </c>
      <c r="E31" s="6">
        <v>9</v>
      </c>
      <c r="F31" s="8">
        <v>1</v>
      </c>
      <c r="G31" s="6">
        <v>0</v>
      </c>
      <c r="I31" t="str">
        <f t="shared" si="8"/>
        <v>defaultid</v>
      </c>
      <c r="J31" s="23" t="str">
        <f t="shared" si="9"/>
        <v>0.0, 0.0, 4629.0</v>
      </c>
      <c r="K31" s="23" t="str">
        <f t="shared" si="10"/>
        <v>0.0, 0.0, 0.0</v>
      </c>
      <c r="L31" s="21">
        <f t="shared" si="11"/>
        <v>1</v>
      </c>
      <c r="M31" s="21" t="str">
        <f t="shared" si="12"/>
        <v>balise.ac</v>
      </c>
      <c r="N31" s="21" t="str">
        <f t="shared" si="13"/>
        <v>9, 1, 0</v>
      </c>
      <c r="O31" s="21"/>
      <c r="P31" s="23" t="s">
        <v>128</v>
      </c>
      <c r="Q31" s="23" t="str">
        <f t="shared" si="14"/>
        <v>0.0, 0.0, 4629.0</v>
      </c>
      <c r="R31" s="23" t="str">
        <f t="shared" si="15"/>
        <v>0.0, 0.0, 0.0</v>
      </c>
      <c r="S31" s="27">
        <f t="shared" si="16"/>
        <v>0</v>
      </c>
      <c r="T31" s="23" t="s">
        <v>129</v>
      </c>
      <c r="U31" s="23" t="str">
        <f t="shared" si="6"/>
        <v>B</v>
      </c>
      <c r="V31" s="23" t="str">
        <f t="shared" si="7"/>
        <v xml:space="preserve"> </v>
      </c>
      <c r="W31" s="23" t="s">
        <v>128</v>
      </c>
      <c r="X31" s="23" t="s">
        <v>129</v>
      </c>
    </row>
    <row r="32" spans="1:24" x14ac:dyDescent="0.25">
      <c r="A32" s="7"/>
      <c r="B32" s="7" t="s">
        <v>24</v>
      </c>
      <c r="C32">
        <v>11232</v>
      </c>
      <c r="D32" s="3">
        <f>C32-([1]A_UM!$F$3)</f>
        <v>4626</v>
      </c>
      <c r="E32" s="6">
        <v>14</v>
      </c>
      <c r="F32" s="8">
        <v>6</v>
      </c>
      <c r="G32" s="8">
        <v>6</v>
      </c>
      <c r="I32" t="str">
        <f t="shared" si="8"/>
        <v>defaultid</v>
      </c>
      <c r="J32" s="23" t="str">
        <f t="shared" si="9"/>
        <v>0.0, 0.0, 4626.0</v>
      </c>
      <c r="K32" s="23" t="str">
        <f t="shared" si="10"/>
        <v>0.0, 0.0, 0.0</v>
      </c>
      <c r="L32" s="21">
        <f t="shared" si="11"/>
        <v>1</v>
      </c>
      <c r="M32" s="21" t="str">
        <f t="shared" si="12"/>
        <v>balise.ac</v>
      </c>
      <c r="N32" s="21" t="str">
        <f t="shared" si="13"/>
        <v>14, 6, 6</v>
      </c>
      <c r="O32" s="21"/>
      <c r="P32" s="23" t="s">
        <v>128</v>
      </c>
      <c r="Q32" s="23" t="str">
        <f t="shared" si="14"/>
        <v>0.0, 0.0, 4626.0</v>
      </c>
      <c r="R32" s="23" t="str">
        <f t="shared" si="15"/>
        <v>0.0, 0.0, 0.0</v>
      </c>
      <c r="S32" s="27">
        <f t="shared" si="16"/>
        <v>0</v>
      </c>
      <c r="T32" s="23" t="s">
        <v>129</v>
      </c>
      <c r="U32" s="23" t="str">
        <f t="shared" si="6"/>
        <v>C</v>
      </c>
      <c r="V32" s="23" t="str">
        <f t="shared" si="7"/>
        <v xml:space="preserve"> </v>
      </c>
      <c r="W32" s="23" t="s">
        <v>128</v>
      </c>
      <c r="X32" s="23" t="s">
        <v>129</v>
      </c>
    </row>
    <row r="33" spans="1:24" x14ac:dyDescent="0.25">
      <c r="A33" s="7" t="s">
        <v>35</v>
      </c>
      <c r="B33" s="7" t="s">
        <v>1</v>
      </c>
      <c r="C33" s="33">
        <v>11073</v>
      </c>
      <c r="D33" s="34">
        <f>C33-([1]A_UM!$F$3)</f>
        <v>4467</v>
      </c>
      <c r="E33" s="13">
        <v>7</v>
      </c>
      <c r="F33" s="13">
        <v>1</v>
      </c>
      <c r="G33" s="13">
        <v>2</v>
      </c>
      <c r="I33" t="str">
        <f t="shared" si="8"/>
        <v>defaultid</v>
      </c>
      <c r="J33" s="23" t="str">
        <f t="shared" si="9"/>
        <v>0.0, 0.0, 4467.0</v>
      </c>
      <c r="K33" s="23" t="str">
        <f t="shared" si="10"/>
        <v>0.0, 0.0, 0.0</v>
      </c>
      <c r="L33" s="21">
        <f t="shared" si="11"/>
        <v>1</v>
      </c>
      <c r="M33" s="21" t="str">
        <f t="shared" si="12"/>
        <v>balise.ac</v>
      </c>
      <c r="N33" s="21" t="str">
        <f t="shared" si="13"/>
        <v>7, 1, 2</v>
      </c>
      <c r="O33" s="21"/>
      <c r="P33" s="23" t="s">
        <v>128</v>
      </c>
      <c r="Q33" s="23" t="str">
        <f t="shared" si="14"/>
        <v>0.0, 0.0, 4467.0</v>
      </c>
      <c r="R33" s="23" t="str">
        <f t="shared" si="15"/>
        <v>0.0, 0.0, 0.0</v>
      </c>
      <c r="S33" s="27">
        <f t="shared" si="16"/>
        <v>0</v>
      </c>
      <c r="T33" s="23" t="s">
        <v>129</v>
      </c>
      <c r="U33" s="23" t="str">
        <f t="shared" si="6"/>
        <v>GRO-H06</v>
      </c>
      <c r="V33" s="23" t="str">
        <f t="shared" si="7"/>
        <v>A</v>
      </c>
      <c r="W33" s="23" t="s">
        <v>128</v>
      </c>
      <c r="X33" s="23" t="s">
        <v>129</v>
      </c>
    </row>
    <row r="34" spans="1:24" x14ac:dyDescent="0.25">
      <c r="A34" s="7"/>
      <c r="B34" s="7" t="s">
        <v>12</v>
      </c>
      <c r="C34" s="33">
        <v>11070</v>
      </c>
      <c r="D34" s="34">
        <f>C34-([1]A_UM!$F$3)</f>
        <v>4464</v>
      </c>
      <c r="E34" s="13">
        <v>7</v>
      </c>
      <c r="F34" s="13">
        <v>7</v>
      </c>
      <c r="G34" s="13">
        <v>7</v>
      </c>
      <c r="I34" t="str">
        <f t="shared" si="8"/>
        <v>defaultid</v>
      </c>
      <c r="J34" s="23" t="str">
        <f t="shared" si="9"/>
        <v>0.0, 0.0, 4464.0</v>
      </c>
      <c r="K34" s="23" t="str">
        <f t="shared" si="10"/>
        <v>0.0, 0.0, 0.0</v>
      </c>
      <c r="L34" s="21">
        <f t="shared" si="11"/>
        <v>1</v>
      </c>
      <c r="M34" s="21" t="str">
        <f t="shared" si="12"/>
        <v>balise.ac</v>
      </c>
      <c r="N34" s="21" t="str">
        <f t="shared" si="13"/>
        <v>7, 7, 7</v>
      </c>
      <c r="O34" s="21"/>
      <c r="P34" s="23" t="s">
        <v>128</v>
      </c>
      <c r="Q34" s="23" t="str">
        <f t="shared" si="14"/>
        <v>0.0, 0.0, 4464.0</v>
      </c>
      <c r="R34" s="23" t="str">
        <f t="shared" si="15"/>
        <v>0.0, 0.0, 0.0</v>
      </c>
      <c r="S34" s="27">
        <f t="shared" si="16"/>
        <v>0</v>
      </c>
      <c r="T34" s="23" t="s">
        <v>129</v>
      </c>
      <c r="U34" s="23" t="str">
        <f t="shared" si="6"/>
        <v>B</v>
      </c>
      <c r="V34" s="23" t="str">
        <f t="shared" si="7"/>
        <v xml:space="preserve"> </v>
      </c>
      <c r="W34" s="23" t="s">
        <v>128</v>
      </c>
      <c r="X34" s="23" t="s">
        <v>129</v>
      </c>
    </row>
    <row r="35" spans="1:24" x14ac:dyDescent="0.25">
      <c r="A35" s="7" t="s">
        <v>36</v>
      </c>
      <c r="B35" s="7" t="s">
        <v>12</v>
      </c>
      <c r="C35">
        <v>11058</v>
      </c>
      <c r="D35" s="3">
        <f>C35-([1]A_UM!$F$3)</f>
        <v>4452</v>
      </c>
      <c r="E35" s="13">
        <v>7</v>
      </c>
      <c r="F35" s="14">
        <v>1</v>
      </c>
      <c r="G35" s="13">
        <v>14</v>
      </c>
      <c r="I35" t="str">
        <f t="shared" si="8"/>
        <v>defaultid</v>
      </c>
      <c r="J35" s="23" t="str">
        <f t="shared" si="9"/>
        <v>0.0, 0.0, 4452.0</v>
      </c>
      <c r="K35" s="23" t="str">
        <f t="shared" si="10"/>
        <v>0.0, 0.0, 0.0</v>
      </c>
      <c r="L35" s="21">
        <f t="shared" si="11"/>
        <v>1</v>
      </c>
      <c r="M35" s="21" t="str">
        <f t="shared" si="12"/>
        <v>balise.ac</v>
      </c>
      <c r="N35" s="21" t="str">
        <f t="shared" si="13"/>
        <v>7, 1, 14</v>
      </c>
      <c r="O35" s="21"/>
      <c r="P35" s="23" t="s">
        <v>128</v>
      </c>
      <c r="Q35" s="23" t="str">
        <f t="shared" si="14"/>
        <v>0.0, 0.0, 4452.0</v>
      </c>
      <c r="R35" s="23" t="str">
        <f t="shared" si="15"/>
        <v>0.0, 0.0, 0.0</v>
      </c>
      <c r="S35" s="27">
        <f t="shared" si="16"/>
        <v>0</v>
      </c>
      <c r="T35" s="23" t="s">
        <v>129</v>
      </c>
      <c r="U35" s="23" t="str">
        <f t="shared" si="6"/>
        <v>GRO-H19</v>
      </c>
      <c r="V35" s="23" t="str">
        <f t="shared" si="7"/>
        <v>B</v>
      </c>
      <c r="W35" s="23" t="s">
        <v>128</v>
      </c>
      <c r="X35" s="23" t="s">
        <v>129</v>
      </c>
    </row>
    <row r="36" spans="1:24" x14ac:dyDescent="0.25">
      <c r="A36" s="7"/>
      <c r="B36" s="7" t="s">
        <v>1</v>
      </c>
      <c r="C36">
        <v>11055</v>
      </c>
      <c r="D36" s="3">
        <f>C36-([1]A_UM!$F$3)</f>
        <v>4449</v>
      </c>
      <c r="E36" s="13">
        <v>7</v>
      </c>
      <c r="F36" s="13">
        <v>1</v>
      </c>
      <c r="G36" s="13">
        <v>8</v>
      </c>
      <c r="I36" t="str">
        <f t="shared" si="8"/>
        <v>defaultid</v>
      </c>
      <c r="J36" s="23" t="str">
        <f t="shared" si="9"/>
        <v>0.0, 0.0, 4449.0</v>
      </c>
      <c r="K36" s="23" t="str">
        <f t="shared" si="10"/>
        <v>0.0, 0.0, 0.0</v>
      </c>
      <c r="L36" s="21">
        <f t="shared" si="11"/>
        <v>1</v>
      </c>
      <c r="M36" s="21" t="str">
        <f t="shared" si="12"/>
        <v>balise.ac</v>
      </c>
      <c r="N36" s="21" t="str">
        <f t="shared" si="13"/>
        <v>7, 1, 8</v>
      </c>
      <c r="O36" s="21"/>
      <c r="P36" s="23" t="s">
        <v>128</v>
      </c>
      <c r="Q36" s="23" t="str">
        <f t="shared" si="14"/>
        <v>0.0, 0.0, 4449.0</v>
      </c>
      <c r="R36" s="23" t="str">
        <f t="shared" si="15"/>
        <v>0.0, 0.0, 0.0</v>
      </c>
      <c r="S36" s="27">
        <f t="shared" si="16"/>
        <v>0</v>
      </c>
      <c r="T36" s="23" t="s">
        <v>129</v>
      </c>
      <c r="U36" s="23" t="str">
        <f t="shared" ref="U36:U69" si="17">IF(NOT(ISBLANK(A36)),A36,B36)</f>
        <v>A</v>
      </c>
      <c r="V36" s="23" t="str">
        <f t="shared" ref="V36:V69" si="18">IF(NOT(ISBLANK(A36)),B36," ")</f>
        <v xml:space="preserve"> </v>
      </c>
      <c r="W36" s="23" t="s">
        <v>128</v>
      </c>
      <c r="X36" s="23" t="s">
        <v>129</v>
      </c>
    </row>
    <row r="37" spans="1:24" x14ac:dyDescent="0.25">
      <c r="A37" s="7" t="s">
        <v>37</v>
      </c>
      <c r="B37" s="7" t="s">
        <v>1</v>
      </c>
      <c r="C37">
        <v>10976</v>
      </c>
      <c r="D37" s="3">
        <f>C37-([1]A_UM!$F$3)</f>
        <v>4370</v>
      </c>
      <c r="E37" s="6">
        <v>3</v>
      </c>
      <c r="F37" s="6">
        <v>3</v>
      </c>
      <c r="G37" s="8">
        <v>4</v>
      </c>
      <c r="I37" t="str">
        <f t="shared" si="8"/>
        <v>defaultid</v>
      </c>
      <c r="J37" s="23" t="str">
        <f t="shared" si="9"/>
        <v>0.0, 0.0, 4370.0</v>
      </c>
      <c r="K37" s="23" t="str">
        <f t="shared" si="10"/>
        <v>0.0, 0.0, 0.0</v>
      </c>
      <c r="L37" s="21">
        <f t="shared" si="11"/>
        <v>1</v>
      </c>
      <c r="M37" s="21" t="str">
        <f t="shared" si="12"/>
        <v>balise.ac</v>
      </c>
      <c r="N37" s="21" t="str">
        <f t="shared" si="13"/>
        <v>3, 3, 4</v>
      </c>
      <c r="O37" s="21"/>
      <c r="P37" s="23" t="s">
        <v>128</v>
      </c>
      <c r="Q37" s="23" t="str">
        <f t="shared" si="14"/>
        <v>0.0, 0.0, 4370.0</v>
      </c>
      <c r="R37" s="23" t="str">
        <f t="shared" si="15"/>
        <v>0.0, 0.0, 0.0</v>
      </c>
      <c r="S37" s="27">
        <f t="shared" si="16"/>
        <v>0</v>
      </c>
      <c r="T37" s="23" t="s">
        <v>129</v>
      </c>
      <c r="U37" s="23" t="str">
        <f t="shared" si="17"/>
        <v>GRO-H12</v>
      </c>
      <c r="V37" s="23" t="str">
        <f t="shared" si="18"/>
        <v>A</v>
      </c>
      <c r="W37" s="23" t="s">
        <v>128</v>
      </c>
      <c r="X37" s="23" t="s">
        <v>129</v>
      </c>
    </row>
    <row r="38" spans="1:24" x14ac:dyDescent="0.25">
      <c r="A38" s="7"/>
      <c r="B38" s="7" t="s">
        <v>12</v>
      </c>
      <c r="C38">
        <v>10973</v>
      </c>
      <c r="D38" s="3">
        <f>C38-([1]A_UM!$F$3)</f>
        <v>4367</v>
      </c>
      <c r="E38" s="13">
        <v>7</v>
      </c>
      <c r="F38" s="13">
        <v>1</v>
      </c>
      <c r="G38" s="13">
        <v>2</v>
      </c>
      <c r="I38" t="str">
        <f t="shared" si="8"/>
        <v>defaultid</v>
      </c>
      <c r="J38" s="23" t="str">
        <f t="shared" si="9"/>
        <v>0.0, 0.0, 4367.0</v>
      </c>
      <c r="K38" s="23" t="str">
        <f t="shared" si="10"/>
        <v>0.0, 0.0, 0.0</v>
      </c>
      <c r="L38" s="21">
        <f t="shared" si="11"/>
        <v>1</v>
      </c>
      <c r="M38" s="21" t="str">
        <f t="shared" si="12"/>
        <v>balise.ac</v>
      </c>
      <c r="N38" s="21" t="str">
        <f t="shared" si="13"/>
        <v>7, 1, 2</v>
      </c>
      <c r="O38" s="21"/>
      <c r="P38" s="23" t="s">
        <v>128</v>
      </c>
      <c r="Q38" s="23" t="str">
        <f t="shared" si="14"/>
        <v>0.0, 0.0, 4367.0</v>
      </c>
      <c r="R38" s="23" t="str">
        <f t="shared" si="15"/>
        <v>0.0, 0.0, 0.0</v>
      </c>
      <c r="S38" s="27">
        <f t="shared" si="16"/>
        <v>0</v>
      </c>
      <c r="T38" s="23" t="s">
        <v>129</v>
      </c>
      <c r="U38" s="23" t="str">
        <f t="shared" si="17"/>
        <v>B</v>
      </c>
      <c r="V38" s="23" t="str">
        <f t="shared" si="18"/>
        <v xml:space="preserve"> </v>
      </c>
      <c r="W38" s="23" t="s">
        <v>128</v>
      </c>
      <c r="X38" s="23" t="s">
        <v>129</v>
      </c>
    </row>
    <row r="39" spans="1:24" x14ac:dyDescent="0.25">
      <c r="A39" t="s">
        <v>38</v>
      </c>
      <c r="B39" t="s">
        <v>12</v>
      </c>
      <c r="C39">
        <v>10336</v>
      </c>
      <c r="D39" s="3">
        <v>3730</v>
      </c>
      <c r="E39" s="3">
        <v>7</v>
      </c>
      <c r="F39" s="15">
        <v>1</v>
      </c>
      <c r="G39" s="3">
        <v>14</v>
      </c>
      <c r="I39" t="str">
        <f t="shared" si="8"/>
        <v>defaultid</v>
      </c>
      <c r="J39" s="23" t="str">
        <f t="shared" si="9"/>
        <v>0.0, 0.0, 3730.0</v>
      </c>
      <c r="K39" s="23" t="str">
        <f t="shared" si="10"/>
        <v>0.0, 0.0, 0.0</v>
      </c>
      <c r="L39" s="21">
        <f t="shared" si="11"/>
        <v>1</v>
      </c>
      <c r="M39" s="21" t="str">
        <f t="shared" si="12"/>
        <v>balise.ac</v>
      </c>
      <c r="N39" s="21" t="str">
        <f t="shared" si="13"/>
        <v>7, 1, 14</v>
      </c>
      <c r="O39" s="21"/>
      <c r="P39" s="23" t="s">
        <v>128</v>
      </c>
      <c r="Q39" s="23" t="str">
        <f t="shared" si="14"/>
        <v>0.0, 0.0, 3730.0</v>
      </c>
      <c r="R39" s="23" t="str">
        <f t="shared" si="15"/>
        <v>0.0, 0.0, 0.0</v>
      </c>
      <c r="S39" s="27">
        <f t="shared" si="16"/>
        <v>0</v>
      </c>
      <c r="T39" s="23" t="s">
        <v>129</v>
      </c>
      <c r="U39" s="23" t="str">
        <f t="shared" si="17"/>
        <v>GRO-H14</v>
      </c>
      <c r="V39" s="23" t="str">
        <f t="shared" si="18"/>
        <v>B</v>
      </c>
      <c r="W39" s="23" t="s">
        <v>128</v>
      </c>
      <c r="X39" s="23" t="s">
        <v>129</v>
      </c>
    </row>
    <row r="40" spans="1:24" x14ac:dyDescent="0.25">
      <c r="B40" t="s">
        <v>1</v>
      </c>
      <c r="C40">
        <v>10339</v>
      </c>
      <c r="D40" s="3">
        <v>3733</v>
      </c>
      <c r="E40" s="4">
        <v>3</v>
      </c>
      <c r="F40" s="4">
        <v>3</v>
      </c>
      <c r="G40" s="5">
        <v>14</v>
      </c>
      <c r="I40" t="str">
        <f t="shared" si="8"/>
        <v>defaultid</v>
      </c>
      <c r="J40" s="23" t="str">
        <f t="shared" si="9"/>
        <v>0.0, 0.0, 3733.0</v>
      </c>
      <c r="K40" s="23" t="str">
        <f t="shared" si="10"/>
        <v>0.0, 0.0, 0.0</v>
      </c>
      <c r="L40" s="21">
        <f t="shared" si="11"/>
        <v>1</v>
      </c>
      <c r="M40" s="21" t="str">
        <f t="shared" si="12"/>
        <v>balise.ac</v>
      </c>
      <c r="N40" s="21" t="str">
        <f t="shared" si="13"/>
        <v>3, 3, 14</v>
      </c>
      <c r="O40" s="21"/>
      <c r="P40" s="23" t="s">
        <v>128</v>
      </c>
      <c r="Q40" s="23" t="str">
        <f t="shared" si="14"/>
        <v>0.0, 0.0, 3733.0</v>
      </c>
      <c r="R40" s="23" t="str">
        <f t="shared" si="15"/>
        <v>0.0, 0.0, 0.0</v>
      </c>
      <c r="S40" s="27">
        <f t="shared" si="16"/>
        <v>0</v>
      </c>
      <c r="T40" s="23" t="s">
        <v>129</v>
      </c>
      <c r="U40" s="23" t="str">
        <f t="shared" si="17"/>
        <v>A</v>
      </c>
      <c r="V40" s="23" t="str">
        <f t="shared" si="18"/>
        <v xml:space="preserve"> </v>
      </c>
      <c r="W40" s="23" t="s">
        <v>128</v>
      </c>
      <c r="X40" s="23" t="s">
        <v>129</v>
      </c>
    </row>
    <row r="41" spans="1:24" x14ac:dyDescent="0.25">
      <c r="A41" t="s">
        <v>39</v>
      </c>
      <c r="B41" t="s">
        <v>12</v>
      </c>
      <c r="C41" s="33">
        <v>10350</v>
      </c>
      <c r="D41" s="34">
        <f>C41-([1]A_UM!$F$3)</f>
        <v>3744</v>
      </c>
      <c r="E41" s="3">
        <v>9</v>
      </c>
      <c r="F41" s="3">
        <v>1</v>
      </c>
      <c r="G41" s="3">
        <v>13</v>
      </c>
      <c r="I41" t="str">
        <f t="shared" si="8"/>
        <v>defaultid</v>
      </c>
      <c r="J41" s="23" t="str">
        <f t="shared" si="9"/>
        <v>0.0, 0.0, 3744.0</v>
      </c>
      <c r="K41" s="23" t="str">
        <f t="shared" si="10"/>
        <v>0.0, 0.0, 0.0</v>
      </c>
      <c r="L41" s="21">
        <f t="shared" si="11"/>
        <v>1</v>
      </c>
      <c r="M41" s="21" t="str">
        <f t="shared" si="12"/>
        <v>balise.ac</v>
      </c>
      <c r="N41" s="21" t="str">
        <f t="shared" si="13"/>
        <v>9, 1, 13</v>
      </c>
      <c r="O41" s="21"/>
      <c r="P41" s="23" t="s">
        <v>128</v>
      </c>
      <c r="Q41" s="23" t="str">
        <f t="shared" si="14"/>
        <v>0.0, 0.0, 3744.0</v>
      </c>
      <c r="R41" s="23" t="str">
        <f t="shared" si="15"/>
        <v>0.0, 0.0, 0.0</v>
      </c>
      <c r="S41" s="27">
        <f t="shared" si="16"/>
        <v>0</v>
      </c>
      <c r="T41" s="23" t="s">
        <v>129</v>
      </c>
      <c r="U41" s="23" t="str">
        <f t="shared" si="17"/>
        <v>Hs.154(O)</v>
      </c>
      <c r="V41" s="23" t="str">
        <f t="shared" si="18"/>
        <v>B</v>
      </c>
      <c r="W41" s="23" t="s">
        <v>128</v>
      </c>
      <c r="X41" s="23" t="s">
        <v>129</v>
      </c>
    </row>
    <row r="42" spans="1:24" x14ac:dyDescent="0.25">
      <c r="B42" t="s">
        <v>1</v>
      </c>
      <c r="C42" s="33">
        <v>10353</v>
      </c>
      <c r="D42" s="34">
        <f>C42-([1]A_UM!$F$3)</f>
        <v>3747</v>
      </c>
      <c r="E42" s="4">
        <v>4</v>
      </c>
      <c r="F42" s="4">
        <v>12</v>
      </c>
      <c r="G42" s="4">
        <v>14</v>
      </c>
      <c r="I42" t="str">
        <f t="shared" si="8"/>
        <v>defaultid</v>
      </c>
      <c r="J42" s="23" t="str">
        <f t="shared" si="9"/>
        <v>0.0, 0.0, 3747.0</v>
      </c>
      <c r="K42" s="23" t="str">
        <f t="shared" si="10"/>
        <v>0.0, 0.0, 0.0</v>
      </c>
      <c r="L42" s="21">
        <f t="shared" si="11"/>
        <v>1</v>
      </c>
      <c r="M42" s="21" t="str">
        <f t="shared" si="12"/>
        <v>balise.ac</v>
      </c>
      <c r="N42" s="21" t="str">
        <f t="shared" si="13"/>
        <v>4, 12, 14</v>
      </c>
      <c r="O42" s="21"/>
      <c r="P42" s="23" t="s">
        <v>128</v>
      </c>
      <c r="Q42" s="23" t="str">
        <f t="shared" si="14"/>
        <v>0.0, 0.0, 3747.0</v>
      </c>
      <c r="R42" s="23" t="str">
        <f t="shared" si="15"/>
        <v>0.0, 0.0, 0.0</v>
      </c>
      <c r="S42" s="27">
        <f t="shared" si="16"/>
        <v>0</v>
      </c>
      <c r="T42" s="23" t="s">
        <v>129</v>
      </c>
      <c r="U42" s="23" t="str">
        <f t="shared" si="17"/>
        <v>A</v>
      </c>
      <c r="V42" s="23" t="str">
        <f t="shared" si="18"/>
        <v xml:space="preserve"> </v>
      </c>
      <c r="W42" s="23" t="s">
        <v>128</v>
      </c>
      <c r="X42" s="23" t="s">
        <v>129</v>
      </c>
    </row>
    <row r="43" spans="1:24" x14ac:dyDescent="0.25">
      <c r="A43" t="s">
        <v>40</v>
      </c>
      <c r="B43" t="s">
        <v>12</v>
      </c>
      <c r="C43">
        <v>10497</v>
      </c>
      <c r="D43" s="3">
        <v>3891</v>
      </c>
      <c r="E43" s="4">
        <v>9</v>
      </c>
      <c r="F43" s="5">
        <v>0</v>
      </c>
      <c r="G43" s="5">
        <v>13</v>
      </c>
      <c r="I43" t="str">
        <f t="shared" si="8"/>
        <v>defaultid</v>
      </c>
      <c r="J43" s="23" t="str">
        <f t="shared" si="9"/>
        <v>0.0, 0.0, 3891.0</v>
      </c>
      <c r="K43" s="23" t="str">
        <f t="shared" si="10"/>
        <v>0.0, 0.0, 0.0</v>
      </c>
      <c r="L43" s="21">
        <f t="shared" si="11"/>
        <v>1</v>
      </c>
      <c r="M43" s="21" t="str">
        <f t="shared" si="12"/>
        <v>balise.ac</v>
      </c>
      <c r="N43" s="21" t="str">
        <f t="shared" si="13"/>
        <v>9, 0, 13</v>
      </c>
      <c r="O43" s="21"/>
      <c r="P43" s="23" t="s">
        <v>128</v>
      </c>
      <c r="Q43" s="23" t="str">
        <f t="shared" si="14"/>
        <v>0.0, 0.0, 3891.0</v>
      </c>
      <c r="R43" s="23" t="str">
        <f t="shared" si="15"/>
        <v>0.0, 0.0, 0.0</v>
      </c>
      <c r="S43" s="27">
        <f t="shared" si="16"/>
        <v>0</v>
      </c>
      <c r="T43" s="23" t="s">
        <v>129</v>
      </c>
      <c r="U43" s="23" t="str">
        <f t="shared" si="17"/>
        <v>GRO-V14</v>
      </c>
      <c r="V43" s="23" t="str">
        <f t="shared" si="18"/>
        <v>B</v>
      </c>
      <c r="W43" s="23" t="s">
        <v>128</v>
      </c>
      <c r="X43" s="23" t="s">
        <v>129</v>
      </c>
    </row>
    <row r="44" spans="1:24" x14ac:dyDescent="0.25">
      <c r="B44" t="s">
        <v>1</v>
      </c>
      <c r="C44">
        <v>10500</v>
      </c>
      <c r="D44" s="3">
        <v>3894</v>
      </c>
      <c r="E44" s="4">
        <v>6</v>
      </c>
      <c r="F44" s="4">
        <v>0</v>
      </c>
      <c r="G44" s="5">
        <v>14</v>
      </c>
      <c r="I44" t="str">
        <f t="shared" si="8"/>
        <v>defaultid</v>
      </c>
      <c r="J44" s="23" t="str">
        <f t="shared" si="9"/>
        <v>0.0, 0.0, 3894.0</v>
      </c>
      <c r="K44" s="23" t="str">
        <f t="shared" si="10"/>
        <v>0.0, 0.0, 0.0</v>
      </c>
      <c r="L44" s="21">
        <f t="shared" si="11"/>
        <v>1</v>
      </c>
      <c r="M44" s="21" t="str">
        <f t="shared" si="12"/>
        <v>balise.ac</v>
      </c>
      <c r="N44" s="21" t="str">
        <f t="shared" si="13"/>
        <v>6, 0, 14</v>
      </c>
      <c r="O44" s="21"/>
      <c r="P44" s="23" t="s">
        <v>128</v>
      </c>
      <c r="Q44" s="23" t="str">
        <f t="shared" si="14"/>
        <v>0.0, 0.0, 3894.0</v>
      </c>
      <c r="R44" s="23" t="str">
        <f t="shared" si="15"/>
        <v>0.0, 0.0, 0.0</v>
      </c>
      <c r="S44" s="27">
        <f t="shared" si="16"/>
        <v>0</v>
      </c>
      <c r="T44" s="23" t="s">
        <v>129</v>
      </c>
      <c r="U44" s="23" t="str">
        <f t="shared" si="17"/>
        <v>A</v>
      </c>
      <c r="V44" s="23" t="str">
        <f t="shared" si="18"/>
        <v xml:space="preserve"> </v>
      </c>
      <c r="W44" s="23" t="s">
        <v>128</v>
      </c>
      <c r="X44" s="23" t="s">
        <v>129</v>
      </c>
    </row>
    <row r="45" spans="1:24" x14ac:dyDescent="0.25">
      <c r="A45" t="s">
        <v>41</v>
      </c>
      <c r="B45" t="s">
        <v>1</v>
      </c>
      <c r="C45">
        <v>10552</v>
      </c>
      <c r="D45" s="3">
        <v>3946</v>
      </c>
      <c r="E45" s="4">
        <v>4</v>
      </c>
      <c r="F45" s="4">
        <v>14</v>
      </c>
      <c r="G45" s="5">
        <v>12</v>
      </c>
      <c r="I45" t="str">
        <f t="shared" si="8"/>
        <v>defaultid</v>
      </c>
      <c r="J45" s="23" t="str">
        <f t="shared" si="9"/>
        <v>0.0, 0.0, 3946.0</v>
      </c>
      <c r="K45" s="23" t="str">
        <f t="shared" si="10"/>
        <v>0.0, 0.0, 0.0</v>
      </c>
      <c r="L45" s="21">
        <f t="shared" si="11"/>
        <v>1</v>
      </c>
      <c r="M45" s="21" t="str">
        <f t="shared" si="12"/>
        <v>balise.ac</v>
      </c>
      <c r="N45" s="21" t="str">
        <f t="shared" si="13"/>
        <v>4, 14, 12</v>
      </c>
      <c r="O45" s="21"/>
      <c r="P45" s="23" t="s">
        <v>128</v>
      </c>
      <c r="Q45" s="23" t="str">
        <f t="shared" si="14"/>
        <v>0.0, 0.0, 3946.0</v>
      </c>
      <c r="R45" s="23" t="str">
        <f t="shared" si="15"/>
        <v>0.0, 0.0, 0.0</v>
      </c>
      <c r="S45" s="27">
        <f t="shared" si="16"/>
        <v>0</v>
      </c>
      <c r="T45" s="23" t="s">
        <v>129</v>
      </c>
      <c r="U45" s="23" t="str">
        <f t="shared" si="17"/>
        <v>Rep.153</v>
      </c>
      <c r="V45" s="23" t="str">
        <f t="shared" si="18"/>
        <v>A</v>
      </c>
      <c r="W45" s="23" t="s">
        <v>128</v>
      </c>
      <c r="X45" s="23" t="s">
        <v>129</v>
      </c>
    </row>
    <row r="46" spans="1:24" x14ac:dyDescent="0.25">
      <c r="B46" t="s">
        <v>12</v>
      </c>
      <c r="C46">
        <v>10555</v>
      </c>
      <c r="D46" s="3">
        <v>3949</v>
      </c>
      <c r="E46" s="3">
        <v>9</v>
      </c>
      <c r="F46" s="3">
        <v>1</v>
      </c>
      <c r="G46" s="3">
        <v>7</v>
      </c>
      <c r="I46" t="str">
        <f t="shared" si="8"/>
        <v>defaultid</v>
      </c>
      <c r="J46" s="23" t="str">
        <f t="shared" si="9"/>
        <v>0.0, 0.0, 3949.0</v>
      </c>
      <c r="K46" s="23" t="str">
        <f t="shared" si="10"/>
        <v>0.0, 0.0, 0.0</v>
      </c>
      <c r="L46" s="21">
        <f t="shared" si="11"/>
        <v>1</v>
      </c>
      <c r="M46" s="21" t="str">
        <f t="shared" si="12"/>
        <v>balise.ac</v>
      </c>
      <c r="N46" s="21" t="str">
        <f t="shared" si="13"/>
        <v>9, 1, 7</v>
      </c>
      <c r="O46" s="21"/>
      <c r="P46" s="23" t="s">
        <v>128</v>
      </c>
      <c r="Q46" s="23" t="str">
        <f t="shared" si="14"/>
        <v>0.0, 0.0, 3949.0</v>
      </c>
      <c r="R46" s="23" t="str">
        <f t="shared" si="15"/>
        <v>0.0, 0.0, 0.0</v>
      </c>
      <c r="S46" s="27">
        <f t="shared" si="16"/>
        <v>0</v>
      </c>
      <c r="T46" s="23" t="s">
        <v>129</v>
      </c>
      <c r="U46" s="23" t="str">
        <f t="shared" si="17"/>
        <v>B</v>
      </c>
      <c r="V46" s="23" t="str">
        <f t="shared" si="18"/>
        <v xml:space="preserve"> </v>
      </c>
      <c r="W46" s="23" t="s">
        <v>128</v>
      </c>
      <c r="X46" s="23" t="s">
        <v>129</v>
      </c>
    </row>
    <row r="47" spans="1:24" x14ac:dyDescent="0.25">
      <c r="A47" t="s">
        <v>42</v>
      </c>
      <c r="B47" t="s">
        <v>1</v>
      </c>
      <c r="C47">
        <v>10574</v>
      </c>
      <c r="D47" s="3">
        <v>3968</v>
      </c>
      <c r="E47" s="4">
        <v>6</v>
      </c>
      <c r="F47" s="4">
        <v>0</v>
      </c>
      <c r="G47" s="5">
        <v>14</v>
      </c>
      <c r="I47" t="str">
        <f t="shared" si="8"/>
        <v>defaultid</v>
      </c>
      <c r="J47" s="23" t="str">
        <f t="shared" si="9"/>
        <v>0.0, 0.0, 3968.0</v>
      </c>
      <c r="K47" s="23" t="str">
        <f t="shared" si="10"/>
        <v>0.0, 0.0, 0.0</v>
      </c>
      <c r="L47" s="21">
        <f t="shared" si="11"/>
        <v>1</v>
      </c>
      <c r="M47" s="21" t="str">
        <f t="shared" si="12"/>
        <v>balise.ac</v>
      </c>
      <c r="N47" s="21" t="str">
        <f t="shared" si="13"/>
        <v>6, 0, 14</v>
      </c>
      <c r="O47" s="21"/>
      <c r="P47" s="23" t="s">
        <v>128</v>
      </c>
      <c r="Q47" s="23" t="str">
        <f t="shared" si="14"/>
        <v>0.0, 0.0, 3968.0</v>
      </c>
      <c r="R47" s="23" t="str">
        <f t="shared" si="15"/>
        <v>0.0, 0.0, 0.0</v>
      </c>
      <c r="S47" s="27">
        <f t="shared" si="16"/>
        <v>0</v>
      </c>
      <c r="T47" s="23" t="s">
        <v>129</v>
      </c>
      <c r="U47" s="23" t="str">
        <f t="shared" si="17"/>
        <v>GRO-V15</v>
      </c>
      <c r="V47" s="23" t="str">
        <f t="shared" si="18"/>
        <v>A</v>
      </c>
      <c r="W47" s="23" t="s">
        <v>128</v>
      </c>
      <c r="X47" s="23" t="s">
        <v>129</v>
      </c>
    </row>
    <row r="48" spans="1:24" x14ac:dyDescent="0.25">
      <c r="B48" t="s">
        <v>12</v>
      </c>
      <c r="C48">
        <v>10577</v>
      </c>
      <c r="D48" s="3">
        <v>3971</v>
      </c>
      <c r="E48" s="3">
        <v>9</v>
      </c>
      <c r="F48" s="3">
        <v>1</v>
      </c>
      <c r="G48" s="3">
        <v>7</v>
      </c>
      <c r="I48" t="str">
        <f t="shared" si="8"/>
        <v>defaultid</v>
      </c>
      <c r="J48" s="23" t="str">
        <f t="shared" si="9"/>
        <v>0.0, 0.0, 3971.0</v>
      </c>
      <c r="K48" s="23" t="str">
        <f t="shared" si="10"/>
        <v>0.0, 0.0, 0.0</v>
      </c>
      <c r="L48" s="21">
        <f t="shared" si="11"/>
        <v>1</v>
      </c>
      <c r="M48" s="21" t="str">
        <f t="shared" si="12"/>
        <v>balise.ac</v>
      </c>
      <c r="N48" s="21" t="str">
        <f t="shared" si="13"/>
        <v>9, 1, 7</v>
      </c>
      <c r="O48" s="21"/>
      <c r="P48" s="23" t="s">
        <v>128</v>
      </c>
      <c r="Q48" s="23" t="str">
        <f t="shared" si="14"/>
        <v>0.0, 0.0, 3971.0</v>
      </c>
      <c r="R48" s="23" t="str">
        <f t="shared" si="15"/>
        <v>0.0, 0.0, 0.0</v>
      </c>
      <c r="S48" s="27">
        <f t="shared" si="16"/>
        <v>0</v>
      </c>
      <c r="T48" s="23" t="s">
        <v>129</v>
      </c>
      <c r="U48" s="23" t="str">
        <f t="shared" si="17"/>
        <v>B</v>
      </c>
      <c r="V48" s="23" t="str">
        <f t="shared" si="18"/>
        <v xml:space="preserve"> </v>
      </c>
      <c r="W48" s="23" t="s">
        <v>128</v>
      </c>
      <c r="X48" s="23" t="s">
        <v>129</v>
      </c>
    </row>
    <row r="49" spans="1:24" x14ac:dyDescent="0.25">
      <c r="A49" t="s">
        <v>43</v>
      </c>
      <c r="B49" t="s">
        <v>1</v>
      </c>
      <c r="C49">
        <v>10811</v>
      </c>
      <c r="D49" s="3">
        <v>4205</v>
      </c>
      <c r="E49" s="4">
        <v>4</v>
      </c>
      <c r="F49" s="4">
        <v>12</v>
      </c>
      <c r="G49" s="4">
        <v>12</v>
      </c>
      <c r="I49" t="str">
        <f t="shared" si="8"/>
        <v>defaultid</v>
      </c>
      <c r="J49" s="23" t="str">
        <f t="shared" si="9"/>
        <v>0.0, 0.0, 4205.0</v>
      </c>
      <c r="K49" s="23" t="str">
        <f t="shared" si="10"/>
        <v>0.0, 0.0, 0.0</v>
      </c>
      <c r="L49" s="21">
        <f t="shared" si="11"/>
        <v>1</v>
      </c>
      <c r="M49" s="21" t="str">
        <f t="shared" si="12"/>
        <v>balise.ac</v>
      </c>
      <c r="N49" s="21" t="str">
        <f t="shared" si="13"/>
        <v>4, 12, 12</v>
      </c>
      <c r="O49" s="21"/>
      <c r="P49" s="23" t="s">
        <v>128</v>
      </c>
      <c r="Q49" s="23" t="str">
        <f t="shared" si="14"/>
        <v>0.0, 0.0, 4205.0</v>
      </c>
      <c r="R49" s="23" t="str">
        <f t="shared" si="15"/>
        <v>0.0, 0.0, 0.0</v>
      </c>
      <c r="S49" s="27">
        <f t="shared" si="16"/>
        <v>0</v>
      </c>
      <c r="T49" s="23" t="s">
        <v>129</v>
      </c>
      <c r="U49" s="23" t="str">
        <f t="shared" si="17"/>
        <v>Hs.153(L)</v>
      </c>
      <c r="V49" s="23" t="str">
        <f t="shared" si="18"/>
        <v>A</v>
      </c>
      <c r="W49" s="23" t="s">
        <v>128</v>
      </c>
      <c r="X49" s="23" t="s">
        <v>129</v>
      </c>
    </row>
    <row r="50" spans="1:24" x14ac:dyDescent="0.25">
      <c r="B50" t="s">
        <v>12</v>
      </c>
      <c r="C50">
        <v>10814</v>
      </c>
      <c r="D50" s="3">
        <v>4208</v>
      </c>
      <c r="E50" s="4">
        <v>9</v>
      </c>
      <c r="F50" s="4">
        <v>5</v>
      </c>
      <c r="G50" s="5">
        <v>8</v>
      </c>
      <c r="I50" t="str">
        <f t="shared" si="8"/>
        <v>defaultid</v>
      </c>
      <c r="J50" s="23" t="str">
        <f t="shared" si="9"/>
        <v>0.0, 0.0, 4208.0</v>
      </c>
      <c r="K50" s="23" t="str">
        <f t="shared" si="10"/>
        <v>0.0, 0.0, 0.0</v>
      </c>
      <c r="L50" s="21">
        <f t="shared" si="11"/>
        <v>1</v>
      </c>
      <c r="M50" s="21" t="str">
        <f t="shared" si="12"/>
        <v>balise.ac</v>
      </c>
      <c r="N50" s="21" t="str">
        <f t="shared" si="13"/>
        <v>9, 5, 8</v>
      </c>
      <c r="O50" s="21"/>
      <c r="P50" s="23" t="s">
        <v>128</v>
      </c>
      <c r="Q50" s="23" t="str">
        <f t="shared" si="14"/>
        <v>0.0, 0.0, 4208.0</v>
      </c>
      <c r="R50" s="23" t="str">
        <f t="shared" si="15"/>
        <v>0.0, 0.0, 0.0</v>
      </c>
      <c r="S50" s="27">
        <f t="shared" si="16"/>
        <v>0</v>
      </c>
      <c r="T50" s="23" t="s">
        <v>129</v>
      </c>
      <c r="U50" s="23" t="str">
        <f t="shared" si="17"/>
        <v>B</v>
      </c>
      <c r="V50" s="23" t="str">
        <f t="shared" si="18"/>
        <v xml:space="preserve"> </v>
      </c>
      <c r="W50" s="23" t="s">
        <v>128</v>
      </c>
      <c r="X50" s="23" t="s">
        <v>129</v>
      </c>
    </row>
    <row r="51" spans="1:24" x14ac:dyDescent="0.25">
      <c r="A51" t="s">
        <v>44</v>
      </c>
      <c r="B51" t="s">
        <v>1</v>
      </c>
      <c r="C51">
        <v>10831</v>
      </c>
      <c r="D51" s="3">
        <v>4225</v>
      </c>
      <c r="E51" s="4">
        <v>3</v>
      </c>
      <c r="F51" s="4">
        <v>3</v>
      </c>
      <c r="G51" s="5">
        <v>4</v>
      </c>
      <c r="I51" t="str">
        <f t="shared" si="8"/>
        <v>defaultid</v>
      </c>
      <c r="J51" s="23" t="str">
        <f t="shared" si="9"/>
        <v>0.0, 0.0, 4225.0</v>
      </c>
      <c r="K51" s="23" t="str">
        <f t="shared" si="10"/>
        <v>0.0, 0.0, 0.0</v>
      </c>
      <c r="L51" s="21">
        <f t="shared" si="11"/>
        <v>1</v>
      </c>
      <c r="M51" s="21" t="str">
        <f t="shared" si="12"/>
        <v>balise.ac</v>
      </c>
      <c r="N51" s="21" t="str">
        <f t="shared" si="13"/>
        <v>3, 3, 4</v>
      </c>
      <c r="O51" s="21"/>
      <c r="P51" s="23" t="s">
        <v>128</v>
      </c>
      <c r="Q51" s="23" t="str">
        <f t="shared" si="14"/>
        <v>0.0, 0.0, 4225.0</v>
      </c>
      <c r="R51" s="23" t="str">
        <f t="shared" si="15"/>
        <v>0.0, 0.0, 0.0</v>
      </c>
      <c r="S51" s="27">
        <f t="shared" si="16"/>
        <v>0</v>
      </c>
      <c r="T51" s="23" t="s">
        <v>129</v>
      </c>
      <c r="U51" s="23" t="str">
        <f t="shared" si="17"/>
        <v>GRO-H11</v>
      </c>
      <c r="V51" s="23" t="str">
        <f t="shared" si="18"/>
        <v>A</v>
      </c>
      <c r="W51" s="23" t="s">
        <v>128</v>
      </c>
      <c r="X51" s="23" t="s">
        <v>129</v>
      </c>
    </row>
    <row r="52" spans="1:24" x14ac:dyDescent="0.25">
      <c r="B52" t="s">
        <v>12</v>
      </c>
      <c r="C52">
        <v>10834</v>
      </c>
      <c r="D52" s="3">
        <v>4228</v>
      </c>
      <c r="E52" s="3">
        <v>7</v>
      </c>
      <c r="F52" s="15">
        <v>1</v>
      </c>
      <c r="G52" s="3">
        <v>14</v>
      </c>
      <c r="I52" t="str">
        <f t="shared" si="8"/>
        <v>defaultid</v>
      </c>
      <c r="J52" s="23" t="str">
        <f t="shared" si="9"/>
        <v>0.0, 0.0, 4228.0</v>
      </c>
      <c r="K52" s="23" t="str">
        <f t="shared" si="10"/>
        <v>0.0, 0.0, 0.0</v>
      </c>
      <c r="L52" s="21">
        <f t="shared" si="11"/>
        <v>1</v>
      </c>
      <c r="M52" s="21" t="str">
        <f t="shared" si="12"/>
        <v>balise.ac</v>
      </c>
      <c r="N52" s="21" t="str">
        <f t="shared" si="13"/>
        <v>7, 1, 14</v>
      </c>
      <c r="O52" s="21"/>
      <c r="P52" s="23" t="s">
        <v>128</v>
      </c>
      <c r="Q52" s="23" t="str">
        <f t="shared" si="14"/>
        <v>0.0, 0.0, 4228.0</v>
      </c>
      <c r="R52" s="23" t="str">
        <f t="shared" si="15"/>
        <v>0.0, 0.0, 0.0</v>
      </c>
      <c r="S52" s="27">
        <f t="shared" si="16"/>
        <v>0</v>
      </c>
      <c r="T52" s="23" t="s">
        <v>129</v>
      </c>
      <c r="U52" s="23" t="str">
        <f t="shared" si="17"/>
        <v>B</v>
      </c>
      <c r="V52" s="23" t="str">
        <f t="shared" si="18"/>
        <v xml:space="preserve"> </v>
      </c>
      <c r="W52" s="23" t="s">
        <v>128</v>
      </c>
      <c r="X52" s="23" t="s">
        <v>129</v>
      </c>
    </row>
    <row r="53" spans="1:24" x14ac:dyDescent="0.25">
      <c r="A53" s="3" t="s">
        <v>45</v>
      </c>
      <c r="B53" s="3" t="s">
        <v>12</v>
      </c>
      <c r="C53" s="3">
        <v>10170</v>
      </c>
      <c r="D53" s="3">
        <v>3564</v>
      </c>
      <c r="E53" s="4">
        <v>7</v>
      </c>
      <c r="F53" s="16">
        <v>1</v>
      </c>
      <c r="G53" s="4">
        <v>14</v>
      </c>
      <c r="I53" t="str">
        <f t="shared" si="8"/>
        <v>defaultid</v>
      </c>
      <c r="J53" s="23" t="str">
        <f t="shared" si="9"/>
        <v>0.0, 0.0, 3564.0</v>
      </c>
      <c r="K53" s="23" t="str">
        <f t="shared" si="10"/>
        <v>0.0, 0.0, 0.0</v>
      </c>
      <c r="L53" s="21">
        <f t="shared" si="11"/>
        <v>1</v>
      </c>
      <c r="M53" s="21" t="str">
        <f t="shared" si="12"/>
        <v>balise.ac</v>
      </c>
      <c r="N53" s="21" t="str">
        <f t="shared" si="13"/>
        <v>7, 1, 14</v>
      </c>
      <c r="O53" s="21"/>
      <c r="P53" s="23" t="s">
        <v>128</v>
      </c>
      <c r="Q53" s="23" t="str">
        <f t="shared" si="14"/>
        <v>0.0, 0.0, 3564.0</v>
      </c>
      <c r="R53" s="23" t="str">
        <f t="shared" si="15"/>
        <v>0.0, 0.0, 0.0</v>
      </c>
      <c r="S53" s="27">
        <f t="shared" si="16"/>
        <v>0</v>
      </c>
      <c r="T53" s="23" t="s">
        <v>129</v>
      </c>
      <c r="U53" s="23" t="str">
        <f t="shared" si="17"/>
        <v>GRO-H18</v>
      </c>
      <c r="V53" s="23" t="str">
        <f t="shared" si="18"/>
        <v>B</v>
      </c>
      <c r="W53" s="23" t="s">
        <v>128</v>
      </c>
      <c r="X53" s="23" t="s">
        <v>129</v>
      </c>
    </row>
    <row r="54" spans="1:24" x14ac:dyDescent="0.25">
      <c r="A54" s="3"/>
      <c r="B54" s="3" t="s">
        <v>1</v>
      </c>
      <c r="C54" s="3">
        <v>10173</v>
      </c>
      <c r="D54" s="3">
        <v>3567</v>
      </c>
      <c r="E54" s="4">
        <v>3</v>
      </c>
      <c r="F54" s="4">
        <v>3</v>
      </c>
      <c r="G54" s="5">
        <v>14</v>
      </c>
      <c r="I54" t="str">
        <f t="shared" si="8"/>
        <v>defaultid</v>
      </c>
      <c r="J54" s="23" t="str">
        <f t="shared" si="9"/>
        <v>0.0, 0.0, 3567.0</v>
      </c>
      <c r="K54" s="23" t="str">
        <f t="shared" si="10"/>
        <v>0.0, 0.0, 0.0</v>
      </c>
      <c r="L54" s="21">
        <f t="shared" si="11"/>
        <v>1</v>
      </c>
      <c r="M54" s="21" t="str">
        <f t="shared" si="12"/>
        <v>balise.ac</v>
      </c>
      <c r="N54" s="21" t="str">
        <f t="shared" si="13"/>
        <v>3, 3, 14</v>
      </c>
      <c r="O54" s="21"/>
      <c r="P54" s="23" t="s">
        <v>128</v>
      </c>
      <c r="Q54" s="23" t="str">
        <f t="shared" si="14"/>
        <v>0.0, 0.0, 3567.0</v>
      </c>
      <c r="R54" s="23" t="str">
        <f t="shared" si="15"/>
        <v>0.0, 0.0, 0.0</v>
      </c>
      <c r="S54" s="27">
        <f t="shared" si="16"/>
        <v>0</v>
      </c>
      <c r="T54" s="23" t="s">
        <v>129</v>
      </c>
      <c r="U54" s="23" t="str">
        <f t="shared" si="17"/>
        <v>A</v>
      </c>
      <c r="V54" s="23" t="str">
        <f t="shared" si="18"/>
        <v xml:space="preserve"> </v>
      </c>
      <c r="W54" s="23" t="s">
        <v>128</v>
      </c>
      <c r="X54" s="23" t="s">
        <v>129</v>
      </c>
    </row>
    <row r="55" spans="1:24" x14ac:dyDescent="0.25">
      <c r="A55" t="s">
        <v>46</v>
      </c>
      <c r="B55" t="s">
        <v>24</v>
      </c>
      <c r="C55">
        <v>10299</v>
      </c>
      <c r="D55" s="3">
        <v>3693</v>
      </c>
      <c r="E55" s="3">
        <v>14</v>
      </c>
      <c r="F55" s="3">
        <v>10</v>
      </c>
      <c r="G55" s="3">
        <v>6</v>
      </c>
      <c r="I55" t="str">
        <f t="shared" si="8"/>
        <v>defaultid</v>
      </c>
      <c r="J55" s="23" t="str">
        <f t="shared" si="9"/>
        <v>0.0, 0.0, 3693.0</v>
      </c>
      <c r="K55" s="23" t="str">
        <f t="shared" si="10"/>
        <v>0.0, 0.0, 0.0</v>
      </c>
      <c r="L55" s="21">
        <f t="shared" si="11"/>
        <v>1</v>
      </c>
      <c r="M55" s="21" t="str">
        <f t="shared" si="12"/>
        <v>balise.ac</v>
      </c>
      <c r="N55" s="21" t="str">
        <f t="shared" si="13"/>
        <v>14, 10, 6</v>
      </c>
      <c r="O55" s="21"/>
      <c r="P55" s="23" t="s">
        <v>128</v>
      </c>
      <c r="Q55" s="23" t="str">
        <f t="shared" si="14"/>
        <v>0.0, 0.0, 3693.0</v>
      </c>
      <c r="R55" s="23" t="str">
        <f t="shared" si="15"/>
        <v>0.0, 0.0, 0.0</v>
      </c>
      <c r="S55" s="27">
        <f t="shared" si="16"/>
        <v>0</v>
      </c>
      <c r="T55" s="23" t="s">
        <v>129</v>
      </c>
      <c r="U55" s="23" t="str">
        <f t="shared" si="17"/>
        <v>GRO-V20</v>
      </c>
      <c r="V55" s="23" t="str">
        <f t="shared" si="18"/>
        <v>C</v>
      </c>
      <c r="W55" s="23" t="s">
        <v>128</v>
      </c>
      <c r="X55" s="23" t="s">
        <v>129</v>
      </c>
    </row>
    <row r="56" spans="1:24" x14ac:dyDescent="0.25">
      <c r="B56" t="s">
        <v>12</v>
      </c>
      <c r="C56">
        <v>10302</v>
      </c>
      <c r="D56" s="3">
        <v>3696</v>
      </c>
      <c r="E56" s="3">
        <v>9</v>
      </c>
      <c r="F56" s="3">
        <v>0</v>
      </c>
      <c r="G56" s="3">
        <v>0</v>
      </c>
      <c r="I56" t="str">
        <f t="shared" si="8"/>
        <v>defaultid</v>
      </c>
      <c r="J56" s="23" t="str">
        <f t="shared" si="9"/>
        <v>0.0, 0.0, 3696.0</v>
      </c>
      <c r="K56" s="23" t="str">
        <f t="shared" si="10"/>
        <v>0.0, 0.0, 0.0</v>
      </c>
      <c r="L56" s="21">
        <f t="shared" si="11"/>
        <v>1</v>
      </c>
      <c r="M56" s="21" t="str">
        <f t="shared" si="12"/>
        <v>balise.ac</v>
      </c>
      <c r="N56" s="21" t="str">
        <f t="shared" si="13"/>
        <v>9, 0, 0</v>
      </c>
      <c r="O56" s="21"/>
      <c r="P56" s="23" t="s">
        <v>128</v>
      </c>
      <c r="Q56" s="23" t="str">
        <f t="shared" si="14"/>
        <v>0.0, 0.0, 3696.0</v>
      </c>
      <c r="R56" s="23" t="str">
        <f t="shared" si="15"/>
        <v>0.0, 0.0, 0.0</v>
      </c>
      <c r="S56" s="27">
        <f t="shared" si="16"/>
        <v>0</v>
      </c>
      <c r="T56" s="23" t="s">
        <v>129</v>
      </c>
      <c r="U56" s="23" t="str">
        <f t="shared" si="17"/>
        <v>B</v>
      </c>
      <c r="V56" s="23" t="str">
        <f t="shared" si="18"/>
        <v xml:space="preserve"> </v>
      </c>
      <c r="W56" s="23" t="s">
        <v>128</v>
      </c>
      <c r="X56" s="23" t="s">
        <v>129</v>
      </c>
    </row>
    <row r="57" spans="1:24" x14ac:dyDescent="0.25">
      <c r="B57" t="s">
        <v>1</v>
      </c>
      <c r="C57">
        <v>10305</v>
      </c>
      <c r="D57" s="3">
        <v>3699</v>
      </c>
      <c r="E57" s="4">
        <v>2</v>
      </c>
      <c r="F57" s="4">
        <v>0</v>
      </c>
      <c r="G57" s="5">
        <v>14</v>
      </c>
      <c r="I57" t="str">
        <f t="shared" si="8"/>
        <v>defaultid</v>
      </c>
      <c r="J57" s="23" t="str">
        <f t="shared" si="9"/>
        <v>0.0, 0.0, 3699.0</v>
      </c>
      <c r="K57" s="23" t="str">
        <f t="shared" si="10"/>
        <v>0.0, 0.0, 0.0</v>
      </c>
      <c r="L57" s="21">
        <f t="shared" si="11"/>
        <v>1</v>
      </c>
      <c r="M57" s="21" t="str">
        <f t="shared" si="12"/>
        <v>balise.ac</v>
      </c>
      <c r="N57" s="21" t="str">
        <f t="shared" si="13"/>
        <v>2, 0, 14</v>
      </c>
      <c r="O57" s="21"/>
      <c r="P57" s="23" t="s">
        <v>128</v>
      </c>
      <c r="Q57" s="23" t="str">
        <f t="shared" si="14"/>
        <v>0.0, 0.0, 3699.0</v>
      </c>
      <c r="R57" s="23" t="str">
        <f t="shared" si="15"/>
        <v>0.0, 0.0, 0.0</v>
      </c>
      <c r="S57" s="27">
        <f t="shared" si="16"/>
        <v>0</v>
      </c>
      <c r="T57" s="23" t="s">
        <v>129</v>
      </c>
      <c r="U57" s="23" t="str">
        <f t="shared" si="17"/>
        <v>A</v>
      </c>
      <c r="V57" s="23" t="str">
        <f t="shared" si="18"/>
        <v xml:space="preserve"> </v>
      </c>
      <c r="W57" s="23" t="s">
        <v>128</v>
      </c>
      <c r="X57" s="23" t="s">
        <v>129</v>
      </c>
    </row>
    <row r="58" spans="1:24" x14ac:dyDescent="0.25">
      <c r="A58" s="3" t="s">
        <v>47</v>
      </c>
      <c r="B58" s="3" t="s">
        <v>1</v>
      </c>
      <c r="C58" s="3">
        <v>8823</v>
      </c>
      <c r="D58" s="3">
        <v>2217</v>
      </c>
      <c r="E58" s="4">
        <v>4</v>
      </c>
      <c r="F58" s="4">
        <v>14</v>
      </c>
      <c r="G58" s="4">
        <v>1</v>
      </c>
      <c r="I58" t="str">
        <f t="shared" si="8"/>
        <v>defaultid</v>
      </c>
      <c r="J58" s="23" t="str">
        <f t="shared" si="9"/>
        <v>0.0, 0.0, 2217.0</v>
      </c>
      <c r="K58" s="23" t="str">
        <f t="shared" si="10"/>
        <v>0.0, 0.0, 0.0</v>
      </c>
      <c r="L58" s="21">
        <f t="shared" si="11"/>
        <v>1</v>
      </c>
      <c r="M58" s="21" t="str">
        <f t="shared" si="12"/>
        <v>balise.ac</v>
      </c>
      <c r="N58" s="21" t="str">
        <f t="shared" si="13"/>
        <v>4, 14, 1</v>
      </c>
      <c r="O58" s="21"/>
      <c r="P58" s="23" t="s">
        <v>128</v>
      </c>
      <c r="Q58" s="23" t="str">
        <f t="shared" si="14"/>
        <v>0.0, 0.0, 2217.0</v>
      </c>
      <c r="R58" s="23" t="str">
        <f t="shared" si="15"/>
        <v>0.0, 0.0, 0.0</v>
      </c>
      <c r="S58" s="27">
        <f t="shared" si="16"/>
        <v>0</v>
      </c>
      <c r="T58" s="23" t="s">
        <v>129</v>
      </c>
      <c r="U58" s="23" t="str">
        <f t="shared" si="17"/>
        <v>Fs.163(C)</v>
      </c>
      <c r="V58" s="23" t="str">
        <f t="shared" si="18"/>
        <v>A</v>
      </c>
      <c r="W58" s="23" t="s">
        <v>128</v>
      </c>
      <c r="X58" s="23" t="s">
        <v>129</v>
      </c>
    </row>
    <row r="59" spans="1:24" x14ac:dyDescent="0.25">
      <c r="A59" s="3"/>
      <c r="B59" s="3" t="s">
        <v>12</v>
      </c>
      <c r="C59" s="3">
        <v>8826</v>
      </c>
      <c r="D59" s="3">
        <v>2220</v>
      </c>
      <c r="E59" s="3">
        <v>9</v>
      </c>
      <c r="F59" s="3">
        <v>4</v>
      </c>
      <c r="G59" s="3">
        <v>3</v>
      </c>
      <c r="I59" t="str">
        <f t="shared" si="8"/>
        <v>defaultid</v>
      </c>
      <c r="J59" s="23" t="str">
        <f t="shared" si="9"/>
        <v>0.0, 0.0, 2220.0</v>
      </c>
      <c r="K59" s="23" t="str">
        <f t="shared" si="10"/>
        <v>0.0, 0.0, 0.0</v>
      </c>
      <c r="L59" s="21">
        <f t="shared" si="11"/>
        <v>1</v>
      </c>
      <c r="M59" s="21" t="str">
        <f t="shared" si="12"/>
        <v>balise.ac</v>
      </c>
      <c r="N59" s="21" t="str">
        <f t="shared" si="13"/>
        <v>9, 4, 3</v>
      </c>
      <c r="O59" s="21"/>
      <c r="P59" s="23" t="s">
        <v>128</v>
      </c>
      <c r="Q59" s="23" t="str">
        <f t="shared" si="14"/>
        <v>0.0, 0.0, 2220.0</v>
      </c>
      <c r="R59" s="23" t="str">
        <f t="shared" si="15"/>
        <v>0.0, 0.0, 0.0</v>
      </c>
      <c r="S59" s="27">
        <f t="shared" si="16"/>
        <v>0</v>
      </c>
      <c r="T59" s="23" t="s">
        <v>129</v>
      </c>
      <c r="U59" s="23" t="str">
        <f t="shared" si="17"/>
        <v>B</v>
      </c>
      <c r="V59" s="23" t="str">
        <f t="shared" si="18"/>
        <v xml:space="preserve"> </v>
      </c>
      <c r="W59" s="23" t="s">
        <v>128</v>
      </c>
      <c r="X59" s="23" t="s">
        <v>129</v>
      </c>
    </row>
    <row r="60" spans="1:24" x14ac:dyDescent="0.25">
      <c r="A60" t="s">
        <v>48</v>
      </c>
      <c r="B60" t="s">
        <v>1</v>
      </c>
      <c r="C60">
        <v>9610</v>
      </c>
      <c r="D60" s="3">
        <v>3004</v>
      </c>
      <c r="E60" s="4">
        <v>4</v>
      </c>
      <c r="F60" s="4">
        <v>1</v>
      </c>
      <c r="G60" s="4">
        <v>1</v>
      </c>
      <c r="I60" t="str">
        <f t="shared" si="8"/>
        <v>defaultid</v>
      </c>
      <c r="J60" s="23" t="str">
        <f t="shared" si="9"/>
        <v>0.0, 0.0, 3004.0</v>
      </c>
      <c r="K60" s="23" t="str">
        <f t="shared" si="10"/>
        <v>0.0, 0.0, 0.0</v>
      </c>
      <c r="L60" s="21">
        <f t="shared" si="11"/>
        <v>1</v>
      </c>
      <c r="M60" s="21" t="str">
        <f t="shared" si="12"/>
        <v>balise.ac</v>
      </c>
      <c r="N60" s="21" t="str">
        <f t="shared" si="13"/>
        <v>4, 1, 1</v>
      </c>
      <c r="O60" s="21"/>
      <c r="P60" s="23" t="s">
        <v>128</v>
      </c>
      <c r="Q60" s="23" t="str">
        <f t="shared" si="14"/>
        <v>0.0, 0.0, 3004.0</v>
      </c>
      <c r="R60" s="23" t="str">
        <f t="shared" si="15"/>
        <v>0.0, 0.0, 0.0</v>
      </c>
      <c r="S60" s="27">
        <f t="shared" si="16"/>
        <v>0</v>
      </c>
      <c r="T60" s="23" t="s">
        <v>129</v>
      </c>
      <c r="U60" s="23" t="str">
        <f t="shared" si="17"/>
        <v>Hs.163(C)</v>
      </c>
      <c r="V60" s="23" t="str">
        <f t="shared" si="18"/>
        <v>A</v>
      </c>
      <c r="W60" s="23" t="s">
        <v>128</v>
      </c>
      <c r="X60" s="23" t="s">
        <v>129</v>
      </c>
    </row>
    <row r="61" spans="1:24" x14ac:dyDescent="0.25">
      <c r="B61" t="s">
        <v>12</v>
      </c>
      <c r="C61">
        <v>9613</v>
      </c>
      <c r="D61" s="3">
        <v>3007</v>
      </c>
      <c r="E61" s="3">
        <v>9</v>
      </c>
      <c r="F61" s="3">
        <v>2</v>
      </c>
      <c r="G61" s="3">
        <v>8</v>
      </c>
      <c r="I61" t="str">
        <f t="shared" si="8"/>
        <v>defaultid</v>
      </c>
      <c r="J61" s="23" t="str">
        <f t="shared" si="9"/>
        <v>0.0, 0.0, 3007.0</v>
      </c>
      <c r="K61" s="23" t="str">
        <f t="shared" si="10"/>
        <v>0.0, 0.0, 0.0</v>
      </c>
      <c r="L61" s="21">
        <f t="shared" si="11"/>
        <v>1</v>
      </c>
      <c r="M61" s="21" t="str">
        <f t="shared" si="12"/>
        <v>balise.ac</v>
      </c>
      <c r="N61" s="21" t="str">
        <f t="shared" si="13"/>
        <v>9, 2, 8</v>
      </c>
      <c r="O61" s="21"/>
      <c r="P61" s="23" t="s">
        <v>128</v>
      </c>
      <c r="Q61" s="23" t="str">
        <f t="shared" si="14"/>
        <v>0.0, 0.0, 3007.0</v>
      </c>
      <c r="R61" s="23" t="str">
        <f t="shared" si="15"/>
        <v>0.0, 0.0, 0.0</v>
      </c>
      <c r="S61" s="27">
        <f t="shared" si="16"/>
        <v>0</v>
      </c>
      <c r="T61" s="23" t="s">
        <v>129</v>
      </c>
      <c r="U61" s="23" t="str">
        <f t="shared" si="17"/>
        <v>B</v>
      </c>
      <c r="V61" s="23" t="str">
        <f t="shared" si="18"/>
        <v xml:space="preserve"> </v>
      </c>
      <c r="W61" s="23" t="s">
        <v>128</v>
      </c>
      <c r="X61" s="23" t="s">
        <v>129</v>
      </c>
    </row>
    <row r="62" spans="1:24" x14ac:dyDescent="0.25">
      <c r="A62" t="s">
        <v>49</v>
      </c>
      <c r="B62" t="s">
        <v>12</v>
      </c>
      <c r="C62">
        <v>9780</v>
      </c>
      <c r="D62" s="3">
        <v>3174</v>
      </c>
      <c r="E62" s="3">
        <v>3</v>
      </c>
      <c r="F62" s="3">
        <v>3</v>
      </c>
      <c r="G62" s="3">
        <v>8</v>
      </c>
      <c r="I62" t="str">
        <f t="shared" si="8"/>
        <v>defaultid</v>
      </c>
      <c r="J62" s="23" t="str">
        <f t="shared" si="9"/>
        <v>0.0, 0.0, 3174.0</v>
      </c>
      <c r="K62" s="23" t="str">
        <f t="shared" si="10"/>
        <v>0.0, 0.0, 0.0</v>
      </c>
      <c r="L62" s="21">
        <f t="shared" si="11"/>
        <v>1</v>
      </c>
      <c r="M62" s="21" t="str">
        <f t="shared" si="12"/>
        <v>balise.ac</v>
      </c>
      <c r="N62" s="21" t="str">
        <f t="shared" si="13"/>
        <v>3, 3, 8</v>
      </c>
      <c r="O62" s="21"/>
      <c r="P62" s="23" t="s">
        <v>128</v>
      </c>
      <c r="Q62" s="23" t="str">
        <f t="shared" si="14"/>
        <v>0.0, 0.0, 3174.0</v>
      </c>
      <c r="R62" s="23" t="str">
        <f t="shared" si="15"/>
        <v>0.0, 0.0, 0.0</v>
      </c>
      <c r="S62" s="27">
        <f t="shared" si="16"/>
        <v>0</v>
      </c>
      <c r="T62" s="23" t="s">
        <v>129</v>
      </c>
      <c r="U62" s="23" t="str">
        <f t="shared" si="17"/>
        <v>GRO-G02</v>
      </c>
      <c r="V62" s="23" t="str">
        <f t="shared" si="18"/>
        <v>B</v>
      </c>
      <c r="W62" s="23" t="s">
        <v>128</v>
      </c>
      <c r="X62" s="23" t="s">
        <v>129</v>
      </c>
    </row>
    <row r="63" spans="1:24" x14ac:dyDescent="0.25">
      <c r="B63" t="s">
        <v>1</v>
      </c>
      <c r="C63">
        <v>9783</v>
      </c>
      <c r="D63" s="3">
        <v>3177</v>
      </c>
      <c r="E63" s="3">
        <v>5</v>
      </c>
      <c r="F63" s="3">
        <v>4</v>
      </c>
      <c r="G63" s="3">
        <v>7</v>
      </c>
      <c r="I63" t="str">
        <f t="shared" si="8"/>
        <v>defaultid</v>
      </c>
      <c r="J63" s="23" t="str">
        <f t="shared" si="9"/>
        <v>0.0, 0.0, 3177.0</v>
      </c>
      <c r="K63" s="23" t="str">
        <f t="shared" si="10"/>
        <v>0.0, 0.0, 0.0</v>
      </c>
      <c r="L63" s="21">
        <f t="shared" si="11"/>
        <v>1</v>
      </c>
      <c r="M63" s="21" t="str">
        <f t="shared" si="12"/>
        <v>balise.ac</v>
      </c>
      <c r="N63" s="21" t="str">
        <f t="shared" si="13"/>
        <v>5, 4, 7</v>
      </c>
      <c r="O63" s="21"/>
      <c r="P63" s="23" t="s">
        <v>128</v>
      </c>
      <c r="Q63" s="23" t="str">
        <f t="shared" si="14"/>
        <v>0.0, 0.0, 3177.0</v>
      </c>
      <c r="R63" s="23" t="str">
        <f t="shared" si="15"/>
        <v>0.0, 0.0, 0.0</v>
      </c>
      <c r="S63" s="27">
        <f t="shared" si="16"/>
        <v>0</v>
      </c>
      <c r="T63" s="23" t="s">
        <v>129</v>
      </c>
      <c r="U63" s="23" t="str">
        <f t="shared" si="17"/>
        <v>A</v>
      </c>
      <c r="V63" s="23" t="str">
        <f t="shared" si="18"/>
        <v xml:space="preserve"> </v>
      </c>
      <c r="W63" s="23" t="s">
        <v>128</v>
      </c>
      <c r="X63" s="23" t="s">
        <v>129</v>
      </c>
    </row>
    <row r="64" spans="1:24" x14ac:dyDescent="0.25">
      <c r="A64" t="s">
        <v>50</v>
      </c>
      <c r="B64" t="s">
        <v>1</v>
      </c>
      <c r="C64">
        <v>9830</v>
      </c>
      <c r="D64" s="3">
        <v>3224</v>
      </c>
      <c r="E64" s="3">
        <v>6</v>
      </c>
      <c r="F64" s="3">
        <v>0</v>
      </c>
      <c r="G64" s="3">
        <v>4</v>
      </c>
      <c r="I64" t="str">
        <f t="shared" si="8"/>
        <v>defaultid</v>
      </c>
      <c r="J64" s="23" t="str">
        <f t="shared" si="9"/>
        <v>0.0, 0.0, 3224.0</v>
      </c>
      <c r="K64" s="23" t="str">
        <f t="shared" si="10"/>
        <v>0.0, 0.0, 0.0</v>
      </c>
      <c r="L64" s="21">
        <f t="shared" si="11"/>
        <v>1</v>
      </c>
      <c r="M64" s="21" t="str">
        <f t="shared" si="12"/>
        <v>balise.ac</v>
      </c>
      <c r="N64" s="21" t="str">
        <f t="shared" si="13"/>
        <v>6, 0, 4</v>
      </c>
      <c r="O64" s="21"/>
      <c r="P64" s="23" t="s">
        <v>128</v>
      </c>
      <c r="Q64" s="23" t="str">
        <f t="shared" si="14"/>
        <v>0.0, 0.0, 3224.0</v>
      </c>
      <c r="R64" s="23" t="str">
        <f t="shared" si="15"/>
        <v>0.0, 0.0, 0.0</v>
      </c>
      <c r="S64" s="27">
        <f t="shared" si="16"/>
        <v>0</v>
      </c>
      <c r="T64" s="23" t="s">
        <v>129</v>
      </c>
      <c r="U64" s="23" t="str">
        <f t="shared" si="17"/>
        <v>GRO-V09</v>
      </c>
      <c r="V64" s="23" t="str">
        <f t="shared" si="18"/>
        <v>A</v>
      </c>
      <c r="W64" s="23" t="s">
        <v>128</v>
      </c>
      <c r="X64" s="23" t="s">
        <v>129</v>
      </c>
    </row>
    <row r="65" spans="1:24" x14ac:dyDescent="0.25">
      <c r="B65" t="s">
        <v>12</v>
      </c>
      <c r="C65">
        <v>9833</v>
      </c>
      <c r="D65" s="3">
        <v>3227</v>
      </c>
      <c r="E65" s="3">
        <v>9</v>
      </c>
      <c r="F65" s="3">
        <v>1</v>
      </c>
      <c r="G65" s="3">
        <v>5</v>
      </c>
      <c r="I65" t="str">
        <f t="shared" si="8"/>
        <v>defaultid</v>
      </c>
      <c r="J65" s="23" t="str">
        <f t="shared" si="9"/>
        <v>0.0, 0.0, 3227.0</v>
      </c>
      <c r="K65" s="23" t="str">
        <f t="shared" si="10"/>
        <v>0.0, 0.0, 0.0</v>
      </c>
      <c r="L65" s="21">
        <f t="shared" si="11"/>
        <v>1</v>
      </c>
      <c r="M65" s="21" t="str">
        <f t="shared" si="12"/>
        <v>balise.ac</v>
      </c>
      <c r="N65" s="21" t="str">
        <f t="shared" si="13"/>
        <v>9, 1, 5</v>
      </c>
      <c r="O65" s="21"/>
      <c r="P65" s="23" t="s">
        <v>128</v>
      </c>
      <c r="Q65" s="23" t="str">
        <f t="shared" si="14"/>
        <v>0.0, 0.0, 3227.0</v>
      </c>
      <c r="R65" s="23" t="str">
        <f t="shared" si="15"/>
        <v>0.0, 0.0, 0.0</v>
      </c>
      <c r="S65" s="27">
        <f t="shared" si="16"/>
        <v>0</v>
      </c>
      <c r="T65" s="23" t="s">
        <v>129</v>
      </c>
      <c r="U65" s="23" t="str">
        <f t="shared" si="17"/>
        <v>B</v>
      </c>
      <c r="V65" s="23" t="str">
        <f t="shared" si="18"/>
        <v xml:space="preserve"> </v>
      </c>
      <c r="W65" s="23" t="s">
        <v>128</v>
      </c>
      <c r="X65" s="23" t="s">
        <v>129</v>
      </c>
    </row>
    <row r="66" spans="1:24" x14ac:dyDescent="0.25">
      <c r="A66" t="s">
        <v>51</v>
      </c>
      <c r="B66" t="s">
        <v>1</v>
      </c>
      <c r="C66">
        <v>10055</v>
      </c>
      <c r="D66" s="3">
        <v>3449</v>
      </c>
      <c r="E66" s="4">
        <v>4</v>
      </c>
      <c r="F66" s="4">
        <v>12</v>
      </c>
      <c r="G66" s="5">
        <v>12</v>
      </c>
      <c r="I66" t="str">
        <f t="shared" si="8"/>
        <v>defaultid</v>
      </c>
      <c r="J66" s="23" t="str">
        <f t="shared" si="9"/>
        <v>0.0, 0.0, 3449.0</v>
      </c>
      <c r="K66" s="23" t="str">
        <f t="shared" si="10"/>
        <v>0.0, 0.0, 0.0</v>
      </c>
      <c r="L66" s="21">
        <f t="shared" si="11"/>
        <v>1</v>
      </c>
      <c r="M66" s="21" t="str">
        <f t="shared" si="12"/>
        <v>balise.ac</v>
      </c>
      <c r="N66" s="21" t="str">
        <f t="shared" si="13"/>
        <v>4, 12, 12</v>
      </c>
      <c r="O66" s="21"/>
      <c r="P66" s="23" t="s">
        <v>128</v>
      </c>
      <c r="Q66" s="23" t="str">
        <f t="shared" si="14"/>
        <v>0.0, 0.0, 3449.0</v>
      </c>
      <c r="R66" s="23" t="str">
        <f t="shared" si="15"/>
        <v>0.0, 0.0, 0.0</v>
      </c>
      <c r="S66" s="27">
        <f t="shared" si="16"/>
        <v>0</v>
      </c>
      <c r="T66" s="23" t="s">
        <v>129</v>
      </c>
      <c r="U66" s="23" t="str">
        <f t="shared" si="17"/>
        <v>Hs.161</v>
      </c>
      <c r="V66" s="23" t="str">
        <f t="shared" si="18"/>
        <v>A</v>
      </c>
      <c r="W66" s="23" t="s">
        <v>128</v>
      </c>
      <c r="X66" s="23" t="s">
        <v>129</v>
      </c>
    </row>
    <row r="67" spans="1:24" x14ac:dyDescent="0.25">
      <c r="B67" t="s">
        <v>12</v>
      </c>
      <c r="C67">
        <v>10058</v>
      </c>
      <c r="D67" s="3">
        <v>3452</v>
      </c>
      <c r="E67" s="3">
        <v>9</v>
      </c>
      <c r="F67" s="3">
        <v>4</v>
      </c>
      <c r="G67" s="3">
        <v>1</v>
      </c>
      <c r="I67" t="str">
        <f t="shared" si="8"/>
        <v>defaultid</v>
      </c>
      <c r="J67" s="23" t="str">
        <f t="shared" si="9"/>
        <v>0.0, 0.0, 3452.0</v>
      </c>
      <c r="K67" s="23" t="str">
        <f t="shared" si="10"/>
        <v>0.0, 0.0, 0.0</v>
      </c>
      <c r="L67" s="21">
        <f t="shared" si="11"/>
        <v>1</v>
      </c>
      <c r="M67" s="21" t="str">
        <f t="shared" si="12"/>
        <v>balise.ac</v>
      </c>
      <c r="N67" s="21" t="str">
        <f t="shared" si="13"/>
        <v>9, 4, 1</v>
      </c>
      <c r="O67" s="21"/>
      <c r="P67" s="23" t="s">
        <v>128</v>
      </c>
      <c r="Q67" s="23" t="str">
        <f t="shared" si="14"/>
        <v>0.0, 0.0, 3452.0</v>
      </c>
      <c r="R67" s="23" t="str">
        <f t="shared" si="15"/>
        <v>0.0, 0.0, 0.0</v>
      </c>
      <c r="S67" s="27">
        <f t="shared" si="16"/>
        <v>0</v>
      </c>
      <c r="T67" s="23" t="s">
        <v>129</v>
      </c>
      <c r="U67" s="23" t="str">
        <f t="shared" si="17"/>
        <v>B</v>
      </c>
      <c r="V67" s="23" t="str">
        <f t="shared" si="18"/>
        <v xml:space="preserve"> </v>
      </c>
      <c r="W67" s="23" t="s">
        <v>128</v>
      </c>
      <c r="X67" s="23" t="s">
        <v>129</v>
      </c>
    </row>
    <row r="68" spans="1:24" x14ac:dyDescent="0.25">
      <c r="A68" t="s">
        <v>52</v>
      </c>
      <c r="B68" t="s">
        <v>1</v>
      </c>
      <c r="C68">
        <v>10085</v>
      </c>
      <c r="D68" s="3">
        <v>3479</v>
      </c>
      <c r="E68" s="10">
        <v>3</v>
      </c>
      <c r="F68" s="10">
        <v>3</v>
      </c>
      <c r="G68" s="10">
        <v>4</v>
      </c>
      <c r="I68" t="str">
        <f t="shared" si="8"/>
        <v>defaultid</v>
      </c>
      <c r="J68" s="23" t="str">
        <f t="shared" si="9"/>
        <v>0.0, 0.0, 3479.0</v>
      </c>
      <c r="K68" s="23" t="str">
        <f t="shared" si="10"/>
        <v>0.0, 0.0, 0.0</v>
      </c>
      <c r="L68" s="21">
        <f t="shared" si="11"/>
        <v>1</v>
      </c>
      <c r="M68" s="21" t="str">
        <f t="shared" si="12"/>
        <v>balise.ac</v>
      </c>
      <c r="N68" s="21" t="str">
        <f t="shared" si="13"/>
        <v>3, 3, 4</v>
      </c>
      <c r="O68" s="21"/>
      <c r="P68" s="23" t="s">
        <v>128</v>
      </c>
      <c r="Q68" s="23" t="str">
        <f t="shared" si="14"/>
        <v>0.0, 0.0, 3479.0</v>
      </c>
      <c r="R68" s="23" t="str">
        <f t="shared" si="15"/>
        <v>0.0, 0.0, 0.0</v>
      </c>
      <c r="S68" s="27">
        <f t="shared" si="16"/>
        <v>0</v>
      </c>
      <c r="T68" s="23" t="s">
        <v>129</v>
      </c>
      <c r="U68" s="23" t="str">
        <f t="shared" si="17"/>
        <v>GRO-H05</v>
      </c>
      <c r="V68" s="23" t="str">
        <f t="shared" si="18"/>
        <v>A</v>
      </c>
      <c r="W68" s="23" t="s">
        <v>128</v>
      </c>
      <c r="X68" s="23" t="s">
        <v>129</v>
      </c>
    </row>
    <row r="69" spans="1:24" x14ac:dyDescent="0.25">
      <c r="B69" t="s">
        <v>12</v>
      </c>
      <c r="C69">
        <v>10088</v>
      </c>
      <c r="D69" s="3">
        <v>3482</v>
      </c>
      <c r="E69" s="3">
        <v>7</v>
      </c>
      <c r="F69" s="15">
        <v>1</v>
      </c>
      <c r="G69" s="3">
        <v>14</v>
      </c>
      <c r="I69" t="str">
        <f t="shared" ref="I69" si="19">IF(D69,"defaultid","")</f>
        <v>defaultid</v>
      </c>
      <c r="J69" s="23" t="str">
        <f t="shared" ref="J69" si="20">IF(D69,"0.0, 0.0, "&amp;D69&amp;".0","")</f>
        <v>0.0, 0.0, 3482.0</v>
      </c>
      <c r="K69" s="23" t="str">
        <f t="shared" ref="K69" si="21">IF(D69,"0.0, 0.0, 0.0","")</f>
        <v>0.0, 0.0, 0.0</v>
      </c>
      <c r="L69" s="21">
        <f t="shared" ref="L69" si="22">IF(D69,1,"")</f>
        <v>1</v>
      </c>
      <c r="M69" s="21" t="str">
        <f t="shared" ref="M69" si="23">IF(D69,"balise.ac","")</f>
        <v>balise.ac</v>
      </c>
      <c r="N69" s="21" t="str">
        <f t="shared" ref="N69" si="24">IF(D69,E69&amp;", "&amp;F69&amp;", "&amp;G69,"")</f>
        <v>7, 1, 14</v>
      </c>
      <c r="O69" s="21"/>
      <c r="P69" s="23" t="s">
        <v>128</v>
      </c>
      <c r="Q69" s="23" t="str">
        <f t="shared" ref="Q69" si="25">IF(D69,"0.0, 0.0, "&amp;D69&amp;".0","")</f>
        <v>0.0, 0.0, 3482.0</v>
      </c>
      <c r="R69" s="23" t="str">
        <f t="shared" ref="R69" si="26">IF(D69,"0.0, 0.0, 0.0","")</f>
        <v>0.0, 0.0, 0.0</v>
      </c>
      <c r="S69" s="27">
        <f t="shared" si="16"/>
        <v>0</v>
      </c>
      <c r="T69" s="23" t="s">
        <v>129</v>
      </c>
      <c r="U69" s="23" t="str">
        <f t="shared" si="17"/>
        <v>B</v>
      </c>
      <c r="V69" s="23" t="str">
        <f t="shared" si="18"/>
        <v xml:space="preserve"> </v>
      </c>
      <c r="W69" s="23" t="s">
        <v>128</v>
      </c>
      <c r="X69" s="23" t="s">
        <v>129</v>
      </c>
    </row>
    <row r="70" spans="1:24" x14ac:dyDescent="0.25">
      <c r="A70" s="33" t="s">
        <v>130</v>
      </c>
      <c r="B70" s="33" t="s">
        <v>12</v>
      </c>
      <c r="C70" s="33">
        <v>10070</v>
      </c>
      <c r="D70" s="34">
        <f>C70-([1]A_UM!$F$3)</f>
        <v>3464</v>
      </c>
      <c r="E70" s="34">
        <v>9</v>
      </c>
      <c r="F70" s="34">
        <v>2</v>
      </c>
      <c r="G70" s="34">
        <v>8</v>
      </c>
      <c r="I70" t="str">
        <f t="shared" ref="I70:I71" si="27">IF(D70,"defaultid","")</f>
        <v>defaultid</v>
      </c>
      <c r="J70" s="23" t="str">
        <f t="shared" ref="J70:J71" si="28">IF(D70,"0.0, 0.0, "&amp;D70&amp;".0","")</f>
        <v>0.0, 0.0, 3464.0</v>
      </c>
      <c r="K70" s="23" t="str">
        <f t="shared" ref="K70:K71" si="29">IF(D70,"0.0, 0.0, 0.0","")</f>
        <v>0.0, 0.0, 0.0</v>
      </c>
      <c r="L70" s="21">
        <f t="shared" ref="L70:L71" si="30">IF(D70,1,"")</f>
        <v>1</v>
      </c>
      <c r="M70" s="21" t="str">
        <f t="shared" ref="M70:M71" si="31">IF(D70,"balise.ac","")</f>
        <v>balise.ac</v>
      </c>
      <c r="N70" s="21" t="str">
        <f t="shared" ref="N70:N71" si="32">IF(D70,E70&amp;", "&amp;F70&amp;", "&amp;G70,"")</f>
        <v>9, 2, 8</v>
      </c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x14ac:dyDescent="0.25">
      <c r="A71" s="33"/>
      <c r="B71" s="33" t="s">
        <v>1</v>
      </c>
      <c r="C71" s="33">
        <v>10073</v>
      </c>
      <c r="D71" s="34">
        <f>C71-([1]A_UM!$F$3)</f>
        <v>3467</v>
      </c>
      <c r="E71" s="33">
        <v>4</v>
      </c>
      <c r="F71" s="33">
        <v>14</v>
      </c>
      <c r="G71" s="33">
        <v>12</v>
      </c>
      <c r="I71" t="str">
        <f t="shared" si="27"/>
        <v>defaultid</v>
      </c>
      <c r="J71" s="23" t="str">
        <f t="shared" si="28"/>
        <v>0.0, 0.0, 3467.0</v>
      </c>
      <c r="K71" s="23" t="str">
        <f t="shared" si="29"/>
        <v>0.0, 0.0, 0.0</v>
      </c>
      <c r="L71" s="21">
        <f t="shared" si="30"/>
        <v>1</v>
      </c>
      <c r="M71" s="21" t="str">
        <f t="shared" si="31"/>
        <v>balise.ac</v>
      </c>
      <c r="N71" s="21" t="str">
        <f t="shared" si="32"/>
        <v>4, 14, 12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634B-4733-4992-95C5-5AE3FA34AC9E}">
  <dimension ref="A1:X80"/>
  <sheetViews>
    <sheetView workbookViewId="0">
      <selection activeCell="A79" sqref="A79:N80"/>
    </sheetView>
  </sheetViews>
  <sheetFormatPr baseColWidth="10" defaultRowHeight="15" x14ac:dyDescent="0.25"/>
  <cols>
    <col min="16" max="16" width="8.85546875" bestFit="1" customWidth="1"/>
    <col min="17" max="17" width="13.7109375" customWidth="1"/>
    <col min="18" max="18" width="14" customWidth="1"/>
    <col min="19" max="19" width="10.140625" bestFit="1" customWidth="1"/>
    <col min="20" max="20" width="11.7109375" customWidth="1"/>
    <col min="21" max="21" width="10.7109375" bestFit="1" customWidth="1"/>
    <col min="22" max="23" width="8" bestFit="1" customWidth="1"/>
  </cols>
  <sheetData>
    <row r="1" spans="1:24" x14ac:dyDescent="0.25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24" x14ac:dyDescent="0.25">
      <c r="A2" s="1" t="s">
        <v>104</v>
      </c>
      <c r="B2" s="1" t="s">
        <v>7</v>
      </c>
      <c r="C2" s="1" t="s">
        <v>82</v>
      </c>
      <c r="D2" s="1" t="s">
        <v>68</v>
      </c>
      <c r="E2" s="1"/>
      <c r="F2" s="2"/>
    </row>
    <row r="3" spans="1:24" x14ac:dyDescent="0.25">
      <c r="P3" s="28" t="s">
        <v>122</v>
      </c>
      <c r="Q3" s="28" t="s">
        <v>117</v>
      </c>
      <c r="R3" s="28" t="s">
        <v>118</v>
      </c>
      <c r="S3" s="32" t="s">
        <v>119</v>
      </c>
      <c r="T3" s="28" t="s">
        <v>123</v>
      </c>
      <c r="U3" s="28" t="s">
        <v>124</v>
      </c>
      <c r="V3" s="28" t="s">
        <v>125</v>
      </c>
      <c r="W3" s="28" t="s">
        <v>126</v>
      </c>
      <c r="X3" s="28" t="s">
        <v>127</v>
      </c>
    </row>
    <row r="4" spans="1:24" x14ac:dyDescent="0.25">
      <c r="A4" s="3" t="s">
        <v>23</v>
      </c>
      <c r="B4" s="3" t="s">
        <v>1</v>
      </c>
      <c r="C4" s="3">
        <v>13789</v>
      </c>
      <c r="D4" s="3">
        <v>7183</v>
      </c>
      <c r="E4" s="4">
        <v>4</v>
      </c>
      <c r="F4" s="4">
        <v>12</v>
      </c>
      <c r="G4" s="4">
        <v>12</v>
      </c>
      <c r="I4" t="str">
        <f t="shared" ref="I4:I67" si="0">IF(D4,"defaultid","")</f>
        <v>defaultid</v>
      </c>
      <c r="J4" t="str">
        <f t="shared" ref="J4:J67" si="1">IF(D4,"0.0, 0.0, "&amp;D4&amp;".0","")</f>
        <v>0.0, 0.0, 7183.0</v>
      </c>
      <c r="K4" t="str">
        <f t="shared" ref="K4:K67" si="2">IF(D4,"0.0, 0.0, 0.0","")</f>
        <v>0.0, 0.0, 0.0</v>
      </c>
      <c r="L4">
        <f t="shared" ref="L4:L67" si="3">IF(D4,1,"")</f>
        <v>1</v>
      </c>
      <c r="M4" t="str">
        <f t="shared" ref="M4:M67" si="4">IF(D4,"balise.ac","")</f>
        <v>balise.ac</v>
      </c>
      <c r="N4" t="str">
        <f t="shared" ref="N4:N67" si="5">IF(D4,E4&amp;", "&amp;F4&amp;", "&amp;G4,"")</f>
        <v>4, 12, 12</v>
      </c>
      <c r="P4" s="20" t="s">
        <v>128</v>
      </c>
      <c r="Q4" s="20" t="str">
        <f>IF(D4,"0.0, 0.0, "&amp;D4&amp;".0","")</f>
        <v>0.0, 0.0, 7183.0</v>
      </c>
      <c r="R4" s="20" t="str">
        <f>IF(D4,"0.0, 0.0, 0.0","")</f>
        <v>0.0, 0.0, 0.0</v>
      </c>
      <c r="S4" s="26">
        <v>1</v>
      </c>
      <c r="T4" s="20" t="s">
        <v>129</v>
      </c>
      <c r="U4" s="20" t="str">
        <f>IF(NOT(ISBLANK(A4)),A4,B4)</f>
        <v>Hs.574(M)</v>
      </c>
      <c r="V4" s="20" t="str">
        <f>IF(NOT(ISBLANK(A4)),B4," ")</f>
        <v>A</v>
      </c>
      <c r="W4" s="20" t="s">
        <v>128</v>
      </c>
      <c r="X4" s="20" t="s">
        <v>129</v>
      </c>
    </row>
    <row r="5" spans="1:24" x14ac:dyDescent="0.25">
      <c r="A5" s="3"/>
      <c r="B5" s="3" t="s">
        <v>12</v>
      </c>
      <c r="C5" s="3">
        <v>13786</v>
      </c>
      <c r="D5" s="3">
        <v>7180</v>
      </c>
      <c r="E5" s="3">
        <v>9</v>
      </c>
      <c r="F5" s="3">
        <v>6</v>
      </c>
      <c r="G5" s="3">
        <v>0</v>
      </c>
      <c r="I5" t="str">
        <f t="shared" si="0"/>
        <v>defaultid</v>
      </c>
      <c r="J5" t="str">
        <f t="shared" si="1"/>
        <v>0.0, 0.0, 7180.0</v>
      </c>
      <c r="K5" t="str">
        <f t="shared" si="2"/>
        <v>0.0, 0.0, 0.0</v>
      </c>
      <c r="L5">
        <f t="shared" si="3"/>
        <v>1</v>
      </c>
      <c r="M5" t="str">
        <f t="shared" si="4"/>
        <v>balise.ac</v>
      </c>
      <c r="N5" t="str">
        <f t="shared" si="5"/>
        <v>9, 6, 0</v>
      </c>
      <c r="P5" s="20" t="s">
        <v>128</v>
      </c>
      <c r="Q5" s="20" t="str">
        <f t="shared" ref="Q5:Q68" si="6">IF(D5,"0.0, 0.0, "&amp;D5&amp;".0","")</f>
        <v>0.0, 0.0, 7180.0</v>
      </c>
      <c r="R5" s="20" t="str">
        <f t="shared" ref="R5:R68" si="7">IF(D5,"0.0, 0.0, 0.0","")</f>
        <v>0.0, 0.0, 0.0</v>
      </c>
      <c r="S5" s="26">
        <v>1</v>
      </c>
      <c r="T5" s="20" t="s">
        <v>129</v>
      </c>
      <c r="U5" s="20" t="str">
        <f t="shared" ref="U5:U68" si="8">IF(NOT(ISBLANK(A5)),A5,B5)</f>
        <v>B</v>
      </c>
      <c r="V5" s="20" t="str">
        <f t="shared" ref="V5:V68" si="9">IF(NOT(ISBLANK(A5)),B5," ")</f>
        <v xml:space="preserve"> </v>
      </c>
      <c r="W5" s="20" t="s">
        <v>128</v>
      </c>
      <c r="X5" s="20" t="s">
        <v>129</v>
      </c>
    </row>
    <row r="6" spans="1:24" x14ac:dyDescent="0.25">
      <c r="A6" s="3"/>
      <c r="B6" s="3" t="s">
        <v>24</v>
      </c>
      <c r="C6" s="3">
        <v>13783</v>
      </c>
      <c r="D6" s="3">
        <v>7177</v>
      </c>
      <c r="E6" s="3">
        <v>14</v>
      </c>
      <c r="F6" s="3">
        <v>2</v>
      </c>
      <c r="G6" s="3">
        <v>5</v>
      </c>
      <c r="I6" t="str">
        <f t="shared" si="0"/>
        <v>defaultid</v>
      </c>
      <c r="J6" t="str">
        <f t="shared" si="1"/>
        <v>0.0, 0.0, 7177.0</v>
      </c>
      <c r="K6" t="str">
        <f t="shared" si="2"/>
        <v>0.0, 0.0, 0.0</v>
      </c>
      <c r="L6">
        <f t="shared" si="3"/>
        <v>1</v>
      </c>
      <c r="M6" t="str">
        <f t="shared" si="4"/>
        <v>balise.ac</v>
      </c>
      <c r="N6" t="str">
        <f t="shared" si="5"/>
        <v>14, 2, 5</v>
      </c>
      <c r="P6" s="20" t="s">
        <v>128</v>
      </c>
      <c r="Q6" s="20" t="str">
        <f t="shared" si="6"/>
        <v>0.0, 0.0, 7177.0</v>
      </c>
      <c r="R6" s="20" t="str">
        <f t="shared" si="7"/>
        <v>0.0, 0.0, 0.0</v>
      </c>
      <c r="S6" s="26">
        <v>1</v>
      </c>
      <c r="T6" s="20" t="s">
        <v>129</v>
      </c>
      <c r="U6" s="20" t="str">
        <f t="shared" si="8"/>
        <v>C</v>
      </c>
      <c r="V6" s="20" t="str">
        <f t="shared" si="9"/>
        <v xml:space="preserve"> </v>
      </c>
      <c r="W6" s="20" t="s">
        <v>128</v>
      </c>
      <c r="X6" s="20" t="s">
        <v>129</v>
      </c>
    </row>
    <row r="7" spans="1:24" x14ac:dyDescent="0.25">
      <c r="A7" t="s">
        <v>25</v>
      </c>
      <c r="B7" t="s">
        <v>1</v>
      </c>
      <c r="C7">
        <v>13640</v>
      </c>
      <c r="D7" s="3">
        <v>7034</v>
      </c>
      <c r="E7" s="3">
        <v>7</v>
      </c>
      <c r="F7" s="3">
        <v>1</v>
      </c>
      <c r="G7" s="3">
        <v>8</v>
      </c>
      <c r="I7" t="str">
        <f t="shared" si="0"/>
        <v>defaultid</v>
      </c>
      <c r="J7" t="str">
        <f t="shared" si="1"/>
        <v>0.0, 0.0, 7034.0</v>
      </c>
      <c r="K7" t="str">
        <f t="shared" si="2"/>
        <v>0.0, 0.0, 0.0</v>
      </c>
      <c r="L7">
        <f t="shared" si="3"/>
        <v>1</v>
      </c>
      <c r="M7" t="str">
        <f t="shared" si="4"/>
        <v>balise.ac</v>
      </c>
      <c r="N7" t="str">
        <f t="shared" si="5"/>
        <v>7, 1, 8</v>
      </c>
      <c r="P7" s="20" t="s">
        <v>128</v>
      </c>
      <c r="Q7" s="20" t="str">
        <f t="shared" si="6"/>
        <v>0.0, 0.0, 7034.0</v>
      </c>
      <c r="R7" s="20" t="str">
        <f t="shared" si="7"/>
        <v>0.0, 0.0, 0.0</v>
      </c>
      <c r="S7" s="26">
        <v>1</v>
      </c>
      <c r="T7" s="20" t="s">
        <v>129</v>
      </c>
      <c r="U7" s="20" t="str">
        <f t="shared" si="8"/>
        <v>LØR-H10</v>
      </c>
      <c r="V7" s="20" t="str">
        <f t="shared" si="9"/>
        <v>A</v>
      </c>
      <c r="W7" s="20" t="s">
        <v>128</v>
      </c>
      <c r="X7" s="20" t="s">
        <v>129</v>
      </c>
    </row>
    <row r="8" spans="1:24" x14ac:dyDescent="0.25">
      <c r="B8" t="s">
        <v>12</v>
      </c>
      <c r="C8">
        <v>13637</v>
      </c>
      <c r="D8" s="3">
        <v>7031</v>
      </c>
      <c r="E8" s="3">
        <v>7</v>
      </c>
      <c r="F8" s="9">
        <v>1</v>
      </c>
      <c r="G8" s="3">
        <v>14</v>
      </c>
      <c r="I8" t="str">
        <f t="shared" si="0"/>
        <v>defaultid</v>
      </c>
      <c r="J8" t="str">
        <f t="shared" si="1"/>
        <v>0.0, 0.0, 7031.0</v>
      </c>
      <c r="K8" t="str">
        <f t="shared" si="2"/>
        <v>0.0, 0.0, 0.0</v>
      </c>
      <c r="L8">
        <f t="shared" si="3"/>
        <v>1</v>
      </c>
      <c r="M8" t="str">
        <f t="shared" si="4"/>
        <v>balise.ac</v>
      </c>
      <c r="N8" t="str">
        <f t="shared" si="5"/>
        <v>7, 1, 14</v>
      </c>
      <c r="P8" s="20" t="s">
        <v>128</v>
      </c>
      <c r="Q8" s="20" t="str">
        <f t="shared" si="6"/>
        <v>0.0, 0.0, 7031.0</v>
      </c>
      <c r="R8" s="20" t="str">
        <f t="shared" si="7"/>
        <v>0.0, 0.0, 0.0</v>
      </c>
      <c r="S8" s="26">
        <v>1</v>
      </c>
      <c r="T8" s="20" t="s">
        <v>129</v>
      </c>
      <c r="U8" s="20" t="str">
        <f t="shared" si="8"/>
        <v>B</v>
      </c>
      <c r="V8" s="20" t="str">
        <f t="shared" si="9"/>
        <v xml:space="preserve"> </v>
      </c>
      <c r="W8" s="20" t="s">
        <v>128</v>
      </c>
      <c r="X8" s="20" t="s">
        <v>129</v>
      </c>
    </row>
    <row r="9" spans="1:24" x14ac:dyDescent="0.25">
      <c r="A9" t="s">
        <v>26</v>
      </c>
      <c r="B9" t="s">
        <v>12</v>
      </c>
      <c r="C9">
        <v>13625</v>
      </c>
      <c r="D9" s="3">
        <v>7019</v>
      </c>
      <c r="E9" s="3">
        <v>7</v>
      </c>
      <c r="F9" s="3">
        <v>7</v>
      </c>
      <c r="G9" s="3">
        <v>7</v>
      </c>
      <c r="I9" t="str">
        <f t="shared" si="0"/>
        <v>defaultid</v>
      </c>
      <c r="J9" t="str">
        <f t="shared" si="1"/>
        <v>0.0, 0.0, 7019.0</v>
      </c>
      <c r="K9" t="str">
        <f t="shared" si="2"/>
        <v>0.0, 0.0, 0.0</v>
      </c>
      <c r="L9">
        <f t="shared" si="3"/>
        <v>1</v>
      </c>
      <c r="M9" t="str">
        <f t="shared" si="4"/>
        <v>balise.ac</v>
      </c>
      <c r="N9" t="str">
        <f t="shared" si="5"/>
        <v>7, 7, 7</v>
      </c>
      <c r="P9" s="20" t="s">
        <v>128</v>
      </c>
      <c r="Q9" s="20" t="str">
        <f t="shared" si="6"/>
        <v>0.0, 0.0, 7019.0</v>
      </c>
      <c r="R9" s="20" t="str">
        <f t="shared" si="7"/>
        <v>0.0, 0.0, 0.0</v>
      </c>
      <c r="S9" s="26">
        <v>1</v>
      </c>
      <c r="T9" s="20" t="s">
        <v>129</v>
      </c>
      <c r="U9" s="20" t="str">
        <f t="shared" si="8"/>
        <v>LØR-H07</v>
      </c>
      <c r="V9" s="20" t="str">
        <f t="shared" si="9"/>
        <v>B</v>
      </c>
      <c r="W9" s="20" t="s">
        <v>128</v>
      </c>
      <c r="X9" s="20" t="s">
        <v>129</v>
      </c>
    </row>
    <row r="10" spans="1:24" x14ac:dyDescent="0.25">
      <c r="B10" t="s">
        <v>1</v>
      </c>
      <c r="C10">
        <v>13622</v>
      </c>
      <c r="D10" s="3">
        <v>7016</v>
      </c>
      <c r="E10" s="3">
        <v>7</v>
      </c>
      <c r="F10" s="3">
        <v>7</v>
      </c>
      <c r="G10" s="3">
        <v>2</v>
      </c>
      <c r="I10" t="str">
        <f t="shared" si="0"/>
        <v>defaultid</v>
      </c>
      <c r="J10" t="str">
        <f t="shared" si="1"/>
        <v>0.0, 0.0, 7016.0</v>
      </c>
      <c r="K10" t="str">
        <f t="shared" si="2"/>
        <v>0.0, 0.0, 0.0</v>
      </c>
      <c r="L10">
        <f t="shared" si="3"/>
        <v>1</v>
      </c>
      <c r="M10" t="str">
        <f t="shared" si="4"/>
        <v>balise.ac</v>
      </c>
      <c r="N10" t="str">
        <f t="shared" si="5"/>
        <v>7, 7, 2</v>
      </c>
      <c r="P10" s="20" t="s">
        <v>128</v>
      </c>
      <c r="Q10" s="20" t="str">
        <f t="shared" si="6"/>
        <v>0.0, 0.0, 7016.0</v>
      </c>
      <c r="R10" s="20" t="str">
        <f t="shared" si="7"/>
        <v>0.0, 0.0, 0.0</v>
      </c>
      <c r="S10" s="26">
        <v>1</v>
      </c>
      <c r="T10" s="20" t="s">
        <v>129</v>
      </c>
      <c r="U10" s="20" t="str">
        <f t="shared" si="8"/>
        <v>A</v>
      </c>
      <c r="V10" s="20" t="str">
        <f t="shared" si="9"/>
        <v xml:space="preserve"> </v>
      </c>
      <c r="W10" s="20" t="s">
        <v>128</v>
      </c>
      <c r="X10" s="20" t="s">
        <v>129</v>
      </c>
    </row>
    <row r="11" spans="1:24" x14ac:dyDescent="0.25">
      <c r="A11" t="s">
        <v>27</v>
      </c>
      <c r="B11" t="s">
        <v>1</v>
      </c>
      <c r="C11">
        <v>13610</v>
      </c>
      <c r="D11" s="3">
        <v>7004</v>
      </c>
      <c r="E11" s="3">
        <v>5</v>
      </c>
      <c r="F11" s="3">
        <v>7</v>
      </c>
      <c r="G11" s="3">
        <v>12</v>
      </c>
      <c r="I11" t="str">
        <f t="shared" si="0"/>
        <v>defaultid</v>
      </c>
      <c r="J11" t="str">
        <f t="shared" si="1"/>
        <v>0.0, 0.0, 7004.0</v>
      </c>
      <c r="K11" t="str">
        <f t="shared" si="2"/>
        <v>0.0, 0.0, 0.0</v>
      </c>
      <c r="L11">
        <f t="shared" si="3"/>
        <v>1</v>
      </c>
      <c r="M11" t="str">
        <f t="shared" si="4"/>
        <v>balise.ac</v>
      </c>
      <c r="N11" t="str">
        <f t="shared" si="5"/>
        <v>5, 7, 12</v>
      </c>
      <c r="P11" s="20" t="s">
        <v>128</v>
      </c>
      <c r="Q11" s="20" t="str">
        <f t="shared" si="6"/>
        <v>0.0, 0.0, 7004.0</v>
      </c>
      <c r="R11" s="20" t="str">
        <f t="shared" si="7"/>
        <v>0.0, 0.0, 0.0</v>
      </c>
      <c r="S11" s="26">
        <v>1</v>
      </c>
      <c r="T11" s="20" t="s">
        <v>129</v>
      </c>
      <c r="U11" s="20" t="str">
        <f t="shared" si="8"/>
        <v>LØR-S06</v>
      </c>
      <c r="V11" s="20" t="str">
        <f t="shared" si="9"/>
        <v>A</v>
      </c>
      <c r="W11" s="20" t="s">
        <v>128</v>
      </c>
      <c r="X11" s="20" t="s">
        <v>129</v>
      </c>
    </row>
    <row r="12" spans="1:24" x14ac:dyDescent="0.25">
      <c r="B12" t="s">
        <v>12</v>
      </c>
      <c r="C12">
        <v>13607</v>
      </c>
      <c r="D12" s="3">
        <v>7001</v>
      </c>
      <c r="E12" s="3">
        <v>9</v>
      </c>
      <c r="F12" s="3">
        <v>6</v>
      </c>
      <c r="G12" s="3">
        <v>2</v>
      </c>
      <c r="I12" t="str">
        <f t="shared" si="0"/>
        <v>defaultid</v>
      </c>
      <c r="J12" t="str">
        <f t="shared" si="1"/>
        <v>0.0, 0.0, 7001.0</v>
      </c>
      <c r="K12" t="str">
        <f t="shared" si="2"/>
        <v>0.0, 0.0, 0.0</v>
      </c>
      <c r="L12">
        <f t="shared" si="3"/>
        <v>1</v>
      </c>
      <c r="M12" t="str">
        <f t="shared" si="4"/>
        <v>balise.ac</v>
      </c>
      <c r="N12" t="str">
        <f t="shared" si="5"/>
        <v>9, 6, 2</v>
      </c>
      <c r="P12" s="20" t="s">
        <v>128</v>
      </c>
      <c r="Q12" s="20" t="str">
        <f t="shared" si="6"/>
        <v>0.0, 0.0, 7001.0</v>
      </c>
      <c r="R12" s="20" t="str">
        <f t="shared" si="7"/>
        <v>0.0, 0.0, 0.0</v>
      </c>
      <c r="S12" s="26">
        <v>1</v>
      </c>
      <c r="T12" s="20" t="s">
        <v>129</v>
      </c>
      <c r="U12" s="20" t="str">
        <f t="shared" si="8"/>
        <v>B</v>
      </c>
      <c r="V12" s="20" t="str">
        <f t="shared" si="9"/>
        <v xml:space="preserve"> </v>
      </c>
      <c r="W12" s="20" t="s">
        <v>128</v>
      </c>
      <c r="X12" s="20" t="s">
        <v>129</v>
      </c>
    </row>
    <row r="13" spans="1:24" x14ac:dyDescent="0.25">
      <c r="A13" t="s">
        <v>28</v>
      </c>
      <c r="B13" t="s">
        <v>1</v>
      </c>
      <c r="C13">
        <v>12113</v>
      </c>
      <c r="D13" s="3">
        <v>5507</v>
      </c>
      <c r="E13" s="4">
        <v>4</v>
      </c>
      <c r="F13" s="4">
        <v>12</v>
      </c>
      <c r="G13" s="4">
        <v>12</v>
      </c>
      <c r="I13" t="str">
        <f t="shared" si="0"/>
        <v>defaultid</v>
      </c>
      <c r="J13" t="str">
        <f t="shared" si="1"/>
        <v>0.0, 0.0, 5507.0</v>
      </c>
      <c r="K13" t="str">
        <f t="shared" si="2"/>
        <v>0.0, 0.0, 0.0</v>
      </c>
      <c r="L13">
        <f t="shared" si="3"/>
        <v>1</v>
      </c>
      <c r="M13" t="str">
        <f t="shared" si="4"/>
        <v>balise.ac</v>
      </c>
      <c r="N13" t="str">
        <f t="shared" si="5"/>
        <v>4, 12, 12</v>
      </c>
      <c r="P13" s="20" t="s">
        <v>128</v>
      </c>
      <c r="Q13" s="20" t="str">
        <f t="shared" si="6"/>
        <v>0.0, 0.0, 5507.0</v>
      </c>
      <c r="R13" s="20" t="str">
        <f t="shared" si="7"/>
        <v>0.0, 0.0, 0.0</v>
      </c>
      <c r="S13" s="26">
        <v>1</v>
      </c>
      <c r="T13" s="20" t="s">
        <v>129</v>
      </c>
      <c r="U13" s="20" t="str">
        <f t="shared" si="8"/>
        <v>Hs.558(B)</v>
      </c>
      <c r="V13" s="20" t="str">
        <f t="shared" si="9"/>
        <v>A</v>
      </c>
      <c r="W13" s="20" t="s">
        <v>128</v>
      </c>
      <c r="X13" s="20" t="s">
        <v>129</v>
      </c>
    </row>
    <row r="14" spans="1:24" x14ac:dyDescent="0.25">
      <c r="B14" t="s">
        <v>12</v>
      </c>
      <c r="C14">
        <v>12110</v>
      </c>
      <c r="D14" s="3">
        <v>5504</v>
      </c>
      <c r="E14" s="3">
        <v>9</v>
      </c>
      <c r="F14" s="3">
        <v>4</v>
      </c>
      <c r="G14" s="3">
        <v>0</v>
      </c>
      <c r="I14" t="str">
        <f t="shared" si="0"/>
        <v>defaultid</v>
      </c>
      <c r="J14" t="str">
        <f t="shared" si="1"/>
        <v>0.0, 0.0, 5504.0</v>
      </c>
      <c r="K14" t="str">
        <f t="shared" si="2"/>
        <v>0.0, 0.0, 0.0</v>
      </c>
      <c r="L14">
        <f t="shared" si="3"/>
        <v>1</v>
      </c>
      <c r="M14" t="str">
        <f t="shared" si="4"/>
        <v>balise.ac</v>
      </c>
      <c r="N14" t="str">
        <f t="shared" si="5"/>
        <v>9, 4, 0</v>
      </c>
      <c r="P14" s="20" t="s">
        <v>128</v>
      </c>
      <c r="Q14" s="20" t="str">
        <f t="shared" si="6"/>
        <v>0.0, 0.0, 5504.0</v>
      </c>
      <c r="R14" s="20" t="str">
        <f t="shared" si="7"/>
        <v>0.0, 0.0, 0.0</v>
      </c>
      <c r="S14" s="26">
        <v>1</v>
      </c>
      <c r="T14" s="20" t="s">
        <v>129</v>
      </c>
      <c r="U14" s="20" t="str">
        <f t="shared" si="8"/>
        <v>B</v>
      </c>
      <c r="V14" s="20" t="str">
        <f t="shared" si="9"/>
        <v xml:space="preserve"> </v>
      </c>
      <c r="W14" s="20" t="s">
        <v>128</v>
      </c>
      <c r="X14" s="20" t="s">
        <v>129</v>
      </c>
    </row>
    <row r="15" spans="1:24" x14ac:dyDescent="0.25">
      <c r="B15" t="s">
        <v>24</v>
      </c>
      <c r="C15">
        <v>12107</v>
      </c>
      <c r="D15" s="3">
        <v>5501</v>
      </c>
      <c r="E15" s="3">
        <v>14</v>
      </c>
      <c r="F15" s="3">
        <v>6</v>
      </c>
      <c r="G15" s="3">
        <v>5</v>
      </c>
      <c r="I15" t="str">
        <f t="shared" si="0"/>
        <v>defaultid</v>
      </c>
      <c r="J15" t="str">
        <f t="shared" si="1"/>
        <v>0.0, 0.0, 5501.0</v>
      </c>
      <c r="K15" t="str">
        <f t="shared" si="2"/>
        <v>0.0, 0.0, 0.0</v>
      </c>
      <c r="L15">
        <f t="shared" si="3"/>
        <v>1</v>
      </c>
      <c r="M15" t="str">
        <f t="shared" si="4"/>
        <v>balise.ac</v>
      </c>
      <c r="N15" t="str">
        <f t="shared" si="5"/>
        <v>14, 6, 5</v>
      </c>
      <c r="P15" s="20" t="s">
        <v>128</v>
      </c>
      <c r="Q15" s="20" t="str">
        <f t="shared" si="6"/>
        <v>0.0, 0.0, 5501.0</v>
      </c>
      <c r="R15" s="20" t="str">
        <f t="shared" si="7"/>
        <v>0.0, 0.0, 0.0</v>
      </c>
      <c r="S15" s="26">
        <v>1</v>
      </c>
      <c r="T15" s="20" t="s">
        <v>129</v>
      </c>
      <c r="U15" s="20" t="str">
        <f t="shared" si="8"/>
        <v>C</v>
      </c>
      <c r="V15" s="20" t="str">
        <f t="shared" si="9"/>
        <v xml:space="preserve"> </v>
      </c>
      <c r="W15" s="20" t="s">
        <v>128</v>
      </c>
      <c r="X15" s="20" t="s">
        <v>129</v>
      </c>
    </row>
    <row r="16" spans="1:24" x14ac:dyDescent="0.25">
      <c r="A16" t="s">
        <v>29</v>
      </c>
      <c r="B16" t="s">
        <v>1</v>
      </c>
      <c r="C16">
        <v>12065</v>
      </c>
      <c r="D16" s="3">
        <v>5459</v>
      </c>
      <c r="E16" s="4">
        <v>2</v>
      </c>
      <c r="F16" s="4">
        <v>0</v>
      </c>
      <c r="G16" s="5">
        <v>14</v>
      </c>
      <c r="I16" t="str">
        <f t="shared" si="0"/>
        <v>defaultid</v>
      </c>
      <c r="J16" t="str">
        <f t="shared" si="1"/>
        <v>0.0, 0.0, 5459.0</v>
      </c>
      <c r="K16" t="str">
        <f t="shared" si="2"/>
        <v>0.0, 0.0, 0.0</v>
      </c>
      <c r="L16">
        <f t="shared" si="3"/>
        <v>1</v>
      </c>
      <c r="M16" t="str">
        <f t="shared" si="4"/>
        <v>balise.ac</v>
      </c>
      <c r="N16" t="str">
        <f t="shared" si="5"/>
        <v>2, 0, 14</v>
      </c>
      <c r="P16" s="20" t="s">
        <v>128</v>
      </c>
      <c r="Q16" s="20" t="str">
        <f t="shared" si="6"/>
        <v>0.0, 0.0, 5459.0</v>
      </c>
      <c r="R16" s="20" t="str">
        <f t="shared" si="7"/>
        <v>0.0, 0.0, 0.0</v>
      </c>
      <c r="S16" s="26">
        <v>1</v>
      </c>
      <c r="T16" s="20" t="s">
        <v>129</v>
      </c>
      <c r="U16" s="20" t="str">
        <f t="shared" si="8"/>
        <v>GRO-V04</v>
      </c>
      <c r="V16" s="20" t="str">
        <f t="shared" si="9"/>
        <v>A</v>
      </c>
      <c r="W16" s="20" t="s">
        <v>128</v>
      </c>
      <c r="X16" s="20" t="s">
        <v>129</v>
      </c>
    </row>
    <row r="17" spans="1:24" x14ac:dyDescent="0.25">
      <c r="B17" t="s">
        <v>12</v>
      </c>
      <c r="C17">
        <v>12062</v>
      </c>
      <c r="D17" s="3">
        <v>5456</v>
      </c>
      <c r="E17" s="3">
        <v>9</v>
      </c>
      <c r="F17" s="3">
        <v>5</v>
      </c>
      <c r="G17" s="3">
        <v>0</v>
      </c>
      <c r="I17" t="str">
        <f t="shared" si="0"/>
        <v>defaultid</v>
      </c>
      <c r="J17" t="str">
        <f t="shared" si="1"/>
        <v>0.0, 0.0, 5456.0</v>
      </c>
      <c r="K17" t="str">
        <f t="shared" si="2"/>
        <v>0.0, 0.0, 0.0</v>
      </c>
      <c r="L17">
        <f t="shared" si="3"/>
        <v>1</v>
      </c>
      <c r="M17" t="str">
        <f t="shared" si="4"/>
        <v>balise.ac</v>
      </c>
      <c r="N17" t="str">
        <f t="shared" si="5"/>
        <v>9, 5, 0</v>
      </c>
      <c r="P17" s="20" t="s">
        <v>128</v>
      </c>
      <c r="Q17" s="20" t="str">
        <f t="shared" si="6"/>
        <v>0.0, 0.0, 5456.0</v>
      </c>
      <c r="R17" s="20" t="str">
        <f t="shared" si="7"/>
        <v>0.0, 0.0, 0.0</v>
      </c>
      <c r="S17" s="26">
        <v>1</v>
      </c>
      <c r="T17" s="20" t="s">
        <v>129</v>
      </c>
      <c r="U17" s="20" t="str">
        <f t="shared" si="8"/>
        <v>B</v>
      </c>
      <c r="V17" s="20" t="str">
        <f t="shared" si="9"/>
        <v xml:space="preserve"> </v>
      </c>
      <c r="W17" s="20" t="s">
        <v>128</v>
      </c>
      <c r="X17" s="20" t="s">
        <v>129</v>
      </c>
    </row>
    <row r="18" spans="1:24" x14ac:dyDescent="0.25">
      <c r="B18" t="s">
        <v>24</v>
      </c>
      <c r="C18">
        <v>12059</v>
      </c>
      <c r="D18" s="3">
        <v>5453</v>
      </c>
      <c r="E18" s="3">
        <v>14</v>
      </c>
      <c r="F18" s="3">
        <v>1</v>
      </c>
      <c r="G18" s="3">
        <v>5</v>
      </c>
      <c r="I18" t="str">
        <f t="shared" si="0"/>
        <v>defaultid</v>
      </c>
      <c r="J18" t="str">
        <f t="shared" si="1"/>
        <v>0.0, 0.0, 5453.0</v>
      </c>
      <c r="K18" t="str">
        <f t="shared" si="2"/>
        <v>0.0, 0.0, 0.0</v>
      </c>
      <c r="L18">
        <f t="shared" si="3"/>
        <v>1</v>
      </c>
      <c r="M18" t="str">
        <f t="shared" si="4"/>
        <v>balise.ac</v>
      </c>
      <c r="N18" t="str">
        <f t="shared" si="5"/>
        <v>14, 1, 5</v>
      </c>
      <c r="P18" s="20" t="s">
        <v>128</v>
      </c>
      <c r="Q18" s="20" t="str">
        <f t="shared" si="6"/>
        <v>0.0, 0.0, 5453.0</v>
      </c>
      <c r="R18" s="20" t="str">
        <f t="shared" si="7"/>
        <v>0.0, 0.0, 0.0</v>
      </c>
      <c r="S18" s="26">
        <v>1</v>
      </c>
      <c r="T18" s="20" t="s">
        <v>129</v>
      </c>
      <c r="U18" s="20" t="str">
        <f t="shared" si="8"/>
        <v>C</v>
      </c>
      <c r="V18" s="20" t="str">
        <f t="shared" si="9"/>
        <v xml:space="preserve"> </v>
      </c>
      <c r="W18" s="20" t="s">
        <v>128</v>
      </c>
      <c r="X18" s="20" t="s">
        <v>129</v>
      </c>
    </row>
    <row r="19" spans="1:24" x14ac:dyDescent="0.25">
      <c r="A19" t="s">
        <v>30</v>
      </c>
      <c r="B19" t="s">
        <v>1</v>
      </c>
      <c r="C19">
        <v>12023</v>
      </c>
      <c r="D19" s="3">
        <f>C19-([1]A_UM!$F$3)</f>
        <v>5417</v>
      </c>
      <c r="E19" s="3">
        <v>2</v>
      </c>
      <c r="F19" s="3">
        <v>1</v>
      </c>
      <c r="G19" s="3">
        <v>2</v>
      </c>
      <c r="I19" t="str">
        <f t="shared" si="0"/>
        <v>defaultid</v>
      </c>
      <c r="J19" t="str">
        <f t="shared" si="1"/>
        <v>0.0, 0.0, 5417.0</v>
      </c>
      <c r="K19" t="str">
        <f t="shared" si="2"/>
        <v>0.0, 0.0, 0.0</v>
      </c>
      <c r="L19">
        <f t="shared" si="3"/>
        <v>1</v>
      </c>
      <c r="M19" t="str">
        <f t="shared" si="4"/>
        <v>balise.ac</v>
      </c>
      <c r="N19" t="str">
        <f t="shared" si="5"/>
        <v>2, 1, 2</v>
      </c>
      <c r="P19" s="20" t="s">
        <v>128</v>
      </c>
      <c r="Q19" s="20" t="str">
        <f t="shared" si="6"/>
        <v>0.0, 0.0, 5417.0</v>
      </c>
      <c r="R19" s="20" t="str">
        <f t="shared" si="7"/>
        <v>0.0, 0.0, 0.0</v>
      </c>
      <c r="S19" s="26">
        <v>1</v>
      </c>
      <c r="T19" s="20" t="s">
        <v>129</v>
      </c>
      <c r="U19" s="20" t="str">
        <f t="shared" si="8"/>
        <v>GRO-H02</v>
      </c>
      <c r="V19" s="20" t="str">
        <f t="shared" si="9"/>
        <v>A</v>
      </c>
      <c r="W19" s="20" t="s">
        <v>128</v>
      </c>
      <c r="X19" s="20" t="s">
        <v>129</v>
      </c>
    </row>
    <row r="20" spans="1:24" x14ac:dyDescent="0.25">
      <c r="B20" t="s">
        <v>12</v>
      </c>
      <c r="C20" s="33">
        <v>12020</v>
      </c>
      <c r="D20" s="34">
        <f>C20-([1]A_UM!$F$3)</f>
        <v>5414</v>
      </c>
      <c r="E20" s="3">
        <v>9</v>
      </c>
      <c r="F20" s="3">
        <v>4</v>
      </c>
      <c r="G20" s="3">
        <v>0</v>
      </c>
      <c r="I20" t="str">
        <f t="shared" si="0"/>
        <v>defaultid</v>
      </c>
      <c r="J20" t="str">
        <f t="shared" si="1"/>
        <v>0.0, 0.0, 5414.0</v>
      </c>
      <c r="K20" t="str">
        <f t="shared" si="2"/>
        <v>0.0, 0.0, 0.0</v>
      </c>
      <c r="L20">
        <f t="shared" si="3"/>
        <v>1</v>
      </c>
      <c r="M20" t="str">
        <f t="shared" si="4"/>
        <v>balise.ac</v>
      </c>
      <c r="N20" t="str">
        <f t="shared" si="5"/>
        <v>9, 4, 0</v>
      </c>
      <c r="P20" s="20" t="s">
        <v>128</v>
      </c>
      <c r="Q20" s="20" t="str">
        <f t="shared" si="6"/>
        <v>0.0, 0.0, 5414.0</v>
      </c>
      <c r="R20" s="20" t="str">
        <f t="shared" si="7"/>
        <v>0.0, 0.0, 0.0</v>
      </c>
      <c r="S20" s="26">
        <v>1</v>
      </c>
      <c r="T20" s="20" t="s">
        <v>129</v>
      </c>
      <c r="U20" s="20" t="str">
        <f t="shared" si="8"/>
        <v>B</v>
      </c>
      <c r="V20" s="20" t="str">
        <f t="shared" si="9"/>
        <v xml:space="preserve"> </v>
      </c>
      <c r="W20" s="20" t="s">
        <v>128</v>
      </c>
      <c r="X20" s="20" t="s">
        <v>129</v>
      </c>
    </row>
    <row r="21" spans="1:24" x14ac:dyDescent="0.25">
      <c r="B21" t="s">
        <v>24</v>
      </c>
      <c r="C21" s="33">
        <v>12017</v>
      </c>
      <c r="D21" s="34">
        <f>C21-([1]A_UM!$F$3)</f>
        <v>5411</v>
      </c>
      <c r="E21" s="3">
        <v>14</v>
      </c>
      <c r="F21" s="3">
        <v>10</v>
      </c>
      <c r="G21" s="3">
        <v>5</v>
      </c>
      <c r="I21" t="str">
        <f t="shared" si="0"/>
        <v>defaultid</v>
      </c>
      <c r="J21" t="str">
        <f t="shared" si="1"/>
        <v>0.0, 0.0, 5411.0</v>
      </c>
      <c r="K21" t="str">
        <f t="shared" si="2"/>
        <v>0.0, 0.0, 0.0</v>
      </c>
      <c r="L21">
        <f t="shared" si="3"/>
        <v>1</v>
      </c>
      <c r="M21" t="str">
        <f t="shared" si="4"/>
        <v>balise.ac</v>
      </c>
      <c r="N21" t="str">
        <f t="shared" si="5"/>
        <v>14, 10, 5</v>
      </c>
      <c r="P21" s="20" t="s">
        <v>128</v>
      </c>
      <c r="Q21" s="20" t="str">
        <f t="shared" si="6"/>
        <v>0.0, 0.0, 5411.0</v>
      </c>
      <c r="R21" s="20" t="str">
        <f t="shared" si="7"/>
        <v>0.0, 0.0, 0.0</v>
      </c>
      <c r="S21" s="26">
        <v>1</v>
      </c>
      <c r="T21" s="20" t="s">
        <v>129</v>
      </c>
      <c r="U21" s="20" t="str">
        <f t="shared" si="8"/>
        <v>C</v>
      </c>
      <c r="V21" s="20" t="str">
        <f t="shared" si="9"/>
        <v xml:space="preserve"> </v>
      </c>
      <c r="W21" s="20" t="s">
        <v>128</v>
      </c>
      <c r="X21" s="20" t="s">
        <v>129</v>
      </c>
    </row>
    <row r="22" spans="1:24" x14ac:dyDescent="0.25">
      <c r="A22" t="s">
        <v>31</v>
      </c>
      <c r="B22" t="s">
        <v>1</v>
      </c>
      <c r="C22">
        <v>11756</v>
      </c>
      <c r="D22" s="3">
        <f>C22-([1]A_UM!$F$3)</f>
        <v>5150</v>
      </c>
      <c r="E22" s="4">
        <v>4</v>
      </c>
      <c r="F22" s="4">
        <v>14</v>
      </c>
      <c r="G22" s="4">
        <v>12</v>
      </c>
      <c r="I22" t="str">
        <f t="shared" si="0"/>
        <v>defaultid</v>
      </c>
      <c r="J22" t="str">
        <f t="shared" si="1"/>
        <v>0.0, 0.0, 5150.0</v>
      </c>
      <c r="K22" t="str">
        <f t="shared" si="2"/>
        <v>0.0, 0.0, 0.0</v>
      </c>
      <c r="L22">
        <f t="shared" si="3"/>
        <v>1</v>
      </c>
      <c r="M22" t="str">
        <f t="shared" si="4"/>
        <v>balise.ac</v>
      </c>
      <c r="N22" t="str">
        <f t="shared" si="5"/>
        <v>4, 14, 12</v>
      </c>
      <c r="P22" s="20" t="s">
        <v>128</v>
      </c>
      <c r="Q22" s="20" t="str">
        <f t="shared" si="6"/>
        <v>0.0, 0.0, 5150.0</v>
      </c>
      <c r="R22" s="20" t="str">
        <f t="shared" si="7"/>
        <v>0.0, 0.0, 0.0</v>
      </c>
      <c r="S22" s="26">
        <v>1</v>
      </c>
      <c r="T22" s="20" t="s">
        <v>129</v>
      </c>
      <c r="U22" s="20" t="str">
        <f t="shared" si="8"/>
        <v>Rep.552</v>
      </c>
      <c r="V22" s="20" t="str">
        <f t="shared" si="9"/>
        <v>A</v>
      </c>
      <c r="W22" s="20" t="s">
        <v>128</v>
      </c>
      <c r="X22" s="20" t="s">
        <v>129</v>
      </c>
    </row>
    <row r="23" spans="1:24" x14ac:dyDescent="0.25">
      <c r="B23" t="s">
        <v>12</v>
      </c>
      <c r="C23">
        <v>11753</v>
      </c>
      <c r="D23" s="3">
        <f>C23-([1]A_UM!$F$3)</f>
        <v>5147</v>
      </c>
      <c r="E23" s="3">
        <v>9</v>
      </c>
      <c r="F23" s="3">
        <v>2</v>
      </c>
      <c r="G23" s="3">
        <v>12</v>
      </c>
      <c r="I23" t="str">
        <f t="shared" si="0"/>
        <v>defaultid</v>
      </c>
      <c r="J23" t="str">
        <f t="shared" si="1"/>
        <v>0.0, 0.0, 5147.0</v>
      </c>
      <c r="K23" t="str">
        <f t="shared" si="2"/>
        <v>0.0, 0.0, 0.0</v>
      </c>
      <c r="L23">
        <f t="shared" si="3"/>
        <v>1</v>
      </c>
      <c r="M23" t="str">
        <f t="shared" si="4"/>
        <v>balise.ac</v>
      </c>
      <c r="N23" t="str">
        <f t="shared" si="5"/>
        <v>9, 2, 12</v>
      </c>
      <c r="P23" s="20" t="s">
        <v>128</v>
      </c>
      <c r="Q23" s="20" t="str">
        <f t="shared" si="6"/>
        <v>0.0, 0.0, 5147.0</v>
      </c>
      <c r="R23" s="20" t="str">
        <f t="shared" si="7"/>
        <v>0.0, 0.0, 0.0</v>
      </c>
      <c r="S23" s="26">
        <v>1</v>
      </c>
      <c r="T23" s="20" t="s">
        <v>129</v>
      </c>
      <c r="U23" s="20" t="str">
        <f t="shared" si="8"/>
        <v>B</v>
      </c>
      <c r="V23" s="20" t="str">
        <f t="shared" si="9"/>
        <v xml:space="preserve"> </v>
      </c>
      <c r="W23" s="20" t="s">
        <v>128</v>
      </c>
      <c r="X23" s="20" t="s">
        <v>129</v>
      </c>
    </row>
    <row r="24" spans="1:24" x14ac:dyDescent="0.25">
      <c r="A24" t="s">
        <v>32</v>
      </c>
      <c r="B24" t="s">
        <v>1</v>
      </c>
      <c r="C24">
        <v>11735</v>
      </c>
      <c r="D24" s="3">
        <f>C24-([1]A_UM!$F$3)</f>
        <v>5129</v>
      </c>
      <c r="E24" s="4">
        <v>2</v>
      </c>
      <c r="F24" s="4">
        <v>0</v>
      </c>
      <c r="G24" s="5">
        <v>14</v>
      </c>
      <c r="I24" t="str">
        <f t="shared" si="0"/>
        <v>defaultid</v>
      </c>
      <c r="J24" t="str">
        <f t="shared" si="1"/>
        <v>0.0, 0.0, 5129.0</v>
      </c>
      <c r="K24" t="str">
        <f t="shared" si="2"/>
        <v>0.0, 0.0, 0.0</v>
      </c>
      <c r="L24">
        <f t="shared" si="3"/>
        <v>1</v>
      </c>
      <c r="M24" t="str">
        <f t="shared" si="4"/>
        <v>balise.ac</v>
      </c>
      <c r="N24" t="str">
        <f t="shared" si="5"/>
        <v>2, 0, 14</v>
      </c>
      <c r="P24" s="20" t="s">
        <v>128</v>
      </c>
      <c r="Q24" s="20" t="str">
        <f t="shared" si="6"/>
        <v>0.0, 0.0, 5129.0</v>
      </c>
      <c r="R24" s="20" t="str">
        <f t="shared" si="7"/>
        <v>0.0, 0.0, 0.0</v>
      </c>
      <c r="S24" s="26">
        <v>1</v>
      </c>
      <c r="T24" s="20" t="s">
        <v>129</v>
      </c>
      <c r="U24" s="20" t="str">
        <f t="shared" si="8"/>
        <v>GRO-V06</v>
      </c>
      <c r="V24" s="20" t="str">
        <f t="shared" si="9"/>
        <v>A</v>
      </c>
      <c r="W24" s="20" t="s">
        <v>128</v>
      </c>
      <c r="X24" s="20" t="s">
        <v>129</v>
      </c>
    </row>
    <row r="25" spans="1:24" x14ac:dyDescent="0.25">
      <c r="B25" t="s">
        <v>12</v>
      </c>
      <c r="C25">
        <v>11732</v>
      </c>
      <c r="D25" s="3">
        <f>C25-([1]A_UM!$F$3)</f>
        <v>5126</v>
      </c>
      <c r="E25" s="3">
        <v>9</v>
      </c>
      <c r="F25" s="3">
        <v>4</v>
      </c>
      <c r="G25" s="3">
        <v>0</v>
      </c>
      <c r="I25" t="str">
        <f t="shared" si="0"/>
        <v>defaultid</v>
      </c>
      <c r="J25" t="str">
        <f t="shared" si="1"/>
        <v>0.0, 0.0, 5126.0</v>
      </c>
      <c r="K25" t="str">
        <f t="shared" si="2"/>
        <v>0.0, 0.0, 0.0</v>
      </c>
      <c r="L25">
        <f t="shared" si="3"/>
        <v>1</v>
      </c>
      <c r="M25" t="str">
        <f t="shared" si="4"/>
        <v>balise.ac</v>
      </c>
      <c r="N25" t="str">
        <f t="shared" si="5"/>
        <v>9, 4, 0</v>
      </c>
      <c r="P25" s="20" t="s">
        <v>128</v>
      </c>
      <c r="Q25" s="20" t="str">
        <f t="shared" si="6"/>
        <v>0.0, 0.0, 5126.0</v>
      </c>
      <c r="R25" s="20" t="str">
        <f t="shared" si="7"/>
        <v>0.0, 0.0, 0.0</v>
      </c>
      <c r="S25" s="26">
        <v>1</v>
      </c>
      <c r="T25" s="20" t="s">
        <v>129</v>
      </c>
      <c r="U25" s="20" t="str">
        <f t="shared" si="8"/>
        <v>B</v>
      </c>
      <c r="V25" s="20" t="str">
        <f t="shared" si="9"/>
        <v xml:space="preserve"> </v>
      </c>
      <c r="W25" s="20" t="s">
        <v>128</v>
      </c>
      <c r="X25" s="20" t="s">
        <v>129</v>
      </c>
    </row>
    <row r="26" spans="1:24" x14ac:dyDescent="0.25">
      <c r="B26" t="s">
        <v>24</v>
      </c>
      <c r="C26">
        <v>11729</v>
      </c>
      <c r="D26" s="3">
        <f>C26-([1]A_UM!$F$3)</f>
        <v>5123</v>
      </c>
      <c r="E26" s="3">
        <v>14</v>
      </c>
      <c r="F26" s="3">
        <v>2</v>
      </c>
      <c r="G26" s="3">
        <v>6</v>
      </c>
      <c r="I26" t="str">
        <f t="shared" si="0"/>
        <v>defaultid</v>
      </c>
      <c r="J26" t="str">
        <f t="shared" si="1"/>
        <v>0.0, 0.0, 5123.0</v>
      </c>
      <c r="K26" t="str">
        <f t="shared" si="2"/>
        <v>0.0, 0.0, 0.0</v>
      </c>
      <c r="L26">
        <f t="shared" si="3"/>
        <v>1</v>
      </c>
      <c r="M26" t="str">
        <f t="shared" si="4"/>
        <v>balise.ac</v>
      </c>
      <c r="N26" t="str">
        <f t="shared" si="5"/>
        <v>14, 2, 6</v>
      </c>
      <c r="P26" s="20" t="s">
        <v>128</v>
      </c>
      <c r="Q26" s="20" t="str">
        <f t="shared" si="6"/>
        <v>0.0, 0.0, 5123.0</v>
      </c>
      <c r="R26" s="20" t="str">
        <f t="shared" si="7"/>
        <v>0.0, 0.0, 0.0</v>
      </c>
      <c r="S26" s="26">
        <v>1</v>
      </c>
      <c r="T26" s="20" t="s">
        <v>129</v>
      </c>
      <c r="U26" s="20" t="str">
        <f t="shared" si="8"/>
        <v>C</v>
      </c>
      <c r="V26" s="20" t="str">
        <f t="shared" si="9"/>
        <v xml:space="preserve"> </v>
      </c>
      <c r="W26" s="20" t="s">
        <v>128</v>
      </c>
      <c r="X26" s="20" t="s">
        <v>129</v>
      </c>
    </row>
    <row r="27" spans="1:24" x14ac:dyDescent="0.25">
      <c r="A27" t="s">
        <v>33</v>
      </c>
      <c r="B27" t="s">
        <v>1</v>
      </c>
      <c r="C27">
        <v>11261</v>
      </c>
      <c r="D27" s="3">
        <f>C27-([1]A_UM!$F$3)</f>
        <v>4655</v>
      </c>
      <c r="E27" s="4">
        <v>4</v>
      </c>
      <c r="F27" s="4">
        <v>12</v>
      </c>
      <c r="G27" s="5">
        <v>12</v>
      </c>
      <c r="I27" t="str">
        <f t="shared" si="0"/>
        <v>defaultid</v>
      </c>
      <c r="J27" t="str">
        <f t="shared" si="1"/>
        <v>0.0, 0.0, 4655.0</v>
      </c>
      <c r="K27" t="str">
        <f t="shared" si="2"/>
        <v>0.0, 0.0, 0.0</v>
      </c>
      <c r="L27">
        <f t="shared" si="3"/>
        <v>1</v>
      </c>
      <c r="M27" t="str">
        <f t="shared" si="4"/>
        <v>balise.ac</v>
      </c>
      <c r="N27" t="str">
        <f t="shared" si="5"/>
        <v>4, 12, 12</v>
      </c>
      <c r="P27" s="20" t="s">
        <v>128</v>
      </c>
      <c r="Q27" s="20" t="str">
        <f t="shared" si="6"/>
        <v>0.0, 0.0, 4655.0</v>
      </c>
      <c r="R27" s="20" t="str">
        <f t="shared" si="7"/>
        <v>0.0, 0.0, 0.0</v>
      </c>
      <c r="S27" s="26">
        <v>1</v>
      </c>
      <c r="T27" s="20" t="s">
        <v>129</v>
      </c>
      <c r="U27" s="20" t="str">
        <f t="shared" si="8"/>
        <v>Hs.552(B)</v>
      </c>
      <c r="V27" s="20" t="str">
        <f t="shared" si="9"/>
        <v>A</v>
      </c>
      <c r="W27" s="20" t="s">
        <v>128</v>
      </c>
      <c r="X27" s="20" t="s">
        <v>129</v>
      </c>
    </row>
    <row r="28" spans="1:24" x14ac:dyDescent="0.25">
      <c r="B28" t="s">
        <v>12</v>
      </c>
      <c r="C28">
        <v>11258</v>
      </c>
      <c r="D28" s="3">
        <f>C28-([1]A_UM!$F$3)</f>
        <v>4652</v>
      </c>
      <c r="E28" s="3">
        <v>9</v>
      </c>
      <c r="F28" s="3">
        <v>4</v>
      </c>
      <c r="G28" s="3">
        <v>0</v>
      </c>
      <c r="I28" t="str">
        <f t="shared" si="0"/>
        <v>defaultid</v>
      </c>
      <c r="J28" t="str">
        <f t="shared" si="1"/>
        <v>0.0, 0.0, 4652.0</v>
      </c>
      <c r="K28" t="str">
        <f t="shared" si="2"/>
        <v>0.0, 0.0, 0.0</v>
      </c>
      <c r="L28">
        <f t="shared" si="3"/>
        <v>1</v>
      </c>
      <c r="M28" t="str">
        <f t="shared" si="4"/>
        <v>balise.ac</v>
      </c>
      <c r="N28" t="str">
        <f t="shared" si="5"/>
        <v>9, 4, 0</v>
      </c>
      <c r="P28" s="20" t="s">
        <v>128</v>
      </c>
      <c r="Q28" s="20" t="str">
        <f t="shared" si="6"/>
        <v>0.0, 0.0, 4652.0</v>
      </c>
      <c r="R28" s="20" t="str">
        <f t="shared" si="7"/>
        <v>0.0, 0.0, 0.0</v>
      </c>
      <c r="S28" s="26">
        <v>1</v>
      </c>
      <c r="T28" s="20" t="s">
        <v>129</v>
      </c>
      <c r="U28" s="20" t="str">
        <f t="shared" si="8"/>
        <v>B</v>
      </c>
      <c r="V28" s="20" t="str">
        <f t="shared" si="9"/>
        <v xml:space="preserve"> </v>
      </c>
      <c r="W28" s="20" t="s">
        <v>128</v>
      </c>
      <c r="X28" s="20" t="s">
        <v>129</v>
      </c>
    </row>
    <row r="29" spans="1:24" x14ac:dyDescent="0.25">
      <c r="B29" t="s">
        <v>24</v>
      </c>
      <c r="C29">
        <v>11255</v>
      </c>
      <c r="D29" s="3">
        <f>C29-([1]A_UM!$F$3)</f>
        <v>4649</v>
      </c>
      <c r="E29" s="3">
        <v>14</v>
      </c>
      <c r="F29" s="3">
        <v>8</v>
      </c>
      <c r="G29" s="3">
        <v>6</v>
      </c>
      <c r="I29" t="str">
        <f t="shared" si="0"/>
        <v>defaultid</v>
      </c>
      <c r="J29" t="str">
        <f t="shared" si="1"/>
        <v>0.0, 0.0, 4649.0</v>
      </c>
      <c r="K29" t="str">
        <f t="shared" si="2"/>
        <v>0.0, 0.0, 0.0</v>
      </c>
      <c r="L29">
        <f t="shared" si="3"/>
        <v>1</v>
      </c>
      <c r="M29" t="str">
        <f t="shared" si="4"/>
        <v>balise.ac</v>
      </c>
      <c r="N29" t="str">
        <f t="shared" si="5"/>
        <v>14, 8, 6</v>
      </c>
      <c r="P29" s="20" t="s">
        <v>128</v>
      </c>
      <c r="Q29" s="20" t="str">
        <f t="shared" si="6"/>
        <v>0.0, 0.0, 4649.0</v>
      </c>
      <c r="R29" s="20" t="str">
        <f t="shared" si="7"/>
        <v>0.0, 0.0, 0.0</v>
      </c>
      <c r="S29" s="26">
        <v>1</v>
      </c>
      <c r="T29" s="20" t="s">
        <v>129</v>
      </c>
      <c r="U29" s="20" t="str">
        <f t="shared" si="8"/>
        <v>C</v>
      </c>
      <c r="V29" s="20" t="str">
        <f t="shared" si="9"/>
        <v xml:space="preserve"> </v>
      </c>
      <c r="W29" s="20" t="s">
        <v>128</v>
      </c>
      <c r="X29" s="20" t="s">
        <v>129</v>
      </c>
    </row>
    <row r="30" spans="1:24" x14ac:dyDescent="0.25">
      <c r="A30" t="s">
        <v>34</v>
      </c>
      <c r="B30" t="s">
        <v>1</v>
      </c>
      <c r="C30">
        <v>11238</v>
      </c>
      <c r="D30" s="3">
        <f>C30-([1]A_UM!$F$3)</f>
        <v>4632</v>
      </c>
      <c r="E30" s="4">
        <v>2</v>
      </c>
      <c r="F30" s="4">
        <v>0</v>
      </c>
      <c r="G30" s="5">
        <v>14</v>
      </c>
      <c r="I30" t="str">
        <f t="shared" si="0"/>
        <v>defaultid</v>
      </c>
      <c r="J30" t="str">
        <f t="shared" si="1"/>
        <v>0.0, 0.0, 4632.0</v>
      </c>
      <c r="K30" t="str">
        <f t="shared" si="2"/>
        <v>0.0, 0.0, 0.0</v>
      </c>
      <c r="L30">
        <f t="shared" si="3"/>
        <v>1</v>
      </c>
      <c r="M30" t="str">
        <f t="shared" si="4"/>
        <v>balise.ac</v>
      </c>
      <c r="N30" t="str">
        <f t="shared" si="5"/>
        <v>2, 0, 14</v>
      </c>
      <c r="P30" s="20" t="s">
        <v>128</v>
      </c>
      <c r="Q30" s="20" t="str">
        <f t="shared" si="6"/>
        <v>0.0, 0.0, 4632.0</v>
      </c>
      <c r="R30" s="20" t="str">
        <f t="shared" si="7"/>
        <v>0.0, 0.0, 0.0</v>
      </c>
      <c r="S30" s="26">
        <v>1</v>
      </c>
      <c r="T30" s="20" t="s">
        <v>129</v>
      </c>
      <c r="U30" s="20" t="str">
        <f t="shared" si="8"/>
        <v>GRO-V10</v>
      </c>
      <c r="V30" s="20" t="str">
        <f t="shared" si="9"/>
        <v>A</v>
      </c>
      <c r="W30" s="20" t="s">
        <v>128</v>
      </c>
      <c r="X30" s="20" t="s">
        <v>129</v>
      </c>
    </row>
    <row r="31" spans="1:24" x14ac:dyDescent="0.25">
      <c r="B31" t="s">
        <v>12</v>
      </c>
      <c r="C31">
        <v>11235</v>
      </c>
      <c r="D31" s="3">
        <f>C31-([1]A_UM!$F$3)</f>
        <v>4629</v>
      </c>
      <c r="E31" s="4">
        <v>9</v>
      </c>
      <c r="F31" s="5">
        <v>1</v>
      </c>
      <c r="G31" s="4">
        <v>0</v>
      </c>
      <c r="I31" t="str">
        <f t="shared" si="0"/>
        <v>defaultid</v>
      </c>
      <c r="J31" t="str">
        <f t="shared" si="1"/>
        <v>0.0, 0.0, 4629.0</v>
      </c>
      <c r="K31" t="str">
        <f t="shared" si="2"/>
        <v>0.0, 0.0, 0.0</v>
      </c>
      <c r="L31">
        <f t="shared" si="3"/>
        <v>1</v>
      </c>
      <c r="M31" t="str">
        <f t="shared" si="4"/>
        <v>balise.ac</v>
      </c>
      <c r="N31" t="str">
        <f t="shared" si="5"/>
        <v>9, 1, 0</v>
      </c>
      <c r="P31" s="20" t="s">
        <v>128</v>
      </c>
      <c r="Q31" s="20" t="str">
        <f t="shared" si="6"/>
        <v>0.0, 0.0, 4629.0</v>
      </c>
      <c r="R31" s="20" t="str">
        <f t="shared" si="7"/>
        <v>0.0, 0.0, 0.0</v>
      </c>
      <c r="S31" s="26">
        <v>1</v>
      </c>
      <c r="T31" s="20" t="s">
        <v>129</v>
      </c>
      <c r="U31" s="20" t="str">
        <f t="shared" si="8"/>
        <v>B</v>
      </c>
      <c r="V31" s="20" t="str">
        <f t="shared" si="9"/>
        <v xml:space="preserve"> </v>
      </c>
      <c r="W31" s="20" t="s">
        <v>128</v>
      </c>
      <c r="X31" s="20" t="s">
        <v>129</v>
      </c>
    </row>
    <row r="32" spans="1:24" x14ac:dyDescent="0.25">
      <c r="B32" t="s">
        <v>24</v>
      </c>
      <c r="C32">
        <v>11232</v>
      </c>
      <c r="D32" s="3">
        <f>C32-([1]A_UM!$F$3)</f>
        <v>4626</v>
      </c>
      <c r="E32" s="4">
        <v>14</v>
      </c>
      <c r="F32" s="5">
        <v>6</v>
      </c>
      <c r="G32" s="5">
        <v>6</v>
      </c>
      <c r="I32" t="str">
        <f t="shared" si="0"/>
        <v>defaultid</v>
      </c>
      <c r="J32" t="str">
        <f t="shared" si="1"/>
        <v>0.0, 0.0, 4626.0</v>
      </c>
      <c r="K32" t="str">
        <f t="shared" si="2"/>
        <v>0.0, 0.0, 0.0</v>
      </c>
      <c r="L32">
        <f t="shared" si="3"/>
        <v>1</v>
      </c>
      <c r="M32" t="str">
        <f t="shared" si="4"/>
        <v>balise.ac</v>
      </c>
      <c r="N32" t="str">
        <f t="shared" si="5"/>
        <v>14, 6, 6</v>
      </c>
      <c r="P32" s="20" t="s">
        <v>128</v>
      </c>
      <c r="Q32" s="20" t="str">
        <f t="shared" si="6"/>
        <v>0.0, 0.0, 4626.0</v>
      </c>
      <c r="R32" s="20" t="str">
        <f t="shared" si="7"/>
        <v>0.0, 0.0, 0.0</v>
      </c>
      <c r="S32" s="26">
        <v>1</v>
      </c>
      <c r="T32" s="20" t="s">
        <v>129</v>
      </c>
      <c r="U32" s="20" t="str">
        <f t="shared" si="8"/>
        <v>C</v>
      </c>
      <c r="V32" s="20" t="str">
        <f t="shared" si="9"/>
        <v xml:space="preserve"> </v>
      </c>
      <c r="W32" s="20" t="s">
        <v>128</v>
      </c>
      <c r="X32" s="20" t="s">
        <v>129</v>
      </c>
    </row>
    <row r="33" spans="1:24" x14ac:dyDescent="0.25">
      <c r="A33" t="s">
        <v>35</v>
      </c>
      <c r="B33" t="s">
        <v>1</v>
      </c>
      <c r="C33" s="33">
        <v>11073</v>
      </c>
      <c r="D33" s="34">
        <f>C33-([1]A_UM!$F$3)</f>
        <v>4467</v>
      </c>
      <c r="E33" s="10">
        <v>7</v>
      </c>
      <c r="F33" s="10">
        <v>1</v>
      </c>
      <c r="G33" s="10">
        <v>2</v>
      </c>
      <c r="I33" t="str">
        <f t="shared" si="0"/>
        <v>defaultid</v>
      </c>
      <c r="J33" t="str">
        <f t="shared" si="1"/>
        <v>0.0, 0.0, 4467.0</v>
      </c>
      <c r="K33" t="str">
        <f t="shared" si="2"/>
        <v>0.0, 0.0, 0.0</v>
      </c>
      <c r="L33">
        <f t="shared" si="3"/>
        <v>1</v>
      </c>
      <c r="M33" t="str">
        <f t="shared" si="4"/>
        <v>balise.ac</v>
      </c>
      <c r="N33" t="str">
        <f t="shared" si="5"/>
        <v>7, 1, 2</v>
      </c>
      <c r="P33" s="20" t="s">
        <v>128</v>
      </c>
      <c r="Q33" s="20" t="str">
        <f t="shared" si="6"/>
        <v>0.0, 0.0, 4467.0</v>
      </c>
      <c r="R33" s="20" t="str">
        <f t="shared" si="7"/>
        <v>0.0, 0.0, 0.0</v>
      </c>
      <c r="S33" s="26">
        <v>1</v>
      </c>
      <c r="T33" s="20" t="s">
        <v>129</v>
      </c>
      <c r="U33" s="20" t="str">
        <f t="shared" si="8"/>
        <v>GRO-H06</v>
      </c>
      <c r="V33" s="20" t="str">
        <f t="shared" si="9"/>
        <v>A</v>
      </c>
      <c r="W33" s="20" t="s">
        <v>128</v>
      </c>
      <c r="X33" s="20" t="s">
        <v>129</v>
      </c>
    </row>
    <row r="34" spans="1:24" x14ac:dyDescent="0.25">
      <c r="B34" t="s">
        <v>12</v>
      </c>
      <c r="C34" s="33">
        <v>11070</v>
      </c>
      <c r="D34" s="34">
        <f>C34-([1]A_UM!$F$3)</f>
        <v>4464</v>
      </c>
      <c r="E34" s="10">
        <v>7</v>
      </c>
      <c r="F34" s="10">
        <v>7</v>
      </c>
      <c r="G34" s="10">
        <v>7</v>
      </c>
      <c r="I34" t="str">
        <f t="shared" si="0"/>
        <v>defaultid</v>
      </c>
      <c r="J34" t="str">
        <f t="shared" si="1"/>
        <v>0.0, 0.0, 4464.0</v>
      </c>
      <c r="K34" t="str">
        <f t="shared" si="2"/>
        <v>0.0, 0.0, 0.0</v>
      </c>
      <c r="L34">
        <f t="shared" si="3"/>
        <v>1</v>
      </c>
      <c r="M34" t="str">
        <f t="shared" si="4"/>
        <v>balise.ac</v>
      </c>
      <c r="N34" t="str">
        <f t="shared" si="5"/>
        <v>7, 7, 7</v>
      </c>
      <c r="P34" s="20" t="s">
        <v>128</v>
      </c>
      <c r="Q34" s="20" t="str">
        <f t="shared" si="6"/>
        <v>0.0, 0.0, 4464.0</v>
      </c>
      <c r="R34" s="20" t="str">
        <f t="shared" si="7"/>
        <v>0.0, 0.0, 0.0</v>
      </c>
      <c r="S34" s="26">
        <v>1</v>
      </c>
      <c r="T34" s="20" t="s">
        <v>129</v>
      </c>
      <c r="U34" s="20" t="str">
        <f t="shared" si="8"/>
        <v>B</v>
      </c>
      <c r="V34" s="20" t="str">
        <f t="shared" si="9"/>
        <v xml:space="preserve"> </v>
      </c>
      <c r="W34" s="20" t="s">
        <v>128</v>
      </c>
      <c r="X34" s="20" t="s">
        <v>129</v>
      </c>
    </row>
    <row r="35" spans="1:24" x14ac:dyDescent="0.25">
      <c r="A35" t="s">
        <v>36</v>
      </c>
      <c r="B35" t="s">
        <v>12</v>
      </c>
      <c r="C35">
        <v>11058</v>
      </c>
      <c r="D35" s="3">
        <v>4452</v>
      </c>
      <c r="E35" s="10">
        <v>7</v>
      </c>
      <c r="F35" s="11">
        <v>1</v>
      </c>
      <c r="G35" s="10">
        <v>14</v>
      </c>
      <c r="I35" t="str">
        <f t="shared" si="0"/>
        <v>defaultid</v>
      </c>
      <c r="J35" t="str">
        <f t="shared" si="1"/>
        <v>0.0, 0.0, 4452.0</v>
      </c>
      <c r="K35" t="str">
        <f t="shared" si="2"/>
        <v>0.0, 0.0, 0.0</v>
      </c>
      <c r="L35">
        <f t="shared" si="3"/>
        <v>1</v>
      </c>
      <c r="M35" t="str">
        <f t="shared" si="4"/>
        <v>balise.ac</v>
      </c>
      <c r="N35" t="str">
        <f t="shared" si="5"/>
        <v>7, 1, 14</v>
      </c>
      <c r="P35" s="20" t="s">
        <v>128</v>
      </c>
      <c r="Q35" s="20" t="str">
        <f t="shared" si="6"/>
        <v>0.0, 0.0, 4452.0</v>
      </c>
      <c r="R35" s="20" t="str">
        <f t="shared" si="7"/>
        <v>0.0, 0.0, 0.0</v>
      </c>
      <c r="S35" s="26">
        <v>1</v>
      </c>
      <c r="T35" s="20" t="s">
        <v>129</v>
      </c>
      <c r="U35" s="20" t="str">
        <f t="shared" si="8"/>
        <v>GRO-H19</v>
      </c>
      <c r="V35" s="20" t="str">
        <f t="shared" si="9"/>
        <v>B</v>
      </c>
      <c r="W35" s="20" t="s">
        <v>128</v>
      </c>
      <c r="X35" s="20" t="s">
        <v>129</v>
      </c>
    </row>
    <row r="36" spans="1:24" x14ac:dyDescent="0.25">
      <c r="B36" t="s">
        <v>1</v>
      </c>
      <c r="C36">
        <v>11055</v>
      </c>
      <c r="D36" s="3">
        <v>4449</v>
      </c>
      <c r="E36" s="10">
        <v>7</v>
      </c>
      <c r="F36" s="10">
        <v>1</v>
      </c>
      <c r="G36" s="10">
        <v>8</v>
      </c>
      <c r="I36" t="str">
        <f t="shared" si="0"/>
        <v>defaultid</v>
      </c>
      <c r="J36" t="str">
        <f t="shared" si="1"/>
        <v>0.0, 0.0, 4449.0</v>
      </c>
      <c r="K36" t="str">
        <f t="shared" si="2"/>
        <v>0.0, 0.0, 0.0</v>
      </c>
      <c r="L36">
        <f t="shared" si="3"/>
        <v>1</v>
      </c>
      <c r="M36" t="str">
        <f t="shared" si="4"/>
        <v>balise.ac</v>
      </c>
      <c r="N36" t="str">
        <f t="shared" si="5"/>
        <v>7, 1, 8</v>
      </c>
      <c r="P36" s="20" t="s">
        <v>128</v>
      </c>
      <c r="Q36" s="20" t="str">
        <f t="shared" si="6"/>
        <v>0.0, 0.0, 4449.0</v>
      </c>
      <c r="R36" s="20" t="str">
        <f t="shared" si="7"/>
        <v>0.0, 0.0, 0.0</v>
      </c>
      <c r="S36" s="26">
        <v>1</v>
      </c>
      <c r="T36" s="20" t="s">
        <v>129</v>
      </c>
      <c r="U36" s="20" t="str">
        <f t="shared" si="8"/>
        <v>A</v>
      </c>
      <c r="V36" s="20" t="str">
        <f t="shared" si="9"/>
        <v xml:space="preserve"> </v>
      </c>
      <c r="W36" s="20" t="s">
        <v>128</v>
      </c>
      <c r="X36" s="20" t="s">
        <v>129</v>
      </c>
    </row>
    <row r="37" spans="1:24" x14ac:dyDescent="0.25">
      <c r="A37" t="s">
        <v>37</v>
      </c>
      <c r="B37" t="s">
        <v>1</v>
      </c>
      <c r="C37">
        <v>10976</v>
      </c>
      <c r="D37" s="3">
        <v>4370</v>
      </c>
      <c r="E37" s="4">
        <v>3</v>
      </c>
      <c r="F37" s="4">
        <v>3</v>
      </c>
      <c r="G37" s="5">
        <v>4</v>
      </c>
      <c r="I37" t="str">
        <f t="shared" si="0"/>
        <v>defaultid</v>
      </c>
      <c r="J37" t="str">
        <f t="shared" si="1"/>
        <v>0.0, 0.0, 4370.0</v>
      </c>
      <c r="K37" t="str">
        <f t="shared" si="2"/>
        <v>0.0, 0.0, 0.0</v>
      </c>
      <c r="L37">
        <f t="shared" si="3"/>
        <v>1</v>
      </c>
      <c r="M37" t="str">
        <f t="shared" si="4"/>
        <v>balise.ac</v>
      </c>
      <c r="N37" t="str">
        <f t="shared" si="5"/>
        <v>3, 3, 4</v>
      </c>
      <c r="P37" s="20" t="s">
        <v>128</v>
      </c>
      <c r="Q37" s="20" t="str">
        <f t="shared" si="6"/>
        <v>0.0, 0.0, 4370.0</v>
      </c>
      <c r="R37" s="20" t="str">
        <f t="shared" si="7"/>
        <v>0.0, 0.0, 0.0</v>
      </c>
      <c r="S37" s="26">
        <v>1</v>
      </c>
      <c r="T37" s="20" t="s">
        <v>129</v>
      </c>
      <c r="U37" s="20" t="str">
        <f t="shared" si="8"/>
        <v>GRO-H12</v>
      </c>
      <c r="V37" s="20" t="str">
        <f t="shared" si="9"/>
        <v>A</v>
      </c>
      <c r="W37" s="20" t="s">
        <v>128</v>
      </c>
      <c r="X37" s="20" t="s">
        <v>129</v>
      </c>
    </row>
    <row r="38" spans="1:24" x14ac:dyDescent="0.25">
      <c r="B38" t="s">
        <v>12</v>
      </c>
      <c r="C38">
        <v>10973</v>
      </c>
      <c r="D38" s="3">
        <v>4367</v>
      </c>
      <c r="E38" s="10">
        <v>7</v>
      </c>
      <c r="F38" s="10">
        <v>1</v>
      </c>
      <c r="G38" s="10">
        <v>2</v>
      </c>
      <c r="I38" t="str">
        <f t="shared" si="0"/>
        <v>defaultid</v>
      </c>
      <c r="J38" t="str">
        <f t="shared" si="1"/>
        <v>0.0, 0.0, 4367.0</v>
      </c>
      <c r="K38" t="str">
        <f t="shared" si="2"/>
        <v>0.0, 0.0, 0.0</v>
      </c>
      <c r="L38">
        <f t="shared" si="3"/>
        <v>1</v>
      </c>
      <c r="M38" t="str">
        <f t="shared" si="4"/>
        <v>balise.ac</v>
      </c>
      <c r="N38" t="str">
        <f t="shared" si="5"/>
        <v>7, 1, 2</v>
      </c>
      <c r="P38" s="20" t="s">
        <v>128</v>
      </c>
      <c r="Q38" s="20" t="str">
        <f t="shared" si="6"/>
        <v>0.0, 0.0, 4367.0</v>
      </c>
      <c r="R38" s="20" t="str">
        <f t="shared" si="7"/>
        <v>0.0, 0.0, 0.0</v>
      </c>
      <c r="S38" s="26">
        <v>1</v>
      </c>
      <c r="T38" s="20" t="s">
        <v>129</v>
      </c>
      <c r="U38" s="20" t="str">
        <f t="shared" si="8"/>
        <v>B</v>
      </c>
      <c r="V38" s="20" t="str">
        <f t="shared" si="9"/>
        <v xml:space="preserve"> </v>
      </c>
      <c r="W38" s="20" t="s">
        <v>128</v>
      </c>
      <c r="X38" s="20" t="s">
        <v>129</v>
      </c>
    </row>
    <row r="39" spans="1:24" x14ac:dyDescent="0.25">
      <c r="A39" t="s">
        <v>85</v>
      </c>
      <c r="B39" t="s">
        <v>12</v>
      </c>
      <c r="C39">
        <v>10317</v>
      </c>
      <c r="D39" s="3">
        <v>3711</v>
      </c>
      <c r="E39" s="3">
        <v>9</v>
      </c>
      <c r="F39" s="3">
        <v>0</v>
      </c>
      <c r="G39" s="3">
        <v>8</v>
      </c>
      <c r="I39" t="str">
        <f t="shared" si="0"/>
        <v>defaultid</v>
      </c>
      <c r="J39" t="str">
        <f t="shared" si="1"/>
        <v>0.0, 0.0, 3711.0</v>
      </c>
      <c r="K39" t="str">
        <f t="shared" si="2"/>
        <v>0.0, 0.0, 0.0</v>
      </c>
      <c r="L39">
        <f t="shared" si="3"/>
        <v>1</v>
      </c>
      <c r="M39" t="str">
        <f t="shared" si="4"/>
        <v>balise.ac</v>
      </c>
      <c r="N39" t="str">
        <f t="shared" si="5"/>
        <v>9, 0, 8</v>
      </c>
      <c r="P39" s="20" t="s">
        <v>128</v>
      </c>
      <c r="Q39" s="20" t="str">
        <f t="shared" si="6"/>
        <v>0.0, 0.0, 3711.0</v>
      </c>
      <c r="R39" s="20" t="str">
        <f t="shared" si="7"/>
        <v>0.0, 0.0, 0.0</v>
      </c>
      <c r="S39" s="26">
        <v>1</v>
      </c>
      <c r="T39" s="20" t="s">
        <v>129</v>
      </c>
      <c r="U39" s="20" t="str">
        <f t="shared" si="8"/>
        <v>GRO-V18</v>
      </c>
      <c r="V39" s="20" t="str">
        <f t="shared" si="9"/>
        <v>B</v>
      </c>
      <c r="W39" s="20" t="s">
        <v>128</v>
      </c>
      <c r="X39" s="20" t="s">
        <v>129</v>
      </c>
    </row>
    <row r="40" spans="1:24" x14ac:dyDescent="0.25">
      <c r="B40" t="s">
        <v>1</v>
      </c>
      <c r="C40">
        <v>10320</v>
      </c>
      <c r="D40" s="3">
        <v>3714</v>
      </c>
      <c r="E40" s="4">
        <v>6</v>
      </c>
      <c r="F40" s="4">
        <v>0</v>
      </c>
      <c r="G40" s="5">
        <v>14</v>
      </c>
      <c r="I40" t="str">
        <f t="shared" si="0"/>
        <v>defaultid</v>
      </c>
      <c r="J40" t="str">
        <f t="shared" si="1"/>
        <v>0.0, 0.0, 3714.0</v>
      </c>
      <c r="K40" t="str">
        <f t="shared" si="2"/>
        <v>0.0, 0.0, 0.0</v>
      </c>
      <c r="L40">
        <f t="shared" si="3"/>
        <v>1</v>
      </c>
      <c r="M40" t="str">
        <f t="shared" si="4"/>
        <v>balise.ac</v>
      </c>
      <c r="N40" t="str">
        <f t="shared" si="5"/>
        <v>6, 0, 14</v>
      </c>
      <c r="P40" s="20" t="s">
        <v>128</v>
      </c>
      <c r="Q40" s="20" t="str">
        <f t="shared" si="6"/>
        <v>0.0, 0.0, 3714.0</v>
      </c>
      <c r="R40" s="20" t="str">
        <f t="shared" si="7"/>
        <v>0.0, 0.0, 0.0</v>
      </c>
      <c r="S40" s="26">
        <v>1</v>
      </c>
      <c r="T40" s="20" t="s">
        <v>129</v>
      </c>
      <c r="U40" s="20" t="str">
        <f t="shared" si="8"/>
        <v>A</v>
      </c>
      <c r="V40" s="20" t="str">
        <f t="shared" si="9"/>
        <v xml:space="preserve"> </v>
      </c>
      <c r="W40" s="20" t="s">
        <v>128</v>
      </c>
      <c r="X40" s="20" t="s">
        <v>129</v>
      </c>
    </row>
    <row r="41" spans="1:24" x14ac:dyDescent="0.25">
      <c r="A41" t="s">
        <v>86</v>
      </c>
      <c r="B41" t="s">
        <v>12</v>
      </c>
      <c r="C41">
        <v>10331</v>
      </c>
      <c r="D41" s="3">
        <v>3725</v>
      </c>
      <c r="E41" s="3">
        <v>9</v>
      </c>
      <c r="F41" s="3">
        <v>1</v>
      </c>
      <c r="G41" s="3">
        <v>12</v>
      </c>
      <c r="I41" t="str">
        <f t="shared" si="0"/>
        <v>defaultid</v>
      </c>
      <c r="J41" t="str">
        <f t="shared" si="1"/>
        <v>0.0, 0.0, 3725.0</v>
      </c>
      <c r="K41" t="str">
        <f t="shared" si="2"/>
        <v>0.0, 0.0, 0.0</v>
      </c>
      <c r="L41">
        <f t="shared" si="3"/>
        <v>1</v>
      </c>
      <c r="M41" t="str">
        <f t="shared" si="4"/>
        <v>balise.ac</v>
      </c>
      <c r="N41" t="str">
        <f t="shared" si="5"/>
        <v>9, 1, 12</v>
      </c>
      <c r="P41" s="20" t="s">
        <v>128</v>
      </c>
      <c r="Q41" s="20" t="str">
        <f t="shared" si="6"/>
        <v>0.0, 0.0, 3725.0</v>
      </c>
      <c r="R41" s="20" t="str">
        <f t="shared" si="7"/>
        <v>0.0, 0.0, 0.0</v>
      </c>
      <c r="S41" s="26">
        <v>1</v>
      </c>
      <c r="T41" s="20" t="s">
        <v>129</v>
      </c>
      <c r="U41" s="20" t="str">
        <f t="shared" si="8"/>
        <v>HS.554(M)</v>
      </c>
      <c r="V41" s="20" t="str">
        <f t="shared" si="9"/>
        <v>B</v>
      </c>
      <c r="W41" s="20" t="s">
        <v>128</v>
      </c>
      <c r="X41" s="20" t="s">
        <v>129</v>
      </c>
    </row>
    <row r="42" spans="1:24" x14ac:dyDescent="0.25">
      <c r="B42" t="s">
        <v>1</v>
      </c>
      <c r="C42">
        <v>10334</v>
      </c>
      <c r="D42" s="3">
        <v>3728</v>
      </c>
      <c r="E42" s="4">
        <v>4</v>
      </c>
      <c r="F42" s="4">
        <v>12</v>
      </c>
      <c r="G42" s="4">
        <v>14</v>
      </c>
      <c r="I42" t="str">
        <f t="shared" si="0"/>
        <v>defaultid</v>
      </c>
      <c r="J42" t="str">
        <f t="shared" si="1"/>
        <v>0.0, 0.0, 3728.0</v>
      </c>
      <c r="K42" t="str">
        <f t="shared" si="2"/>
        <v>0.0, 0.0, 0.0</v>
      </c>
      <c r="L42">
        <f t="shared" si="3"/>
        <v>1</v>
      </c>
      <c r="M42" t="str">
        <f t="shared" si="4"/>
        <v>balise.ac</v>
      </c>
      <c r="N42" t="str">
        <f t="shared" si="5"/>
        <v>4, 12, 14</v>
      </c>
      <c r="P42" s="20" t="s">
        <v>128</v>
      </c>
      <c r="Q42" s="20" t="str">
        <f t="shared" si="6"/>
        <v>0.0, 0.0, 3728.0</v>
      </c>
      <c r="R42" s="20" t="str">
        <f t="shared" si="7"/>
        <v>0.0, 0.0, 0.0</v>
      </c>
      <c r="S42" s="26">
        <v>1</v>
      </c>
      <c r="T42" s="20" t="s">
        <v>129</v>
      </c>
      <c r="U42" s="20" t="str">
        <f t="shared" si="8"/>
        <v>A</v>
      </c>
      <c r="V42" s="20" t="str">
        <f t="shared" si="9"/>
        <v xml:space="preserve"> </v>
      </c>
      <c r="W42" s="20" t="s">
        <v>128</v>
      </c>
      <c r="X42" s="20" t="s">
        <v>129</v>
      </c>
    </row>
    <row r="43" spans="1:24" x14ac:dyDescent="0.25">
      <c r="A43" t="s">
        <v>87</v>
      </c>
      <c r="B43" t="s">
        <v>12</v>
      </c>
      <c r="C43">
        <v>10370</v>
      </c>
      <c r="D43" s="3">
        <v>3764</v>
      </c>
      <c r="E43" s="3">
        <v>9</v>
      </c>
      <c r="F43" s="3">
        <v>0</v>
      </c>
      <c r="G43" s="3">
        <v>12</v>
      </c>
      <c r="I43" t="str">
        <f t="shared" si="0"/>
        <v>defaultid</v>
      </c>
      <c r="J43" t="str">
        <f t="shared" si="1"/>
        <v>0.0, 0.0, 3764.0</v>
      </c>
      <c r="K43" t="str">
        <f t="shared" si="2"/>
        <v>0.0, 0.0, 0.0</v>
      </c>
      <c r="L43">
        <f t="shared" si="3"/>
        <v>1</v>
      </c>
      <c r="M43" t="str">
        <f t="shared" si="4"/>
        <v>balise.ac</v>
      </c>
      <c r="N43" t="str">
        <f t="shared" si="5"/>
        <v>9, 0, 12</v>
      </c>
      <c r="P43" s="20" t="s">
        <v>128</v>
      </c>
      <c r="Q43" s="20" t="str">
        <f t="shared" si="6"/>
        <v>0.0, 0.0, 3764.0</v>
      </c>
      <c r="R43" s="20" t="str">
        <f t="shared" si="7"/>
        <v>0.0, 0.0, 0.0</v>
      </c>
      <c r="S43" s="26">
        <v>1</v>
      </c>
      <c r="T43" s="20" t="s">
        <v>129</v>
      </c>
      <c r="U43" s="20" t="str">
        <f t="shared" si="8"/>
        <v>GRO-V16</v>
      </c>
      <c r="V43" s="20" t="str">
        <f t="shared" si="9"/>
        <v>B</v>
      </c>
      <c r="W43" s="20" t="s">
        <v>128</v>
      </c>
      <c r="X43" s="20" t="s">
        <v>129</v>
      </c>
    </row>
    <row r="44" spans="1:24" x14ac:dyDescent="0.25">
      <c r="B44" t="s">
        <v>1</v>
      </c>
      <c r="C44">
        <v>10373</v>
      </c>
      <c r="D44" s="3">
        <v>3767</v>
      </c>
      <c r="E44" s="4">
        <v>6</v>
      </c>
      <c r="F44" s="4">
        <v>0</v>
      </c>
      <c r="G44" s="5">
        <v>14</v>
      </c>
      <c r="I44" t="str">
        <f t="shared" si="0"/>
        <v>defaultid</v>
      </c>
      <c r="J44" t="str">
        <f t="shared" si="1"/>
        <v>0.0, 0.0, 3767.0</v>
      </c>
      <c r="K44" t="str">
        <f t="shared" si="2"/>
        <v>0.0, 0.0, 0.0</v>
      </c>
      <c r="L44">
        <f t="shared" si="3"/>
        <v>1</v>
      </c>
      <c r="M44" t="str">
        <f t="shared" si="4"/>
        <v>balise.ac</v>
      </c>
      <c r="N44" t="str">
        <f t="shared" si="5"/>
        <v>6, 0, 14</v>
      </c>
      <c r="P44" s="20" t="s">
        <v>128</v>
      </c>
      <c r="Q44" s="20" t="str">
        <f t="shared" si="6"/>
        <v>0.0, 0.0, 3767.0</v>
      </c>
      <c r="R44" s="20" t="str">
        <f t="shared" si="7"/>
        <v>0.0, 0.0, 0.0</v>
      </c>
      <c r="S44" s="26">
        <v>1</v>
      </c>
      <c r="T44" s="20" t="s">
        <v>129</v>
      </c>
      <c r="U44" s="20" t="str">
        <f t="shared" si="8"/>
        <v>A</v>
      </c>
      <c r="V44" s="20" t="str">
        <f t="shared" si="9"/>
        <v xml:space="preserve"> </v>
      </c>
      <c r="W44" s="20" t="s">
        <v>128</v>
      </c>
      <c r="X44" s="20" t="s">
        <v>129</v>
      </c>
    </row>
    <row r="45" spans="1:24" x14ac:dyDescent="0.25">
      <c r="A45" t="s">
        <v>88</v>
      </c>
      <c r="B45" t="s">
        <v>12</v>
      </c>
      <c r="C45">
        <v>10388</v>
      </c>
      <c r="D45" s="3">
        <v>3782</v>
      </c>
      <c r="E45" s="3">
        <v>9</v>
      </c>
      <c r="F45" s="3">
        <v>0</v>
      </c>
      <c r="G45" s="3">
        <v>5</v>
      </c>
      <c r="I45" t="str">
        <f t="shared" si="0"/>
        <v>defaultid</v>
      </c>
      <c r="J45" t="str">
        <f t="shared" si="1"/>
        <v>0.0, 0.0, 3782.0</v>
      </c>
      <c r="K45" t="str">
        <f t="shared" si="2"/>
        <v>0.0, 0.0, 0.0</v>
      </c>
      <c r="L45">
        <f t="shared" si="3"/>
        <v>1</v>
      </c>
      <c r="M45" t="str">
        <f t="shared" si="4"/>
        <v>balise.ac</v>
      </c>
      <c r="N45" t="str">
        <f t="shared" si="5"/>
        <v>9, 0, 5</v>
      </c>
      <c r="P45" s="20" t="s">
        <v>128</v>
      </c>
      <c r="Q45" s="20" t="str">
        <f t="shared" si="6"/>
        <v>0.0, 0.0, 3782.0</v>
      </c>
      <c r="R45" s="20" t="str">
        <f t="shared" si="7"/>
        <v>0.0, 0.0, 0.0</v>
      </c>
      <c r="S45" s="26">
        <v>1</v>
      </c>
      <c r="T45" s="20" t="s">
        <v>129</v>
      </c>
      <c r="U45" s="20" t="str">
        <f t="shared" si="8"/>
        <v>Rep.554</v>
      </c>
      <c r="V45" s="20" t="str">
        <f t="shared" si="9"/>
        <v>B</v>
      </c>
      <c r="W45" s="20" t="s">
        <v>128</v>
      </c>
      <c r="X45" s="20" t="s">
        <v>129</v>
      </c>
    </row>
    <row r="46" spans="1:24" x14ac:dyDescent="0.25">
      <c r="B46" t="s">
        <v>1</v>
      </c>
      <c r="C46">
        <v>10391</v>
      </c>
      <c r="D46" s="3">
        <v>3785</v>
      </c>
      <c r="E46" s="4">
        <v>4</v>
      </c>
      <c r="F46" s="4">
        <v>14</v>
      </c>
      <c r="G46" s="5">
        <v>12</v>
      </c>
      <c r="I46" t="str">
        <f t="shared" si="0"/>
        <v>defaultid</v>
      </c>
      <c r="J46" t="str">
        <f t="shared" si="1"/>
        <v>0.0, 0.0, 3785.0</v>
      </c>
      <c r="K46" t="str">
        <f t="shared" si="2"/>
        <v>0.0, 0.0, 0.0</v>
      </c>
      <c r="L46">
        <f t="shared" si="3"/>
        <v>1</v>
      </c>
      <c r="M46" t="str">
        <f t="shared" si="4"/>
        <v>balise.ac</v>
      </c>
      <c r="N46" t="str">
        <f t="shared" si="5"/>
        <v>4, 14, 12</v>
      </c>
      <c r="P46" s="20" t="s">
        <v>128</v>
      </c>
      <c r="Q46" s="20" t="str">
        <f t="shared" si="6"/>
        <v>0.0, 0.0, 3785.0</v>
      </c>
      <c r="R46" s="20" t="str">
        <f t="shared" si="7"/>
        <v>0.0, 0.0, 0.0</v>
      </c>
      <c r="S46" s="26">
        <v>1</v>
      </c>
      <c r="T46" s="20" t="s">
        <v>129</v>
      </c>
      <c r="U46" s="20" t="str">
        <f t="shared" si="8"/>
        <v>A</v>
      </c>
      <c r="V46" s="20" t="str">
        <f t="shared" si="9"/>
        <v xml:space="preserve"> </v>
      </c>
      <c r="W46" s="20" t="s">
        <v>128</v>
      </c>
      <c r="X46" s="20" t="s">
        <v>129</v>
      </c>
    </row>
    <row r="47" spans="1:24" x14ac:dyDescent="0.25">
      <c r="A47" t="s">
        <v>89</v>
      </c>
      <c r="B47" t="s">
        <v>1</v>
      </c>
      <c r="C47">
        <v>10556</v>
      </c>
      <c r="D47" s="3">
        <v>3950</v>
      </c>
      <c r="E47" s="4">
        <v>4</v>
      </c>
      <c r="F47" s="4">
        <v>14</v>
      </c>
      <c r="G47" s="5">
        <v>12</v>
      </c>
      <c r="I47" t="str">
        <f t="shared" si="0"/>
        <v>defaultid</v>
      </c>
      <c r="J47" t="str">
        <f t="shared" si="1"/>
        <v>0.0, 0.0, 3950.0</v>
      </c>
      <c r="K47" t="str">
        <f t="shared" si="2"/>
        <v>0.0, 0.0, 0.0</v>
      </c>
      <c r="L47">
        <f t="shared" si="3"/>
        <v>1</v>
      </c>
      <c r="M47" t="str">
        <f t="shared" si="4"/>
        <v>balise.ac</v>
      </c>
      <c r="N47" t="str">
        <f t="shared" si="5"/>
        <v>4, 14, 12</v>
      </c>
      <c r="P47" s="20" t="s">
        <v>128</v>
      </c>
      <c r="Q47" s="20" t="str">
        <f t="shared" si="6"/>
        <v>0.0, 0.0, 3950.0</v>
      </c>
      <c r="R47" s="20" t="str">
        <f t="shared" si="7"/>
        <v>0.0, 0.0, 0.0</v>
      </c>
      <c r="S47" s="26">
        <v>1</v>
      </c>
      <c r="T47" s="20" t="s">
        <v>129</v>
      </c>
      <c r="U47" s="20" t="str">
        <f t="shared" si="8"/>
        <v>Rep.553</v>
      </c>
      <c r="V47" s="20" t="str">
        <f t="shared" si="9"/>
        <v>A</v>
      </c>
      <c r="W47" s="20" t="s">
        <v>128</v>
      </c>
      <c r="X47" s="20" t="s">
        <v>129</v>
      </c>
    </row>
    <row r="48" spans="1:24" x14ac:dyDescent="0.25">
      <c r="B48" t="s">
        <v>12</v>
      </c>
      <c r="C48">
        <v>10559</v>
      </c>
      <c r="D48" s="3">
        <v>3953</v>
      </c>
      <c r="E48" s="3">
        <v>9</v>
      </c>
      <c r="F48" s="3">
        <v>1</v>
      </c>
      <c r="G48" s="3">
        <v>5</v>
      </c>
      <c r="I48" t="str">
        <f t="shared" si="0"/>
        <v>defaultid</v>
      </c>
      <c r="J48" t="str">
        <f t="shared" si="1"/>
        <v>0.0, 0.0, 3953.0</v>
      </c>
      <c r="K48" t="str">
        <f t="shared" si="2"/>
        <v>0.0, 0.0, 0.0</v>
      </c>
      <c r="L48">
        <f t="shared" si="3"/>
        <v>1</v>
      </c>
      <c r="M48" t="str">
        <f t="shared" si="4"/>
        <v>balise.ac</v>
      </c>
      <c r="N48" t="str">
        <f t="shared" si="5"/>
        <v>9, 1, 5</v>
      </c>
      <c r="P48" s="20" t="s">
        <v>128</v>
      </c>
      <c r="Q48" s="20" t="str">
        <f t="shared" si="6"/>
        <v>0.0, 0.0, 3953.0</v>
      </c>
      <c r="R48" s="20" t="str">
        <f t="shared" si="7"/>
        <v>0.0, 0.0, 0.0</v>
      </c>
      <c r="S48" s="26">
        <v>1</v>
      </c>
      <c r="T48" s="20" t="s">
        <v>129</v>
      </c>
      <c r="U48" s="20" t="str">
        <f t="shared" si="8"/>
        <v>B</v>
      </c>
      <c r="V48" s="20" t="str">
        <f t="shared" si="9"/>
        <v xml:space="preserve"> </v>
      </c>
      <c r="W48" s="20" t="s">
        <v>128</v>
      </c>
      <c r="X48" s="20" t="s">
        <v>129</v>
      </c>
    </row>
    <row r="49" spans="1:24" x14ac:dyDescent="0.25">
      <c r="A49" t="s">
        <v>90</v>
      </c>
      <c r="B49" t="s">
        <v>1</v>
      </c>
      <c r="C49">
        <v>10574</v>
      </c>
      <c r="D49" s="3">
        <v>3968</v>
      </c>
      <c r="E49" s="4">
        <v>6</v>
      </c>
      <c r="F49" s="4">
        <v>0</v>
      </c>
      <c r="G49" s="5">
        <v>14</v>
      </c>
      <c r="I49" t="str">
        <f t="shared" si="0"/>
        <v>defaultid</v>
      </c>
      <c r="J49" t="str">
        <f t="shared" si="1"/>
        <v>0.0, 0.0, 3968.0</v>
      </c>
      <c r="K49" t="str">
        <f t="shared" si="2"/>
        <v>0.0, 0.0, 0.0</v>
      </c>
      <c r="L49">
        <f t="shared" si="3"/>
        <v>1</v>
      </c>
      <c r="M49" t="str">
        <f t="shared" si="4"/>
        <v>balise.ac</v>
      </c>
      <c r="N49" t="str">
        <f t="shared" si="5"/>
        <v>6, 0, 14</v>
      </c>
      <c r="P49" s="20" t="s">
        <v>128</v>
      </c>
      <c r="Q49" s="20" t="str">
        <f t="shared" si="6"/>
        <v>0.0, 0.0, 3968.0</v>
      </c>
      <c r="R49" s="20" t="str">
        <f t="shared" si="7"/>
        <v>0.0, 0.0, 0.0</v>
      </c>
      <c r="S49" s="26">
        <v>1</v>
      </c>
      <c r="T49" s="20" t="s">
        <v>129</v>
      </c>
      <c r="U49" s="20" t="str">
        <f t="shared" si="8"/>
        <v>GRO-V17</v>
      </c>
      <c r="V49" s="20" t="str">
        <f t="shared" si="9"/>
        <v>A</v>
      </c>
      <c r="W49" s="20" t="s">
        <v>128</v>
      </c>
      <c r="X49" s="20" t="s">
        <v>129</v>
      </c>
    </row>
    <row r="50" spans="1:24" x14ac:dyDescent="0.25">
      <c r="B50" t="s">
        <v>12</v>
      </c>
      <c r="C50">
        <v>10577</v>
      </c>
      <c r="D50" s="3">
        <v>3971</v>
      </c>
      <c r="E50" s="3">
        <v>9</v>
      </c>
      <c r="F50" s="3">
        <v>2</v>
      </c>
      <c r="G50" s="3">
        <v>1</v>
      </c>
      <c r="I50" t="str">
        <f t="shared" si="0"/>
        <v>defaultid</v>
      </c>
      <c r="J50" t="str">
        <f t="shared" si="1"/>
        <v>0.0, 0.0, 3971.0</v>
      </c>
      <c r="K50" t="str">
        <f t="shared" si="2"/>
        <v>0.0, 0.0, 0.0</v>
      </c>
      <c r="L50">
        <f t="shared" si="3"/>
        <v>1</v>
      </c>
      <c r="M50" t="str">
        <f t="shared" si="4"/>
        <v>balise.ac</v>
      </c>
      <c r="N50" t="str">
        <f t="shared" si="5"/>
        <v>9, 2, 1</v>
      </c>
      <c r="P50" s="20" t="s">
        <v>128</v>
      </c>
      <c r="Q50" s="20" t="str">
        <f t="shared" si="6"/>
        <v>0.0, 0.0, 3971.0</v>
      </c>
      <c r="R50" s="20" t="str">
        <f t="shared" si="7"/>
        <v>0.0, 0.0, 0.0</v>
      </c>
      <c r="S50" s="26">
        <v>1</v>
      </c>
      <c r="T50" s="20" t="s">
        <v>129</v>
      </c>
      <c r="U50" s="20" t="str">
        <f t="shared" si="8"/>
        <v>B</v>
      </c>
      <c r="V50" s="20" t="str">
        <f t="shared" si="9"/>
        <v xml:space="preserve"> </v>
      </c>
      <c r="W50" s="20" t="s">
        <v>128</v>
      </c>
      <c r="X50" s="20" t="s">
        <v>129</v>
      </c>
    </row>
    <row r="51" spans="1:24" x14ac:dyDescent="0.25">
      <c r="A51" t="s">
        <v>91</v>
      </c>
      <c r="B51" t="s">
        <v>1</v>
      </c>
      <c r="C51">
        <v>10794</v>
      </c>
      <c r="D51" s="3">
        <v>4188</v>
      </c>
      <c r="E51" s="4">
        <v>4</v>
      </c>
      <c r="F51" s="4">
        <v>12</v>
      </c>
      <c r="G51" s="4">
        <v>12</v>
      </c>
      <c r="I51" t="str">
        <f t="shared" si="0"/>
        <v>defaultid</v>
      </c>
      <c r="J51" t="str">
        <f t="shared" si="1"/>
        <v>0.0, 0.0, 4188.0</v>
      </c>
      <c r="K51" t="str">
        <f t="shared" si="2"/>
        <v>0.0, 0.0, 0.0</v>
      </c>
      <c r="L51">
        <f t="shared" si="3"/>
        <v>1</v>
      </c>
      <c r="M51" t="str">
        <f t="shared" si="4"/>
        <v>balise.ac</v>
      </c>
      <c r="N51" t="str">
        <f t="shared" si="5"/>
        <v>4, 12, 12</v>
      </c>
      <c r="P51" s="20" t="s">
        <v>128</v>
      </c>
      <c r="Q51" s="20" t="str">
        <f t="shared" si="6"/>
        <v>0.0, 0.0, 4188.0</v>
      </c>
      <c r="R51" s="20" t="str">
        <f t="shared" si="7"/>
        <v>0.0, 0.0, 0.0</v>
      </c>
      <c r="S51" s="26">
        <v>1</v>
      </c>
      <c r="T51" s="20" t="s">
        <v>129</v>
      </c>
      <c r="U51" s="20" t="str">
        <f t="shared" si="8"/>
        <v>Hs.553(N)</v>
      </c>
      <c r="V51" s="20" t="str">
        <f t="shared" si="9"/>
        <v>A</v>
      </c>
      <c r="W51" s="20" t="s">
        <v>128</v>
      </c>
      <c r="X51" s="20" t="s">
        <v>129</v>
      </c>
    </row>
    <row r="52" spans="1:24" x14ac:dyDescent="0.25">
      <c r="B52" t="s">
        <v>12</v>
      </c>
      <c r="C52">
        <v>10797</v>
      </c>
      <c r="D52" s="3">
        <v>4191</v>
      </c>
      <c r="E52" s="4">
        <v>9</v>
      </c>
      <c r="F52" s="4">
        <v>5</v>
      </c>
      <c r="G52" s="5">
        <v>14</v>
      </c>
      <c r="I52" t="str">
        <f t="shared" si="0"/>
        <v>defaultid</v>
      </c>
      <c r="J52" t="str">
        <f t="shared" si="1"/>
        <v>0.0, 0.0, 4191.0</v>
      </c>
      <c r="K52" t="str">
        <f t="shared" si="2"/>
        <v>0.0, 0.0, 0.0</v>
      </c>
      <c r="L52">
        <f t="shared" si="3"/>
        <v>1</v>
      </c>
      <c r="M52" t="str">
        <f t="shared" si="4"/>
        <v>balise.ac</v>
      </c>
      <c r="N52" t="str">
        <f t="shared" si="5"/>
        <v>9, 5, 14</v>
      </c>
      <c r="P52" s="20" t="s">
        <v>128</v>
      </c>
      <c r="Q52" s="20" t="str">
        <f t="shared" si="6"/>
        <v>0.0, 0.0, 4191.0</v>
      </c>
      <c r="R52" s="20" t="str">
        <f t="shared" si="7"/>
        <v>0.0, 0.0, 0.0</v>
      </c>
      <c r="S52" s="26">
        <v>1</v>
      </c>
      <c r="T52" s="20" t="s">
        <v>129</v>
      </c>
      <c r="U52" s="20" t="str">
        <f t="shared" si="8"/>
        <v>B</v>
      </c>
      <c r="V52" s="20" t="str">
        <f t="shared" si="9"/>
        <v xml:space="preserve"> </v>
      </c>
      <c r="W52" s="20" t="s">
        <v>128</v>
      </c>
      <c r="X52" s="20" t="s">
        <v>129</v>
      </c>
    </row>
    <row r="53" spans="1:24" x14ac:dyDescent="0.25">
      <c r="A53" t="s">
        <v>92</v>
      </c>
      <c r="B53" t="s">
        <v>1</v>
      </c>
      <c r="C53">
        <v>10810</v>
      </c>
      <c r="D53" s="3">
        <v>4204</v>
      </c>
      <c r="E53" s="4">
        <v>6</v>
      </c>
      <c r="F53" s="4">
        <v>0</v>
      </c>
      <c r="G53" s="5">
        <v>14</v>
      </c>
      <c r="I53" t="str">
        <f t="shared" si="0"/>
        <v>defaultid</v>
      </c>
      <c r="J53" t="str">
        <f t="shared" si="1"/>
        <v>0.0, 0.0, 4204.0</v>
      </c>
      <c r="K53" t="str">
        <f t="shared" si="2"/>
        <v>0.0, 0.0, 0.0</v>
      </c>
      <c r="L53">
        <f t="shared" si="3"/>
        <v>1</v>
      </c>
      <c r="M53" t="str">
        <f t="shared" si="4"/>
        <v>balise.ac</v>
      </c>
      <c r="N53" t="str">
        <f t="shared" si="5"/>
        <v>6, 0, 14</v>
      </c>
      <c r="P53" s="20" t="s">
        <v>128</v>
      </c>
      <c r="Q53" s="20" t="str">
        <f t="shared" si="6"/>
        <v>0.0, 0.0, 4204.0</v>
      </c>
      <c r="R53" s="20" t="str">
        <f t="shared" si="7"/>
        <v>0.0, 0.0, 0.0</v>
      </c>
      <c r="S53" s="26">
        <v>1</v>
      </c>
      <c r="T53" s="20" t="s">
        <v>129</v>
      </c>
      <c r="U53" s="20" t="str">
        <f t="shared" si="8"/>
        <v>GRO-V19</v>
      </c>
      <c r="V53" s="20" t="str">
        <f t="shared" si="9"/>
        <v>A</v>
      </c>
      <c r="W53" s="20" t="s">
        <v>128</v>
      </c>
      <c r="X53" s="20" t="s">
        <v>129</v>
      </c>
    </row>
    <row r="54" spans="1:24" x14ac:dyDescent="0.25">
      <c r="B54" t="s">
        <v>12</v>
      </c>
      <c r="C54">
        <v>10813</v>
      </c>
      <c r="D54" s="3">
        <v>4207</v>
      </c>
      <c r="E54" s="4">
        <v>9</v>
      </c>
      <c r="F54" s="4">
        <v>0</v>
      </c>
      <c r="G54" s="4">
        <v>10</v>
      </c>
      <c r="I54" t="str">
        <f t="shared" si="0"/>
        <v>defaultid</v>
      </c>
      <c r="J54" t="str">
        <f t="shared" si="1"/>
        <v>0.0, 0.0, 4207.0</v>
      </c>
      <c r="K54" t="str">
        <f t="shared" si="2"/>
        <v>0.0, 0.0, 0.0</v>
      </c>
      <c r="L54">
        <f t="shared" si="3"/>
        <v>1</v>
      </c>
      <c r="M54" t="str">
        <f t="shared" si="4"/>
        <v>balise.ac</v>
      </c>
      <c r="N54" t="str">
        <f t="shared" si="5"/>
        <v>9, 0, 10</v>
      </c>
      <c r="P54" s="20" t="s">
        <v>128</v>
      </c>
      <c r="Q54" s="20" t="str">
        <f t="shared" si="6"/>
        <v>0.0, 0.0, 4207.0</v>
      </c>
      <c r="R54" s="20" t="str">
        <f t="shared" si="7"/>
        <v>0.0, 0.0, 0.0</v>
      </c>
      <c r="S54" s="26">
        <v>1</v>
      </c>
      <c r="T54" s="20" t="s">
        <v>129</v>
      </c>
      <c r="U54" s="20" t="str">
        <f t="shared" si="8"/>
        <v>B</v>
      </c>
      <c r="V54" s="20" t="str">
        <f t="shared" si="9"/>
        <v xml:space="preserve"> </v>
      </c>
      <c r="W54" s="20" t="s">
        <v>128</v>
      </c>
      <c r="X54" s="20" t="s">
        <v>129</v>
      </c>
    </row>
    <row r="55" spans="1:24" x14ac:dyDescent="0.25">
      <c r="A55" s="3" t="s">
        <v>69</v>
      </c>
      <c r="B55" s="3" t="s">
        <v>1</v>
      </c>
      <c r="C55" s="3">
        <v>7598</v>
      </c>
      <c r="D55" s="3">
        <v>992</v>
      </c>
      <c r="E55" s="4">
        <v>4</v>
      </c>
      <c r="F55" s="4">
        <v>8</v>
      </c>
      <c r="G55" s="4">
        <v>8</v>
      </c>
      <c r="I55" t="str">
        <f t="shared" si="0"/>
        <v>defaultid</v>
      </c>
      <c r="J55" t="str">
        <f t="shared" si="1"/>
        <v>0.0, 0.0, 992.0</v>
      </c>
      <c r="K55" t="str">
        <f t="shared" si="2"/>
        <v>0.0, 0.0, 0.0</v>
      </c>
      <c r="L55">
        <f t="shared" si="3"/>
        <v>1</v>
      </c>
      <c r="M55" t="str">
        <f t="shared" si="4"/>
        <v>balise.ac</v>
      </c>
      <c r="N55" t="str">
        <f t="shared" si="5"/>
        <v>4, 8, 8</v>
      </c>
      <c r="P55" s="20" t="s">
        <v>128</v>
      </c>
      <c r="Q55" s="20" t="str">
        <f t="shared" si="6"/>
        <v>0.0, 0.0, 992.0</v>
      </c>
      <c r="R55" s="20" t="str">
        <f t="shared" si="7"/>
        <v>0.0, 0.0, 0.0</v>
      </c>
      <c r="S55" s="26">
        <v>1</v>
      </c>
      <c r="T55" s="20" t="s">
        <v>129</v>
      </c>
      <c r="U55" s="20" t="str">
        <f t="shared" si="8"/>
        <v>Hs.541(UA)</v>
      </c>
      <c r="V55" s="20" t="str">
        <f t="shared" si="9"/>
        <v>A</v>
      </c>
      <c r="W55" s="20" t="s">
        <v>128</v>
      </c>
      <c r="X55" s="20" t="s">
        <v>129</v>
      </c>
    </row>
    <row r="56" spans="1:24" x14ac:dyDescent="0.25">
      <c r="A56" s="3"/>
      <c r="B56" s="3" t="s">
        <v>12</v>
      </c>
      <c r="C56" s="3">
        <v>7601</v>
      </c>
      <c r="D56" s="3">
        <v>995</v>
      </c>
      <c r="E56" s="3">
        <v>9</v>
      </c>
      <c r="F56" s="3">
        <v>5</v>
      </c>
      <c r="G56" s="3">
        <v>14</v>
      </c>
      <c r="I56" t="str">
        <f t="shared" si="0"/>
        <v>defaultid</v>
      </c>
      <c r="J56" t="str">
        <f t="shared" si="1"/>
        <v>0.0, 0.0, 995.0</v>
      </c>
      <c r="K56" t="str">
        <f t="shared" si="2"/>
        <v>0.0, 0.0, 0.0</v>
      </c>
      <c r="L56">
        <f t="shared" si="3"/>
        <v>1</v>
      </c>
      <c r="M56" t="str">
        <f t="shared" si="4"/>
        <v>balise.ac</v>
      </c>
      <c r="N56" t="str">
        <f t="shared" si="5"/>
        <v>9, 5, 14</v>
      </c>
      <c r="P56" s="20" t="s">
        <v>128</v>
      </c>
      <c r="Q56" s="20" t="str">
        <f t="shared" si="6"/>
        <v>0.0, 0.0, 995.0</v>
      </c>
      <c r="R56" s="20" t="str">
        <f t="shared" si="7"/>
        <v>0.0, 0.0, 0.0</v>
      </c>
      <c r="S56" s="26">
        <v>1</v>
      </c>
      <c r="T56" s="20" t="s">
        <v>129</v>
      </c>
      <c r="U56" s="20" t="str">
        <f t="shared" si="8"/>
        <v>B</v>
      </c>
      <c r="V56" s="20" t="str">
        <f t="shared" si="9"/>
        <v xml:space="preserve"> </v>
      </c>
      <c r="W56" s="20" t="s">
        <v>128</v>
      </c>
      <c r="X56" s="20" t="s">
        <v>129</v>
      </c>
    </row>
    <row r="57" spans="1:24" x14ac:dyDescent="0.25">
      <c r="A57" t="s">
        <v>70</v>
      </c>
      <c r="B57" t="s">
        <v>1</v>
      </c>
      <c r="C57">
        <v>8842</v>
      </c>
      <c r="D57" s="3">
        <v>2236</v>
      </c>
      <c r="E57" s="3">
        <v>7</v>
      </c>
      <c r="F57" s="3">
        <v>1</v>
      </c>
      <c r="G57" s="3">
        <v>12</v>
      </c>
      <c r="I57" t="str">
        <f t="shared" si="0"/>
        <v>defaultid</v>
      </c>
      <c r="J57" t="str">
        <f t="shared" si="1"/>
        <v>0.0, 0.0, 2236.0</v>
      </c>
      <c r="K57" t="str">
        <f t="shared" si="2"/>
        <v>0.0, 0.0, 0.0</v>
      </c>
      <c r="L57">
        <f t="shared" si="3"/>
        <v>1</v>
      </c>
      <c r="M57" t="str">
        <f t="shared" si="4"/>
        <v>balise.ac</v>
      </c>
      <c r="N57" t="str">
        <f t="shared" si="5"/>
        <v>7, 1, 12</v>
      </c>
      <c r="P57" s="20" t="s">
        <v>128</v>
      </c>
      <c r="Q57" s="20" t="str">
        <f t="shared" si="6"/>
        <v>0.0, 0.0, 2236.0</v>
      </c>
      <c r="R57" s="20" t="str">
        <f t="shared" si="7"/>
        <v>0.0, 0.0, 0.0</v>
      </c>
      <c r="S57" s="26">
        <v>1</v>
      </c>
      <c r="T57" s="20" t="s">
        <v>129</v>
      </c>
      <c r="U57" s="20" t="str">
        <f t="shared" si="8"/>
        <v>AKE-H03</v>
      </c>
      <c r="V57" s="20" t="str">
        <f t="shared" si="9"/>
        <v>A</v>
      </c>
      <c r="W57" s="20" t="s">
        <v>128</v>
      </c>
      <c r="X57" s="20" t="s">
        <v>129</v>
      </c>
    </row>
    <row r="58" spans="1:24" x14ac:dyDescent="0.25">
      <c r="B58" t="s">
        <v>12</v>
      </c>
      <c r="C58">
        <v>8845</v>
      </c>
      <c r="D58" s="3">
        <v>2239</v>
      </c>
      <c r="E58" s="3">
        <v>5</v>
      </c>
      <c r="F58" s="3">
        <v>6</v>
      </c>
      <c r="G58" s="3">
        <v>10</v>
      </c>
      <c r="I58" t="str">
        <f t="shared" si="0"/>
        <v>defaultid</v>
      </c>
      <c r="J58" t="str">
        <f t="shared" si="1"/>
        <v>0.0, 0.0, 2239.0</v>
      </c>
      <c r="K58" t="str">
        <f t="shared" si="2"/>
        <v>0.0, 0.0, 0.0</v>
      </c>
      <c r="L58">
        <f t="shared" si="3"/>
        <v>1</v>
      </c>
      <c r="M58" t="str">
        <f t="shared" si="4"/>
        <v>balise.ac</v>
      </c>
      <c r="N58" t="str">
        <f t="shared" si="5"/>
        <v>5, 6, 10</v>
      </c>
      <c r="P58" s="20" t="s">
        <v>128</v>
      </c>
      <c r="Q58" s="20" t="str">
        <f t="shared" si="6"/>
        <v>0.0, 0.0, 2239.0</v>
      </c>
      <c r="R58" s="20" t="str">
        <f t="shared" si="7"/>
        <v>0.0, 0.0, 0.0</v>
      </c>
      <c r="S58" s="26">
        <v>1</v>
      </c>
      <c r="T58" s="20" t="s">
        <v>129</v>
      </c>
      <c r="U58" s="20" t="str">
        <f t="shared" si="8"/>
        <v>B</v>
      </c>
      <c r="V58" s="20" t="str">
        <f t="shared" si="9"/>
        <v xml:space="preserve"> </v>
      </c>
      <c r="W58" s="20" t="s">
        <v>128</v>
      </c>
      <c r="X58" s="20" t="s">
        <v>129</v>
      </c>
    </row>
    <row r="59" spans="1:24" x14ac:dyDescent="0.25">
      <c r="A59" t="s">
        <v>71</v>
      </c>
      <c r="B59" t="s">
        <v>1</v>
      </c>
      <c r="C59">
        <v>8890</v>
      </c>
      <c r="D59" s="3">
        <v>2284</v>
      </c>
      <c r="E59" s="3">
        <v>6</v>
      </c>
      <c r="F59" s="3">
        <v>1</v>
      </c>
      <c r="G59" s="3">
        <v>2</v>
      </c>
      <c r="I59" t="str">
        <f t="shared" si="0"/>
        <v>defaultid</v>
      </c>
      <c r="J59" t="str">
        <f t="shared" si="1"/>
        <v>0.0, 0.0, 2284.0</v>
      </c>
      <c r="K59" t="str">
        <f t="shared" si="2"/>
        <v>0.0, 0.0, 0.0</v>
      </c>
      <c r="L59">
        <f t="shared" si="3"/>
        <v>1</v>
      </c>
      <c r="M59" t="str">
        <f t="shared" si="4"/>
        <v>balise.ac</v>
      </c>
      <c r="N59" t="str">
        <f t="shared" si="5"/>
        <v>6, 1, 2</v>
      </c>
      <c r="P59" s="20" t="s">
        <v>128</v>
      </c>
      <c r="Q59" s="20" t="str">
        <f t="shared" si="6"/>
        <v>0.0, 0.0, 2284.0</v>
      </c>
      <c r="R59" s="20" t="str">
        <f t="shared" si="7"/>
        <v>0.0, 0.0, 0.0</v>
      </c>
      <c r="S59" s="26">
        <v>1</v>
      </c>
      <c r="T59" s="20" t="s">
        <v>129</v>
      </c>
      <c r="U59" s="20" t="str">
        <f t="shared" si="8"/>
        <v>AKE-H07</v>
      </c>
      <c r="V59" s="20" t="str">
        <f t="shared" si="9"/>
        <v>A</v>
      </c>
      <c r="W59" s="20" t="s">
        <v>128</v>
      </c>
      <c r="X59" s="20" t="s">
        <v>129</v>
      </c>
    </row>
    <row r="60" spans="1:24" x14ac:dyDescent="0.25">
      <c r="B60" t="s">
        <v>12</v>
      </c>
      <c r="C60">
        <v>8893</v>
      </c>
      <c r="D60" s="3">
        <v>2287</v>
      </c>
      <c r="E60" s="3">
        <v>9</v>
      </c>
      <c r="F60" s="3">
        <v>5</v>
      </c>
      <c r="G60" s="3">
        <v>4</v>
      </c>
      <c r="I60" t="str">
        <f t="shared" si="0"/>
        <v>defaultid</v>
      </c>
      <c r="J60" t="str">
        <f t="shared" si="1"/>
        <v>0.0, 0.0, 2287.0</v>
      </c>
      <c r="K60" t="str">
        <f t="shared" si="2"/>
        <v>0.0, 0.0, 0.0</v>
      </c>
      <c r="L60">
        <f t="shared" si="3"/>
        <v>1</v>
      </c>
      <c r="M60" t="str">
        <f t="shared" si="4"/>
        <v>balise.ac</v>
      </c>
      <c r="N60" t="str">
        <f t="shared" si="5"/>
        <v>9, 5, 4</v>
      </c>
      <c r="P60" s="20" t="s">
        <v>128</v>
      </c>
      <c r="Q60" s="20" t="str">
        <f t="shared" si="6"/>
        <v>0.0, 0.0, 2287.0</v>
      </c>
      <c r="R60" s="20" t="str">
        <f t="shared" si="7"/>
        <v>0.0, 0.0, 0.0</v>
      </c>
      <c r="S60" s="26">
        <v>1</v>
      </c>
      <c r="T60" s="20" t="s">
        <v>129</v>
      </c>
      <c r="U60" s="20" t="str">
        <f t="shared" si="8"/>
        <v>B</v>
      </c>
      <c r="V60" s="20" t="str">
        <f t="shared" si="9"/>
        <v xml:space="preserve"> </v>
      </c>
      <c r="W60" s="20" t="s">
        <v>128</v>
      </c>
      <c r="X60" s="20" t="s">
        <v>129</v>
      </c>
    </row>
    <row r="61" spans="1:24" x14ac:dyDescent="0.25">
      <c r="A61" t="s">
        <v>72</v>
      </c>
      <c r="B61" t="s">
        <v>1</v>
      </c>
      <c r="C61">
        <v>8990</v>
      </c>
      <c r="D61" s="3">
        <v>2384</v>
      </c>
      <c r="E61" s="3">
        <v>6</v>
      </c>
      <c r="F61" s="3">
        <v>1</v>
      </c>
      <c r="G61" s="3">
        <v>2</v>
      </c>
      <c r="I61" t="str">
        <f t="shared" si="0"/>
        <v>defaultid</v>
      </c>
      <c r="J61" t="str">
        <f t="shared" si="1"/>
        <v>0.0, 0.0, 2384.0</v>
      </c>
      <c r="K61" t="str">
        <f t="shared" si="2"/>
        <v>0.0, 0.0, 0.0</v>
      </c>
      <c r="L61">
        <f t="shared" si="3"/>
        <v>1</v>
      </c>
      <c r="M61" t="str">
        <f t="shared" si="4"/>
        <v>balise.ac</v>
      </c>
      <c r="N61" t="str">
        <f t="shared" si="5"/>
        <v>6, 1, 2</v>
      </c>
      <c r="P61" s="20" t="s">
        <v>128</v>
      </c>
      <c r="Q61" s="20" t="str">
        <f t="shared" si="6"/>
        <v>0.0, 0.0, 2384.0</v>
      </c>
      <c r="R61" s="20" t="str">
        <f t="shared" si="7"/>
        <v>0.0, 0.0, 0.0</v>
      </c>
      <c r="S61" s="26">
        <v>1</v>
      </c>
      <c r="T61" s="20" t="s">
        <v>129</v>
      </c>
      <c r="U61" s="20" t="str">
        <f t="shared" si="8"/>
        <v>AKE-H11</v>
      </c>
      <c r="V61" s="20" t="str">
        <f t="shared" si="9"/>
        <v>A</v>
      </c>
      <c r="W61" s="20" t="s">
        <v>128</v>
      </c>
      <c r="X61" s="20" t="s">
        <v>129</v>
      </c>
    </row>
    <row r="62" spans="1:24" x14ac:dyDescent="0.25">
      <c r="B62" t="s">
        <v>12</v>
      </c>
      <c r="C62">
        <v>8993</v>
      </c>
      <c r="D62" s="3">
        <v>2387</v>
      </c>
      <c r="E62" s="3">
        <v>9</v>
      </c>
      <c r="F62" s="3">
        <v>4</v>
      </c>
      <c r="G62" s="3">
        <v>14</v>
      </c>
      <c r="I62" t="str">
        <f t="shared" si="0"/>
        <v>defaultid</v>
      </c>
      <c r="J62" t="str">
        <f t="shared" si="1"/>
        <v>0.0, 0.0, 2387.0</v>
      </c>
      <c r="K62" t="str">
        <f t="shared" si="2"/>
        <v>0.0, 0.0, 0.0</v>
      </c>
      <c r="L62">
        <f t="shared" si="3"/>
        <v>1</v>
      </c>
      <c r="M62" t="str">
        <f t="shared" si="4"/>
        <v>balise.ac</v>
      </c>
      <c r="N62" t="str">
        <f t="shared" si="5"/>
        <v>9, 4, 14</v>
      </c>
      <c r="P62" s="20" t="s">
        <v>128</v>
      </c>
      <c r="Q62" s="20" t="str">
        <f t="shared" si="6"/>
        <v>0.0, 0.0, 2387.0</v>
      </c>
      <c r="R62" s="20" t="str">
        <f t="shared" si="7"/>
        <v>0.0, 0.0, 0.0</v>
      </c>
      <c r="S62" s="26">
        <v>1</v>
      </c>
      <c r="T62" s="20" t="s">
        <v>129</v>
      </c>
      <c r="U62" s="20" t="str">
        <f t="shared" si="8"/>
        <v>B</v>
      </c>
      <c r="V62" s="20" t="str">
        <f t="shared" si="9"/>
        <v xml:space="preserve"> </v>
      </c>
      <c r="W62" s="20" t="s">
        <v>128</v>
      </c>
      <c r="X62" s="20" t="s">
        <v>129</v>
      </c>
    </row>
    <row r="63" spans="1:24" x14ac:dyDescent="0.25">
      <c r="A63" t="s">
        <v>73</v>
      </c>
      <c r="B63" t="s">
        <v>1</v>
      </c>
      <c r="C63">
        <v>9032</v>
      </c>
      <c r="D63" s="3">
        <v>2426</v>
      </c>
      <c r="E63" s="4">
        <v>4</v>
      </c>
      <c r="F63" s="4">
        <v>12</v>
      </c>
      <c r="G63" s="5">
        <v>12</v>
      </c>
      <c r="I63" t="str">
        <f t="shared" si="0"/>
        <v>defaultid</v>
      </c>
      <c r="J63" t="str">
        <f t="shared" si="1"/>
        <v>0.0, 0.0, 2426.0</v>
      </c>
      <c r="K63" t="str">
        <f t="shared" si="2"/>
        <v>0.0, 0.0, 0.0</v>
      </c>
      <c r="L63">
        <f t="shared" si="3"/>
        <v>1</v>
      </c>
      <c r="M63" t="str">
        <f t="shared" si="4"/>
        <v>balise.ac</v>
      </c>
      <c r="N63" t="str">
        <f t="shared" si="5"/>
        <v>4, 12, 12</v>
      </c>
      <c r="P63" s="20" t="s">
        <v>128</v>
      </c>
      <c r="Q63" s="20" t="str">
        <f t="shared" si="6"/>
        <v>0.0, 0.0, 2426.0</v>
      </c>
      <c r="R63" s="20" t="str">
        <f t="shared" si="7"/>
        <v>0.0, 0.0, 0.0</v>
      </c>
      <c r="S63" s="26">
        <v>1</v>
      </c>
      <c r="T63" s="20" t="s">
        <v>129</v>
      </c>
      <c r="U63" s="20" t="str">
        <f t="shared" si="8"/>
        <v>Hs.543(L)</v>
      </c>
      <c r="V63" s="20" t="str">
        <f t="shared" si="9"/>
        <v>A</v>
      </c>
      <c r="W63" s="20" t="s">
        <v>128</v>
      </c>
      <c r="X63" s="20" t="s">
        <v>129</v>
      </c>
    </row>
    <row r="64" spans="1:24" x14ac:dyDescent="0.25">
      <c r="B64" t="s">
        <v>12</v>
      </c>
      <c r="C64">
        <v>9035</v>
      </c>
      <c r="D64" s="3">
        <v>2429</v>
      </c>
      <c r="E64" s="3">
        <v>9</v>
      </c>
      <c r="F64" s="3">
        <v>4</v>
      </c>
      <c r="G64" s="3">
        <v>6</v>
      </c>
      <c r="I64" t="str">
        <f t="shared" si="0"/>
        <v>defaultid</v>
      </c>
      <c r="J64" t="str">
        <f t="shared" si="1"/>
        <v>0.0, 0.0, 2429.0</v>
      </c>
      <c r="K64" t="str">
        <f t="shared" si="2"/>
        <v>0.0, 0.0, 0.0</v>
      </c>
      <c r="L64">
        <f t="shared" si="3"/>
        <v>1</v>
      </c>
      <c r="M64" t="str">
        <f t="shared" si="4"/>
        <v>balise.ac</v>
      </c>
      <c r="N64" t="str">
        <f t="shared" si="5"/>
        <v>9, 4, 6</v>
      </c>
      <c r="P64" s="20" t="s">
        <v>128</v>
      </c>
      <c r="Q64" s="20" t="str">
        <f t="shared" si="6"/>
        <v>0.0, 0.0, 2429.0</v>
      </c>
      <c r="R64" s="20" t="str">
        <f t="shared" si="7"/>
        <v>0.0, 0.0, 0.0</v>
      </c>
      <c r="S64" s="26">
        <v>1</v>
      </c>
      <c r="T64" s="20" t="s">
        <v>129</v>
      </c>
      <c r="U64" s="20" t="str">
        <f t="shared" si="8"/>
        <v>B</v>
      </c>
      <c r="V64" s="20" t="str">
        <f t="shared" si="9"/>
        <v xml:space="preserve"> </v>
      </c>
      <c r="W64" s="20" t="s">
        <v>128</v>
      </c>
      <c r="X64" s="20" t="s">
        <v>129</v>
      </c>
    </row>
    <row r="65" spans="1:24" x14ac:dyDescent="0.25">
      <c r="A65" t="s">
        <v>74</v>
      </c>
      <c r="B65" t="s">
        <v>1</v>
      </c>
      <c r="C65">
        <v>9081</v>
      </c>
      <c r="D65" s="3">
        <v>2475</v>
      </c>
      <c r="E65" s="4">
        <v>6</v>
      </c>
      <c r="F65" s="4">
        <v>0</v>
      </c>
      <c r="G65" s="5">
        <v>14</v>
      </c>
      <c r="I65" t="str">
        <f t="shared" si="0"/>
        <v>defaultid</v>
      </c>
      <c r="J65" t="str">
        <f t="shared" si="1"/>
        <v>0.0, 0.0, 2475.0</v>
      </c>
      <c r="K65" t="str">
        <f t="shared" si="2"/>
        <v>0.0, 0.0, 0.0</v>
      </c>
      <c r="L65">
        <f t="shared" si="3"/>
        <v>1</v>
      </c>
      <c r="M65" t="str">
        <f t="shared" si="4"/>
        <v>balise.ac</v>
      </c>
      <c r="N65" t="str">
        <f t="shared" si="5"/>
        <v>6, 0, 14</v>
      </c>
      <c r="P65" s="20" t="s">
        <v>128</v>
      </c>
      <c r="Q65" s="20" t="str">
        <f t="shared" si="6"/>
        <v>0.0, 0.0, 2475.0</v>
      </c>
      <c r="R65" s="20" t="str">
        <f t="shared" si="7"/>
        <v>0.0, 0.0, 0.0</v>
      </c>
      <c r="S65" s="26">
        <v>1</v>
      </c>
      <c r="T65" s="20" t="s">
        <v>129</v>
      </c>
      <c r="U65" s="20" t="str">
        <f t="shared" si="8"/>
        <v>GRO-V03</v>
      </c>
      <c r="V65" s="20" t="str">
        <f t="shared" si="9"/>
        <v>A</v>
      </c>
      <c r="W65" s="20" t="s">
        <v>128</v>
      </c>
      <c r="X65" s="20" t="s">
        <v>129</v>
      </c>
    </row>
    <row r="66" spans="1:24" x14ac:dyDescent="0.25">
      <c r="B66" t="s">
        <v>12</v>
      </c>
      <c r="C66">
        <v>9084</v>
      </c>
      <c r="D66" s="3">
        <v>2478</v>
      </c>
      <c r="E66" s="3">
        <v>9</v>
      </c>
      <c r="F66" s="3">
        <v>5</v>
      </c>
      <c r="G66" s="3">
        <v>2</v>
      </c>
      <c r="I66" t="str">
        <f t="shared" si="0"/>
        <v>defaultid</v>
      </c>
      <c r="J66" t="str">
        <f t="shared" si="1"/>
        <v>0.0, 0.0, 2478.0</v>
      </c>
      <c r="K66" t="str">
        <f t="shared" si="2"/>
        <v>0.0, 0.0, 0.0</v>
      </c>
      <c r="L66">
        <f t="shared" si="3"/>
        <v>1</v>
      </c>
      <c r="M66" t="str">
        <f t="shared" si="4"/>
        <v>balise.ac</v>
      </c>
      <c r="N66" t="str">
        <f t="shared" si="5"/>
        <v>9, 5, 2</v>
      </c>
      <c r="P66" s="20" t="s">
        <v>128</v>
      </c>
      <c r="Q66" s="20" t="str">
        <f t="shared" si="6"/>
        <v>0.0, 0.0, 2478.0</v>
      </c>
      <c r="R66" s="20" t="str">
        <f t="shared" si="7"/>
        <v>0.0, 0.0, 0.0</v>
      </c>
      <c r="S66" s="26">
        <v>1</v>
      </c>
      <c r="T66" s="20" t="s">
        <v>129</v>
      </c>
      <c r="U66" s="20" t="str">
        <f t="shared" si="8"/>
        <v>B</v>
      </c>
      <c r="V66" s="20" t="str">
        <f t="shared" si="9"/>
        <v xml:space="preserve"> </v>
      </c>
      <c r="W66" s="20" t="s">
        <v>128</v>
      </c>
      <c r="X66" s="20" t="s">
        <v>129</v>
      </c>
    </row>
    <row r="67" spans="1:24" x14ac:dyDescent="0.25">
      <c r="A67" t="s">
        <v>75</v>
      </c>
      <c r="B67" t="s">
        <v>1</v>
      </c>
      <c r="C67">
        <v>9502</v>
      </c>
      <c r="D67" s="3">
        <v>2896</v>
      </c>
      <c r="E67" s="4">
        <v>4</v>
      </c>
      <c r="F67" s="4">
        <v>14</v>
      </c>
      <c r="G67" s="5">
        <v>12</v>
      </c>
      <c r="I67" t="str">
        <f t="shared" si="0"/>
        <v>defaultid</v>
      </c>
      <c r="J67" t="str">
        <f t="shared" si="1"/>
        <v>0.0, 0.0, 2896.0</v>
      </c>
      <c r="K67" t="str">
        <f t="shared" si="2"/>
        <v>0.0, 0.0, 0.0</v>
      </c>
      <c r="L67">
        <f t="shared" si="3"/>
        <v>1</v>
      </c>
      <c r="M67" t="str">
        <f t="shared" si="4"/>
        <v>balise.ac</v>
      </c>
      <c r="N67" t="str">
        <f t="shared" si="5"/>
        <v>4, 14, 12</v>
      </c>
      <c r="P67" s="20" t="s">
        <v>128</v>
      </c>
      <c r="Q67" s="20" t="str">
        <f t="shared" si="6"/>
        <v>0.0, 0.0, 2896.0</v>
      </c>
      <c r="R67" s="20" t="str">
        <f t="shared" si="7"/>
        <v>0.0, 0.0, 0.0</v>
      </c>
      <c r="S67" s="26">
        <v>1</v>
      </c>
      <c r="T67" s="20" t="s">
        <v>129</v>
      </c>
      <c r="U67" s="20" t="str">
        <f t="shared" si="8"/>
        <v>Rep.551</v>
      </c>
      <c r="V67" s="20" t="str">
        <f t="shared" si="9"/>
        <v>A</v>
      </c>
      <c r="W67" s="20" t="s">
        <v>128</v>
      </c>
      <c r="X67" s="20" t="s">
        <v>129</v>
      </c>
    </row>
    <row r="68" spans="1:24" x14ac:dyDescent="0.25">
      <c r="B68" t="s">
        <v>12</v>
      </c>
      <c r="C68">
        <v>9505</v>
      </c>
      <c r="D68" s="3">
        <v>2899</v>
      </c>
      <c r="E68" s="3">
        <v>9</v>
      </c>
      <c r="F68" s="3">
        <v>2</v>
      </c>
      <c r="G68" s="3">
        <v>3</v>
      </c>
      <c r="I68" t="str">
        <f t="shared" ref="I68:I80" si="10">IF(D68,"defaultid","")</f>
        <v>defaultid</v>
      </c>
      <c r="J68" t="str">
        <f t="shared" ref="J68:J80" si="11">IF(D68,"0.0, 0.0, "&amp;D68&amp;".0","")</f>
        <v>0.0, 0.0, 2899.0</v>
      </c>
      <c r="K68" t="str">
        <f t="shared" ref="K68:K80" si="12">IF(D68,"0.0, 0.0, 0.0","")</f>
        <v>0.0, 0.0, 0.0</v>
      </c>
      <c r="L68">
        <f t="shared" ref="L68:L80" si="13">IF(D68,1,"")</f>
        <v>1</v>
      </c>
      <c r="M68" t="str">
        <f t="shared" ref="M68:M80" si="14">IF(D68,"balise.ac","")</f>
        <v>balise.ac</v>
      </c>
      <c r="N68" t="str">
        <f t="shared" ref="N68:N80" si="15">IF(D68,E68&amp;", "&amp;F68&amp;", "&amp;G68,"")</f>
        <v>9, 2, 3</v>
      </c>
      <c r="P68" s="20" t="s">
        <v>128</v>
      </c>
      <c r="Q68" s="20" t="str">
        <f t="shared" si="6"/>
        <v>0.0, 0.0, 2899.0</v>
      </c>
      <c r="R68" s="20" t="str">
        <f t="shared" si="7"/>
        <v>0.0, 0.0, 0.0</v>
      </c>
      <c r="S68" s="26">
        <v>1</v>
      </c>
      <c r="T68" s="20" t="s">
        <v>129</v>
      </c>
      <c r="U68" s="20" t="str">
        <f t="shared" si="8"/>
        <v>B</v>
      </c>
      <c r="V68" s="20" t="str">
        <f t="shared" si="9"/>
        <v xml:space="preserve"> </v>
      </c>
      <c r="W68" s="20" t="s">
        <v>128</v>
      </c>
      <c r="X68" s="20" t="s">
        <v>129</v>
      </c>
    </row>
    <row r="69" spans="1:24" x14ac:dyDescent="0.25">
      <c r="A69" t="s">
        <v>76</v>
      </c>
      <c r="B69" t="s">
        <v>1</v>
      </c>
      <c r="C69">
        <v>9520</v>
      </c>
      <c r="D69" s="3">
        <v>2914</v>
      </c>
      <c r="E69" s="4">
        <v>6</v>
      </c>
      <c r="F69" s="4">
        <v>0</v>
      </c>
      <c r="G69" s="5">
        <v>14</v>
      </c>
      <c r="I69" t="str">
        <f t="shared" si="10"/>
        <v>defaultid</v>
      </c>
      <c r="J69" t="str">
        <f t="shared" si="11"/>
        <v>0.0, 0.0, 2914.0</v>
      </c>
      <c r="K69" t="str">
        <f t="shared" si="12"/>
        <v>0.0, 0.0, 0.0</v>
      </c>
      <c r="L69">
        <f t="shared" si="13"/>
        <v>1</v>
      </c>
      <c r="M69" t="str">
        <f t="shared" si="14"/>
        <v>balise.ac</v>
      </c>
      <c r="N69" t="str">
        <f t="shared" si="15"/>
        <v>6, 0, 14</v>
      </c>
      <c r="P69" s="20" t="s">
        <v>128</v>
      </c>
      <c r="Q69" s="20" t="str">
        <f t="shared" ref="Q69:Q78" si="16">IF(D69,"0.0, 0.0, "&amp;D69&amp;".0","")</f>
        <v>0.0, 0.0, 2914.0</v>
      </c>
      <c r="R69" s="20" t="str">
        <f t="shared" ref="R69:R78" si="17">IF(D69,"0.0, 0.0, 0.0","")</f>
        <v>0.0, 0.0, 0.0</v>
      </c>
      <c r="S69" s="26">
        <v>1</v>
      </c>
      <c r="T69" s="20" t="s">
        <v>129</v>
      </c>
      <c r="U69" s="20" t="str">
        <f t="shared" ref="U69:U78" si="18">IF(NOT(ISBLANK(A69)),A69,B69)</f>
        <v>GRO-V07</v>
      </c>
      <c r="V69" s="20" t="str">
        <f t="shared" ref="V69:V78" si="19">IF(NOT(ISBLANK(A69)),B69," ")</f>
        <v>A</v>
      </c>
      <c r="W69" s="20" t="s">
        <v>128</v>
      </c>
      <c r="X69" s="20" t="s">
        <v>129</v>
      </c>
    </row>
    <row r="70" spans="1:24" x14ac:dyDescent="0.25">
      <c r="B70" t="s">
        <v>12</v>
      </c>
      <c r="C70">
        <v>9523</v>
      </c>
      <c r="D70" s="3">
        <v>2917</v>
      </c>
      <c r="E70" s="3">
        <v>9</v>
      </c>
      <c r="F70" s="3">
        <v>3</v>
      </c>
      <c r="G70" s="3">
        <v>11</v>
      </c>
      <c r="I70" t="str">
        <f t="shared" si="10"/>
        <v>defaultid</v>
      </c>
      <c r="J70" t="str">
        <f t="shared" si="11"/>
        <v>0.0, 0.0, 2917.0</v>
      </c>
      <c r="K70" t="str">
        <f t="shared" si="12"/>
        <v>0.0, 0.0, 0.0</v>
      </c>
      <c r="L70">
        <f t="shared" si="13"/>
        <v>1</v>
      </c>
      <c r="M70" t="str">
        <f t="shared" si="14"/>
        <v>balise.ac</v>
      </c>
      <c r="N70" t="str">
        <f t="shared" si="15"/>
        <v>9, 3, 11</v>
      </c>
      <c r="P70" s="20" t="s">
        <v>128</v>
      </c>
      <c r="Q70" s="20" t="str">
        <f t="shared" si="16"/>
        <v>0.0, 0.0, 2917.0</v>
      </c>
      <c r="R70" s="20" t="str">
        <f t="shared" si="17"/>
        <v>0.0, 0.0, 0.0</v>
      </c>
      <c r="S70" s="26">
        <v>1</v>
      </c>
      <c r="T70" s="20" t="s">
        <v>129</v>
      </c>
      <c r="U70" s="20" t="str">
        <f t="shared" si="18"/>
        <v>B</v>
      </c>
      <c r="V70" s="20" t="str">
        <f t="shared" si="19"/>
        <v xml:space="preserve"> </v>
      </c>
      <c r="W70" s="20" t="s">
        <v>128</v>
      </c>
      <c r="X70" s="20" t="s">
        <v>129</v>
      </c>
    </row>
    <row r="71" spans="1:24" x14ac:dyDescent="0.25">
      <c r="A71" t="s">
        <v>77</v>
      </c>
      <c r="B71" t="s">
        <v>1</v>
      </c>
      <c r="C71">
        <v>9884</v>
      </c>
      <c r="D71" s="3">
        <v>3278</v>
      </c>
      <c r="E71" s="4">
        <v>4</v>
      </c>
      <c r="F71" s="5">
        <v>12</v>
      </c>
      <c r="G71" s="5">
        <v>12</v>
      </c>
      <c r="I71" t="str">
        <f t="shared" si="10"/>
        <v>defaultid</v>
      </c>
      <c r="J71" t="str">
        <f t="shared" si="11"/>
        <v>0.0, 0.0, 3278.0</v>
      </c>
      <c r="K71" t="str">
        <f t="shared" si="12"/>
        <v>0.0, 0.0, 0.0</v>
      </c>
      <c r="L71">
        <f t="shared" si="13"/>
        <v>1</v>
      </c>
      <c r="M71" t="str">
        <f t="shared" si="14"/>
        <v>balise.ac</v>
      </c>
      <c r="N71" t="str">
        <f t="shared" si="15"/>
        <v>4, 12, 12</v>
      </c>
      <c r="P71" s="20" t="s">
        <v>128</v>
      </c>
      <c r="Q71" s="20" t="str">
        <f t="shared" si="16"/>
        <v>0.0, 0.0, 3278.0</v>
      </c>
      <c r="R71" s="20" t="str">
        <f t="shared" si="17"/>
        <v>0.0, 0.0, 0.0</v>
      </c>
      <c r="S71" s="26">
        <v>1</v>
      </c>
      <c r="T71" s="20" t="s">
        <v>129</v>
      </c>
      <c r="U71" s="20" t="str">
        <f t="shared" si="18"/>
        <v>Hs.551(UA)</v>
      </c>
      <c r="V71" s="20" t="str">
        <f t="shared" si="19"/>
        <v>A</v>
      </c>
      <c r="W71" s="20" t="s">
        <v>128</v>
      </c>
      <c r="X71" s="20" t="s">
        <v>129</v>
      </c>
    </row>
    <row r="72" spans="1:24" x14ac:dyDescent="0.25">
      <c r="B72" t="s">
        <v>12</v>
      </c>
      <c r="C72">
        <v>9887</v>
      </c>
      <c r="D72" s="3">
        <v>3281</v>
      </c>
      <c r="E72" s="3">
        <v>9</v>
      </c>
      <c r="F72" s="3">
        <v>4</v>
      </c>
      <c r="G72" s="3">
        <v>8</v>
      </c>
      <c r="I72" t="str">
        <f t="shared" si="10"/>
        <v>defaultid</v>
      </c>
      <c r="J72" t="str">
        <f t="shared" si="11"/>
        <v>0.0, 0.0, 3281.0</v>
      </c>
      <c r="K72" t="str">
        <f t="shared" si="12"/>
        <v>0.0, 0.0, 0.0</v>
      </c>
      <c r="L72">
        <f t="shared" si="13"/>
        <v>1</v>
      </c>
      <c r="M72" t="str">
        <f t="shared" si="14"/>
        <v>balise.ac</v>
      </c>
      <c r="N72" t="str">
        <f t="shared" si="15"/>
        <v>9, 4, 8</v>
      </c>
      <c r="P72" s="20" t="s">
        <v>128</v>
      </c>
      <c r="Q72" s="20" t="str">
        <f t="shared" si="16"/>
        <v>0.0, 0.0, 3281.0</v>
      </c>
      <c r="R72" s="20" t="str">
        <f t="shared" si="17"/>
        <v>0.0, 0.0, 0.0</v>
      </c>
      <c r="S72" s="26">
        <v>1</v>
      </c>
      <c r="T72" s="20" t="s">
        <v>129</v>
      </c>
      <c r="U72" s="20" t="str">
        <f t="shared" si="18"/>
        <v>B</v>
      </c>
      <c r="V72" s="20" t="str">
        <f t="shared" si="19"/>
        <v xml:space="preserve"> </v>
      </c>
      <c r="W72" s="20" t="s">
        <v>128</v>
      </c>
      <c r="X72" s="20" t="s">
        <v>129</v>
      </c>
    </row>
    <row r="73" spans="1:24" x14ac:dyDescent="0.25">
      <c r="A73" t="s">
        <v>78</v>
      </c>
      <c r="B73" t="s">
        <v>1</v>
      </c>
      <c r="C73">
        <v>9900</v>
      </c>
      <c r="D73" s="3">
        <v>3294</v>
      </c>
      <c r="E73" s="4">
        <v>6</v>
      </c>
      <c r="F73" s="4">
        <v>0</v>
      </c>
      <c r="G73" s="5">
        <v>14</v>
      </c>
      <c r="I73" t="str">
        <f t="shared" si="10"/>
        <v>defaultid</v>
      </c>
      <c r="J73" t="str">
        <f t="shared" si="11"/>
        <v>0.0, 0.0, 3294.0</v>
      </c>
      <c r="K73" t="str">
        <f t="shared" si="12"/>
        <v>0.0, 0.0, 0.0</v>
      </c>
      <c r="L73">
        <f t="shared" si="13"/>
        <v>1</v>
      </c>
      <c r="M73" t="str">
        <f t="shared" si="14"/>
        <v>balise.ac</v>
      </c>
      <c r="N73" t="str">
        <f t="shared" si="15"/>
        <v>6, 0, 14</v>
      </c>
      <c r="P73" s="20" t="s">
        <v>128</v>
      </c>
      <c r="Q73" s="20" t="str">
        <f t="shared" si="16"/>
        <v>0.0, 0.0, 3294.0</v>
      </c>
      <c r="R73" s="20" t="str">
        <f t="shared" si="17"/>
        <v>0.0, 0.0, 0.0</v>
      </c>
      <c r="S73" s="26">
        <v>1</v>
      </c>
      <c r="T73" s="20" t="s">
        <v>129</v>
      </c>
      <c r="U73" s="20" t="str">
        <f t="shared" si="18"/>
        <v>GRO-V13</v>
      </c>
      <c r="V73" s="20" t="str">
        <f t="shared" si="19"/>
        <v>A</v>
      </c>
      <c r="W73" s="20" t="s">
        <v>128</v>
      </c>
      <c r="X73" s="20" t="s">
        <v>129</v>
      </c>
    </row>
    <row r="74" spans="1:24" x14ac:dyDescent="0.25">
      <c r="B74" t="s">
        <v>12</v>
      </c>
      <c r="C74">
        <v>9903</v>
      </c>
      <c r="D74" s="3">
        <v>3297</v>
      </c>
      <c r="E74" s="4">
        <v>9</v>
      </c>
      <c r="F74" s="5">
        <v>1</v>
      </c>
      <c r="G74" s="5">
        <v>9</v>
      </c>
      <c r="I74" t="str">
        <f t="shared" si="10"/>
        <v>defaultid</v>
      </c>
      <c r="J74" t="str">
        <f t="shared" si="11"/>
        <v>0.0, 0.0, 3297.0</v>
      </c>
      <c r="K74" t="str">
        <f t="shared" si="12"/>
        <v>0.0, 0.0, 0.0</v>
      </c>
      <c r="L74">
        <f t="shared" si="13"/>
        <v>1</v>
      </c>
      <c r="M74" t="str">
        <f t="shared" si="14"/>
        <v>balise.ac</v>
      </c>
      <c r="N74" t="str">
        <f t="shared" si="15"/>
        <v>9, 1, 9</v>
      </c>
      <c r="P74" s="20" t="s">
        <v>128</v>
      </c>
      <c r="Q74" s="20" t="str">
        <f t="shared" si="16"/>
        <v>0.0, 0.0, 3297.0</v>
      </c>
      <c r="R74" s="20" t="str">
        <f t="shared" si="17"/>
        <v>0.0, 0.0, 0.0</v>
      </c>
      <c r="S74" s="26">
        <v>1</v>
      </c>
      <c r="T74" s="20" t="s">
        <v>129</v>
      </c>
      <c r="U74" s="20" t="str">
        <f t="shared" si="18"/>
        <v>B</v>
      </c>
      <c r="V74" s="20" t="str">
        <f t="shared" si="19"/>
        <v xml:space="preserve"> </v>
      </c>
      <c r="W74" s="20" t="s">
        <v>128</v>
      </c>
      <c r="X74" s="20" t="s">
        <v>129</v>
      </c>
    </row>
    <row r="75" spans="1:24" x14ac:dyDescent="0.25">
      <c r="A75" t="s">
        <v>79</v>
      </c>
      <c r="B75" t="s">
        <v>1</v>
      </c>
      <c r="C75">
        <v>10050</v>
      </c>
      <c r="D75" s="3">
        <v>3444</v>
      </c>
      <c r="E75" s="3">
        <v>7</v>
      </c>
      <c r="F75" s="3">
        <v>1</v>
      </c>
      <c r="G75" s="3">
        <v>2</v>
      </c>
      <c r="I75" t="str">
        <f t="shared" si="10"/>
        <v>defaultid</v>
      </c>
      <c r="J75" t="str">
        <f t="shared" si="11"/>
        <v>0.0, 0.0, 3444.0</v>
      </c>
      <c r="K75" t="str">
        <f t="shared" si="12"/>
        <v>0.0, 0.0, 0.0</v>
      </c>
      <c r="L75">
        <f t="shared" si="13"/>
        <v>1</v>
      </c>
      <c r="M75" t="str">
        <f t="shared" si="14"/>
        <v>balise.ac</v>
      </c>
      <c r="N75" t="str">
        <f t="shared" si="15"/>
        <v>7, 1, 2</v>
      </c>
      <c r="P75" s="20" t="s">
        <v>128</v>
      </c>
      <c r="Q75" s="20" t="str">
        <f t="shared" si="16"/>
        <v>0.0, 0.0, 3444.0</v>
      </c>
      <c r="R75" s="20" t="str">
        <f t="shared" si="17"/>
        <v>0.0, 0.0, 0.0</v>
      </c>
      <c r="S75" s="26">
        <v>1</v>
      </c>
      <c r="T75" s="20" t="s">
        <v>129</v>
      </c>
      <c r="U75" s="20" t="str">
        <f t="shared" si="18"/>
        <v>GRO-H03</v>
      </c>
      <c r="V75" s="20" t="str">
        <f t="shared" si="19"/>
        <v>A</v>
      </c>
      <c r="W75" s="20" t="s">
        <v>128</v>
      </c>
      <c r="X75" s="20" t="s">
        <v>129</v>
      </c>
    </row>
    <row r="76" spans="1:24" x14ac:dyDescent="0.25">
      <c r="B76" t="s">
        <v>12</v>
      </c>
      <c r="C76">
        <v>10053</v>
      </c>
      <c r="D76" s="3">
        <v>3447</v>
      </c>
      <c r="E76" s="3">
        <v>7</v>
      </c>
      <c r="F76" s="3">
        <v>1</v>
      </c>
      <c r="G76" s="3">
        <v>12</v>
      </c>
      <c r="I76" t="str">
        <f t="shared" si="10"/>
        <v>defaultid</v>
      </c>
      <c r="J76" t="str">
        <f t="shared" si="11"/>
        <v>0.0, 0.0, 3447.0</v>
      </c>
      <c r="K76" t="str">
        <f t="shared" si="12"/>
        <v>0.0, 0.0, 0.0</v>
      </c>
      <c r="L76">
        <f t="shared" si="13"/>
        <v>1</v>
      </c>
      <c r="M76" t="str">
        <f t="shared" si="14"/>
        <v>balise.ac</v>
      </c>
      <c r="N76" t="str">
        <f t="shared" si="15"/>
        <v>7, 1, 12</v>
      </c>
      <c r="P76" s="20" t="s">
        <v>128</v>
      </c>
      <c r="Q76" s="20" t="str">
        <f t="shared" si="16"/>
        <v>0.0, 0.0, 3447.0</v>
      </c>
      <c r="R76" s="20" t="str">
        <f t="shared" si="17"/>
        <v>0.0, 0.0, 0.0</v>
      </c>
      <c r="S76" s="26">
        <v>1</v>
      </c>
      <c r="T76" s="20" t="s">
        <v>129</v>
      </c>
      <c r="U76" s="20" t="str">
        <f t="shared" si="18"/>
        <v>B</v>
      </c>
      <c r="V76" s="20" t="str">
        <f t="shared" si="19"/>
        <v xml:space="preserve"> </v>
      </c>
      <c r="W76" s="20" t="s">
        <v>128</v>
      </c>
      <c r="X76" s="20" t="s">
        <v>129</v>
      </c>
    </row>
    <row r="77" spans="1:24" x14ac:dyDescent="0.25">
      <c r="A77" t="s">
        <v>80</v>
      </c>
      <c r="B77" t="s">
        <v>1</v>
      </c>
      <c r="C77">
        <v>10188</v>
      </c>
      <c r="D77" s="3">
        <v>3582</v>
      </c>
      <c r="E77" s="4">
        <v>3</v>
      </c>
      <c r="F77" s="4">
        <v>3</v>
      </c>
      <c r="G77" s="5">
        <v>4</v>
      </c>
      <c r="I77" t="str">
        <f t="shared" si="10"/>
        <v>defaultid</v>
      </c>
      <c r="J77" t="str">
        <f t="shared" si="11"/>
        <v>0.0, 0.0, 3582.0</v>
      </c>
      <c r="K77" t="str">
        <f t="shared" si="12"/>
        <v>0.0, 0.0, 0.0</v>
      </c>
      <c r="L77">
        <f t="shared" si="13"/>
        <v>1</v>
      </c>
      <c r="M77" t="str">
        <f t="shared" si="14"/>
        <v>balise.ac</v>
      </c>
      <c r="N77" t="str">
        <f t="shared" si="15"/>
        <v>3, 3, 4</v>
      </c>
      <c r="P77" s="20" t="s">
        <v>128</v>
      </c>
      <c r="Q77" s="20" t="str">
        <f t="shared" si="16"/>
        <v>0.0, 0.0, 3582.0</v>
      </c>
      <c r="R77" s="20" t="str">
        <f t="shared" si="17"/>
        <v>0.0, 0.0, 0.0</v>
      </c>
      <c r="S77" s="26">
        <v>1</v>
      </c>
      <c r="T77" s="20" t="s">
        <v>129</v>
      </c>
      <c r="U77" s="20" t="str">
        <f t="shared" si="18"/>
        <v>GRO-H07</v>
      </c>
      <c r="V77" s="20" t="str">
        <f t="shared" si="19"/>
        <v>A</v>
      </c>
      <c r="W77" s="20" t="s">
        <v>128</v>
      </c>
      <c r="X77" s="20" t="s">
        <v>129</v>
      </c>
    </row>
    <row r="78" spans="1:24" x14ac:dyDescent="0.25">
      <c r="B78" t="s">
        <v>12</v>
      </c>
      <c r="C78">
        <v>10191</v>
      </c>
      <c r="D78" s="3">
        <v>3585</v>
      </c>
      <c r="E78" s="3">
        <v>7</v>
      </c>
      <c r="F78" s="3">
        <v>1</v>
      </c>
      <c r="G78" s="3">
        <v>2</v>
      </c>
      <c r="I78" t="str">
        <f t="shared" si="10"/>
        <v>defaultid</v>
      </c>
      <c r="J78" t="str">
        <f t="shared" si="11"/>
        <v>0.0, 0.0, 3585.0</v>
      </c>
      <c r="K78" t="str">
        <f t="shared" si="12"/>
        <v>0.0, 0.0, 0.0</v>
      </c>
      <c r="L78">
        <f t="shared" si="13"/>
        <v>1</v>
      </c>
      <c r="M78" t="str">
        <f t="shared" si="14"/>
        <v>balise.ac</v>
      </c>
      <c r="N78" t="str">
        <f t="shared" si="15"/>
        <v>7, 1, 2</v>
      </c>
      <c r="P78" s="22" t="s">
        <v>128</v>
      </c>
      <c r="Q78" s="22" t="str">
        <f t="shared" si="16"/>
        <v>0.0, 0.0, 3585.0</v>
      </c>
      <c r="R78" s="22" t="str">
        <f t="shared" si="17"/>
        <v>0.0, 0.0, 0.0</v>
      </c>
      <c r="S78" s="26">
        <v>1</v>
      </c>
      <c r="T78" s="22" t="s">
        <v>129</v>
      </c>
      <c r="U78" s="22" t="str">
        <f t="shared" si="18"/>
        <v>B</v>
      </c>
      <c r="V78" s="22" t="str">
        <f t="shared" si="19"/>
        <v xml:space="preserve"> </v>
      </c>
      <c r="W78" s="22" t="s">
        <v>128</v>
      </c>
      <c r="X78" s="22" t="s">
        <v>129</v>
      </c>
    </row>
    <row r="79" spans="1:24" x14ac:dyDescent="0.25">
      <c r="A79" s="33" t="s">
        <v>131</v>
      </c>
      <c r="B79" s="33" t="s">
        <v>1</v>
      </c>
      <c r="C79" s="33">
        <v>10000</v>
      </c>
      <c r="D79" s="34">
        <f>C79-([1]A_UM!$F$3)</f>
        <v>3394</v>
      </c>
      <c r="E79" s="34">
        <v>4</v>
      </c>
      <c r="F79" s="34">
        <v>14</v>
      </c>
      <c r="G79" s="34">
        <v>12</v>
      </c>
      <c r="I79" s="3" t="str">
        <f t="shared" si="10"/>
        <v>defaultid</v>
      </c>
      <c r="J79" s="3" t="str">
        <f t="shared" si="11"/>
        <v>0.0, 0.0, 3394.0</v>
      </c>
      <c r="K79" s="3" t="str">
        <f t="shared" si="12"/>
        <v>0.0, 0.0, 0.0</v>
      </c>
      <c r="L79" s="3">
        <f t="shared" si="13"/>
        <v>1</v>
      </c>
      <c r="M79" s="3" t="str">
        <f t="shared" si="14"/>
        <v>balise.ac</v>
      </c>
      <c r="N79" s="3" t="str">
        <f t="shared" si="15"/>
        <v>4, 14, 12</v>
      </c>
    </row>
    <row r="80" spans="1:24" x14ac:dyDescent="0.25">
      <c r="A80" s="33"/>
      <c r="B80" s="33" t="s">
        <v>12</v>
      </c>
      <c r="C80" s="33">
        <v>9997</v>
      </c>
      <c r="D80" s="34">
        <f>C80-([1]A_UM!$F$3)</f>
        <v>3391</v>
      </c>
      <c r="E80" s="34">
        <v>9</v>
      </c>
      <c r="F80" s="34">
        <v>4</v>
      </c>
      <c r="G80" s="34">
        <v>10</v>
      </c>
      <c r="I80" s="3" t="str">
        <f t="shared" si="10"/>
        <v>defaultid</v>
      </c>
      <c r="J80" s="3" t="str">
        <f t="shared" si="11"/>
        <v>0.0, 0.0, 3391.0</v>
      </c>
      <c r="K80" s="3" t="str">
        <f t="shared" si="12"/>
        <v>0.0, 0.0, 0.0</v>
      </c>
      <c r="L80" s="3">
        <f t="shared" si="13"/>
        <v>1</v>
      </c>
      <c r="M80" s="3" t="str">
        <f t="shared" si="14"/>
        <v>balise.ac</v>
      </c>
      <c r="N80" s="3" t="str">
        <f t="shared" si="15"/>
        <v>9, 4, 10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1C54-FAB3-4362-BD4D-3B0812AB5C95}">
  <dimension ref="A1:X81"/>
  <sheetViews>
    <sheetView workbookViewId="0">
      <selection activeCell="O77" sqref="O77"/>
    </sheetView>
  </sheetViews>
  <sheetFormatPr baseColWidth="10" defaultRowHeight="15" x14ac:dyDescent="0.25"/>
  <cols>
    <col min="16" max="16" width="8.85546875" bestFit="1" customWidth="1"/>
    <col min="17" max="17" width="13.7109375" customWidth="1"/>
    <col min="18" max="18" width="14" customWidth="1"/>
    <col min="19" max="19" width="10.140625" bestFit="1" customWidth="1"/>
    <col min="20" max="20" width="11.7109375" customWidth="1"/>
    <col min="21" max="21" width="10.7109375" bestFit="1" customWidth="1"/>
    <col min="22" max="23" width="8" bestFit="1" customWidth="1"/>
  </cols>
  <sheetData>
    <row r="1" spans="1:24" x14ac:dyDescent="0.25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24" x14ac:dyDescent="0.25">
      <c r="A2" s="1" t="s">
        <v>105</v>
      </c>
      <c r="B2" s="1" t="s">
        <v>53</v>
      </c>
      <c r="C2" s="1" t="s">
        <v>8</v>
      </c>
      <c r="D2" s="1" t="s">
        <v>9</v>
      </c>
      <c r="E2" s="1" t="s">
        <v>84</v>
      </c>
      <c r="F2" s="2"/>
    </row>
    <row r="3" spans="1:24" x14ac:dyDescent="0.25">
      <c r="P3" s="28" t="s">
        <v>122</v>
      </c>
      <c r="Q3" s="28" t="s">
        <v>117</v>
      </c>
      <c r="R3" s="28" t="s">
        <v>118</v>
      </c>
      <c r="S3" s="32" t="s">
        <v>119</v>
      </c>
      <c r="T3" s="28" t="s">
        <v>123</v>
      </c>
      <c r="U3" s="28" t="s">
        <v>124</v>
      </c>
      <c r="V3" s="28" t="s">
        <v>125</v>
      </c>
      <c r="W3" s="28" t="s">
        <v>126</v>
      </c>
      <c r="X3" s="28" t="s">
        <v>127</v>
      </c>
    </row>
    <row r="4" spans="1:24" x14ac:dyDescent="0.25">
      <c r="A4" t="s">
        <v>54</v>
      </c>
      <c r="B4" t="s">
        <v>1</v>
      </c>
      <c r="C4">
        <v>13870</v>
      </c>
      <c r="D4" s="3">
        <f>C4-([1]A_UM!$F$3)</f>
        <v>7264</v>
      </c>
      <c r="E4" s="4">
        <v>4</v>
      </c>
      <c r="F4" s="4">
        <v>12</v>
      </c>
      <c r="G4" s="4">
        <v>12</v>
      </c>
      <c r="I4" t="str">
        <f t="shared" ref="I4:I67" si="0">IF(D4,"defaultid","")</f>
        <v>defaultid</v>
      </c>
      <c r="J4" t="str">
        <f t="shared" ref="J4:J67" si="1">IF(D4,"0.0, 0.0, "&amp;D4&amp;".0","")</f>
        <v>0.0, 0.0, 7264.0</v>
      </c>
      <c r="K4" t="str">
        <f t="shared" ref="K4:K67" si="2">IF(D4,"0.0, 0.0, 0.0","")</f>
        <v>0.0, 0.0, 0.0</v>
      </c>
      <c r="L4">
        <f t="shared" ref="L4:L67" si="3">IF(D4,1,"")</f>
        <v>1</v>
      </c>
      <c r="M4" t="str">
        <f t="shared" ref="M4:M67" si="4">IF(D4,"balise.ac","")</f>
        <v>balise.ac</v>
      </c>
      <c r="N4" t="str">
        <f t="shared" ref="N4:N67" si="5">IF(D4,E4&amp;", "&amp;F4&amp;", "&amp;G4,"")</f>
        <v>4, 12, 12</v>
      </c>
      <c r="P4" s="20" t="s">
        <v>128</v>
      </c>
      <c r="Q4" s="20" t="str">
        <f>IF(D4,"0.0, 0.0, "&amp;D4&amp;".0","")</f>
        <v>0.0, 0.0, 7264.0</v>
      </c>
      <c r="R4" s="20" t="str">
        <f>IF(D4,"0.0, 0.0, 0.0","")</f>
        <v>0.0, 0.0, 0.0</v>
      </c>
      <c r="S4" s="26">
        <v>0</v>
      </c>
      <c r="T4" s="20" t="s">
        <v>129</v>
      </c>
      <c r="U4" s="20" t="str">
        <f>IF(NOT(ISBLANK(A4)),A4,B4)</f>
        <v>Hs.174</v>
      </c>
      <c r="V4" s="20" t="str">
        <f>IF(NOT(ISBLANK(A4)),B4," ")</f>
        <v>A</v>
      </c>
      <c r="W4" s="20" t="s">
        <v>128</v>
      </c>
      <c r="X4" s="20" t="s">
        <v>129</v>
      </c>
    </row>
    <row r="5" spans="1:24" x14ac:dyDescent="0.25">
      <c r="B5" t="s">
        <v>12</v>
      </c>
      <c r="C5">
        <v>13867</v>
      </c>
      <c r="D5" s="3">
        <f>C5-([1]A_UM!$F$3)</f>
        <v>7261</v>
      </c>
      <c r="E5" s="3">
        <v>9</v>
      </c>
      <c r="F5" s="3">
        <v>6</v>
      </c>
      <c r="G5" s="3">
        <v>0</v>
      </c>
      <c r="I5" t="str">
        <f t="shared" si="0"/>
        <v>defaultid</v>
      </c>
      <c r="J5" t="str">
        <f t="shared" si="1"/>
        <v>0.0, 0.0, 7261.0</v>
      </c>
      <c r="K5" t="str">
        <f t="shared" si="2"/>
        <v>0.0, 0.0, 0.0</v>
      </c>
      <c r="L5">
        <f t="shared" si="3"/>
        <v>1</v>
      </c>
      <c r="M5" t="str">
        <f t="shared" si="4"/>
        <v>balise.ac</v>
      </c>
      <c r="N5" t="str">
        <f t="shared" si="5"/>
        <v>9, 6, 0</v>
      </c>
      <c r="P5" s="20" t="s">
        <v>128</v>
      </c>
      <c r="Q5" s="20" t="str">
        <f t="shared" ref="Q5:Q68" si="6">IF(D5,"0.0, 0.0, "&amp;D5&amp;".0","")</f>
        <v>0.0, 0.0, 7261.0</v>
      </c>
      <c r="R5" s="20" t="str">
        <f t="shared" ref="R5:R68" si="7">IF(D5,"0.0, 0.0, 0.0","")</f>
        <v>0.0, 0.0, 0.0</v>
      </c>
      <c r="S5" s="26">
        <v>0</v>
      </c>
      <c r="T5" s="20" t="s">
        <v>129</v>
      </c>
      <c r="U5" s="20" t="str">
        <f t="shared" ref="U5:U68" si="8">IF(NOT(ISBLANK(A5)),A5,B5)</f>
        <v>B</v>
      </c>
      <c r="V5" s="20" t="str">
        <f t="shared" ref="V5:V68" si="9">IF(NOT(ISBLANK(A5)),B5," ")</f>
        <v xml:space="preserve"> </v>
      </c>
      <c r="W5" s="20" t="s">
        <v>128</v>
      </c>
      <c r="X5" s="20" t="s">
        <v>129</v>
      </c>
    </row>
    <row r="6" spans="1:24" x14ac:dyDescent="0.25">
      <c r="B6" t="s">
        <v>24</v>
      </c>
      <c r="C6">
        <v>13864</v>
      </c>
      <c r="D6" s="3">
        <f>C6-([1]A_UM!$F$3)</f>
        <v>7258</v>
      </c>
      <c r="E6" s="3">
        <v>14</v>
      </c>
      <c r="F6" s="3">
        <v>4</v>
      </c>
      <c r="G6" s="3">
        <v>5</v>
      </c>
      <c r="I6" t="str">
        <f t="shared" si="0"/>
        <v>defaultid</v>
      </c>
      <c r="J6" t="str">
        <f t="shared" si="1"/>
        <v>0.0, 0.0, 7258.0</v>
      </c>
      <c r="K6" t="str">
        <f t="shared" si="2"/>
        <v>0.0, 0.0, 0.0</v>
      </c>
      <c r="L6">
        <f t="shared" si="3"/>
        <v>1</v>
      </c>
      <c r="M6" t="str">
        <f t="shared" si="4"/>
        <v>balise.ac</v>
      </c>
      <c r="N6" t="str">
        <f t="shared" si="5"/>
        <v>14, 4, 5</v>
      </c>
      <c r="P6" s="20" t="s">
        <v>128</v>
      </c>
      <c r="Q6" s="20" t="str">
        <f t="shared" si="6"/>
        <v>0.0, 0.0, 7258.0</v>
      </c>
      <c r="R6" s="20" t="str">
        <f t="shared" si="7"/>
        <v>0.0, 0.0, 0.0</v>
      </c>
      <c r="S6" s="26">
        <v>0</v>
      </c>
      <c r="T6" s="20" t="s">
        <v>129</v>
      </c>
      <c r="U6" s="20" t="str">
        <f t="shared" si="8"/>
        <v>C</v>
      </c>
      <c r="V6" s="20" t="str">
        <f t="shared" si="9"/>
        <v xml:space="preserve"> </v>
      </c>
      <c r="W6" s="20" t="s">
        <v>128</v>
      </c>
      <c r="X6" s="20" t="s">
        <v>129</v>
      </c>
    </row>
    <row r="7" spans="1:24" x14ac:dyDescent="0.25">
      <c r="A7" t="s">
        <v>55</v>
      </c>
      <c r="B7" t="s">
        <v>1</v>
      </c>
      <c r="C7">
        <v>13599</v>
      </c>
      <c r="D7" s="3">
        <f>C7-([1]A_UM!$F$3)</f>
        <v>6993</v>
      </c>
      <c r="E7" s="3">
        <v>7</v>
      </c>
      <c r="F7" s="3">
        <v>1</v>
      </c>
      <c r="G7" s="3">
        <v>8</v>
      </c>
      <c r="I7" t="str">
        <f t="shared" si="0"/>
        <v>defaultid</v>
      </c>
      <c r="J7" t="str">
        <f t="shared" si="1"/>
        <v>0.0, 0.0, 6993.0</v>
      </c>
      <c r="K7" t="str">
        <f t="shared" si="2"/>
        <v>0.0, 0.0, 0.0</v>
      </c>
      <c r="L7">
        <f t="shared" si="3"/>
        <v>1</v>
      </c>
      <c r="M7" t="str">
        <f t="shared" si="4"/>
        <v>balise.ac</v>
      </c>
      <c r="N7" t="str">
        <f t="shared" si="5"/>
        <v>7, 1, 8</v>
      </c>
      <c r="P7" s="20" t="s">
        <v>128</v>
      </c>
      <c r="Q7" s="20" t="str">
        <f t="shared" si="6"/>
        <v>0.0, 0.0, 6993.0</v>
      </c>
      <c r="R7" s="20" t="str">
        <f t="shared" si="7"/>
        <v>0.0, 0.0, 0.0</v>
      </c>
      <c r="S7" s="26">
        <v>0</v>
      </c>
      <c r="T7" s="20" t="s">
        <v>129</v>
      </c>
      <c r="U7" s="20" t="str">
        <f t="shared" si="8"/>
        <v>LØR-H12</v>
      </c>
      <c r="V7" s="20" t="str">
        <f t="shared" si="9"/>
        <v>A</v>
      </c>
      <c r="W7" s="20" t="s">
        <v>128</v>
      </c>
      <c r="X7" s="20" t="s">
        <v>129</v>
      </c>
    </row>
    <row r="8" spans="1:24" x14ac:dyDescent="0.25">
      <c r="B8" t="s">
        <v>12</v>
      </c>
      <c r="C8">
        <v>13596</v>
      </c>
      <c r="D8" s="3">
        <f>C8-([1]A_UM!$F$3)</f>
        <v>6990</v>
      </c>
      <c r="E8" s="3">
        <v>7</v>
      </c>
      <c r="F8" s="15">
        <v>1</v>
      </c>
      <c r="G8" s="3">
        <v>14</v>
      </c>
      <c r="I8" t="str">
        <f t="shared" si="0"/>
        <v>defaultid</v>
      </c>
      <c r="J8" t="str">
        <f t="shared" si="1"/>
        <v>0.0, 0.0, 6990.0</v>
      </c>
      <c r="K8" t="str">
        <f t="shared" si="2"/>
        <v>0.0, 0.0, 0.0</v>
      </c>
      <c r="L8">
        <f t="shared" si="3"/>
        <v>1</v>
      </c>
      <c r="M8" t="str">
        <f t="shared" si="4"/>
        <v>balise.ac</v>
      </c>
      <c r="N8" t="str">
        <f t="shared" si="5"/>
        <v>7, 1, 14</v>
      </c>
      <c r="P8" s="20" t="s">
        <v>128</v>
      </c>
      <c r="Q8" s="20" t="str">
        <f t="shared" si="6"/>
        <v>0.0, 0.0, 6990.0</v>
      </c>
      <c r="R8" s="20" t="str">
        <f t="shared" si="7"/>
        <v>0.0, 0.0, 0.0</v>
      </c>
      <c r="S8" s="26">
        <v>0</v>
      </c>
      <c r="T8" s="20" t="s">
        <v>129</v>
      </c>
      <c r="U8" s="20" t="str">
        <f t="shared" si="8"/>
        <v>B</v>
      </c>
      <c r="V8" s="20" t="str">
        <f t="shared" si="9"/>
        <v xml:space="preserve"> </v>
      </c>
      <c r="W8" s="20" t="s">
        <v>128</v>
      </c>
      <c r="X8" s="20" t="s">
        <v>129</v>
      </c>
    </row>
    <row r="9" spans="1:24" x14ac:dyDescent="0.25">
      <c r="A9" t="s">
        <v>56</v>
      </c>
      <c r="B9" t="s">
        <v>12</v>
      </c>
      <c r="C9">
        <v>13584</v>
      </c>
      <c r="D9" s="3">
        <f>C9-([1]A_UM!$F$3)</f>
        <v>6978</v>
      </c>
      <c r="E9" s="3">
        <v>7</v>
      </c>
      <c r="F9" s="3">
        <v>7</v>
      </c>
      <c r="G9" s="3">
        <v>7</v>
      </c>
      <c r="I9" t="str">
        <f t="shared" si="0"/>
        <v>defaultid</v>
      </c>
      <c r="J9" t="str">
        <f t="shared" si="1"/>
        <v>0.0, 0.0, 6978.0</v>
      </c>
      <c r="K9" t="str">
        <f t="shared" si="2"/>
        <v>0.0, 0.0, 0.0</v>
      </c>
      <c r="L9">
        <f t="shared" si="3"/>
        <v>1</v>
      </c>
      <c r="M9" t="str">
        <f t="shared" si="4"/>
        <v>balise.ac</v>
      </c>
      <c r="N9" t="str">
        <f t="shared" si="5"/>
        <v>7, 7, 7</v>
      </c>
      <c r="P9" s="20" t="s">
        <v>128</v>
      </c>
      <c r="Q9" s="20" t="str">
        <f t="shared" si="6"/>
        <v>0.0, 0.0, 6978.0</v>
      </c>
      <c r="R9" s="20" t="str">
        <f t="shared" si="7"/>
        <v>0.0, 0.0, 0.0</v>
      </c>
      <c r="S9" s="26">
        <v>0</v>
      </c>
      <c r="T9" s="20" t="s">
        <v>129</v>
      </c>
      <c r="U9" s="20" t="str">
        <f t="shared" si="8"/>
        <v>LØR-H05</v>
      </c>
      <c r="V9" s="20" t="str">
        <f t="shared" si="9"/>
        <v>B</v>
      </c>
      <c r="W9" s="20" t="s">
        <v>128</v>
      </c>
      <c r="X9" s="20" t="s">
        <v>129</v>
      </c>
    </row>
    <row r="10" spans="1:24" x14ac:dyDescent="0.25">
      <c r="B10" t="s">
        <v>1</v>
      </c>
      <c r="C10">
        <v>13581</v>
      </c>
      <c r="D10" s="3">
        <f>C10-([1]A_UM!$F$3)</f>
        <v>6975</v>
      </c>
      <c r="E10" s="3">
        <v>7</v>
      </c>
      <c r="F10" s="3">
        <v>7</v>
      </c>
      <c r="G10" s="3">
        <v>2</v>
      </c>
      <c r="I10" t="str">
        <f t="shared" si="0"/>
        <v>defaultid</v>
      </c>
      <c r="J10" t="str">
        <f t="shared" si="1"/>
        <v>0.0, 0.0, 6975.0</v>
      </c>
      <c r="K10" t="str">
        <f t="shared" si="2"/>
        <v>0.0, 0.0, 0.0</v>
      </c>
      <c r="L10">
        <f t="shared" si="3"/>
        <v>1</v>
      </c>
      <c r="M10" t="str">
        <f t="shared" si="4"/>
        <v>balise.ac</v>
      </c>
      <c r="N10" t="str">
        <f t="shared" si="5"/>
        <v>7, 7, 2</v>
      </c>
      <c r="P10" s="20" t="s">
        <v>128</v>
      </c>
      <c r="Q10" s="20" t="str">
        <f t="shared" si="6"/>
        <v>0.0, 0.0, 6975.0</v>
      </c>
      <c r="R10" s="20" t="str">
        <f t="shared" si="7"/>
        <v>0.0, 0.0, 0.0</v>
      </c>
      <c r="S10" s="26">
        <v>0</v>
      </c>
      <c r="T10" s="20" t="s">
        <v>129</v>
      </c>
      <c r="U10" s="20" t="str">
        <f t="shared" si="8"/>
        <v>A</v>
      </c>
      <c r="V10" s="20" t="str">
        <f t="shared" si="9"/>
        <v xml:space="preserve"> </v>
      </c>
      <c r="W10" s="20" t="s">
        <v>128</v>
      </c>
      <c r="X10" s="20" t="s">
        <v>129</v>
      </c>
    </row>
    <row r="11" spans="1:24" x14ac:dyDescent="0.25">
      <c r="A11" t="s">
        <v>57</v>
      </c>
      <c r="B11" t="s">
        <v>1</v>
      </c>
      <c r="C11">
        <v>13569</v>
      </c>
      <c r="D11" s="3">
        <f>C11-([1]A_UM!$F$3)</f>
        <v>6963</v>
      </c>
      <c r="E11" s="3">
        <v>5</v>
      </c>
      <c r="F11" s="3">
        <v>7</v>
      </c>
      <c r="G11" s="3">
        <v>12</v>
      </c>
      <c r="I11" t="str">
        <f t="shared" si="0"/>
        <v>defaultid</v>
      </c>
      <c r="J11" t="str">
        <f t="shared" si="1"/>
        <v>0.0, 0.0, 6963.0</v>
      </c>
      <c r="K11" t="str">
        <f t="shared" si="2"/>
        <v>0.0, 0.0, 0.0</v>
      </c>
      <c r="L11">
        <f t="shared" si="3"/>
        <v>1</v>
      </c>
      <c r="M11" t="str">
        <f t="shared" si="4"/>
        <v>balise.ac</v>
      </c>
      <c r="N11" t="str">
        <f t="shared" si="5"/>
        <v>5, 7, 12</v>
      </c>
      <c r="P11" s="20" t="s">
        <v>128</v>
      </c>
      <c r="Q11" s="20" t="str">
        <f t="shared" si="6"/>
        <v>0.0, 0.0, 6963.0</v>
      </c>
      <c r="R11" s="20" t="str">
        <f t="shared" si="7"/>
        <v>0.0, 0.0, 0.0</v>
      </c>
      <c r="S11" s="26">
        <v>0</v>
      </c>
      <c r="T11" s="20" t="s">
        <v>129</v>
      </c>
      <c r="U11" s="20" t="str">
        <f t="shared" si="8"/>
        <v>LØR-S08</v>
      </c>
      <c r="V11" s="20" t="str">
        <f t="shared" si="9"/>
        <v>A</v>
      </c>
      <c r="W11" s="20" t="s">
        <v>128</v>
      </c>
      <c r="X11" s="20" t="s">
        <v>129</v>
      </c>
    </row>
    <row r="12" spans="1:24" x14ac:dyDescent="0.25">
      <c r="B12" t="s">
        <v>12</v>
      </c>
      <c r="C12">
        <v>13566</v>
      </c>
      <c r="D12" s="3">
        <f>C12-([1]A_UM!$F$3)</f>
        <v>6960</v>
      </c>
      <c r="E12" s="3">
        <v>9</v>
      </c>
      <c r="F12" s="3">
        <v>5</v>
      </c>
      <c r="G12" s="3">
        <v>10</v>
      </c>
      <c r="I12" t="str">
        <f t="shared" si="0"/>
        <v>defaultid</v>
      </c>
      <c r="J12" t="str">
        <f t="shared" si="1"/>
        <v>0.0, 0.0, 6960.0</v>
      </c>
      <c r="K12" t="str">
        <f t="shared" si="2"/>
        <v>0.0, 0.0, 0.0</v>
      </c>
      <c r="L12">
        <f t="shared" si="3"/>
        <v>1</v>
      </c>
      <c r="M12" t="str">
        <f t="shared" si="4"/>
        <v>balise.ac</v>
      </c>
      <c r="N12" t="str">
        <f t="shared" si="5"/>
        <v>9, 5, 10</v>
      </c>
      <c r="P12" s="20" t="s">
        <v>128</v>
      </c>
      <c r="Q12" s="20" t="str">
        <f t="shared" si="6"/>
        <v>0.0, 0.0, 6960.0</v>
      </c>
      <c r="R12" s="20" t="str">
        <f t="shared" si="7"/>
        <v>0.0, 0.0, 0.0</v>
      </c>
      <c r="S12" s="26">
        <v>0</v>
      </c>
      <c r="T12" s="20" t="s">
        <v>129</v>
      </c>
      <c r="U12" s="20" t="str">
        <f t="shared" si="8"/>
        <v>B</v>
      </c>
      <c r="V12" s="20" t="str">
        <f t="shared" si="9"/>
        <v xml:space="preserve"> </v>
      </c>
      <c r="W12" s="20" t="s">
        <v>128</v>
      </c>
      <c r="X12" s="20" t="s">
        <v>129</v>
      </c>
    </row>
    <row r="13" spans="1:24" x14ac:dyDescent="0.25">
      <c r="A13" t="s">
        <v>58</v>
      </c>
      <c r="B13" t="s">
        <v>1</v>
      </c>
      <c r="C13">
        <v>12253</v>
      </c>
      <c r="D13" s="3">
        <f>C13-([1]A_UM!$F$3)</f>
        <v>5647</v>
      </c>
      <c r="E13" s="4">
        <v>4</v>
      </c>
      <c r="F13" s="4">
        <v>12</v>
      </c>
      <c r="G13" s="4">
        <v>12</v>
      </c>
      <c r="I13" t="str">
        <f t="shared" si="0"/>
        <v>defaultid</v>
      </c>
      <c r="J13" t="str">
        <f t="shared" si="1"/>
        <v>0.0, 0.0, 5647.0</v>
      </c>
      <c r="K13" t="str">
        <f t="shared" si="2"/>
        <v>0.0, 0.0, 0.0</v>
      </c>
      <c r="L13">
        <f t="shared" si="3"/>
        <v>1</v>
      </c>
      <c r="M13" t="str">
        <f t="shared" si="4"/>
        <v>balise.ac</v>
      </c>
      <c r="N13" t="str">
        <f t="shared" si="5"/>
        <v>4, 12, 12</v>
      </c>
      <c r="P13" s="20" t="s">
        <v>128</v>
      </c>
      <c r="Q13" s="20" t="str">
        <f t="shared" si="6"/>
        <v>0.0, 0.0, 5647.0</v>
      </c>
      <c r="R13" s="20" t="str">
        <f t="shared" si="7"/>
        <v>0.0, 0.0, 0.0</v>
      </c>
      <c r="S13" s="26">
        <v>0</v>
      </c>
      <c r="T13" s="20" t="s">
        <v>129</v>
      </c>
      <c r="U13" s="20" t="str">
        <f t="shared" si="8"/>
        <v>Hs.158(UB)</v>
      </c>
      <c r="V13" s="20" t="str">
        <f t="shared" si="9"/>
        <v>A</v>
      </c>
      <c r="W13" s="20" t="s">
        <v>128</v>
      </c>
      <c r="X13" s="20" t="s">
        <v>129</v>
      </c>
    </row>
    <row r="14" spans="1:24" x14ac:dyDescent="0.25">
      <c r="B14" t="s">
        <v>12</v>
      </c>
      <c r="C14">
        <v>12250</v>
      </c>
      <c r="D14" s="3">
        <f>C14-([1]A_UM!$F$3)</f>
        <v>5644</v>
      </c>
      <c r="E14" s="3">
        <v>9</v>
      </c>
      <c r="F14" s="3">
        <v>4</v>
      </c>
      <c r="G14" s="3">
        <v>0</v>
      </c>
      <c r="I14" t="str">
        <f t="shared" si="0"/>
        <v>defaultid</v>
      </c>
      <c r="J14" t="str">
        <f t="shared" si="1"/>
        <v>0.0, 0.0, 5644.0</v>
      </c>
      <c r="K14" t="str">
        <f t="shared" si="2"/>
        <v>0.0, 0.0, 0.0</v>
      </c>
      <c r="L14">
        <f t="shared" si="3"/>
        <v>1</v>
      </c>
      <c r="M14" t="str">
        <f t="shared" si="4"/>
        <v>balise.ac</v>
      </c>
      <c r="N14" t="str">
        <f t="shared" si="5"/>
        <v>9, 4, 0</v>
      </c>
      <c r="P14" s="20" t="s">
        <v>128</v>
      </c>
      <c r="Q14" s="20" t="str">
        <f t="shared" si="6"/>
        <v>0.0, 0.0, 5644.0</v>
      </c>
      <c r="R14" s="20" t="str">
        <f t="shared" si="7"/>
        <v>0.0, 0.0, 0.0</v>
      </c>
      <c r="S14" s="26">
        <v>0</v>
      </c>
      <c r="T14" s="20" t="s">
        <v>129</v>
      </c>
      <c r="U14" s="20" t="str">
        <f t="shared" si="8"/>
        <v>B</v>
      </c>
      <c r="V14" s="20" t="str">
        <f t="shared" si="9"/>
        <v xml:space="preserve"> </v>
      </c>
      <c r="W14" s="20" t="s">
        <v>128</v>
      </c>
      <c r="X14" s="20" t="s">
        <v>129</v>
      </c>
    </row>
    <row r="15" spans="1:24" x14ac:dyDescent="0.25">
      <c r="B15" t="s">
        <v>24</v>
      </c>
      <c r="C15">
        <v>12247</v>
      </c>
      <c r="D15" s="3">
        <f>C15-([1]A_UM!$F$3)</f>
        <v>5641</v>
      </c>
      <c r="E15" s="3">
        <v>14</v>
      </c>
      <c r="F15" s="3">
        <v>11</v>
      </c>
      <c r="G15" s="3">
        <v>5</v>
      </c>
      <c r="I15" t="str">
        <f t="shared" si="0"/>
        <v>defaultid</v>
      </c>
      <c r="J15" t="str">
        <f t="shared" si="1"/>
        <v>0.0, 0.0, 5641.0</v>
      </c>
      <c r="K15" t="str">
        <f t="shared" si="2"/>
        <v>0.0, 0.0, 0.0</v>
      </c>
      <c r="L15">
        <f t="shared" si="3"/>
        <v>1</v>
      </c>
      <c r="M15" t="str">
        <f t="shared" si="4"/>
        <v>balise.ac</v>
      </c>
      <c r="N15" t="str">
        <f t="shared" si="5"/>
        <v>14, 11, 5</v>
      </c>
      <c r="P15" s="20" t="s">
        <v>128</v>
      </c>
      <c r="Q15" s="20" t="str">
        <f t="shared" si="6"/>
        <v>0.0, 0.0, 5641.0</v>
      </c>
      <c r="R15" s="20" t="str">
        <f t="shared" si="7"/>
        <v>0.0, 0.0, 0.0</v>
      </c>
      <c r="S15" s="26">
        <v>0</v>
      </c>
      <c r="T15" s="20" t="s">
        <v>129</v>
      </c>
      <c r="U15" s="20" t="str">
        <f t="shared" si="8"/>
        <v>C</v>
      </c>
      <c r="V15" s="20" t="str">
        <f t="shared" si="9"/>
        <v xml:space="preserve"> </v>
      </c>
      <c r="W15" s="20" t="s">
        <v>128</v>
      </c>
      <c r="X15" s="20" t="s">
        <v>129</v>
      </c>
    </row>
    <row r="16" spans="1:24" x14ac:dyDescent="0.25">
      <c r="A16" t="s">
        <v>59</v>
      </c>
      <c r="B16" t="s">
        <v>1</v>
      </c>
      <c r="C16">
        <v>12203</v>
      </c>
      <c r="D16" s="3">
        <f>C16-([1]A_UM!$F$3)</f>
        <v>5597</v>
      </c>
      <c r="E16" s="4">
        <v>2</v>
      </c>
      <c r="F16" s="4">
        <v>0</v>
      </c>
      <c r="G16" s="5">
        <v>14</v>
      </c>
      <c r="I16" t="str">
        <f t="shared" si="0"/>
        <v>defaultid</v>
      </c>
      <c r="J16" t="str">
        <f t="shared" si="1"/>
        <v>0.0, 0.0, 5597.0</v>
      </c>
      <c r="K16" t="str">
        <f t="shared" si="2"/>
        <v>0.0, 0.0, 0.0</v>
      </c>
      <c r="L16">
        <f t="shared" si="3"/>
        <v>1</v>
      </c>
      <c r="M16" t="str">
        <f t="shared" si="4"/>
        <v>balise.ac</v>
      </c>
      <c r="N16" t="str">
        <f t="shared" si="5"/>
        <v>2, 0, 14</v>
      </c>
      <c r="P16" s="20" t="s">
        <v>128</v>
      </c>
      <c r="Q16" s="20" t="str">
        <f t="shared" si="6"/>
        <v>0.0, 0.0, 5597.0</v>
      </c>
      <c r="R16" s="20" t="str">
        <f t="shared" si="7"/>
        <v>0.0, 0.0, 0.0</v>
      </c>
      <c r="S16" s="26">
        <v>0</v>
      </c>
      <c r="T16" s="20" t="s">
        <v>129</v>
      </c>
      <c r="U16" s="20" t="str">
        <f t="shared" si="8"/>
        <v>GRO-V02</v>
      </c>
      <c r="V16" s="20" t="str">
        <f t="shared" si="9"/>
        <v>A</v>
      </c>
      <c r="W16" s="20" t="s">
        <v>128</v>
      </c>
      <c r="X16" s="20" t="s">
        <v>129</v>
      </c>
    </row>
    <row r="17" spans="1:24" x14ac:dyDescent="0.25">
      <c r="B17" t="s">
        <v>12</v>
      </c>
      <c r="C17">
        <v>12200</v>
      </c>
      <c r="D17" s="3">
        <f>C17-([1]A_UM!$F$3)</f>
        <v>5594</v>
      </c>
      <c r="E17" s="3">
        <v>9</v>
      </c>
      <c r="F17" s="3">
        <v>5</v>
      </c>
      <c r="G17" s="3">
        <v>0</v>
      </c>
      <c r="I17" t="str">
        <f t="shared" si="0"/>
        <v>defaultid</v>
      </c>
      <c r="J17" t="str">
        <f t="shared" si="1"/>
        <v>0.0, 0.0, 5594.0</v>
      </c>
      <c r="K17" t="str">
        <f t="shared" si="2"/>
        <v>0.0, 0.0, 0.0</v>
      </c>
      <c r="L17">
        <f t="shared" si="3"/>
        <v>1</v>
      </c>
      <c r="M17" t="str">
        <f t="shared" si="4"/>
        <v>balise.ac</v>
      </c>
      <c r="N17" t="str">
        <f t="shared" si="5"/>
        <v>9, 5, 0</v>
      </c>
      <c r="P17" s="20" t="s">
        <v>128</v>
      </c>
      <c r="Q17" s="20" t="str">
        <f t="shared" si="6"/>
        <v>0.0, 0.0, 5594.0</v>
      </c>
      <c r="R17" s="20" t="str">
        <f t="shared" si="7"/>
        <v>0.0, 0.0, 0.0</v>
      </c>
      <c r="S17" s="26">
        <v>0</v>
      </c>
      <c r="T17" s="20" t="s">
        <v>129</v>
      </c>
      <c r="U17" s="20" t="str">
        <f t="shared" si="8"/>
        <v>B</v>
      </c>
      <c r="V17" s="20" t="str">
        <f t="shared" si="9"/>
        <v xml:space="preserve"> </v>
      </c>
      <c r="W17" s="20" t="s">
        <v>128</v>
      </c>
      <c r="X17" s="20" t="s">
        <v>129</v>
      </c>
    </row>
    <row r="18" spans="1:24" x14ac:dyDescent="0.25">
      <c r="B18" t="s">
        <v>24</v>
      </c>
      <c r="C18">
        <v>12197</v>
      </c>
      <c r="D18" s="3">
        <f>C18-([1]A_UM!$F$3)</f>
        <v>5591</v>
      </c>
      <c r="E18" s="3">
        <v>14</v>
      </c>
      <c r="F18" s="3">
        <v>5</v>
      </c>
      <c r="G18" s="3">
        <v>5</v>
      </c>
      <c r="I18" t="str">
        <f t="shared" si="0"/>
        <v>defaultid</v>
      </c>
      <c r="J18" t="str">
        <f t="shared" si="1"/>
        <v>0.0, 0.0, 5591.0</v>
      </c>
      <c r="K18" t="str">
        <f t="shared" si="2"/>
        <v>0.0, 0.0, 0.0</v>
      </c>
      <c r="L18">
        <f t="shared" si="3"/>
        <v>1</v>
      </c>
      <c r="M18" t="str">
        <f t="shared" si="4"/>
        <v>balise.ac</v>
      </c>
      <c r="N18" t="str">
        <f t="shared" si="5"/>
        <v>14, 5, 5</v>
      </c>
      <c r="P18" s="20" t="s">
        <v>128</v>
      </c>
      <c r="Q18" s="20" t="str">
        <f t="shared" si="6"/>
        <v>0.0, 0.0, 5591.0</v>
      </c>
      <c r="R18" s="20" t="str">
        <f t="shared" si="7"/>
        <v>0.0, 0.0, 0.0</v>
      </c>
      <c r="S18" s="26">
        <v>0</v>
      </c>
      <c r="T18" s="20" t="s">
        <v>129</v>
      </c>
      <c r="U18" s="20" t="str">
        <f t="shared" si="8"/>
        <v>C</v>
      </c>
      <c r="V18" s="20" t="str">
        <f t="shared" si="9"/>
        <v xml:space="preserve"> </v>
      </c>
      <c r="W18" s="20" t="s">
        <v>128</v>
      </c>
      <c r="X18" s="20" t="s">
        <v>129</v>
      </c>
    </row>
    <row r="19" spans="1:24" x14ac:dyDescent="0.25">
      <c r="A19" t="s">
        <v>60</v>
      </c>
      <c r="B19" t="s">
        <v>1</v>
      </c>
      <c r="C19">
        <v>12023</v>
      </c>
      <c r="D19" s="3">
        <f>C19-([1]A_UM!$F$3)</f>
        <v>5417</v>
      </c>
      <c r="E19" s="3">
        <v>2</v>
      </c>
      <c r="F19" s="3">
        <v>1</v>
      </c>
      <c r="G19" s="3">
        <v>2</v>
      </c>
      <c r="I19" t="str">
        <f t="shared" si="0"/>
        <v>defaultid</v>
      </c>
      <c r="J19" t="str">
        <f t="shared" si="1"/>
        <v>0.0, 0.0, 5417.0</v>
      </c>
      <c r="K19" t="str">
        <f t="shared" si="2"/>
        <v>0.0, 0.0, 0.0</v>
      </c>
      <c r="L19">
        <f t="shared" si="3"/>
        <v>1</v>
      </c>
      <c r="M19" t="str">
        <f t="shared" si="4"/>
        <v>balise.ac</v>
      </c>
      <c r="N19" t="str">
        <f t="shared" si="5"/>
        <v>2, 1, 2</v>
      </c>
      <c r="P19" s="20" t="s">
        <v>128</v>
      </c>
      <c r="Q19" s="20" t="str">
        <f t="shared" si="6"/>
        <v>0.0, 0.0, 5417.0</v>
      </c>
      <c r="R19" s="20" t="str">
        <f t="shared" si="7"/>
        <v>0.0, 0.0, 0.0</v>
      </c>
      <c r="S19" s="26">
        <v>0</v>
      </c>
      <c r="T19" s="20" t="s">
        <v>129</v>
      </c>
      <c r="U19" s="20" t="str">
        <f t="shared" si="8"/>
        <v>GRO-H04</v>
      </c>
      <c r="V19" s="20" t="str">
        <f t="shared" si="9"/>
        <v>A</v>
      </c>
      <c r="W19" s="20" t="s">
        <v>128</v>
      </c>
      <c r="X19" s="20" t="s">
        <v>129</v>
      </c>
    </row>
    <row r="20" spans="1:24" x14ac:dyDescent="0.25">
      <c r="B20" t="s">
        <v>12</v>
      </c>
      <c r="C20" s="33">
        <v>12020</v>
      </c>
      <c r="D20" s="34">
        <f>C20-([1]A_UM!$F$3)</f>
        <v>5414</v>
      </c>
      <c r="E20" s="3">
        <v>9</v>
      </c>
      <c r="F20" s="3">
        <v>4</v>
      </c>
      <c r="G20" s="3">
        <v>0</v>
      </c>
      <c r="I20" t="str">
        <f t="shared" si="0"/>
        <v>defaultid</v>
      </c>
      <c r="J20" t="str">
        <f t="shared" si="1"/>
        <v>0.0, 0.0, 5414.0</v>
      </c>
      <c r="K20" t="str">
        <f t="shared" si="2"/>
        <v>0.0, 0.0, 0.0</v>
      </c>
      <c r="L20">
        <f t="shared" si="3"/>
        <v>1</v>
      </c>
      <c r="M20" t="str">
        <f t="shared" si="4"/>
        <v>balise.ac</v>
      </c>
      <c r="N20" t="str">
        <f t="shared" si="5"/>
        <v>9, 4, 0</v>
      </c>
      <c r="P20" s="20" t="s">
        <v>128</v>
      </c>
      <c r="Q20" s="20" t="str">
        <f t="shared" si="6"/>
        <v>0.0, 0.0, 5414.0</v>
      </c>
      <c r="R20" s="20" t="str">
        <f t="shared" si="7"/>
        <v>0.0, 0.0, 0.0</v>
      </c>
      <c r="S20" s="26">
        <v>0</v>
      </c>
      <c r="T20" s="20" t="s">
        <v>129</v>
      </c>
      <c r="U20" s="20" t="str">
        <f t="shared" si="8"/>
        <v>B</v>
      </c>
      <c r="V20" s="20" t="str">
        <f t="shared" si="9"/>
        <v xml:space="preserve"> </v>
      </c>
      <c r="W20" s="20" t="s">
        <v>128</v>
      </c>
      <c r="X20" s="20" t="s">
        <v>129</v>
      </c>
    </row>
    <row r="21" spans="1:24" x14ac:dyDescent="0.25">
      <c r="B21" t="s">
        <v>24</v>
      </c>
      <c r="C21" s="33">
        <v>12017</v>
      </c>
      <c r="D21" s="34">
        <f>C21-([1]A_UM!$F$3)</f>
        <v>5411</v>
      </c>
      <c r="E21" s="3">
        <v>14</v>
      </c>
      <c r="F21" s="3">
        <v>10</v>
      </c>
      <c r="G21" s="3">
        <v>5</v>
      </c>
      <c r="I21" t="str">
        <f t="shared" si="0"/>
        <v>defaultid</v>
      </c>
      <c r="J21" t="str">
        <f t="shared" si="1"/>
        <v>0.0, 0.0, 5411.0</v>
      </c>
      <c r="K21" t="str">
        <f t="shared" si="2"/>
        <v>0.0, 0.0, 0.0</v>
      </c>
      <c r="L21">
        <f t="shared" si="3"/>
        <v>1</v>
      </c>
      <c r="M21" t="str">
        <f t="shared" si="4"/>
        <v>balise.ac</v>
      </c>
      <c r="N21" t="str">
        <f t="shared" si="5"/>
        <v>14, 10, 5</v>
      </c>
      <c r="P21" s="20" t="s">
        <v>128</v>
      </c>
      <c r="Q21" s="20" t="str">
        <f t="shared" si="6"/>
        <v>0.0, 0.0, 5411.0</v>
      </c>
      <c r="R21" s="20" t="str">
        <f t="shared" si="7"/>
        <v>0.0, 0.0, 0.0</v>
      </c>
      <c r="S21" s="26">
        <v>0</v>
      </c>
      <c r="T21" s="20" t="s">
        <v>129</v>
      </c>
      <c r="U21" s="20" t="str">
        <f t="shared" si="8"/>
        <v>C</v>
      </c>
      <c r="V21" s="20" t="str">
        <f t="shared" si="9"/>
        <v xml:space="preserve"> </v>
      </c>
      <c r="W21" s="20" t="s">
        <v>128</v>
      </c>
      <c r="X21" s="20" t="s">
        <v>129</v>
      </c>
    </row>
    <row r="22" spans="1:24" x14ac:dyDescent="0.25">
      <c r="A22" t="s">
        <v>61</v>
      </c>
      <c r="B22" t="s">
        <v>1</v>
      </c>
      <c r="C22">
        <v>11815</v>
      </c>
      <c r="D22" s="3">
        <f>C22-([1]A_UM!$F$3)</f>
        <v>5209</v>
      </c>
      <c r="E22" s="4">
        <v>4</v>
      </c>
      <c r="F22" s="4">
        <v>14</v>
      </c>
      <c r="G22" s="4">
        <v>12</v>
      </c>
      <c r="I22" t="str">
        <f t="shared" si="0"/>
        <v>defaultid</v>
      </c>
      <c r="J22" t="str">
        <f t="shared" si="1"/>
        <v>0.0, 0.0, 5209.0</v>
      </c>
      <c r="K22" t="str">
        <f t="shared" si="2"/>
        <v>0.0, 0.0, 0.0</v>
      </c>
      <c r="L22">
        <f t="shared" si="3"/>
        <v>1</v>
      </c>
      <c r="M22" t="str">
        <f t="shared" si="4"/>
        <v>balise.ac</v>
      </c>
      <c r="N22" t="str">
        <f t="shared" si="5"/>
        <v>4, 14, 12</v>
      </c>
      <c r="P22" s="20" t="s">
        <v>128</v>
      </c>
      <c r="Q22" s="20" t="str">
        <f t="shared" si="6"/>
        <v>0.0, 0.0, 5209.0</v>
      </c>
      <c r="R22" s="20" t="str">
        <f t="shared" si="7"/>
        <v>0.0, 0.0, 0.0</v>
      </c>
      <c r="S22" s="26">
        <v>0</v>
      </c>
      <c r="T22" s="20" t="s">
        <v>129</v>
      </c>
      <c r="U22" s="20" t="str">
        <f t="shared" si="8"/>
        <v>Rep.152</v>
      </c>
      <c r="V22" s="20" t="str">
        <f t="shared" si="9"/>
        <v>A</v>
      </c>
      <c r="W22" s="20" t="s">
        <v>128</v>
      </c>
      <c r="X22" s="20" t="s">
        <v>129</v>
      </c>
    </row>
    <row r="23" spans="1:24" x14ac:dyDescent="0.25">
      <c r="B23" t="s">
        <v>12</v>
      </c>
      <c r="C23">
        <v>11812</v>
      </c>
      <c r="D23" s="3">
        <f>C23-([1]A_UM!$F$3)</f>
        <v>5206</v>
      </c>
      <c r="E23" s="3">
        <v>9</v>
      </c>
      <c r="F23" s="3">
        <v>3</v>
      </c>
      <c r="G23" s="3">
        <v>2</v>
      </c>
      <c r="I23" t="str">
        <f t="shared" si="0"/>
        <v>defaultid</v>
      </c>
      <c r="J23" t="str">
        <f t="shared" si="1"/>
        <v>0.0, 0.0, 5206.0</v>
      </c>
      <c r="K23" t="str">
        <f t="shared" si="2"/>
        <v>0.0, 0.0, 0.0</v>
      </c>
      <c r="L23">
        <f t="shared" si="3"/>
        <v>1</v>
      </c>
      <c r="M23" t="str">
        <f t="shared" si="4"/>
        <v>balise.ac</v>
      </c>
      <c r="N23" t="str">
        <f t="shared" si="5"/>
        <v>9, 3, 2</v>
      </c>
      <c r="P23" s="20" t="s">
        <v>128</v>
      </c>
      <c r="Q23" s="20" t="str">
        <f t="shared" si="6"/>
        <v>0.0, 0.0, 5206.0</v>
      </c>
      <c r="R23" s="20" t="str">
        <f t="shared" si="7"/>
        <v>0.0, 0.0, 0.0</v>
      </c>
      <c r="S23" s="26">
        <v>0</v>
      </c>
      <c r="T23" s="20" t="s">
        <v>129</v>
      </c>
      <c r="U23" s="20" t="str">
        <f t="shared" si="8"/>
        <v>B</v>
      </c>
      <c r="V23" s="20" t="str">
        <f t="shared" si="9"/>
        <v xml:space="preserve"> </v>
      </c>
      <c r="W23" s="20" t="s">
        <v>128</v>
      </c>
      <c r="X23" s="20" t="s">
        <v>129</v>
      </c>
    </row>
    <row r="24" spans="1:24" x14ac:dyDescent="0.25">
      <c r="A24" t="s">
        <v>62</v>
      </c>
      <c r="B24" t="s">
        <v>1</v>
      </c>
      <c r="C24">
        <v>11735</v>
      </c>
      <c r="D24" s="3">
        <f>C24-([1]A_UM!$F$3)</f>
        <v>5129</v>
      </c>
      <c r="E24" s="3">
        <v>2</v>
      </c>
      <c r="F24" s="3">
        <v>0</v>
      </c>
      <c r="G24" s="5">
        <v>14</v>
      </c>
      <c r="I24" t="str">
        <f t="shared" si="0"/>
        <v>defaultid</v>
      </c>
      <c r="J24" t="str">
        <f t="shared" si="1"/>
        <v>0.0, 0.0, 5129.0</v>
      </c>
      <c r="K24" t="str">
        <f t="shared" si="2"/>
        <v>0.0, 0.0, 0.0</v>
      </c>
      <c r="L24">
        <f t="shared" si="3"/>
        <v>1</v>
      </c>
      <c r="M24" t="str">
        <f t="shared" si="4"/>
        <v>balise.ac</v>
      </c>
      <c r="N24" t="str">
        <f t="shared" si="5"/>
        <v>2, 0, 14</v>
      </c>
      <c r="P24" s="20" t="s">
        <v>128</v>
      </c>
      <c r="Q24" s="20" t="str">
        <f t="shared" si="6"/>
        <v>0.0, 0.0, 5129.0</v>
      </c>
      <c r="R24" s="20" t="str">
        <f t="shared" si="7"/>
        <v>0.0, 0.0, 0.0</v>
      </c>
      <c r="S24" s="26">
        <v>0</v>
      </c>
      <c r="T24" s="20" t="s">
        <v>129</v>
      </c>
      <c r="U24" s="20" t="str">
        <f t="shared" si="8"/>
        <v>GRO-V08</v>
      </c>
      <c r="V24" s="20" t="str">
        <f t="shared" si="9"/>
        <v>A</v>
      </c>
      <c r="W24" s="20" t="s">
        <v>128</v>
      </c>
      <c r="X24" s="20" t="s">
        <v>129</v>
      </c>
    </row>
    <row r="25" spans="1:24" x14ac:dyDescent="0.25">
      <c r="B25" t="s">
        <v>12</v>
      </c>
      <c r="C25">
        <v>11732</v>
      </c>
      <c r="D25" s="3">
        <f>C25-([1]A_UM!$F$3)</f>
        <v>5126</v>
      </c>
      <c r="E25" s="3">
        <v>9</v>
      </c>
      <c r="F25" s="3">
        <v>3</v>
      </c>
      <c r="G25" s="3">
        <v>0</v>
      </c>
      <c r="I25" t="str">
        <f t="shared" si="0"/>
        <v>defaultid</v>
      </c>
      <c r="J25" t="str">
        <f t="shared" si="1"/>
        <v>0.0, 0.0, 5126.0</v>
      </c>
      <c r="K25" t="str">
        <f t="shared" si="2"/>
        <v>0.0, 0.0, 0.0</v>
      </c>
      <c r="L25">
        <f t="shared" si="3"/>
        <v>1</v>
      </c>
      <c r="M25" t="str">
        <f t="shared" si="4"/>
        <v>balise.ac</v>
      </c>
      <c r="N25" t="str">
        <f t="shared" si="5"/>
        <v>9, 3, 0</v>
      </c>
      <c r="P25" s="20" t="s">
        <v>128</v>
      </c>
      <c r="Q25" s="20" t="str">
        <f t="shared" si="6"/>
        <v>0.0, 0.0, 5126.0</v>
      </c>
      <c r="R25" s="20" t="str">
        <f t="shared" si="7"/>
        <v>0.0, 0.0, 0.0</v>
      </c>
      <c r="S25" s="26">
        <v>0</v>
      </c>
      <c r="T25" s="20" t="s">
        <v>129</v>
      </c>
      <c r="U25" s="20" t="str">
        <f t="shared" si="8"/>
        <v>B</v>
      </c>
      <c r="V25" s="20" t="str">
        <f t="shared" si="9"/>
        <v xml:space="preserve"> </v>
      </c>
      <c r="W25" s="20" t="s">
        <v>128</v>
      </c>
      <c r="X25" s="20" t="s">
        <v>129</v>
      </c>
    </row>
    <row r="26" spans="1:24" x14ac:dyDescent="0.25">
      <c r="B26" t="s">
        <v>24</v>
      </c>
      <c r="C26">
        <v>11729</v>
      </c>
      <c r="D26" s="3">
        <f>C26-([1]A_UM!$F$3)</f>
        <v>5123</v>
      </c>
      <c r="E26" s="3">
        <v>14</v>
      </c>
      <c r="F26" s="3">
        <v>14</v>
      </c>
      <c r="G26" s="3">
        <v>6</v>
      </c>
      <c r="I26" t="str">
        <f t="shared" si="0"/>
        <v>defaultid</v>
      </c>
      <c r="J26" t="str">
        <f t="shared" si="1"/>
        <v>0.0, 0.0, 5123.0</v>
      </c>
      <c r="K26" t="str">
        <f t="shared" si="2"/>
        <v>0.0, 0.0, 0.0</v>
      </c>
      <c r="L26">
        <f t="shared" si="3"/>
        <v>1</v>
      </c>
      <c r="M26" t="str">
        <f t="shared" si="4"/>
        <v>balise.ac</v>
      </c>
      <c r="N26" t="str">
        <f t="shared" si="5"/>
        <v>14, 14, 6</v>
      </c>
      <c r="P26" s="20" t="s">
        <v>128</v>
      </c>
      <c r="Q26" s="20" t="str">
        <f t="shared" si="6"/>
        <v>0.0, 0.0, 5123.0</v>
      </c>
      <c r="R26" s="20" t="str">
        <f t="shared" si="7"/>
        <v>0.0, 0.0, 0.0</v>
      </c>
      <c r="S26" s="26">
        <v>0</v>
      </c>
      <c r="T26" s="20" t="s">
        <v>129</v>
      </c>
      <c r="U26" s="20" t="str">
        <f t="shared" si="8"/>
        <v>C</v>
      </c>
      <c r="V26" s="20" t="str">
        <f t="shared" si="9"/>
        <v xml:space="preserve"> </v>
      </c>
      <c r="W26" s="20" t="s">
        <v>128</v>
      </c>
      <c r="X26" s="20" t="s">
        <v>129</v>
      </c>
    </row>
    <row r="27" spans="1:24" x14ac:dyDescent="0.25">
      <c r="A27" t="s">
        <v>63</v>
      </c>
      <c r="B27" t="s">
        <v>1</v>
      </c>
      <c r="C27">
        <v>11261</v>
      </c>
      <c r="D27" s="3">
        <f>C27-([1]A_UM!$F$3)</f>
        <v>4655</v>
      </c>
      <c r="E27" s="4">
        <v>4</v>
      </c>
      <c r="F27" s="4">
        <v>12</v>
      </c>
      <c r="G27" s="5">
        <v>12</v>
      </c>
      <c r="I27" t="str">
        <f t="shared" si="0"/>
        <v>defaultid</v>
      </c>
      <c r="J27" t="str">
        <f t="shared" si="1"/>
        <v>0.0, 0.0, 4655.0</v>
      </c>
      <c r="K27" t="str">
        <f t="shared" si="2"/>
        <v>0.0, 0.0, 0.0</v>
      </c>
      <c r="L27">
        <f t="shared" si="3"/>
        <v>1</v>
      </c>
      <c r="M27" t="str">
        <f t="shared" si="4"/>
        <v>balise.ac</v>
      </c>
      <c r="N27" t="str">
        <f t="shared" si="5"/>
        <v>4, 12, 12</v>
      </c>
      <c r="P27" s="20" t="s">
        <v>128</v>
      </c>
      <c r="Q27" s="20" t="str">
        <f t="shared" si="6"/>
        <v>0.0, 0.0, 4655.0</v>
      </c>
      <c r="R27" s="20" t="str">
        <f t="shared" si="7"/>
        <v>0.0, 0.0, 0.0</v>
      </c>
      <c r="S27" s="26">
        <v>0</v>
      </c>
      <c r="T27" s="20" t="s">
        <v>129</v>
      </c>
      <c r="U27" s="20" t="str">
        <f t="shared" si="8"/>
        <v>Hs.152(B)</v>
      </c>
      <c r="V27" s="20" t="str">
        <f t="shared" si="9"/>
        <v>A</v>
      </c>
      <c r="W27" s="20" t="s">
        <v>128</v>
      </c>
      <c r="X27" s="20" t="s">
        <v>129</v>
      </c>
    </row>
    <row r="28" spans="1:24" x14ac:dyDescent="0.25">
      <c r="B28" t="s">
        <v>12</v>
      </c>
      <c r="C28">
        <v>11258</v>
      </c>
      <c r="D28" s="3">
        <f>C28-([1]A_UM!$F$3)</f>
        <v>4652</v>
      </c>
      <c r="E28" s="3">
        <v>9</v>
      </c>
      <c r="F28" s="3">
        <v>4</v>
      </c>
      <c r="G28" s="3">
        <v>0</v>
      </c>
      <c r="I28" t="str">
        <f t="shared" si="0"/>
        <v>defaultid</v>
      </c>
      <c r="J28" t="str">
        <f t="shared" si="1"/>
        <v>0.0, 0.0, 4652.0</v>
      </c>
      <c r="K28" t="str">
        <f t="shared" si="2"/>
        <v>0.0, 0.0, 0.0</v>
      </c>
      <c r="L28">
        <f t="shared" si="3"/>
        <v>1</v>
      </c>
      <c r="M28" t="str">
        <f t="shared" si="4"/>
        <v>balise.ac</v>
      </c>
      <c r="N28" t="str">
        <f t="shared" si="5"/>
        <v>9, 4, 0</v>
      </c>
      <c r="P28" s="20" t="s">
        <v>128</v>
      </c>
      <c r="Q28" s="20" t="str">
        <f t="shared" si="6"/>
        <v>0.0, 0.0, 4652.0</v>
      </c>
      <c r="R28" s="20" t="str">
        <f t="shared" si="7"/>
        <v>0.0, 0.0, 0.0</v>
      </c>
      <c r="S28" s="26">
        <v>0</v>
      </c>
      <c r="T28" s="20" t="s">
        <v>129</v>
      </c>
      <c r="U28" s="20" t="str">
        <f t="shared" si="8"/>
        <v>B</v>
      </c>
      <c r="V28" s="20" t="str">
        <f t="shared" si="9"/>
        <v xml:space="preserve"> </v>
      </c>
      <c r="W28" s="20" t="s">
        <v>128</v>
      </c>
      <c r="X28" s="20" t="s">
        <v>129</v>
      </c>
    </row>
    <row r="29" spans="1:24" x14ac:dyDescent="0.25">
      <c r="B29" t="s">
        <v>24</v>
      </c>
      <c r="C29">
        <v>11255</v>
      </c>
      <c r="D29" s="3">
        <f>C29-([1]A_UM!$F$3)</f>
        <v>4649</v>
      </c>
      <c r="E29" s="3">
        <v>14</v>
      </c>
      <c r="F29" s="3">
        <v>8</v>
      </c>
      <c r="G29" s="3">
        <v>6</v>
      </c>
      <c r="I29" t="str">
        <f t="shared" si="0"/>
        <v>defaultid</v>
      </c>
      <c r="J29" t="str">
        <f t="shared" si="1"/>
        <v>0.0, 0.0, 4649.0</v>
      </c>
      <c r="K29" t="str">
        <f t="shared" si="2"/>
        <v>0.0, 0.0, 0.0</v>
      </c>
      <c r="L29">
        <f t="shared" si="3"/>
        <v>1</v>
      </c>
      <c r="M29" t="str">
        <f t="shared" si="4"/>
        <v>balise.ac</v>
      </c>
      <c r="N29" t="str">
        <f t="shared" si="5"/>
        <v>14, 8, 6</v>
      </c>
      <c r="P29" s="20" t="s">
        <v>128</v>
      </c>
      <c r="Q29" s="20" t="str">
        <f t="shared" si="6"/>
        <v>0.0, 0.0, 4649.0</v>
      </c>
      <c r="R29" s="20" t="str">
        <f t="shared" si="7"/>
        <v>0.0, 0.0, 0.0</v>
      </c>
      <c r="S29" s="26">
        <v>0</v>
      </c>
      <c r="T29" s="20" t="s">
        <v>129</v>
      </c>
      <c r="U29" s="20" t="str">
        <f t="shared" si="8"/>
        <v>C</v>
      </c>
      <c r="V29" s="20" t="str">
        <f t="shared" si="9"/>
        <v xml:space="preserve"> </v>
      </c>
      <c r="W29" s="20" t="s">
        <v>128</v>
      </c>
      <c r="X29" s="20" t="s">
        <v>129</v>
      </c>
    </row>
    <row r="30" spans="1:24" x14ac:dyDescent="0.25">
      <c r="A30" t="s">
        <v>64</v>
      </c>
      <c r="B30" t="s">
        <v>1</v>
      </c>
      <c r="C30">
        <v>11238</v>
      </c>
      <c r="D30" s="3">
        <f>C30-([1]A_UM!$F$3)</f>
        <v>4632</v>
      </c>
      <c r="E30" s="4">
        <v>2</v>
      </c>
      <c r="F30" s="4">
        <v>0</v>
      </c>
      <c r="G30" s="5">
        <v>14</v>
      </c>
      <c r="I30" t="str">
        <f t="shared" si="0"/>
        <v>defaultid</v>
      </c>
      <c r="J30" t="str">
        <f t="shared" si="1"/>
        <v>0.0, 0.0, 4632.0</v>
      </c>
      <c r="K30" t="str">
        <f t="shared" si="2"/>
        <v>0.0, 0.0, 0.0</v>
      </c>
      <c r="L30">
        <f t="shared" si="3"/>
        <v>1</v>
      </c>
      <c r="M30" t="str">
        <f t="shared" si="4"/>
        <v>balise.ac</v>
      </c>
      <c r="N30" t="str">
        <f t="shared" si="5"/>
        <v>2, 0, 14</v>
      </c>
      <c r="P30" s="20" t="s">
        <v>128</v>
      </c>
      <c r="Q30" s="20" t="str">
        <f t="shared" si="6"/>
        <v>0.0, 0.0, 4632.0</v>
      </c>
      <c r="R30" s="20" t="str">
        <f t="shared" si="7"/>
        <v>0.0, 0.0, 0.0</v>
      </c>
      <c r="S30" s="26">
        <v>0</v>
      </c>
      <c r="T30" s="20" t="s">
        <v>129</v>
      </c>
      <c r="U30" s="20" t="str">
        <f t="shared" si="8"/>
        <v>GRO-V12</v>
      </c>
      <c r="V30" s="20" t="str">
        <f t="shared" si="9"/>
        <v>A</v>
      </c>
      <c r="W30" s="20" t="s">
        <v>128</v>
      </c>
      <c r="X30" s="20" t="s">
        <v>129</v>
      </c>
    </row>
    <row r="31" spans="1:24" x14ac:dyDescent="0.25">
      <c r="B31" t="s">
        <v>12</v>
      </c>
      <c r="C31">
        <v>11235</v>
      </c>
      <c r="D31" s="3">
        <f>C31-([1]A_UM!$F$3)</f>
        <v>4629</v>
      </c>
      <c r="E31" s="4">
        <v>9</v>
      </c>
      <c r="F31" s="5">
        <v>1</v>
      </c>
      <c r="G31" s="4">
        <v>0</v>
      </c>
      <c r="I31" t="str">
        <f t="shared" si="0"/>
        <v>defaultid</v>
      </c>
      <c r="J31" t="str">
        <f t="shared" si="1"/>
        <v>0.0, 0.0, 4629.0</v>
      </c>
      <c r="K31" t="str">
        <f t="shared" si="2"/>
        <v>0.0, 0.0, 0.0</v>
      </c>
      <c r="L31">
        <f t="shared" si="3"/>
        <v>1</v>
      </c>
      <c r="M31" t="str">
        <f t="shared" si="4"/>
        <v>balise.ac</v>
      </c>
      <c r="N31" t="str">
        <f t="shared" si="5"/>
        <v>9, 1, 0</v>
      </c>
      <c r="P31" s="20" t="s">
        <v>128</v>
      </c>
      <c r="Q31" s="20" t="str">
        <f t="shared" si="6"/>
        <v>0.0, 0.0, 4629.0</v>
      </c>
      <c r="R31" s="20" t="str">
        <f t="shared" si="7"/>
        <v>0.0, 0.0, 0.0</v>
      </c>
      <c r="S31" s="26">
        <v>0</v>
      </c>
      <c r="T31" s="20" t="s">
        <v>129</v>
      </c>
      <c r="U31" s="20" t="str">
        <f t="shared" si="8"/>
        <v>B</v>
      </c>
      <c r="V31" s="20" t="str">
        <f t="shared" si="9"/>
        <v xml:space="preserve"> </v>
      </c>
      <c r="W31" s="20" t="s">
        <v>128</v>
      </c>
      <c r="X31" s="20" t="s">
        <v>129</v>
      </c>
    </row>
    <row r="32" spans="1:24" x14ac:dyDescent="0.25">
      <c r="B32" t="s">
        <v>24</v>
      </c>
      <c r="C32">
        <v>11232</v>
      </c>
      <c r="D32" s="3">
        <f>C32-([1]A_UM!$F$3)</f>
        <v>4626</v>
      </c>
      <c r="E32" s="4">
        <v>14</v>
      </c>
      <c r="F32" s="5">
        <v>3</v>
      </c>
      <c r="G32" s="4">
        <v>6</v>
      </c>
      <c r="I32" t="str">
        <f t="shared" si="0"/>
        <v>defaultid</v>
      </c>
      <c r="J32" t="str">
        <f t="shared" si="1"/>
        <v>0.0, 0.0, 4626.0</v>
      </c>
      <c r="K32" t="str">
        <f t="shared" si="2"/>
        <v>0.0, 0.0, 0.0</v>
      </c>
      <c r="L32">
        <f t="shared" si="3"/>
        <v>1</v>
      </c>
      <c r="M32" t="str">
        <f t="shared" si="4"/>
        <v>balise.ac</v>
      </c>
      <c r="N32" t="str">
        <f t="shared" si="5"/>
        <v>14, 3, 6</v>
      </c>
      <c r="P32" s="20" t="s">
        <v>128</v>
      </c>
      <c r="Q32" s="20" t="str">
        <f t="shared" si="6"/>
        <v>0.0, 0.0, 4626.0</v>
      </c>
      <c r="R32" s="20" t="str">
        <f t="shared" si="7"/>
        <v>0.0, 0.0, 0.0</v>
      </c>
      <c r="S32" s="26">
        <v>0</v>
      </c>
      <c r="T32" s="20" t="s">
        <v>129</v>
      </c>
      <c r="U32" s="20" t="str">
        <f t="shared" si="8"/>
        <v>C</v>
      </c>
      <c r="V32" s="20" t="str">
        <f t="shared" si="9"/>
        <v xml:space="preserve"> </v>
      </c>
      <c r="W32" s="20" t="s">
        <v>128</v>
      </c>
      <c r="X32" s="20" t="s">
        <v>129</v>
      </c>
    </row>
    <row r="33" spans="1:24" x14ac:dyDescent="0.25">
      <c r="A33" t="s">
        <v>65</v>
      </c>
      <c r="B33" t="s">
        <v>1</v>
      </c>
      <c r="C33" s="33">
        <v>11073</v>
      </c>
      <c r="D33" s="34">
        <f>C33-([1]A_UM!$F$3)</f>
        <v>4467</v>
      </c>
      <c r="E33" s="10">
        <v>7</v>
      </c>
      <c r="F33" s="10">
        <v>1</v>
      </c>
      <c r="G33" s="10">
        <v>2</v>
      </c>
      <c r="I33" t="str">
        <f t="shared" si="0"/>
        <v>defaultid</v>
      </c>
      <c r="J33" t="str">
        <f t="shared" si="1"/>
        <v>0.0, 0.0, 4467.0</v>
      </c>
      <c r="K33" t="str">
        <f t="shared" si="2"/>
        <v>0.0, 0.0, 0.0</v>
      </c>
      <c r="L33">
        <f t="shared" si="3"/>
        <v>1</v>
      </c>
      <c r="M33" t="str">
        <f t="shared" si="4"/>
        <v>balise.ac</v>
      </c>
      <c r="N33" t="str">
        <f t="shared" si="5"/>
        <v>7, 1, 2</v>
      </c>
      <c r="P33" s="20" t="s">
        <v>128</v>
      </c>
      <c r="Q33" s="20" t="str">
        <f t="shared" si="6"/>
        <v>0.0, 0.0, 4467.0</v>
      </c>
      <c r="R33" s="20" t="str">
        <f t="shared" si="7"/>
        <v>0.0, 0.0, 0.0</v>
      </c>
      <c r="S33" s="26">
        <v>0</v>
      </c>
      <c r="T33" s="20" t="s">
        <v>129</v>
      </c>
      <c r="U33" s="20" t="str">
        <f t="shared" si="8"/>
        <v>GRO-H08</v>
      </c>
      <c r="V33" s="20" t="str">
        <f t="shared" si="9"/>
        <v>A</v>
      </c>
      <c r="W33" s="20" t="s">
        <v>128</v>
      </c>
      <c r="X33" s="20" t="s">
        <v>129</v>
      </c>
    </row>
    <row r="34" spans="1:24" x14ac:dyDescent="0.25">
      <c r="B34" t="s">
        <v>12</v>
      </c>
      <c r="C34" s="33">
        <v>11070</v>
      </c>
      <c r="D34" s="34">
        <f>C34-([1]A_UM!$F$3)</f>
        <v>4464</v>
      </c>
      <c r="E34" s="10">
        <v>7</v>
      </c>
      <c r="F34" s="10">
        <v>7</v>
      </c>
      <c r="G34" s="10">
        <v>7</v>
      </c>
      <c r="I34" t="str">
        <f t="shared" si="0"/>
        <v>defaultid</v>
      </c>
      <c r="J34" t="str">
        <f t="shared" si="1"/>
        <v>0.0, 0.0, 4464.0</v>
      </c>
      <c r="K34" t="str">
        <f t="shared" si="2"/>
        <v>0.0, 0.0, 0.0</v>
      </c>
      <c r="L34">
        <f t="shared" si="3"/>
        <v>1</v>
      </c>
      <c r="M34" t="str">
        <f t="shared" si="4"/>
        <v>balise.ac</v>
      </c>
      <c r="N34" t="str">
        <f t="shared" si="5"/>
        <v>7, 7, 7</v>
      </c>
      <c r="P34" s="20" t="s">
        <v>128</v>
      </c>
      <c r="Q34" s="20" t="str">
        <f t="shared" si="6"/>
        <v>0.0, 0.0, 4464.0</v>
      </c>
      <c r="R34" s="20" t="str">
        <f t="shared" si="7"/>
        <v>0.0, 0.0, 0.0</v>
      </c>
      <c r="S34" s="26">
        <v>0</v>
      </c>
      <c r="T34" s="20" t="s">
        <v>129</v>
      </c>
      <c r="U34" s="20" t="str">
        <f t="shared" si="8"/>
        <v>B</v>
      </c>
      <c r="V34" s="20" t="str">
        <f t="shared" si="9"/>
        <v xml:space="preserve"> </v>
      </c>
      <c r="W34" s="20" t="s">
        <v>128</v>
      </c>
      <c r="X34" s="20" t="s">
        <v>129</v>
      </c>
    </row>
    <row r="35" spans="1:24" x14ac:dyDescent="0.25">
      <c r="A35" t="s">
        <v>66</v>
      </c>
      <c r="B35" t="s">
        <v>12</v>
      </c>
      <c r="C35">
        <v>11058</v>
      </c>
      <c r="D35" s="3">
        <f>C35-([1]A_UM!$F$3)</f>
        <v>4452</v>
      </c>
      <c r="E35" s="10">
        <v>7</v>
      </c>
      <c r="F35" s="11">
        <v>1</v>
      </c>
      <c r="G35" s="10">
        <v>14</v>
      </c>
      <c r="I35" t="str">
        <f t="shared" si="0"/>
        <v>defaultid</v>
      </c>
      <c r="J35" t="str">
        <f t="shared" si="1"/>
        <v>0.0, 0.0, 4452.0</v>
      </c>
      <c r="K35" t="str">
        <f t="shared" si="2"/>
        <v>0.0, 0.0, 0.0</v>
      </c>
      <c r="L35">
        <f t="shared" si="3"/>
        <v>1</v>
      </c>
      <c r="M35" t="str">
        <f t="shared" si="4"/>
        <v>balise.ac</v>
      </c>
      <c r="N35" t="str">
        <f t="shared" si="5"/>
        <v>7, 1, 14</v>
      </c>
      <c r="P35" s="20" t="s">
        <v>128</v>
      </c>
      <c r="Q35" s="20" t="str">
        <f t="shared" si="6"/>
        <v>0.0, 0.0, 4452.0</v>
      </c>
      <c r="R35" s="20" t="str">
        <f t="shared" si="7"/>
        <v>0.0, 0.0, 0.0</v>
      </c>
      <c r="S35" s="26">
        <v>0</v>
      </c>
      <c r="T35" s="20" t="s">
        <v>129</v>
      </c>
      <c r="U35" s="20" t="str">
        <f t="shared" si="8"/>
        <v>GRO-H17</v>
      </c>
      <c r="V35" s="20" t="str">
        <f t="shared" si="9"/>
        <v>B</v>
      </c>
      <c r="W35" s="20" t="s">
        <v>128</v>
      </c>
      <c r="X35" s="20" t="s">
        <v>129</v>
      </c>
    </row>
    <row r="36" spans="1:24" x14ac:dyDescent="0.25">
      <c r="B36" t="s">
        <v>1</v>
      </c>
      <c r="C36">
        <v>11055</v>
      </c>
      <c r="D36" s="3">
        <f>C36-([1]A_UM!$F$3)</f>
        <v>4449</v>
      </c>
      <c r="E36" s="10">
        <v>7</v>
      </c>
      <c r="F36" s="10">
        <v>1</v>
      </c>
      <c r="G36" s="10">
        <v>8</v>
      </c>
      <c r="I36" t="str">
        <f t="shared" si="0"/>
        <v>defaultid</v>
      </c>
      <c r="J36" t="str">
        <f t="shared" si="1"/>
        <v>0.0, 0.0, 4449.0</v>
      </c>
      <c r="K36" t="str">
        <f t="shared" si="2"/>
        <v>0.0, 0.0, 0.0</v>
      </c>
      <c r="L36">
        <f t="shared" si="3"/>
        <v>1</v>
      </c>
      <c r="M36" t="str">
        <f t="shared" si="4"/>
        <v>balise.ac</v>
      </c>
      <c r="N36" t="str">
        <f t="shared" si="5"/>
        <v>7, 1, 8</v>
      </c>
      <c r="P36" s="20" t="s">
        <v>128</v>
      </c>
      <c r="Q36" s="20" t="str">
        <f t="shared" si="6"/>
        <v>0.0, 0.0, 4449.0</v>
      </c>
      <c r="R36" s="20" t="str">
        <f t="shared" si="7"/>
        <v>0.0, 0.0, 0.0</v>
      </c>
      <c r="S36" s="26">
        <v>0</v>
      </c>
      <c r="T36" s="20" t="s">
        <v>129</v>
      </c>
      <c r="U36" s="20" t="str">
        <f t="shared" si="8"/>
        <v>A</v>
      </c>
      <c r="V36" s="20" t="str">
        <f t="shared" si="9"/>
        <v xml:space="preserve"> </v>
      </c>
      <c r="W36" s="20" t="s">
        <v>128</v>
      </c>
      <c r="X36" s="20" t="s">
        <v>129</v>
      </c>
    </row>
    <row r="37" spans="1:24" x14ac:dyDescent="0.25">
      <c r="A37" t="s">
        <v>67</v>
      </c>
      <c r="B37" t="s">
        <v>1</v>
      </c>
      <c r="C37">
        <v>11021</v>
      </c>
      <c r="D37" s="3">
        <f>C37-([1]A_UM!$F$3)</f>
        <v>4415</v>
      </c>
      <c r="E37" s="4">
        <v>3</v>
      </c>
      <c r="F37" s="4">
        <v>3</v>
      </c>
      <c r="G37" s="5">
        <v>4</v>
      </c>
      <c r="I37" t="str">
        <f t="shared" si="0"/>
        <v>defaultid</v>
      </c>
      <c r="J37" t="str">
        <f t="shared" si="1"/>
        <v>0.0, 0.0, 4415.0</v>
      </c>
      <c r="K37" t="str">
        <f t="shared" si="2"/>
        <v>0.0, 0.0, 0.0</v>
      </c>
      <c r="L37">
        <f t="shared" si="3"/>
        <v>1</v>
      </c>
      <c r="M37" t="str">
        <f t="shared" si="4"/>
        <v>balise.ac</v>
      </c>
      <c r="N37" t="str">
        <f t="shared" si="5"/>
        <v>3, 3, 4</v>
      </c>
      <c r="P37" s="20" t="s">
        <v>128</v>
      </c>
      <c r="Q37" s="20" t="str">
        <f t="shared" si="6"/>
        <v>0.0, 0.0, 4415.0</v>
      </c>
      <c r="R37" s="20" t="str">
        <f t="shared" si="7"/>
        <v>0.0, 0.0, 0.0</v>
      </c>
      <c r="S37" s="26">
        <v>0</v>
      </c>
      <c r="T37" s="20" t="s">
        <v>129</v>
      </c>
      <c r="U37" s="20" t="str">
        <f t="shared" si="8"/>
        <v>GRO-H10</v>
      </c>
      <c r="V37" s="20" t="str">
        <f t="shared" si="9"/>
        <v>A</v>
      </c>
      <c r="W37" s="20" t="s">
        <v>128</v>
      </c>
      <c r="X37" s="20" t="s">
        <v>129</v>
      </c>
    </row>
    <row r="38" spans="1:24" x14ac:dyDescent="0.25">
      <c r="B38" t="s">
        <v>12</v>
      </c>
      <c r="C38">
        <v>11018</v>
      </c>
      <c r="D38" s="3">
        <f>C38-([1]A_UM!$F$3)</f>
        <v>4412</v>
      </c>
      <c r="E38" s="10">
        <v>7</v>
      </c>
      <c r="F38" s="10">
        <v>1</v>
      </c>
      <c r="G38" s="10">
        <v>2</v>
      </c>
      <c r="I38" t="str">
        <f t="shared" si="0"/>
        <v>defaultid</v>
      </c>
      <c r="J38" t="str">
        <f t="shared" si="1"/>
        <v>0.0, 0.0, 4412.0</v>
      </c>
      <c r="K38" t="str">
        <f t="shared" si="2"/>
        <v>0.0, 0.0, 0.0</v>
      </c>
      <c r="L38">
        <f t="shared" si="3"/>
        <v>1</v>
      </c>
      <c r="M38" t="str">
        <f t="shared" si="4"/>
        <v>balise.ac</v>
      </c>
      <c r="N38" t="str">
        <f t="shared" si="5"/>
        <v>7, 1, 2</v>
      </c>
      <c r="P38" s="20" t="s">
        <v>128</v>
      </c>
      <c r="Q38" s="20" t="str">
        <f t="shared" si="6"/>
        <v>0.0, 0.0, 4412.0</v>
      </c>
      <c r="R38" s="20" t="str">
        <f t="shared" si="7"/>
        <v>0.0, 0.0, 0.0</v>
      </c>
      <c r="S38" s="26">
        <v>0</v>
      </c>
      <c r="T38" s="20" t="s">
        <v>129</v>
      </c>
      <c r="U38" s="20" t="str">
        <f t="shared" si="8"/>
        <v>B</v>
      </c>
      <c r="V38" s="20" t="str">
        <f t="shared" si="9"/>
        <v xml:space="preserve"> </v>
      </c>
      <c r="W38" s="20" t="s">
        <v>128</v>
      </c>
      <c r="X38" s="20" t="s">
        <v>129</v>
      </c>
    </row>
    <row r="39" spans="1:24" x14ac:dyDescent="0.25">
      <c r="A39" t="s">
        <v>38</v>
      </c>
      <c r="B39" t="s">
        <v>12</v>
      </c>
      <c r="C39">
        <v>10336</v>
      </c>
      <c r="D39" s="3">
        <f>C39-([1]A_UM!$F$3)</f>
        <v>3730</v>
      </c>
      <c r="E39" s="3">
        <v>7</v>
      </c>
      <c r="F39" s="15">
        <v>1</v>
      </c>
      <c r="G39" s="3">
        <v>14</v>
      </c>
      <c r="I39" t="str">
        <f t="shared" si="0"/>
        <v>defaultid</v>
      </c>
      <c r="J39" t="str">
        <f t="shared" si="1"/>
        <v>0.0, 0.0, 3730.0</v>
      </c>
      <c r="K39" t="str">
        <f t="shared" si="2"/>
        <v>0.0, 0.0, 0.0</v>
      </c>
      <c r="L39">
        <f t="shared" si="3"/>
        <v>1</v>
      </c>
      <c r="M39" t="str">
        <f t="shared" si="4"/>
        <v>balise.ac</v>
      </c>
      <c r="N39" t="str">
        <f t="shared" si="5"/>
        <v>7, 1, 14</v>
      </c>
      <c r="P39" s="20" t="s">
        <v>128</v>
      </c>
      <c r="Q39" s="20" t="str">
        <f t="shared" si="6"/>
        <v>0.0, 0.0, 3730.0</v>
      </c>
      <c r="R39" s="20" t="str">
        <f t="shared" si="7"/>
        <v>0.0, 0.0, 0.0</v>
      </c>
      <c r="S39" s="26">
        <v>0</v>
      </c>
      <c r="T39" s="20" t="s">
        <v>129</v>
      </c>
      <c r="U39" s="20" t="str">
        <f t="shared" si="8"/>
        <v>GRO-H14</v>
      </c>
      <c r="V39" s="20" t="str">
        <f t="shared" si="9"/>
        <v>B</v>
      </c>
      <c r="W39" s="20" t="s">
        <v>128</v>
      </c>
      <c r="X39" s="20" t="s">
        <v>129</v>
      </c>
    </row>
    <row r="40" spans="1:24" x14ac:dyDescent="0.25">
      <c r="B40" t="s">
        <v>1</v>
      </c>
      <c r="C40">
        <v>10339</v>
      </c>
      <c r="D40" s="3">
        <f>C40-([1]A_UM!$F$3)</f>
        <v>3733</v>
      </c>
      <c r="E40" s="4">
        <v>3</v>
      </c>
      <c r="F40" s="4">
        <v>3</v>
      </c>
      <c r="G40" s="5">
        <v>14</v>
      </c>
      <c r="I40" t="str">
        <f t="shared" si="0"/>
        <v>defaultid</v>
      </c>
      <c r="J40" t="str">
        <f t="shared" si="1"/>
        <v>0.0, 0.0, 3733.0</v>
      </c>
      <c r="K40" t="str">
        <f t="shared" si="2"/>
        <v>0.0, 0.0, 0.0</v>
      </c>
      <c r="L40">
        <f t="shared" si="3"/>
        <v>1</v>
      </c>
      <c r="M40" t="str">
        <f t="shared" si="4"/>
        <v>balise.ac</v>
      </c>
      <c r="N40" t="str">
        <f t="shared" si="5"/>
        <v>3, 3, 14</v>
      </c>
      <c r="P40" s="20" t="s">
        <v>128</v>
      </c>
      <c r="Q40" s="20" t="str">
        <f t="shared" si="6"/>
        <v>0.0, 0.0, 3733.0</v>
      </c>
      <c r="R40" s="20" t="str">
        <f t="shared" si="7"/>
        <v>0.0, 0.0, 0.0</v>
      </c>
      <c r="S40" s="26">
        <v>0</v>
      </c>
      <c r="T40" s="20" t="s">
        <v>129</v>
      </c>
      <c r="U40" s="20" t="str">
        <f t="shared" si="8"/>
        <v>A</v>
      </c>
      <c r="V40" s="20" t="str">
        <f t="shared" si="9"/>
        <v xml:space="preserve"> </v>
      </c>
      <c r="W40" s="20" t="s">
        <v>128</v>
      </c>
      <c r="X40" s="20" t="s">
        <v>129</v>
      </c>
    </row>
    <row r="41" spans="1:24" x14ac:dyDescent="0.25">
      <c r="A41" t="s">
        <v>39</v>
      </c>
      <c r="B41" t="s">
        <v>12</v>
      </c>
      <c r="C41" s="33">
        <v>10350</v>
      </c>
      <c r="D41" s="34">
        <f>C41-([1]A_UM!$F$3)</f>
        <v>3744</v>
      </c>
      <c r="E41" s="3">
        <v>9</v>
      </c>
      <c r="F41" s="3">
        <v>1</v>
      </c>
      <c r="G41" s="3">
        <v>13</v>
      </c>
      <c r="I41" t="str">
        <f t="shared" si="0"/>
        <v>defaultid</v>
      </c>
      <c r="J41" t="str">
        <f t="shared" si="1"/>
        <v>0.0, 0.0, 3744.0</v>
      </c>
      <c r="K41" t="str">
        <f t="shared" si="2"/>
        <v>0.0, 0.0, 0.0</v>
      </c>
      <c r="L41">
        <f t="shared" si="3"/>
        <v>1</v>
      </c>
      <c r="M41" t="str">
        <f t="shared" si="4"/>
        <v>balise.ac</v>
      </c>
      <c r="N41" t="str">
        <f t="shared" si="5"/>
        <v>9, 1, 13</v>
      </c>
      <c r="P41" s="20" t="s">
        <v>128</v>
      </c>
      <c r="Q41" s="20" t="str">
        <f t="shared" si="6"/>
        <v>0.0, 0.0, 3744.0</v>
      </c>
      <c r="R41" s="20" t="str">
        <f t="shared" si="7"/>
        <v>0.0, 0.0, 0.0</v>
      </c>
      <c r="S41" s="26">
        <v>0</v>
      </c>
      <c r="T41" s="20" t="s">
        <v>129</v>
      </c>
      <c r="U41" s="20" t="str">
        <f t="shared" si="8"/>
        <v>Hs.154(O)</v>
      </c>
      <c r="V41" s="20" t="str">
        <f t="shared" si="9"/>
        <v>B</v>
      </c>
      <c r="W41" s="20" t="s">
        <v>128</v>
      </c>
      <c r="X41" s="20" t="s">
        <v>129</v>
      </c>
    </row>
    <row r="42" spans="1:24" x14ac:dyDescent="0.25">
      <c r="B42" t="s">
        <v>1</v>
      </c>
      <c r="C42" s="33">
        <v>10353</v>
      </c>
      <c r="D42" s="34">
        <f>C42-([1]A_UM!$F$3)</f>
        <v>3747</v>
      </c>
      <c r="E42" s="4">
        <v>4</v>
      </c>
      <c r="F42" s="4">
        <v>12</v>
      </c>
      <c r="G42" s="4">
        <v>14</v>
      </c>
      <c r="I42" t="str">
        <f t="shared" si="0"/>
        <v>defaultid</v>
      </c>
      <c r="J42" t="str">
        <f t="shared" si="1"/>
        <v>0.0, 0.0, 3747.0</v>
      </c>
      <c r="K42" t="str">
        <f t="shared" si="2"/>
        <v>0.0, 0.0, 0.0</v>
      </c>
      <c r="L42">
        <f t="shared" si="3"/>
        <v>1</v>
      </c>
      <c r="M42" t="str">
        <f t="shared" si="4"/>
        <v>balise.ac</v>
      </c>
      <c r="N42" t="str">
        <f t="shared" si="5"/>
        <v>4, 12, 14</v>
      </c>
      <c r="P42" s="20" t="s">
        <v>128</v>
      </c>
      <c r="Q42" s="20" t="str">
        <f t="shared" si="6"/>
        <v>0.0, 0.0, 3747.0</v>
      </c>
      <c r="R42" s="20" t="str">
        <f t="shared" si="7"/>
        <v>0.0, 0.0, 0.0</v>
      </c>
      <c r="S42" s="26">
        <v>0</v>
      </c>
      <c r="T42" s="20" t="s">
        <v>129</v>
      </c>
      <c r="U42" s="20" t="str">
        <f t="shared" si="8"/>
        <v>A</v>
      </c>
      <c r="V42" s="20" t="str">
        <f t="shared" si="9"/>
        <v xml:space="preserve"> </v>
      </c>
      <c r="W42" s="20" t="s">
        <v>128</v>
      </c>
      <c r="X42" s="20" t="s">
        <v>129</v>
      </c>
    </row>
    <row r="43" spans="1:24" x14ac:dyDescent="0.25">
      <c r="A43" t="s">
        <v>40</v>
      </c>
      <c r="B43" t="s">
        <v>12</v>
      </c>
      <c r="C43">
        <v>10497</v>
      </c>
      <c r="D43" s="3">
        <f>C43-([1]A_UM!$F$3)</f>
        <v>3891</v>
      </c>
      <c r="E43" s="4">
        <v>9</v>
      </c>
      <c r="F43" s="5">
        <v>0</v>
      </c>
      <c r="G43" s="5">
        <v>13</v>
      </c>
      <c r="I43" t="str">
        <f t="shared" si="0"/>
        <v>defaultid</v>
      </c>
      <c r="J43" t="str">
        <f t="shared" si="1"/>
        <v>0.0, 0.0, 3891.0</v>
      </c>
      <c r="K43" t="str">
        <f t="shared" si="2"/>
        <v>0.0, 0.0, 0.0</v>
      </c>
      <c r="L43">
        <f t="shared" si="3"/>
        <v>1</v>
      </c>
      <c r="M43" t="str">
        <f t="shared" si="4"/>
        <v>balise.ac</v>
      </c>
      <c r="N43" t="str">
        <f t="shared" si="5"/>
        <v>9, 0, 13</v>
      </c>
      <c r="P43" s="20" t="s">
        <v>128</v>
      </c>
      <c r="Q43" s="20" t="str">
        <f t="shared" si="6"/>
        <v>0.0, 0.0, 3891.0</v>
      </c>
      <c r="R43" s="20" t="str">
        <f t="shared" si="7"/>
        <v>0.0, 0.0, 0.0</v>
      </c>
      <c r="S43" s="26">
        <v>0</v>
      </c>
      <c r="T43" s="20" t="s">
        <v>129</v>
      </c>
      <c r="U43" s="20" t="str">
        <f t="shared" si="8"/>
        <v>GRO-V14</v>
      </c>
      <c r="V43" s="20" t="str">
        <f t="shared" si="9"/>
        <v>B</v>
      </c>
      <c r="W43" s="20" t="s">
        <v>128</v>
      </c>
      <c r="X43" s="20" t="s">
        <v>129</v>
      </c>
    </row>
    <row r="44" spans="1:24" x14ac:dyDescent="0.25">
      <c r="B44" t="s">
        <v>1</v>
      </c>
      <c r="C44">
        <v>10500</v>
      </c>
      <c r="D44" s="3">
        <f>C44-([1]A_UM!$F$3)</f>
        <v>3894</v>
      </c>
      <c r="E44" s="4">
        <v>6</v>
      </c>
      <c r="F44" s="4">
        <v>0</v>
      </c>
      <c r="G44" s="5">
        <v>14</v>
      </c>
      <c r="I44" t="str">
        <f t="shared" si="0"/>
        <v>defaultid</v>
      </c>
      <c r="J44" t="str">
        <f t="shared" si="1"/>
        <v>0.0, 0.0, 3894.0</v>
      </c>
      <c r="K44" t="str">
        <f t="shared" si="2"/>
        <v>0.0, 0.0, 0.0</v>
      </c>
      <c r="L44">
        <f t="shared" si="3"/>
        <v>1</v>
      </c>
      <c r="M44" t="str">
        <f t="shared" si="4"/>
        <v>balise.ac</v>
      </c>
      <c r="N44" t="str">
        <f t="shared" si="5"/>
        <v>6, 0, 14</v>
      </c>
      <c r="P44" s="20" t="s">
        <v>128</v>
      </c>
      <c r="Q44" s="20" t="str">
        <f t="shared" si="6"/>
        <v>0.0, 0.0, 3894.0</v>
      </c>
      <c r="R44" s="20" t="str">
        <f t="shared" si="7"/>
        <v>0.0, 0.0, 0.0</v>
      </c>
      <c r="S44" s="26">
        <v>0</v>
      </c>
      <c r="T44" s="20" t="s">
        <v>129</v>
      </c>
      <c r="U44" s="20" t="str">
        <f t="shared" si="8"/>
        <v>A</v>
      </c>
      <c r="V44" s="20" t="str">
        <f t="shared" si="9"/>
        <v xml:space="preserve"> </v>
      </c>
      <c r="W44" s="20" t="s">
        <v>128</v>
      </c>
      <c r="X44" s="20" t="s">
        <v>129</v>
      </c>
    </row>
    <row r="45" spans="1:24" x14ac:dyDescent="0.25">
      <c r="A45" t="s">
        <v>41</v>
      </c>
      <c r="B45" t="s">
        <v>1</v>
      </c>
      <c r="C45">
        <v>10552</v>
      </c>
      <c r="D45" s="3">
        <f>C45-([1]A_UM!$F$3)</f>
        <v>3946</v>
      </c>
      <c r="E45" s="4">
        <v>4</v>
      </c>
      <c r="F45" s="4">
        <v>14</v>
      </c>
      <c r="G45" s="5">
        <v>12</v>
      </c>
      <c r="I45" t="str">
        <f t="shared" si="0"/>
        <v>defaultid</v>
      </c>
      <c r="J45" t="str">
        <f t="shared" si="1"/>
        <v>0.0, 0.0, 3946.0</v>
      </c>
      <c r="K45" t="str">
        <f t="shared" si="2"/>
        <v>0.0, 0.0, 0.0</v>
      </c>
      <c r="L45">
        <f t="shared" si="3"/>
        <v>1</v>
      </c>
      <c r="M45" t="str">
        <f t="shared" si="4"/>
        <v>balise.ac</v>
      </c>
      <c r="N45" t="str">
        <f t="shared" si="5"/>
        <v>4, 14, 12</v>
      </c>
      <c r="P45" s="20" t="s">
        <v>128</v>
      </c>
      <c r="Q45" s="20" t="str">
        <f t="shared" si="6"/>
        <v>0.0, 0.0, 3946.0</v>
      </c>
      <c r="R45" s="20" t="str">
        <f t="shared" si="7"/>
        <v>0.0, 0.0, 0.0</v>
      </c>
      <c r="S45" s="26">
        <v>0</v>
      </c>
      <c r="T45" s="20" t="s">
        <v>129</v>
      </c>
      <c r="U45" s="20" t="str">
        <f t="shared" si="8"/>
        <v>Rep.153</v>
      </c>
      <c r="V45" s="20" t="str">
        <f t="shared" si="9"/>
        <v>A</v>
      </c>
      <c r="W45" s="20" t="s">
        <v>128</v>
      </c>
      <c r="X45" s="20" t="s">
        <v>129</v>
      </c>
    </row>
    <row r="46" spans="1:24" x14ac:dyDescent="0.25">
      <c r="B46" t="s">
        <v>12</v>
      </c>
      <c r="C46">
        <v>10555</v>
      </c>
      <c r="D46" s="3">
        <f>C46-([1]A_UM!$F$3)</f>
        <v>3949</v>
      </c>
      <c r="E46" s="3">
        <v>9</v>
      </c>
      <c r="F46" s="3">
        <v>1</v>
      </c>
      <c r="G46" s="3">
        <v>7</v>
      </c>
      <c r="I46" t="str">
        <f t="shared" si="0"/>
        <v>defaultid</v>
      </c>
      <c r="J46" t="str">
        <f t="shared" si="1"/>
        <v>0.0, 0.0, 3949.0</v>
      </c>
      <c r="K46" t="str">
        <f t="shared" si="2"/>
        <v>0.0, 0.0, 0.0</v>
      </c>
      <c r="L46">
        <f t="shared" si="3"/>
        <v>1</v>
      </c>
      <c r="M46" t="str">
        <f t="shared" si="4"/>
        <v>balise.ac</v>
      </c>
      <c r="N46" t="str">
        <f t="shared" si="5"/>
        <v>9, 1, 7</v>
      </c>
      <c r="P46" s="20" t="s">
        <v>128</v>
      </c>
      <c r="Q46" s="20" t="str">
        <f t="shared" si="6"/>
        <v>0.0, 0.0, 3949.0</v>
      </c>
      <c r="R46" s="20" t="str">
        <f t="shared" si="7"/>
        <v>0.0, 0.0, 0.0</v>
      </c>
      <c r="S46" s="26">
        <v>0</v>
      </c>
      <c r="T46" s="20" t="s">
        <v>129</v>
      </c>
      <c r="U46" s="20" t="str">
        <f t="shared" si="8"/>
        <v>B</v>
      </c>
      <c r="V46" s="20" t="str">
        <f t="shared" si="9"/>
        <v xml:space="preserve"> </v>
      </c>
      <c r="W46" s="20" t="s">
        <v>128</v>
      </c>
      <c r="X46" s="20" t="s">
        <v>129</v>
      </c>
    </row>
    <row r="47" spans="1:24" x14ac:dyDescent="0.25">
      <c r="A47" t="s">
        <v>42</v>
      </c>
      <c r="B47" t="s">
        <v>1</v>
      </c>
      <c r="C47">
        <v>10574</v>
      </c>
      <c r="D47" s="3">
        <f>C47-([1]A_UM!$F$3)</f>
        <v>3968</v>
      </c>
      <c r="E47" s="4">
        <v>6</v>
      </c>
      <c r="F47" s="4">
        <v>0</v>
      </c>
      <c r="G47" s="5">
        <v>14</v>
      </c>
      <c r="I47" t="str">
        <f t="shared" si="0"/>
        <v>defaultid</v>
      </c>
      <c r="J47" t="str">
        <f t="shared" si="1"/>
        <v>0.0, 0.0, 3968.0</v>
      </c>
      <c r="K47" t="str">
        <f t="shared" si="2"/>
        <v>0.0, 0.0, 0.0</v>
      </c>
      <c r="L47">
        <f t="shared" si="3"/>
        <v>1</v>
      </c>
      <c r="M47" t="str">
        <f t="shared" si="4"/>
        <v>balise.ac</v>
      </c>
      <c r="N47" t="str">
        <f t="shared" si="5"/>
        <v>6, 0, 14</v>
      </c>
      <c r="P47" s="20" t="s">
        <v>128</v>
      </c>
      <c r="Q47" s="20" t="str">
        <f t="shared" si="6"/>
        <v>0.0, 0.0, 3968.0</v>
      </c>
      <c r="R47" s="20" t="str">
        <f t="shared" si="7"/>
        <v>0.0, 0.0, 0.0</v>
      </c>
      <c r="S47" s="26">
        <v>0</v>
      </c>
      <c r="T47" s="20" t="s">
        <v>129</v>
      </c>
      <c r="U47" s="20" t="str">
        <f t="shared" si="8"/>
        <v>GRO-V15</v>
      </c>
      <c r="V47" s="20" t="str">
        <f t="shared" si="9"/>
        <v>A</v>
      </c>
      <c r="W47" s="20" t="s">
        <v>128</v>
      </c>
      <c r="X47" s="20" t="s">
        <v>129</v>
      </c>
    </row>
    <row r="48" spans="1:24" x14ac:dyDescent="0.25">
      <c r="B48" t="s">
        <v>12</v>
      </c>
      <c r="C48">
        <v>10577</v>
      </c>
      <c r="D48" s="3">
        <f>C48-([1]A_UM!$F$3)</f>
        <v>3971</v>
      </c>
      <c r="E48" s="3">
        <v>9</v>
      </c>
      <c r="F48" s="3">
        <v>1</v>
      </c>
      <c r="G48" s="3">
        <v>7</v>
      </c>
      <c r="I48" t="str">
        <f t="shared" si="0"/>
        <v>defaultid</v>
      </c>
      <c r="J48" t="str">
        <f t="shared" si="1"/>
        <v>0.0, 0.0, 3971.0</v>
      </c>
      <c r="K48" t="str">
        <f t="shared" si="2"/>
        <v>0.0, 0.0, 0.0</v>
      </c>
      <c r="L48">
        <f t="shared" si="3"/>
        <v>1</v>
      </c>
      <c r="M48" t="str">
        <f t="shared" si="4"/>
        <v>balise.ac</v>
      </c>
      <c r="N48" t="str">
        <f t="shared" si="5"/>
        <v>9, 1, 7</v>
      </c>
      <c r="P48" s="20" t="s">
        <v>128</v>
      </c>
      <c r="Q48" s="20" t="str">
        <f t="shared" si="6"/>
        <v>0.0, 0.0, 3971.0</v>
      </c>
      <c r="R48" s="20" t="str">
        <f t="shared" si="7"/>
        <v>0.0, 0.0, 0.0</v>
      </c>
      <c r="S48" s="26">
        <v>0</v>
      </c>
      <c r="T48" s="20" t="s">
        <v>129</v>
      </c>
      <c r="U48" s="20" t="str">
        <f t="shared" si="8"/>
        <v>B</v>
      </c>
      <c r="V48" s="20" t="str">
        <f t="shared" si="9"/>
        <v xml:space="preserve"> </v>
      </c>
      <c r="W48" s="20" t="s">
        <v>128</v>
      </c>
      <c r="X48" s="20" t="s">
        <v>129</v>
      </c>
    </row>
    <row r="49" spans="1:24" x14ac:dyDescent="0.25">
      <c r="A49" t="s">
        <v>43</v>
      </c>
      <c r="B49" t="s">
        <v>1</v>
      </c>
      <c r="C49">
        <v>10811</v>
      </c>
      <c r="D49" s="3">
        <f>C49-([1]A_UM!$F$3)</f>
        <v>4205</v>
      </c>
      <c r="E49" s="4">
        <v>4</v>
      </c>
      <c r="F49" s="4">
        <v>12</v>
      </c>
      <c r="G49" s="4">
        <v>12</v>
      </c>
      <c r="I49" t="str">
        <f t="shared" si="0"/>
        <v>defaultid</v>
      </c>
      <c r="J49" t="str">
        <f t="shared" si="1"/>
        <v>0.0, 0.0, 4205.0</v>
      </c>
      <c r="K49" t="str">
        <f t="shared" si="2"/>
        <v>0.0, 0.0, 0.0</v>
      </c>
      <c r="L49">
        <f t="shared" si="3"/>
        <v>1</v>
      </c>
      <c r="M49" t="str">
        <f t="shared" si="4"/>
        <v>balise.ac</v>
      </c>
      <c r="N49" t="str">
        <f t="shared" si="5"/>
        <v>4, 12, 12</v>
      </c>
      <c r="P49" s="20" t="s">
        <v>128</v>
      </c>
      <c r="Q49" s="20" t="str">
        <f t="shared" si="6"/>
        <v>0.0, 0.0, 4205.0</v>
      </c>
      <c r="R49" s="20" t="str">
        <f t="shared" si="7"/>
        <v>0.0, 0.0, 0.0</v>
      </c>
      <c r="S49" s="26">
        <v>0</v>
      </c>
      <c r="T49" s="20" t="s">
        <v>129</v>
      </c>
      <c r="U49" s="20" t="str">
        <f t="shared" si="8"/>
        <v>Hs.153(L)</v>
      </c>
      <c r="V49" s="20" t="str">
        <f t="shared" si="9"/>
        <v>A</v>
      </c>
      <c r="W49" s="20" t="s">
        <v>128</v>
      </c>
      <c r="X49" s="20" t="s">
        <v>129</v>
      </c>
    </row>
    <row r="50" spans="1:24" x14ac:dyDescent="0.25">
      <c r="B50" t="s">
        <v>12</v>
      </c>
      <c r="C50">
        <v>10814</v>
      </c>
      <c r="D50" s="3">
        <f>C50-([1]A_UM!$F$3)</f>
        <v>4208</v>
      </c>
      <c r="E50" s="4">
        <v>9</v>
      </c>
      <c r="F50" s="4">
        <v>5</v>
      </c>
      <c r="G50" s="5">
        <v>8</v>
      </c>
      <c r="I50" t="str">
        <f t="shared" si="0"/>
        <v>defaultid</v>
      </c>
      <c r="J50" t="str">
        <f t="shared" si="1"/>
        <v>0.0, 0.0, 4208.0</v>
      </c>
      <c r="K50" t="str">
        <f t="shared" si="2"/>
        <v>0.0, 0.0, 0.0</v>
      </c>
      <c r="L50">
        <f t="shared" si="3"/>
        <v>1</v>
      </c>
      <c r="M50" t="str">
        <f t="shared" si="4"/>
        <v>balise.ac</v>
      </c>
      <c r="N50" t="str">
        <f t="shared" si="5"/>
        <v>9, 5, 8</v>
      </c>
      <c r="P50" s="20" t="s">
        <v>128</v>
      </c>
      <c r="Q50" s="20" t="str">
        <f t="shared" si="6"/>
        <v>0.0, 0.0, 4208.0</v>
      </c>
      <c r="R50" s="20" t="str">
        <f t="shared" si="7"/>
        <v>0.0, 0.0, 0.0</v>
      </c>
      <c r="S50" s="26">
        <v>0</v>
      </c>
      <c r="T50" s="20" t="s">
        <v>129</v>
      </c>
      <c r="U50" s="20" t="str">
        <f t="shared" si="8"/>
        <v>B</v>
      </c>
      <c r="V50" s="20" t="str">
        <f t="shared" si="9"/>
        <v xml:space="preserve"> </v>
      </c>
      <c r="W50" s="20" t="s">
        <v>128</v>
      </c>
      <c r="X50" s="20" t="s">
        <v>129</v>
      </c>
    </row>
    <row r="51" spans="1:24" x14ac:dyDescent="0.25">
      <c r="A51" t="s">
        <v>44</v>
      </c>
      <c r="B51" t="s">
        <v>1</v>
      </c>
      <c r="C51">
        <v>10831</v>
      </c>
      <c r="D51" s="3">
        <f>C51-([1]A_UM!$F$3)</f>
        <v>4225</v>
      </c>
      <c r="E51" s="4">
        <v>3</v>
      </c>
      <c r="F51" s="4">
        <v>3</v>
      </c>
      <c r="G51" s="5">
        <v>4</v>
      </c>
      <c r="I51" t="str">
        <f t="shared" si="0"/>
        <v>defaultid</v>
      </c>
      <c r="J51" t="str">
        <f t="shared" si="1"/>
        <v>0.0, 0.0, 4225.0</v>
      </c>
      <c r="K51" t="str">
        <f t="shared" si="2"/>
        <v>0.0, 0.0, 0.0</v>
      </c>
      <c r="L51">
        <f t="shared" si="3"/>
        <v>1</v>
      </c>
      <c r="M51" t="str">
        <f t="shared" si="4"/>
        <v>balise.ac</v>
      </c>
      <c r="N51" t="str">
        <f t="shared" si="5"/>
        <v>3, 3, 4</v>
      </c>
      <c r="P51" s="20" t="s">
        <v>128</v>
      </c>
      <c r="Q51" s="20" t="str">
        <f t="shared" si="6"/>
        <v>0.0, 0.0, 4225.0</v>
      </c>
      <c r="R51" s="20" t="str">
        <f t="shared" si="7"/>
        <v>0.0, 0.0, 0.0</v>
      </c>
      <c r="S51" s="26">
        <v>0</v>
      </c>
      <c r="T51" s="20" t="s">
        <v>129</v>
      </c>
      <c r="U51" s="20" t="str">
        <f t="shared" si="8"/>
        <v>GRO-H11</v>
      </c>
      <c r="V51" s="20" t="str">
        <f t="shared" si="9"/>
        <v>A</v>
      </c>
      <c r="W51" s="20" t="s">
        <v>128</v>
      </c>
      <c r="X51" s="20" t="s">
        <v>129</v>
      </c>
    </row>
    <row r="52" spans="1:24" x14ac:dyDescent="0.25">
      <c r="B52" t="s">
        <v>12</v>
      </c>
      <c r="C52">
        <v>10834</v>
      </c>
      <c r="D52" s="3">
        <f>C52-([1]A_UM!$F$3)</f>
        <v>4228</v>
      </c>
      <c r="E52" s="3">
        <v>7</v>
      </c>
      <c r="F52" s="15">
        <v>1</v>
      </c>
      <c r="G52" s="3">
        <v>14</v>
      </c>
      <c r="I52" t="str">
        <f t="shared" si="0"/>
        <v>defaultid</v>
      </c>
      <c r="J52" t="str">
        <f t="shared" si="1"/>
        <v>0.0, 0.0, 4228.0</v>
      </c>
      <c r="K52" t="str">
        <f t="shared" si="2"/>
        <v>0.0, 0.0, 0.0</v>
      </c>
      <c r="L52">
        <f t="shared" si="3"/>
        <v>1</v>
      </c>
      <c r="M52" t="str">
        <f t="shared" si="4"/>
        <v>balise.ac</v>
      </c>
      <c r="N52" t="str">
        <f t="shared" si="5"/>
        <v>7, 1, 14</v>
      </c>
      <c r="P52" s="20" t="s">
        <v>128</v>
      </c>
      <c r="Q52" s="20" t="str">
        <f t="shared" si="6"/>
        <v>0.0, 0.0, 4228.0</v>
      </c>
      <c r="R52" s="20" t="str">
        <f t="shared" si="7"/>
        <v>0.0, 0.0, 0.0</v>
      </c>
      <c r="S52" s="26">
        <v>0</v>
      </c>
      <c r="T52" s="20" t="s">
        <v>129</v>
      </c>
      <c r="U52" s="20" t="str">
        <f t="shared" si="8"/>
        <v>B</v>
      </c>
      <c r="V52" s="20" t="str">
        <f t="shared" si="9"/>
        <v xml:space="preserve"> </v>
      </c>
      <c r="W52" s="20" t="s">
        <v>128</v>
      </c>
      <c r="X52" s="20" t="s">
        <v>129</v>
      </c>
    </row>
    <row r="53" spans="1:24" x14ac:dyDescent="0.25">
      <c r="A53" s="3" t="s">
        <v>45</v>
      </c>
      <c r="B53" s="3" t="s">
        <v>12</v>
      </c>
      <c r="C53" s="3">
        <v>10170</v>
      </c>
      <c r="D53" s="3">
        <f>C53-([1]A_UM!$F$3)</f>
        <v>3564</v>
      </c>
      <c r="E53" s="4">
        <v>7</v>
      </c>
      <c r="F53" s="16">
        <v>1</v>
      </c>
      <c r="G53" s="4">
        <v>14</v>
      </c>
      <c r="I53" t="str">
        <f t="shared" si="0"/>
        <v>defaultid</v>
      </c>
      <c r="J53" t="str">
        <f t="shared" si="1"/>
        <v>0.0, 0.0, 3564.0</v>
      </c>
      <c r="K53" t="str">
        <f t="shared" si="2"/>
        <v>0.0, 0.0, 0.0</v>
      </c>
      <c r="L53">
        <f t="shared" si="3"/>
        <v>1</v>
      </c>
      <c r="M53" t="str">
        <f t="shared" si="4"/>
        <v>balise.ac</v>
      </c>
      <c r="N53" t="str">
        <f t="shared" si="5"/>
        <v>7, 1, 14</v>
      </c>
      <c r="P53" s="20" t="s">
        <v>128</v>
      </c>
      <c r="Q53" s="20" t="str">
        <f t="shared" si="6"/>
        <v>0.0, 0.0, 3564.0</v>
      </c>
      <c r="R53" s="20" t="str">
        <f t="shared" si="7"/>
        <v>0.0, 0.0, 0.0</v>
      </c>
      <c r="S53" s="26">
        <v>0</v>
      </c>
      <c r="T53" s="20" t="s">
        <v>129</v>
      </c>
      <c r="U53" s="20" t="str">
        <f t="shared" si="8"/>
        <v>GRO-H18</v>
      </c>
      <c r="V53" s="20" t="str">
        <f t="shared" si="9"/>
        <v>B</v>
      </c>
      <c r="W53" s="20" t="s">
        <v>128</v>
      </c>
      <c r="X53" s="20" t="s">
        <v>129</v>
      </c>
    </row>
    <row r="54" spans="1:24" x14ac:dyDescent="0.25">
      <c r="A54" s="3"/>
      <c r="B54" s="3" t="s">
        <v>1</v>
      </c>
      <c r="C54" s="3">
        <v>10173</v>
      </c>
      <c r="D54" s="3">
        <f>C54-([1]A_UM!$F$3)</f>
        <v>3567</v>
      </c>
      <c r="E54" s="4">
        <v>3</v>
      </c>
      <c r="F54" s="4">
        <v>3</v>
      </c>
      <c r="G54" s="5">
        <v>14</v>
      </c>
      <c r="I54" t="str">
        <f t="shared" si="0"/>
        <v>defaultid</v>
      </c>
      <c r="J54" t="str">
        <f t="shared" si="1"/>
        <v>0.0, 0.0, 3567.0</v>
      </c>
      <c r="K54" t="str">
        <f t="shared" si="2"/>
        <v>0.0, 0.0, 0.0</v>
      </c>
      <c r="L54">
        <f t="shared" si="3"/>
        <v>1</v>
      </c>
      <c r="M54" t="str">
        <f t="shared" si="4"/>
        <v>balise.ac</v>
      </c>
      <c r="N54" t="str">
        <f t="shared" si="5"/>
        <v>3, 3, 14</v>
      </c>
      <c r="P54" s="20" t="s">
        <v>128</v>
      </c>
      <c r="Q54" s="20" t="str">
        <f t="shared" si="6"/>
        <v>0.0, 0.0, 3567.0</v>
      </c>
      <c r="R54" s="20" t="str">
        <f t="shared" si="7"/>
        <v>0.0, 0.0, 0.0</v>
      </c>
      <c r="S54" s="26">
        <v>0</v>
      </c>
      <c r="T54" s="20" t="s">
        <v>129</v>
      </c>
      <c r="U54" s="20" t="str">
        <f t="shared" si="8"/>
        <v>A</v>
      </c>
      <c r="V54" s="20" t="str">
        <f t="shared" si="9"/>
        <v xml:space="preserve"> </v>
      </c>
      <c r="W54" s="20" t="s">
        <v>128</v>
      </c>
      <c r="X54" s="20" t="s">
        <v>129</v>
      </c>
    </row>
    <row r="55" spans="1:24" x14ac:dyDescent="0.25">
      <c r="A55" t="s">
        <v>46</v>
      </c>
      <c r="B55" t="s">
        <v>24</v>
      </c>
      <c r="C55">
        <v>10299</v>
      </c>
      <c r="D55" s="3">
        <f>C55-([1]A_UM!$F$3)</f>
        <v>3693</v>
      </c>
      <c r="E55" s="3">
        <v>14</v>
      </c>
      <c r="F55" s="3">
        <v>10</v>
      </c>
      <c r="G55" s="3">
        <v>6</v>
      </c>
      <c r="I55" t="str">
        <f t="shared" si="0"/>
        <v>defaultid</v>
      </c>
      <c r="J55" t="str">
        <f t="shared" si="1"/>
        <v>0.0, 0.0, 3693.0</v>
      </c>
      <c r="K55" t="str">
        <f t="shared" si="2"/>
        <v>0.0, 0.0, 0.0</v>
      </c>
      <c r="L55">
        <f t="shared" si="3"/>
        <v>1</v>
      </c>
      <c r="M55" t="str">
        <f t="shared" si="4"/>
        <v>balise.ac</v>
      </c>
      <c r="N55" t="str">
        <f t="shared" si="5"/>
        <v>14, 10, 6</v>
      </c>
      <c r="P55" s="20" t="s">
        <v>128</v>
      </c>
      <c r="Q55" s="20" t="str">
        <f t="shared" si="6"/>
        <v>0.0, 0.0, 3693.0</v>
      </c>
      <c r="R55" s="20" t="str">
        <f t="shared" si="7"/>
        <v>0.0, 0.0, 0.0</v>
      </c>
      <c r="S55" s="26">
        <v>0</v>
      </c>
      <c r="T55" s="20" t="s">
        <v>129</v>
      </c>
      <c r="U55" s="20" t="str">
        <f t="shared" si="8"/>
        <v>GRO-V20</v>
      </c>
      <c r="V55" s="20" t="str">
        <f t="shared" si="9"/>
        <v>C</v>
      </c>
      <c r="W55" s="20" t="s">
        <v>128</v>
      </c>
      <c r="X55" s="20" t="s">
        <v>129</v>
      </c>
    </row>
    <row r="56" spans="1:24" x14ac:dyDescent="0.25">
      <c r="B56" t="s">
        <v>12</v>
      </c>
      <c r="C56">
        <v>10302</v>
      </c>
      <c r="D56" s="3">
        <f>C56-([1]A_UM!$F$3)</f>
        <v>3696</v>
      </c>
      <c r="E56" s="3">
        <v>9</v>
      </c>
      <c r="F56" s="3">
        <v>0</v>
      </c>
      <c r="G56" s="3">
        <v>0</v>
      </c>
      <c r="I56" t="str">
        <f t="shared" si="0"/>
        <v>defaultid</v>
      </c>
      <c r="J56" t="str">
        <f t="shared" si="1"/>
        <v>0.0, 0.0, 3696.0</v>
      </c>
      <c r="K56" t="str">
        <f t="shared" si="2"/>
        <v>0.0, 0.0, 0.0</v>
      </c>
      <c r="L56">
        <f t="shared" si="3"/>
        <v>1</v>
      </c>
      <c r="M56" t="str">
        <f t="shared" si="4"/>
        <v>balise.ac</v>
      </c>
      <c r="N56" t="str">
        <f t="shared" si="5"/>
        <v>9, 0, 0</v>
      </c>
      <c r="P56" s="20" t="s">
        <v>128</v>
      </c>
      <c r="Q56" s="20" t="str">
        <f t="shared" si="6"/>
        <v>0.0, 0.0, 3696.0</v>
      </c>
      <c r="R56" s="20" t="str">
        <f t="shared" si="7"/>
        <v>0.0, 0.0, 0.0</v>
      </c>
      <c r="S56" s="26">
        <v>0</v>
      </c>
      <c r="T56" s="20" t="s">
        <v>129</v>
      </c>
      <c r="U56" s="20" t="str">
        <f t="shared" si="8"/>
        <v>B</v>
      </c>
      <c r="V56" s="20" t="str">
        <f t="shared" si="9"/>
        <v xml:space="preserve"> </v>
      </c>
      <c r="W56" s="20" t="s">
        <v>128</v>
      </c>
      <c r="X56" s="20" t="s">
        <v>129</v>
      </c>
    </row>
    <row r="57" spans="1:24" x14ac:dyDescent="0.25">
      <c r="B57" t="s">
        <v>1</v>
      </c>
      <c r="C57">
        <v>10305</v>
      </c>
      <c r="D57" s="3">
        <f>C57-([1]A_UM!$F$3)</f>
        <v>3699</v>
      </c>
      <c r="E57" s="4">
        <v>2</v>
      </c>
      <c r="F57" s="4">
        <v>0</v>
      </c>
      <c r="G57" s="5">
        <v>14</v>
      </c>
      <c r="I57" t="str">
        <f t="shared" si="0"/>
        <v>defaultid</v>
      </c>
      <c r="J57" t="str">
        <f t="shared" si="1"/>
        <v>0.0, 0.0, 3699.0</v>
      </c>
      <c r="K57" t="str">
        <f t="shared" si="2"/>
        <v>0.0, 0.0, 0.0</v>
      </c>
      <c r="L57">
        <f t="shared" si="3"/>
        <v>1</v>
      </c>
      <c r="M57" t="str">
        <f t="shared" si="4"/>
        <v>balise.ac</v>
      </c>
      <c r="N57" t="str">
        <f t="shared" si="5"/>
        <v>2, 0, 14</v>
      </c>
      <c r="P57" s="20" t="s">
        <v>128</v>
      </c>
      <c r="Q57" s="20" t="str">
        <f t="shared" si="6"/>
        <v>0.0, 0.0, 3699.0</v>
      </c>
      <c r="R57" s="20" t="str">
        <f t="shared" si="7"/>
        <v>0.0, 0.0, 0.0</v>
      </c>
      <c r="S57" s="26">
        <v>0</v>
      </c>
      <c r="T57" s="20" t="s">
        <v>129</v>
      </c>
      <c r="U57" s="20" t="str">
        <f t="shared" si="8"/>
        <v>A</v>
      </c>
      <c r="V57" s="20" t="str">
        <f t="shared" si="9"/>
        <v xml:space="preserve"> </v>
      </c>
      <c r="W57" s="20" t="s">
        <v>128</v>
      </c>
      <c r="X57" s="20" t="s">
        <v>129</v>
      </c>
    </row>
    <row r="58" spans="1:24" x14ac:dyDescent="0.25">
      <c r="A58" s="3" t="s">
        <v>11</v>
      </c>
      <c r="B58" s="3" t="s">
        <v>1</v>
      </c>
      <c r="C58" s="3">
        <v>7598</v>
      </c>
      <c r="D58" s="3">
        <f>C58-$F$3</f>
        <v>7598</v>
      </c>
      <c r="E58" s="4">
        <v>4</v>
      </c>
      <c r="F58" s="4">
        <v>8</v>
      </c>
      <c r="G58" s="4">
        <v>8</v>
      </c>
      <c r="I58" t="str">
        <f t="shared" si="0"/>
        <v>defaultid</v>
      </c>
      <c r="J58" t="str">
        <f t="shared" si="1"/>
        <v>0.0, 0.0, 7598.0</v>
      </c>
      <c r="K58" t="str">
        <f t="shared" si="2"/>
        <v>0.0, 0.0, 0.0</v>
      </c>
      <c r="L58">
        <f t="shared" si="3"/>
        <v>1</v>
      </c>
      <c r="M58" t="str">
        <f t="shared" si="4"/>
        <v>balise.ac</v>
      </c>
      <c r="N58" t="str">
        <f t="shared" si="5"/>
        <v>4, 8, 8</v>
      </c>
      <c r="P58" s="20" t="s">
        <v>128</v>
      </c>
      <c r="Q58" s="20" t="str">
        <f t="shared" si="6"/>
        <v>0.0, 0.0, 7598.0</v>
      </c>
      <c r="R58" s="20" t="str">
        <f t="shared" si="7"/>
        <v>0.0, 0.0, 0.0</v>
      </c>
      <c r="S58" s="26">
        <v>0</v>
      </c>
      <c r="T58" s="20" t="s">
        <v>129</v>
      </c>
      <c r="U58" s="20" t="str">
        <f t="shared" si="8"/>
        <v>Hs.141(A)</v>
      </c>
      <c r="V58" s="20" t="str">
        <f t="shared" si="9"/>
        <v>A</v>
      </c>
      <c r="W58" s="20" t="s">
        <v>128</v>
      </c>
      <c r="X58" s="20" t="s">
        <v>129</v>
      </c>
    </row>
    <row r="59" spans="1:24" x14ac:dyDescent="0.25">
      <c r="A59" s="3"/>
      <c r="B59" s="3" t="s">
        <v>12</v>
      </c>
      <c r="C59" s="3">
        <v>7601</v>
      </c>
      <c r="D59" s="3">
        <f t="shared" ref="D59:D79" si="10">C59-$F$3</f>
        <v>7601</v>
      </c>
      <c r="E59" s="4">
        <v>9</v>
      </c>
      <c r="F59" s="3">
        <v>5</v>
      </c>
      <c r="G59" s="3">
        <v>14</v>
      </c>
      <c r="I59" t="str">
        <f t="shared" si="0"/>
        <v>defaultid</v>
      </c>
      <c r="J59" t="str">
        <f t="shared" si="1"/>
        <v>0.0, 0.0, 7601.0</v>
      </c>
      <c r="K59" t="str">
        <f t="shared" si="2"/>
        <v>0.0, 0.0, 0.0</v>
      </c>
      <c r="L59">
        <f t="shared" si="3"/>
        <v>1</v>
      </c>
      <c r="M59" t="str">
        <f t="shared" si="4"/>
        <v>balise.ac</v>
      </c>
      <c r="N59" t="str">
        <f t="shared" si="5"/>
        <v>9, 5, 14</v>
      </c>
      <c r="P59" s="20" t="s">
        <v>128</v>
      </c>
      <c r="Q59" s="20" t="str">
        <f t="shared" si="6"/>
        <v>0.0, 0.0, 7601.0</v>
      </c>
      <c r="R59" s="20" t="str">
        <f t="shared" si="7"/>
        <v>0.0, 0.0, 0.0</v>
      </c>
      <c r="S59" s="26">
        <v>0</v>
      </c>
      <c r="T59" s="20" t="s">
        <v>129</v>
      </c>
      <c r="U59" s="20" t="str">
        <f t="shared" si="8"/>
        <v>B</v>
      </c>
      <c r="V59" s="20" t="str">
        <f t="shared" si="9"/>
        <v xml:space="preserve"> </v>
      </c>
      <c r="W59" s="20" t="s">
        <v>128</v>
      </c>
      <c r="X59" s="20" t="s">
        <v>129</v>
      </c>
    </row>
    <row r="60" spans="1:24" x14ac:dyDescent="0.25">
      <c r="A60" t="s">
        <v>13</v>
      </c>
      <c r="B60" t="s">
        <v>1</v>
      </c>
      <c r="C60">
        <v>8842</v>
      </c>
      <c r="D60" s="3">
        <f t="shared" si="10"/>
        <v>8842</v>
      </c>
      <c r="E60" s="4">
        <v>7</v>
      </c>
      <c r="F60" s="3">
        <v>1</v>
      </c>
      <c r="G60" s="3">
        <v>12</v>
      </c>
      <c r="I60" t="str">
        <f t="shared" si="0"/>
        <v>defaultid</v>
      </c>
      <c r="J60" t="str">
        <f t="shared" si="1"/>
        <v>0.0, 0.0, 8842.0</v>
      </c>
      <c r="K60" t="str">
        <f t="shared" si="2"/>
        <v>0.0, 0.0, 0.0</v>
      </c>
      <c r="L60">
        <f t="shared" si="3"/>
        <v>1</v>
      </c>
      <c r="M60" t="str">
        <f t="shared" si="4"/>
        <v>balise.ac</v>
      </c>
      <c r="N60" t="str">
        <f t="shared" si="5"/>
        <v>7, 1, 12</v>
      </c>
      <c r="P60" s="20" t="s">
        <v>128</v>
      </c>
      <c r="Q60" s="20" t="str">
        <f t="shared" si="6"/>
        <v>0.0, 0.0, 8842.0</v>
      </c>
      <c r="R60" s="20" t="str">
        <f t="shared" si="7"/>
        <v>0.0, 0.0, 0.0</v>
      </c>
      <c r="S60" s="26">
        <v>0</v>
      </c>
      <c r="T60" s="20" t="s">
        <v>129</v>
      </c>
      <c r="U60" s="20" t="str">
        <f t="shared" si="8"/>
        <v>AKE-H01</v>
      </c>
      <c r="V60" s="20" t="str">
        <f t="shared" si="9"/>
        <v>A</v>
      </c>
      <c r="W60" s="20" t="s">
        <v>128</v>
      </c>
      <c r="X60" s="20" t="s">
        <v>129</v>
      </c>
    </row>
    <row r="61" spans="1:24" x14ac:dyDescent="0.25">
      <c r="B61" t="s">
        <v>12</v>
      </c>
      <c r="C61">
        <v>8845</v>
      </c>
      <c r="D61" s="3">
        <f t="shared" si="10"/>
        <v>8845</v>
      </c>
      <c r="E61" s="4">
        <v>5</v>
      </c>
      <c r="F61" s="3">
        <v>6</v>
      </c>
      <c r="G61" s="3">
        <v>10</v>
      </c>
      <c r="I61" t="str">
        <f t="shared" si="0"/>
        <v>defaultid</v>
      </c>
      <c r="J61" t="str">
        <f t="shared" si="1"/>
        <v>0.0, 0.0, 8845.0</v>
      </c>
      <c r="K61" t="str">
        <f t="shared" si="2"/>
        <v>0.0, 0.0, 0.0</v>
      </c>
      <c r="L61">
        <f t="shared" si="3"/>
        <v>1</v>
      </c>
      <c r="M61" t="str">
        <f t="shared" si="4"/>
        <v>balise.ac</v>
      </c>
      <c r="N61" t="str">
        <f t="shared" si="5"/>
        <v>5, 6, 10</v>
      </c>
      <c r="P61" s="20" t="s">
        <v>128</v>
      </c>
      <c r="Q61" s="20" t="str">
        <f t="shared" si="6"/>
        <v>0.0, 0.0, 8845.0</v>
      </c>
      <c r="R61" s="20" t="str">
        <f t="shared" si="7"/>
        <v>0.0, 0.0, 0.0</v>
      </c>
      <c r="S61" s="26">
        <v>0</v>
      </c>
      <c r="T61" s="20" t="s">
        <v>129</v>
      </c>
      <c r="U61" s="20" t="str">
        <f t="shared" si="8"/>
        <v>B</v>
      </c>
      <c r="V61" s="20" t="str">
        <f t="shared" si="9"/>
        <v xml:space="preserve"> </v>
      </c>
      <c r="W61" s="20" t="s">
        <v>128</v>
      </c>
      <c r="X61" s="20" t="s">
        <v>129</v>
      </c>
    </row>
    <row r="62" spans="1:24" x14ac:dyDescent="0.25">
      <c r="A62" t="s">
        <v>14</v>
      </c>
      <c r="B62" t="s">
        <v>1</v>
      </c>
      <c r="C62">
        <v>8890</v>
      </c>
      <c r="D62" s="3">
        <f t="shared" si="10"/>
        <v>8890</v>
      </c>
      <c r="E62" s="4">
        <v>6</v>
      </c>
      <c r="F62" s="3">
        <v>1</v>
      </c>
      <c r="G62" s="3">
        <v>2</v>
      </c>
      <c r="I62" t="str">
        <f t="shared" si="0"/>
        <v>defaultid</v>
      </c>
      <c r="J62" t="str">
        <f t="shared" si="1"/>
        <v>0.0, 0.0, 8890.0</v>
      </c>
      <c r="K62" t="str">
        <f t="shared" si="2"/>
        <v>0.0, 0.0, 0.0</v>
      </c>
      <c r="L62">
        <f t="shared" si="3"/>
        <v>1</v>
      </c>
      <c r="M62" t="str">
        <f t="shared" si="4"/>
        <v>balise.ac</v>
      </c>
      <c r="N62" t="str">
        <f t="shared" si="5"/>
        <v>6, 1, 2</v>
      </c>
      <c r="P62" s="20" t="s">
        <v>128</v>
      </c>
      <c r="Q62" s="20" t="str">
        <f t="shared" si="6"/>
        <v>0.0, 0.0, 8890.0</v>
      </c>
      <c r="R62" s="20" t="str">
        <f t="shared" si="7"/>
        <v>0.0, 0.0, 0.0</v>
      </c>
      <c r="S62" s="26">
        <v>0</v>
      </c>
      <c r="T62" s="20" t="s">
        <v>129</v>
      </c>
      <c r="U62" s="20" t="str">
        <f t="shared" si="8"/>
        <v>AKE-H05</v>
      </c>
      <c r="V62" s="20" t="str">
        <f t="shared" si="9"/>
        <v>A</v>
      </c>
      <c r="W62" s="20" t="s">
        <v>128</v>
      </c>
      <c r="X62" s="20" t="s">
        <v>129</v>
      </c>
    </row>
    <row r="63" spans="1:24" x14ac:dyDescent="0.25">
      <c r="B63" t="s">
        <v>12</v>
      </c>
      <c r="C63">
        <v>8893</v>
      </c>
      <c r="D63" s="3">
        <f t="shared" si="10"/>
        <v>8893</v>
      </c>
      <c r="E63" s="4">
        <v>9</v>
      </c>
      <c r="F63" s="3">
        <v>5</v>
      </c>
      <c r="G63" s="3">
        <v>4</v>
      </c>
      <c r="I63" t="str">
        <f t="shared" si="0"/>
        <v>defaultid</v>
      </c>
      <c r="J63" t="str">
        <f t="shared" si="1"/>
        <v>0.0, 0.0, 8893.0</v>
      </c>
      <c r="K63" t="str">
        <f t="shared" si="2"/>
        <v>0.0, 0.0, 0.0</v>
      </c>
      <c r="L63">
        <f t="shared" si="3"/>
        <v>1</v>
      </c>
      <c r="M63" t="str">
        <f t="shared" si="4"/>
        <v>balise.ac</v>
      </c>
      <c r="N63" t="str">
        <f t="shared" si="5"/>
        <v>9, 5, 4</v>
      </c>
      <c r="P63" s="20" t="s">
        <v>128</v>
      </c>
      <c r="Q63" s="20" t="str">
        <f t="shared" si="6"/>
        <v>0.0, 0.0, 8893.0</v>
      </c>
      <c r="R63" s="20" t="str">
        <f t="shared" si="7"/>
        <v>0.0, 0.0, 0.0</v>
      </c>
      <c r="S63" s="26">
        <v>0</v>
      </c>
      <c r="T63" s="20" t="s">
        <v>129</v>
      </c>
      <c r="U63" s="20" t="str">
        <f t="shared" si="8"/>
        <v>B</v>
      </c>
      <c r="V63" s="20" t="str">
        <f t="shared" si="9"/>
        <v xml:space="preserve"> </v>
      </c>
      <c r="W63" s="20" t="s">
        <v>128</v>
      </c>
      <c r="X63" s="20" t="s">
        <v>129</v>
      </c>
    </row>
    <row r="64" spans="1:24" x14ac:dyDescent="0.25">
      <c r="A64" t="s">
        <v>15</v>
      </c>
      <c r="B64" t="s">
        <v>1</v>
      </c>
      <c r="C64">
        <v>8990</v>
      </c>
      <c r="D64" s="3">
        <f t="shared" si="10"/>
        <v>8990</v>
      </c>
      <c r="E64" s="4">
        <v>6</v>
      </c>
      <c r="F64" s="3">
        <v>1</v>
      </c>
      <c r="G64" s="3">
        <v>2</v>
      </c>
      <c r="I64" t="str">
        <f t="shared" si="0"/>
        <v>defaultid</v>
      </c>
      <c r="J64" t="str">
        <f t="shared" si="1"/>
        <v>0.0, 0.0, 8990.0</v>
      </c>
      <c r="K64" t="str">
        <f t="shared" si="2"/>
        <v>0.0, 0.0, 0.0</v>
      </c>
      <c r="L64">
        <f t="shared" si="3"/>
        <v>1</v>
      </c>
      <c r="M64" t="str">
        <f t="shared" si="4"/>
        <v>balise.ac</v>
      </c>
      <c r="N64" t="str">
        <f t="shared" si="5"/>
        <v>6, 1, 2</v>
      </c>
      <c r="P64" s="20" t="s">
        <v>128</v>
      </c>
      <c r="Q64" s="20" t="str">
        <f t="shared" si="6"/>
        <v>0.0, 0.0, 8990.0</v>
      </c>
      <c r="R64" s="20" t="str">
        <f t="shared" si="7"/>
        <v>0.0, 0.0, 0.0</v>
      </c>
      <c r="S64" s="26">
        <v>0</v>
      </c>
      <c r="T64" s="20" t="s">
        <v>129</v>
      </c>
      <c r="U64" s="20" t="str">
        <f t="shared" si="8"/>
        <v>AKE-H09</v>
      </c>
      <c r="V64" s="20" t="str">
        <f t="shared" si="9"/>
        <v>A</v>
      </c>
      <c r="W64" s="20" t="s">
        <v>128</v>
      </c>
      <c r="X64" s="20" t="s">
        <v>129</v>
      </c>
    </row>
    <row r="65" spans="1:24" x14ac:dyDescent="0.25">
      <c r="B65" t="s">
        <v>12</v>
      </c>
      <c r="C65">
        <v>8993</v>
      </c>
      <c r="D65" s="3">
        <f t="shared" si="10"/>
        <v>8993</v>
      </c>
      <c r="E65" s="4">
        <v>9</v>
      </c>
      <c r="F65" s="3">
        <v>4</v>
      </c>
      <c r="G65" s="3">
        <v>14</v>
      </c>
      <c r="I65" t="str">
        <f t="shared" si="0"/>
        <v>defaultid</v>
      </c>
      <c r="J65" t="str">
        <f t="shared" si="1"/>
        <v>0.0, 0.0, 8993.0</v>
      </c>
      <c r="K65" t="str">
        <f t="shared" si="2"/>
        <v>0.0, 0.0, 0.0</v>
      </c>
      <c r="L65">
        <f t="shared" si="3"/>
        <v>1</v>
      </c>
      <c r="M65" t="str">
        <f t="shared" si="4"/>
        <v>balise.ac</v>
      </c>
      <c r="N65" t="str">
        <f t="shared" si="5"/>
        <v>9, 4, 14</v>
      </c>
      <c r="P65" s="20" t="s">
        <v>128</v>
      </c>
      <c r="Q65" s="20" t="str">
        <f t="shared" si="6"/>
        <v>0.0, 0.0, 8993.0</v>
      </c>
      <c r="R65" s="20" t="str">
        <f t="shared" si="7"/>
        <v>0.0, 0.0, 0.0</v>
      </c>
      <c r="S65" s="26">
        <v>0</v>
      </c>
      <c r="T65" s="20" t="s">
        <v>129</v>
      </c>
      <c r="U65" s="20" t="str">
        <f t="shared" si="8"/>
        <v>B</v>
      </c>
      <c r="V65" s="20" t="str">
        <f t="shared" si="9"/>
        <v xml:space="preserve"> </v>
      </c>
      <c r="W65" s="20" t="s">
        <v>128</v>
      </c>
      <c r="X65" s="20" t="s">
        <v>129</v>
      </c>
    </row>
    <row r="66" spans="1:24" x14ac:dyDescent="0.25">
      <c r="A66" t="s">
        <v>16</v>
      </c>
      <c r="B66" t="s">
        <v>1</v>
      </c>
      <c r="C66">
        <v>9032</v>
      </c>
      <c r="D66" s="3">
        <f t="shared" si="10"/>
        <v>9032</v>
      </c>
      <c r="E66" s="4">
        <v>4</v>
      </c>
      <c r="F66" s="4">
        <v>12</v>
      </c>
      <c r="G66" s="5">
        <v>12</v>
      </c>
      <c r="I66" t="str">
        <f t="shared" si="0"/>
        <v>defaultid</v>
      </c>
      <c r="J66" t="str">
        <f t="shared" si="1"/>
        <v>0.0, 0.0, 9032.0</v>
      </c>
      <c r="K66" t="str">
        <f t="shared" si="2"/>
        <v>0.0, 0.0, 0.0</v>
      </c>
      <c r="L66">
        <f t="shared" si="3"/>
        <v>1</v>
      </c>
      <c r="M66" t="str">
        <f t="shared" si="4"/>
        <v>balise.ac</v>
      </c>
      <c r="N66" t="str">
        <f t="shared" si="5"/>
        <v>4, 12, 12</v>
      </c>
      <c r="P66" s="20" t="s">
        <v>128</v>
      </c>
      <c r="Q66" s="20" t="str">
        <f t="shared" si="6"/>
        <v>0.0, 0.0, 9032.0</v>
      </c>
      <c r="R66" s="20" t="str">
        <f t="shared" si="7"/>
        <v>0.0, 0.0, 0.0</v>
      </c>
      <c r="S66" s="26">
        <v>0</v>
      </c>
      <c r="T66" s="20" t="s">
        <v>129</v>
      </c>
      <c r="U66" s="20" t="str">
        <f t="shared" si="8"/>
        <v>Hs.143(L)</v>
      </c>
      <c r="V66" s="20" t="str">
        <f t="shared" si="9"/>
        <v>A</v>
      </c>
      <c r="W66" s="20" t="s">
        <v>128</v>
      </c>
      <c r="X66" s="20" t="s">
        <v>129</v>
      </c>
    </row>
    <row r="67" spans="1:24" x14ac:dyDescent="0.25">
      <c r="B67" t="s">
        <v>12</v>
      </c>
      <c r="C67">
        <v>9035</v>
      </c>
      <c r="D67" s="3">
        <f t="shared" si="10"/>
        <v>9035</v>
      </c>
      <c r="E67" s="4">
        <v>9</v>
      </c>
      <c r="F67" s="3">
        <v>4</v>
      </c>
      <c r="G67" s="3">
        <v>6</v>
      </c>
      <c r="I67" t="str">
        <f t="shared" si="0"/>
        <v>defaultid</v>
      </c>
      <c r="J67" t="str">
        <f t="shared" si="1"/>
        <v>0.0, 0.0, 9035.0</v>
      </c>
      <c r="K67" t="str">
        <f t="shared" si="2"/>
        <v>0.0, 0.0, 0.0</v>
      </c>
      <c r="L67">
        <f t="shared" si="3"/>
        <v>1</v>
      </c>
      <c r="M67" t="str">
        <f t="shared" si="4"/>
        <v>balise.ac</v>
      </c>
      <c r="N67" t="str">
        <f t="shared" si="5"/>
        <v>9, 4, 6</v>
      </c>
      <c r="P67" s="20" t="s">
        <v>128</v>
      </c>
      <c r="Q67" s="20" t="str">
        <f t="shared" si="6"/>
        <v>0.0, 0.0, 9035.0</v>
      </c>
      <c r="R67" s="20" t="str">
        <f t="shared" si="7"/>
        <v>0.0, 0.0, 0.0</v>
      </c>
      <c r="S67" s="26">
        <v>0</v>
      </c>
      <c r="T67" s="20" t="s">
        <v>129</v>
      </c>
      <c r="U67" s="20" t="str">
        <f t="shared" si="8"/>
        <v>B</v>
      </c>
      <c r="V67" s="20" t="str">
        <f t="shared" si="9"/>
        <v xml:space="preserve"> </v>
      </c>
      <c r="W67" s="20" t="s">
        <v>128</v>
      </c>
      <c r="X67" s="20" t="s">
        <v>129</v>
      </c>
    </row>
    <row r="68" spans="1:24" x14ac:dyDescent="0.25">
      <c r="A68" t="s">
        <v>17</v>
      </c>
      <c r="B68" t="s">
        <v>1</v>
      </c>
      <c r="C68">
        <v>9081</v>
      </c>
      <c r="D68" s="3">
        <f t="shared" si="10"/>
        <v>9081</v>
      </c>
      <c r="E68" s="4">
        <v>6</v>
      </c>
      <c r="F68" s="4">
        <v>0</v>
      </c>
      <c r="G68" s="5">
        <v>14</v>
      </c>
      <c r="I68" t="str">
        <f t="shared" ref="I68" si="11">IF(D68,"defaultid","")</f>
        <v>defaultid</v>
      </c>
      <c r="J68" t="str">
        <f t="shared" ref="J68" si="12">IF(D68,"0.0, 0.0, "&amp;D68&amp;".0","")</f>
        <v>0.0, 0.0, 9081.0</v>
      </c>
      <c r="K68" t="str">
        <f t="shared" ref="K68" si="13">IF(D68,"0.0, 0.0, 0.0","")</f>
        <v>0.0, 0.0, 0.0</v>
      </c>
      <c r="L68">
        <f t="shared" ref="L68" si="14">IF(D68,1,"")</f>
        <v>1</v>
      </c>
      <c r="M68" t="str">
        <f t="shared" ref="M68" si="15">IF(D68,"balise.ac","")</f>
        <v>balise.ac</v>
      </c>
      <c r="N68" t="str">
        <f t="shared" ref="N68" si="16">IF(D68,E68&amp;", "&amp;F68&amp;", "&amp;G68,"")</f>
        <v>6, 0, 14</v>
      </c>
      <c r="P68" s="22" t="s">
        <v>128</v>
      </c>
      <c r="Q68" s="22" t="str">
        <f t="shared" si="6"/>
        <v>0.0, 0.0, 9081.0</v>
      </c>
      <c r="R68" s="22" t="str">
        <f t="shared" si="7"/>
        <v>0.0, 0.0, 0.0</v>
      </c>
      <c r="S68" s="26">
        <v>0</v>
      </c>
      <c r="T68" s="22" t="s">
        <v>129</v>
      </c>
      <c r="U68" s="22" t="str">
        <f t="shared" si="8"/>
        <v>GRO-V01</v>
      </c>
      <c r="V68" s="22" t="str">
        <f t="shared" si="9"/>
        <v>A</v>
      </c>
      <c r="W68" s="22" t="s">
        <v>128</v>
      </c>
      <c r="X68" s="22" t="s">
        <v>129</v>
      </c>
    </row>
    <row r="69" spans="1:24" x14ac:dyDescent="0.25">
      <c r="B69" t="s">
        <v>12</v>
      </c>
      <c r="C69">
        <v>9084</v>
      </c>
      <c r="D69" s="3">
        <f t="shared" si="10"/>
        <v>9084</v>
      </c>
      <c r="E69" s="4">
        <v>9</v>
      </c>
      <c r="F69" s="3">
        <v>5</v>
      </c>
      <c r="G69" s="3">
        <v>1</v>
      </c>
      <c r="I69" t="str">
        <f t="shared" ref="I69:I81" si="17">IF(D69,"defaultid","")</f>
        <v>defaultid</v>
      </c>
      <c r="J69" t="str">
        <f t="shared" ref="J69:J81" si="18">IF(D69,"0.0, 0.0, "&amp;D69&amp;".0","")</f>
        <v>0.0, 0.0, 9084.0</v>
      </c>
      <c r="K69" t="str">
        <f t="shared" ref="K69:K81" si="19">IF(D69,"0.0, 0.0, 0.0","")</f>
        <v>0.0, 0.0, 0.0</v>
      </c>
      <c r="L69">
        <f t="shared" ref="L69:L81" si="20">IF(D69,1,"")</f>
        <v>1</v>
      </c>
      <c r="M69" t="str">
        <f t="shared" ref="M69:M81" si="21">IF(D69,"balise.ac","")</f>
        <v>balise.ac</v>
      </c>
      <c r="N69" t="str">
        <f t="shared" ref="N69:N81" si="22">IF(D69,E69&amp;", "&amp;F69&amp;", "&amp;G69,"")</f>
        <v>9, 5, 1</v>
      </c>
    </row>
    <row r="70" spans="1:24" x14ac:dyDescent="0.25">
      <c r="A70" t="s">
        <v>18</v>
      </c>
      <c r="B70" t="s">
        <v>1</v>
      </c>
      <c r="C70">
        <v>9498</v>
      </c>
      <c r="D70" s="3">
        <f t="shared" si="10"/>
        <v>9498</v>
      </c>
      <c r="E70" s="4">
        <v>4</v>
      </c>
      <c r="F70" s="4">
        <v>14</v>
      </c>
      <c r="G70" s="5">
        <v>12</v>
      </c>
      <c r="I70" t="str">
        <f t="shared" si="17"/>
        <v>defaultid</v>
      </c>
      <c r="J70" t="str">
        <f t="shared" si="18"/>
        <v>0.0, 0.0, 9498.0</v>
      </c>
      <c r="K70" t="str">
        <f t="shared" si="19"/>
        <v>0.0, 0.0, 0.0</v>
      </c>
      <c r="L70">
        <f t="shared" si="20"/>
        <v>1</v>
      </c>
      <c r="M70" t="str">
        <f t="shared" si="21"/>
        <v>balise.ac</v>
      </c>
      <c r="N70" t="str">
        <f t="shared" si="22"/>
        <v>4, 14, 12</v>
      </c>
    </row>
    <row r="71" spans="1:24" x14ac:dyDescent="0.25">
      <c r="B71" t="s">
        <v>12</v>
      </c>
      <c r="C71">
        <v>9501</v>
      </c>
      <c r="D71" s="3">
        <f t="shared" si="10"/>
        <v>9501</v>
      </c>
      <c r="E71" s="4">
        <v>9</v>
      </c>
      <c r="F71" s="3">
        <v>2</v>
      </c>
      <c r="G71" s="3">
        <v>3</v>
      </c>
      <c r="I71" t="str">
        <f t="shared" si="17"/>
        <v>defaultid</v>
      </c>
      <c r="J71" t="str">
        <f t="shared" si="18"/>
        <v>0.0, 0.0, 9501.0</v>
      </c>
      <c r="K71" t="str">
        <f t="shared" si="19"/>
        <v>0.0, 0.0, 0.0</v>
      </c>
      <c r="L71">
        <f t="shared" si="20"/>
        <v>1</v>
      </c>
      <c r="M71" t="str">
        <f t="shared" si="21"/>
        <v>balise.ac</v>
      </c>
      <c r="N71" t="str">
        <f t="shared" si="22"/>
        <v>9, 2, 3</v>
      </c>
    </row>
    <row r="72" spans="1:24" x14ac:dyDescent="0.25">
      <c r="A72" t="s">
        <v>19</v>
      </c>
      <c r="B72" t="s">
        <v>1</v>
      </c>
      <c r="C72">
        <v>9520</v>
      </c>
      <c r="D72" s="3">
        <f t="shared" si="10"/>
        <v>9520</v>
      </c>
      <c r="E72" s="4">
        <v>6</v>
      </c>
      <c r="F72" s="4">
        <v>0</v>
      </c>
      <c r="G72" s="5">
        <v>14</v>
      </c>
      <c r="I72" t="str">
        <f t="shared" si="17"/>
        <v>defaultid</v>
      </c>
      <c r="J72" t="str">
        <f t="shared" si="18"/>
        <v>0.0, 0.0, 9520.0</v>
      </c>
      <c r="K72" t="str">
        <f t="shared" si="19"/>
        <v>0.0, 0.0, 0.0</v>
      </c>
      <c r="L72">
        <f t="shared" si="20"/>
        <v>1</v>
      </c>
      <c r="M72" t="str">
        <f t="shared" si="21"/>
        <v>balise.ac</v>
      </c>
      <c r="N72" t="str">
        <f t="shared" si="22"/>
        <v>6, 0, 14</v>
      </c>
    </row>
    <row r="73" spans="1:24" x14ac:dyDescent="0.25">
      <c r="B73" t="s">
        <v>12</v>
      </c>
      <c r="C73">
        <v>9523</v>
      </c>
      <c r="D73" s="3">
        <f t="shared" si="10"/>
        <v>9523</v>
      </c>
      <c r="E73" s="4">
        <v>9</v>
      </c>
      <c r="F73" s="3">
        <v>3</v>
      </c>
      <c r="G73" s="3">
        <v>8</v>
      </c>
      <c r="I73" t="str">
        <f t="shared" si="17"/>
        <v>defaultid</v>
      </c>
      <c r="J73" t="str">
        <f t="shared" si="18"/>
        <v>0.0, 0.0, 9523.0</v>
      </c>
      <c r="K73" t="str">
        <f t="shared" si="19"/>
        <v>0.0, 0.0, 0.0</v>
      </c>
      <c r="L73">
        <f t="shared" si="20"/>
        <v>1</v>
      </c>
      <c r="M73" t="str">
        <f t="shared" si="21"/>
        <v>balise.ac</v>
      </c>
      <c r="N73" t="str">
        <f t="shared" si="22"/>
        <v>9, 3, 8</v>
      </c>
    </row>
    <row r="74" spans="1:24" x14ac:dyDescent="0.25">
      <c r="A74" t="s">
        <v>20</v>
      </c>
      <c r="B74" t="s">
        <v>1</v>
      </c>
      <c r="C74">
        <v>9884</v>
      </c>
      <c r="D74" s="3">
        <f t="shared" si="10"/>
        <v>9884</v>
      </c>
      <c r="E74" s="4">
        <v>4</v>
      </c>
      <c r="F74" s="5">
        <v>12</v>
      </c>
      <c r="G74" s="5">
        <v>12</v>
      </c>
      <c r="I74" t="str">
        <f t="shared" si="17"/>
        <v>defaultid</v>
      </c>
      <c r="J74" t="str">
        <f t="shared" si="18"/>
        <v>0.0, 0.0, 9884.0</v>
      </c>
      <c r="K74" t="str">
        <f t="shared" si="19"/>
        <v>0.0, 0.0, 0.0</v>
      </c>
      <c r="L74">
        <f t="shared" si="20"/>
        <v>1</v>
      </c>
      <c r="M74" t="str">
        <f t="shared" si="21"/>
        <v>balise.ac</v>
      </c>
      <c r="N74" t="str">
        <f t="shared" si="22"/>
        <v>4, 12, 12</v>
      </c>
    </row>
    <row r="75" spans="1:24" x14ac:dyDescent="0.25">
      <c r="B75" t="s">
        <v>12</v>
      </c>
      <c r="C75">
        <v>9887</v>
      </c>
      <c r="D75" s="3">
        <f t="shared" si="10"/>
        <v>9887</v>
      </c>
      <c r="E75" s="4">
        <v>9</v>
      </c>
      <c r="F75" s="3">
        <v>4</v>
      </c>
      <c r="G75" s="3">
        <v>8</v>
      </c>
      <c r="I75" t="str">
        <f t="shared" si="17"/>
        <v>defaultid</v>
      </c>
      <c r="J75" t="str">
        <f t="shared" si="18"/>
        <v>0.0, 0.0, 9887.0</v>
      </c>
      <c r="K75" t="str">
        <f t="shared" si="19"/>
        <v>0.0, 0.0, 0.0</v>
      </c>
      <c r="L75">
        <f t="shared" si="20"/>
        <v>1</v>
      </c>
      <c r="M75" t="str">
        <f t="shared" si="21"/>
        <v>balise.ac</v>
      </c>
      <c r="N75" t="str">
        <f t="shared" si="22"/>
        <v>9, 4, 8</v>
      </c>
    </row>
    <row r="76" spans="1:24" x14ac:dyDescent="0.25">
      <c r="A76" t="s">
        <v>21</v>
      </c>
      <c r="B76" t="s">
        <v>1</v>
      </c>
      <c r="C76">
        <v>9900</v>
      </c>
      <c r="D76" s="3">
        <f t="shared" si="10"/>
        <v>9900</v>
      </c>
      <c r="E76" s="4">
        <v>6</v>
      </c>
      <c r="F76" s="4">
        <v>0</v>
      </c>
      <c r="G76" s="5">
        <v>14</v>
      </c>
      <c r="I76" t="str">
        <f t="shared" si="17"/>
        <v>defaultid</v>
      </c>
      <c r="J76" t="str">
        <f t="shared" si="18"/>
        <v>0.0, 0.0, 9900.0</v>
      </c>
      <c r="K76" t="str">
        <f t="shared" si="19"/>
        <v>0.0, 0.0, 0.0</v>
      </c>
      <c r="L76">
        <f t="shared" si="20"/>
        <v>1</v>
      </c>
      <c r="M76" t="str">
        <f t="shared" si="21"/>
        <v>balise.ac</v>
      </c>
      <c r="N76" t="str">
        <f t="shared" si="22"/>
        <v>6, 0, 14</v>
      </c>
    </row>
    <row r="77" spans="1:24" x14ac:dyDescent="0.25">
      <c r="B77" t="s">
        <v>12</v>
      </c>
      <c r="C77">
        <v>9903</v>
      </c>
      <c r="D77" s="3">
        <f t="shared" si="10"/>
        <v>9903</v>
      </c>
      <c r="E77" s="4">
        <v>9</v>
      </c>
      <c r="F77" s="5">
        <v>1</v>
      </c>
      <c r="G77" s="5">
        <v>6</v>
      </c>
      <c r="I77" t="str">
        <f t="shared" si="17"/>
        <v>defaultid</v>
      </c>
      <c r="J77" t="str">
        <f t="shared" si="18"/>
        <v>0.0, 0.0, 9903.0</v>
      </c>
      <c r="K77" t="str">
        <f t="shared" si="19"/>
        <v>0.0, 0.0, 0.0</v>
      </c>
      <c r="L77">
        <f t="shared" si="20"/>
        <v>1</v>
      </c>
      <c r="M77" t="str">
        <f t="shared" si="21"/>
        <v>balise.ac</v>
      </c>
      <c r="N77" t="str">
        <f t="shared" si="22"/>
        <v>9, 1, 6</v>
      </c>
    </row>
    <row r="78" spans="1:24" x14ac:dyDescent="0.25">
      <c r="A78" t="s">
        <v>22</v>
      </c>
      <c r="B78" t="s">
        <v>1</v>
      </c>
      <c r="C78">
        <v>10050</v>
      </c>
      <c r="D78" s="3">
        <f t="shared" si="10"/>
        <v>10050</v>
      </c>
      <c r="E78" s="4">
        <v>7</v>
      </c>
      <c r="F78" s="3">
        <v>1</v>
      </c>
      <c r="G78" s="3">
        <v>2</v>
      </c>
      <c r="I78" t="str">
        <f t="shared" si="17"/>
        <v>defaultid</v>
      </c>
      <c r="J78" t="str">
        <f t="shared" si="18"/>
        <v>0.0, 0.0, 10050.0</v>
      </c>
      <c r="K78" t="str">
        <f t="shared" si="19"/>
        <v>0.0, 0.0, 0.0</v>
      </c>
      <c r="L78">
        <f t="shared" si="20"/>
        <v>1</v>
      </c>
      <c r="M78" t="str">
        <f t="shared" si="21"/>
        <v>balise.ac</v>
      </c>
      <c r="N78" t="str">
        <f t="shared" si="22"/>
        <v>7, 1, 2</v>
      </c>
    </row>
    <row r="79" spans="1:24" x14ac:dyDescent="0.25">
      <c r="B79" t="s">
        <v>12</v>
      </c>
      <c r="C79">
        <v>10053</v>
      </c>
      <c r="D79" s="3">
        <f t="shared" si="10"/>
        <v>10053</v>
      </c>
      <c r="E79" s="4">
        <v>7</v>
      </c>
      <c r="F79" s="3">
        <v>1</v>
      </c>
      <c r="G79" s="3">
        <v>12</v>
      </c>
      <c r="I79" t="str">
        <f t="shared" si="17"/>
        <v>defaultid</v>
      </c>
      <c r="J79" t="str">
        <f t="shared" si="18"/>
        <v>0.0, 0.0, 10053.0</v>
      </c>
      <c r="K79" t="str">
        <f t="shared" si="19"/>
        <v>0.0, 0.0, 0.0</v>
      </c>
      <c r="L79">
        <f t="shared" si="20"/>
        <v>1</v>
      </c>
      <c r="M79" t="str">
        <f t="shared" si="21"/>
        <v>balise.ac</v>
      </c>
      <c r="N79" t="str">
        <f t="shared" si="22"/>
        <v>7, 1, 12</v>
      </c>
    </row>
    <row r="80" spans="1:24" x14ac:dyDescent="0.25">
      <c r="A80" s="33" t="s">
        <v>132</v>
      </c>
      <c r="B80" s="33" t="s">
        <v>1</v>
      </c>
      <c r="C80" s="33">
        <v>10000</v>
      </c>
      <c r="D80" s="34">
        <f>C80-([1]A_UM!$F$3)</f>
        <v>3394</v>
      </c>
      <c r="E80" s="34">
        <v>4</v>
      </c>
      <c r="F80" s="34">
        <v>14</v>
      </c>
      <c r="G80" s="34">
        <v>12</v>
      </c>
      <c r="I80" t="str">
        <f t="shared" si="17"/>
        <v>defaultid</v>
      </c>
      <c r="J80" t="str">
        <f t="shared" si="18"/>
        <v>0.0, 0.0, 3394.0</v>
      </c>
      <c r="K80" t="str">
        <f t="shared" si="19"/>
        <v>0.0, 0.0, 0.0</v>
      </c>
      <c r="L80">
        <f t="shared" si="20"/>
        <v>1</v>
      </c>
      <c r="M80" t="str">
        <f t="shared" si="21"/>
        <v>balise.ac</v>
      </c>
      <c r="N80" t="str">
        <f t="shared" si="22"/>
        <v>4, 14, 12</v>
      </c>
    </row>
    <row r="81" spans="1:14" x14ac:dyDescent="0.25">
      <c r="A81" s="33"/>
      <c r="B81" s="33" t="s">
        <v>12</v>
      </c>
      <c r="C81" s="33">
        <v>9997</v>
      </c>
      <c r="D81" s="34">
        <f>C81-([1]A_UM!$F$3)</f>
        <v>3391</v>
      </c>
      <c r="E81" s="34">
        <v>9</v>
      </c>
      <c r="F81" s="34">
        <v>4</v>
      </c>
      <c r="G81" s="34">
        <v>10</v>
      </c>
      <c r="I81" t="str">
        <f t="shared" si="17"/>
        <v>defaultid</v>
      </c>
      <c r="J81" t="str">
        <f t="shared" si="18"/>
        <v>0.0, 0.0, 3391.0</v>
      </c>
      <c r="K81" t="str">
        <f t="shared" si="19"/>
        <v>0.0, 0.0, 0.0</v>
      </c>
      <c r="L81">
        <f t="shared" si="20"/>
        <v>1</v>
      </c>
      <c r="M81" t="str">
        <f t="shared" si="21"/>
        <v>balise.ac</v>
      </c>
      <c r="N81" t="str">
        <f t="shared" si="22"/>
        <v>9, 4, 10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69B0A-6B3D-4143-9C52-E0807B579FEE}">
  <dimension ref="A1:X64"/>
  <sheetViews>
    <sheetView topLeftCell="A35" workbookViewId="0">
      <selection activeCell="A63" sqref="A63:N64"/>
    </sheetView>
  </sheetViews>
  <sheetFormatPr baseColWidth="10" defaultRowHeight="15" x14ac:dyDescent="0.25"/>
  <cols>
    <col min="16" max="16" width="8.85546875" bestFit="1" customWidth="1"/>
    <col min="17" max="17" width="13.7109375" customWidth="1"/>
    <col min="18" max="18" width="14" customWidth="1"/>
    <col min="19" max="19" width="10.140625" bestFit="1" customWidth="1"/>
    <col min="20" max="20" width="11.7109375" customWidth="1"/>
    <col min="21" max="21" width="10.5703125" bestFit="1" customWidth="1"/>
    <col min="22" max="23" width="8" bestFit="1" customWidth="1"/>
  </cols>
  <sheetData>
    <row r="1" spans="1:24" x14ac:dyDescent="0.25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24" x14ac:dyDescent="0.25">
      <c r="A2" s="1" t="s">
        <v>106</v>
      </c>
      <c r="B2" s="1" t="s">
        <v>53</v>
      </c>
      <c r="C2" s="1" t="s">
        <v>94</v>
      </c>
      <c r="D2" s="1" t="s">
        <v>96</v>
      </c>
      <c r="E2" s="1" t="s">
        <v>83</v>
      </c>
      <c r="F2" s="1" t="s">
        <v>10</v>
      </c>
    </row>
    <row r="3" spans="1:24" x14ac:dyDescent="0.25">
      <c r="P3" s="28" t="s">
        <v>122</v>
      </c>
      <c r="Q3" s="28" t="s">
        <v>117</v>
      </c>
      <c r="R3" s="28" t="s">
        <v>118</v>
      </c>
      <c r="S3" s="32" t="s">
        <v>119</v>
      </c>
      <c r="T3" s="28" t="s">
        <v>123</v>
      </c>
      <c r="U3" s="28" t="s">
        <v>124</v>
      </c>
      <c r="V3" s="28" t="s">
        <v>125</v>
      </c>
      <c r="W3" s="28" t="s">
        <v>126</v>
      </c>
      <c r="X3" s="28" t="s">
        <v>127</v>
      </c>
    </row>
    <row r="4" spans="1:24" x14ac:dyDescent="0.25">
      <c r="A4" t="s">
        <v>54</v>
      </c>
      <c r="B4" t="s">
        <v>1</v>
      </c>
      <c r="C4">
        <v>13870</v>
      </c>
      <c r="D4" s="3">
        <v>7264</v>
      </c>
      <c r="E4" s="4">
        <v>4</v>
      </c>
      <c r="F4" s="4">
        <v>12</v>
      </c>
      <c r="G4" s="4">
        <v>12</v>
      </c>
      <c r="I4" t="str">
        <f t="shared" ref="I4:I64" si="0">IF(D4,"defaultid","")</f>
        <v>defaultid</v>
      </c>
      <c r="J4" t="str">
        <f t="shared" ref="J4:J64" si="1">IF(D4,"0.0, 0.0, "&amp;D4&amp;".0","")</f>
        <v>0.0, 0.0, 7264.0</v>
      </c>
      <c r="K4" t="str">
        <f t="shared" ref="K4:K64" si="2">IF(D4,"0.0, 0.0, 0.0","")</f>
        <v>0.0, 0.0, 0.0</v>
      </c>
      <c r="L4">
        <f t="shared" ref="L4:L64" si="3">IF(D4,1,"")</f>
        <v>1</v>
      </c>
      <c r="M4" t="str">
        <f t="shared" ref="M4:M64" si="4">IF(D4,"balise.ac","")</f>
        <v>balise.ac</v>
      </c>
      <c r="N4" t="str">
        <f t="shared" ref="N4:N64" si="5">IF(D4,E4&amp;", "&amp;F4&amp;", "&amp;G4,"")</f>
        <v>4, 12, 12</v>
      </c>
      <c r="P4" s="20" t="s">
        <v>128</v>
      </c>
      <c r="Q4" s="20" t="str">
        <f>IF(D4,"0.0, 0.0, "&amp;D4&amp;".0","")</f>
        <v>0.0, 0.0, 7264.0</v>
      </c>
      <c r="R4" s="20" t="str">
        <f>IF(D4,"0.0, 0.0, 0.0","")</f>
        <v>0.0, 0.0, 0.0</v>
      </c>
      <c r="S4" s="26">
        <v>1</v>
      </c>
      <c r="T4" s="20" t="s">
        <v>129</v>
      </c>
      <c r="U4" s="20" t="str">
        <f>IF(NOT(ISBLANK(A4)),A4,B4)</f>
        <v>Hs.174</v>
      </c>
      <c r="V4" s="20" t="str">
        <f>IF(NOT(ISBLANK(A4)),B4," ")</f>
        <v>A</v>
      </c>
      <c r="W4" s="20" t="s">
        <v>128</v>
      </c>
      <c r="X4" s="20" t="s">
        <v>129</v>
      </c>
    </row>
    <row r="5" spans="1:24" x14ac:dyDescent="0.25">
      <c r="B5" t="s">
        <v>12</v>
      </c>
      <c r="C5">
        <v>13867</v>
      </c>
      <c r="D5" s="3">
        <v>7261</v>
      </c>
      <c r="E5" s="3">
        <v>9</v>
      </c>
      <c r="F5" s="3">
        <v>6</v>
      </c>
      <c r="G5" s="3">
        <v>0</v>
      </c>
      <c r="I5" t="str">
        <f t="shared" si="0"/>
        <v>defaultid</v>
      </c>
      <c r="J5" t="str">
        <f t="shared" si="1"/>
        <v>0.0, 0.0, 7261.0</v>
      </c>
      <c r="K5" t="str">
        <f t="shared" si="2"/>
        <v>0.0, 0.0, 0.0</v>
      </c>
      <c r="L5">
        <f t="shared" si="3"/>
        <v>1</v>
      </c>
      <c r="M5" t="str">
        <f t="shared" si="4"/>
        <v>balise.ac</v>
      </c>
      <c r="N5" t="str">
        <f t="shared" si="5"/>
        <v>9, 6, 0</v>
      </c>
      <c r="P5" s="20" t="s">
        <v>128</v>
      </c>
      <c r="Q5" s="20" t="str">
        <f t="shared" ref="Q5:Q62" si="6">IF(D5,"0.0, 0.0, "&amp;D5&amp;".0","")</f>
        <v>0.0, 0.0, 7261.0</v>
      </c>
      <c r="R5" s="20" t="str">
        <f t="shared" ref="R5:R62" si="7">IF(D5,"0.0, 0.0, 0.0","")</f>
        <v>0.0, 0.0, 0.0</v>
      </c>
      <c r="S5" s="26">
        <v>1</v>
      </c>
      <c r="T5" s="20" t="s">
        <v>129</v>
      </c>
      <c r="U5" s="20" t="str">
        <f t="shared" ref="U5:U62" si="8">IF(NOT(ISBLANK(A5)),A5,B5)</f>
        <v>B</v>
      </c>
      <c r="V5" s="20" t="str">
        <f t="shared" ref="V5:V62" si="9">IF(NOT(ISBLANK(A5)),B5," ")</f>
        <v xml:space="preserve"> </v>
      </c>
      <c r="W5" s="20" t="s">
        <v>128</v>
      </c>
      <c r="X5" s="20" t="s">
        <v>129</v>
      </c>
    </row>
    <row r="6" spans="1:24" x14ac:dyDescent="0.25">
      <c r="B6" t="s">
        <v>24</v>
      </c>
      <c r="C6">
        <v>13864</v>
      </c>
      <c r="D6" s="3">
        <v>7258</v>
      </c>
      <c r="E6" s="3">
        <v>14</v>
      </c>
      <c r="F6" s="3">
        <v>4</v>
      </c>
      <c r="G6" s="3">
        <v>5</v>
      </c>
      <c r="I6" t="str">
        <f t="shared" si="0"/>
        <v>defaultid</v>
      </c>
      <c r="J6" t="str">
        <f t="shared" si="1"/>
        <v>0.0, 0.0, 7258.0</v>
      </c>
      <c r="K6" t="str">
        <f t="shared" si="2"/>
        <v>0.0, 0.0, 0.0</v>
      </c>
      <c r="L6">
        <f t="shared" si="3"/>
        <v>1</v>
      </c>
      <c r="M6" t="str">
        <f t="shared" si="4"/>
        <v>balise.ac</v>
      </c>
      <c r="N6" t="str">
        <f t="shared" si="5"/>
        <v>14, 4, 5</v>
      </c>
      <c r="P6" s="20" t="s">
        <v>128</v>
      </c>
      <c r="Q6" s="20" t="str">
        <f t="shared" si="6"/>
        <v>0.0, 0.0, 7258.0</v>
      </c>
      <c r="R6" s="20" t="str">
        <f t="shared" si="7"/>
        <v>0.0, 0.0, 0.0</v>
      </c>
      <c r="S6" s="26">
        <v>1</v>
      </c>
      <c r="T6" s="20" t="s">
        <v>129</v>
      </c>
      <c r="U6" s="20" t="str">
        <f t="shared" si="8"/>
        <v>C</v>
      </c>
      <c r="V6" s="20" t="str">
        <f t="shared" si="9"/>
        <v xml:space="preserve"> </v>
      </c>
      <c r="W6" s="20" t="s">
        <v>128</v>
      </c>
      <c r="X6" s="20" t="s">
        <v>129</v>
      </c>
    </row>
    <row r="7" spans="1:24" x14ac:dyDescent="0.25">
      <c r="A7" t="s">
        <v>55</v>
      </c>
      <c r="B7" t="s">
        <v>1</v>
      </c>
      <c r="C7">
        <v>13599</v>
      </c>
      <c r="D7" s="3">
        <v>6993</v>
      </c>
      <c r="E7" s="3">
        <v>7</v>
      </c>
      <c r="F7" s="3">
        <v>1</v>
      </c>
      <c r="G7" s="3">
        <v>8</v>
      </c>
      <c r="I7" t="str">
        <f t="shared" si="0"/>
        <v>defaultid</v>
      </c>
      <c r="J7" t="str">
        <f t="shared" si="1"/>
        <v>0.0, 0.0, 6993.0</v>
      </c>
      <c r="K7" t="str">
        <f t="shared" si="2"/>
        <v>0.0, 0.0, 0.0</v>
      </c>
      <c r="L7">
        <f t="shared" si="3"/>
        <v>1</v>
      </c>
      <c r="M7" t="str">
        <f t="shared" si="4"/>
        <v>balise.ac</v>
      </c>
      <c r="N7" t="str">
        <f t="shared" si="5"/>
        <v>7, 1, 8</v>
      </c>
      <c r="P7" s="20" t="s">
        <v>128</v>
      </c>
      <c r="Q7" s="20" t="str">
        <f t="shared" si="6"/>
        <v>0.0, 0.0, 6993.0</v>
      </c>
      <c r="R7" s="20" t="str">
        <f t="shared" si="7"/>
        <v>0.0, 0.0, 0.0</v>
      </c>
      <c r="S7" s="26">
        <v>1</v>
      </c>
      <c r="T7" s="20" t="s">
        <v>129</v>
      </c>
      <c r="U7" s="20" t="str">
        <f t="shared" si="8"/>
        <v>LØR-H12</v>
      </c>
      <c r="V7" s="20" t="str">
        <f t="shared" si="9"/>
        <v>A</v>
      </c>
      <c r="W7" s="20" t="s">
        <v>128</v>
      </c>
      <c r="X7" s="20" t="s">
        <v>129</v>
      </c>
    </row>
    <row r="8" spans="1:24" x14ac:dyDescent="0.25">
      <c r="B8" t="s">
        <v>12</v>
      </c>
      <c r="C8">
        <v>13596</v>
      </c>
      <c r="D8" s="3">
        <v>6990</v>
      </c>
      <c r="E8" s="3">
        <v>7</v>
      </c>
      <c r="F8" s="15">
        <v>1</v>
      </c>
      <c r="G8" s="3">
        <v>14</v>
      </c>
      <c r="I8" t="str">
        <f t="shared" si="0"/>
        <v>defaultid</v>
      </c>
      <c r="J8" t="str">
        <f t="shared" si="1"/>
        <v>0.0, 0.0, 6990.0</v>
      </c>
      <c r="K8" t="str">
        <f t="shared" si="2"/>
        <v>0.0, 0.0, 0.0</v>
      </c>
      <c r="L8">
        <f t="shared" si="3"/>
        <v>1</v>
      </c>
      <c r="M8" t="str">
        <f t="shared" si="4"/>
        <v>balise.ac</v>
      </c>
      <c r="N8" t="str">
        <f t="shared" si="5"/>
        <v>7, 1, 14</v>
      </c>
      <c r="P8" s="20" t="s">
        <v>128</v>
      </c>
      <c r="Q8" s="20" t="str">
        <f t="shared" si="6"/>
        <v>0.0, 0.0, 6990.0</v>
      </c>
      <c r="R8" s="20" t="str">
        <f t="shared" si="7"/>
        <v>0.0, 0.0, 0.0</v>
      </c>
      <c r="S8" s="26">
        <v>1</v>
      </c>
      <c r="T8" s="20" t="s">
        <v>129</v>
      </c>
      <c r="U8" s="20" t="str">
        <f t="shared" si="8"/>
        <v>B</v>
      </c>
      <c r="V8" s="20" t="str">
        <f t="shared" si="9"/>
        <v xml:space="preserve"> </v>
      </c>
      <c r="W8" s="20" t="s">
        <v>128</v>
      </c>
      <c r="X8" s="20" t="s">
        <v>129</v>
      </c>
    </row>
    <row r="9" spans="1:24" x14ac:dyDescent="0.25">
      <c r="A9" t="s">
        <v>56</v>
      </c>
      <c r="B9" t="s">
        <v>12</v>
      </c>
      <c r="C9">
        <v>13584</v>
      </c>
      <c r="D9" s="3">
        <v>6978</v>
      </c>
      <c r="E9" s="3">
        <v>7</v>
      </c>
      <c r="F9" s="3">
        <v>7</v>
      </c>
      <c r="G9" s="3">
        <v>7</v>
      </c>
      <c r="I9" t="str">
        <f t="shared" si="0"/>
        <v>defaultid</v>
      </c>
      <c r="J9" t="str">
        <f t="shared" si="1"/>
        <v>0.0, 0.0, 6978.0</v>
      </c>
      <c r="K9" t="str">
        <f t="shared" si="2"/>
        <v>0.0, 0.0, 0.0</v>
      </c>
      <c r="L9">
        <f t="shared" si="3"/>
        <v>1</v>
      </c>
      <c r="M9" t="str">
        <f t="shared" si="4"/>
        <v>balise.ac</v>
      </c>
      <c r="N9" t="str">
        <f t="shared" si="5"/>
        <v>7, 7, 7</v>
      </c>
      <c r="P9" s="20" t="s">
        <v>128</v>
      </c>
      <c r="Q9" s="20" t="str">
        <f t="shared" si="6"/>
        <v>0.0, 0.0, 6978.0</v>
      </c>
      <c r="R9" s="20" t="str">
        <f t="shared" si="7"/>
        <v>0.0, 0.0, 0.0</v>
      </c>
      <c r="S9" s="26">
        <v>1</v>
      </c>
      <c r="T9" s="20" t="s">
        <v>129</v>
      </c>
      <c r="U9" s="20" t="str">
        <f t="shared" si="8"/>
        <v>LØR-H05</v>
      </c>
      <c r="V9" s="20" t="str">
        <f t="shared" si="9"/>
        <v>B</v>
      </c>
      <c r="W9" s="20" t="s">
        <v>128</v>
      </c>
      <c r="X9" s="20" t="s">
        <v>129</v>
      </c>
    </row>
    <row r="10" spans="1:24" x14ac:dyDescent="0.25">
      <c r="B10" t="s">
        <v>1</v>
      </c>
      <c r="C10">
        <v>13581</v>
      </c>
      <c r="D10" s="3">
        <v>6975</v>
      </c>
      <c r="E10" s="3">
        <v>7</v>
      </c>
      <c r="F10" s="3">
        <v>7</v>
      </c>
      <c r="G10" s="3">
        <v>2</v>
      </c>
      <c r="I10" t="str">
        <f t="shared" si="0"/>
        <v>defaultid</v>
      </c>
      <c r="J10" t="str">
        <f t="shared" si="1"/>
        <v>0.0, 0.0, 6975.0</v>
      </c>
      <c r="K10" t="str">
        <f t="shared" si="2"/>
        <v>0.0, 0.0, 0.0</v>
      </c>
      <c r="L10">
        <f t="shared" si="3"/>
        <v>1</v>
      </c>
      <c r="M10" t="str">
        <f t="shared" si="4"/>
        <v>balise.ac</v>
      </c>
      <c r="N10" t="str">
        <f t="shared" si="5"/>
        <v>7, 7, 2</v>
      </c>
      <c r="P10" s="20" t="s">
        <v>128</v>
      </c>
      <c r="Q10" s="20" t="str">
        <f t="shared" si="6"/>
        <v>0.0, 0.0, 6975.0</v>
      </c>
      <c r="R10" s="20" t="str">
        <f t="shared" si="7"/>
        <v>0.0, 0.0, 0.0</v>
      </c>
      <c r="S10" s="26">
        <v>1</v>
      </c>
      <c r="T10" s="20" t="s">
        <v>129</v>
      </c>
      <c r="U10" s="20" t="str">
        <f t="shared" si="8"/>
        <v>A</v>
      </c>
      <c r="V10" s="20" t="str">
        <f t="shared" si="9"/>
        <v xml:space="preserve"> </v>
      </c>
      <c r="W10" s="20" t="s">
        <v>128</v>
      </c>
      <c r="X10" s="20" t="s">
        <v>129</v>
      </c>
    </row>
    <row r="11" spans="1:24" x14ac:dyDescent="0.25">
      <c r="A11" t="s">
        <v>57</v>
      </c>
      <c r="B11" t="s">
        <v>1</v>
      </c>
      <c r="C11">
        <v>13569</v>
      </c>
      <c r="D11" s="3">
        <v>6963</v>
      </c>
      <c r="E11" s="3">
        <v>5</v>
      </c>
      <c r="F11" s="3">
        <v>7</v>
      </c>
      <c r="G11" s="3">
        <v>12</v>
      </c>
      <c r="I11" t="str">
        <f t="shared" si="0"/>
        <v>defaultid</v>
      </c>
      <c r="J11" t="str">
        <f t="shared" si="1"/>
        <v>0.0, 0.0, 6963.0</v>
      </c>
      <c r="K11" t="str">
        <f t="shared" si="2"/>
        <v>0.0, 0.0, 0.0</v>
      </c>
      <c r="L11">
        <f t="shared" si="3"/>
        <v>1</v>
      </c>
      <c r="M11" t="str">
        <f t="shared" si="4"/>
        <v>balise.ac</v>
      </c>
      <c r="N11" t="str">
        <f t="shared" si="5"/>
        <v>5, 7, 12</v>
      </c>
      <c r="P11" s="20" t="s">
        <v>128</v>
      </c>
      <c r="Q11" s="20" t="str">
        <f t="shared" si="6"/>
        <v>0.0, 0.0, 6963.0</v>
      </c>
      <c r="R11" s="20" t="str">
        <f t="shared" si="7"/>
        <v>0.0, 0.0, 0.0</v>
      </c>
      <c r="S11" s="26">
        <v>1</v>
      </c>
      <c r="T11" s="20" t="s">
        <v>129</v>
      </c>
      <c r="U11" s="20" t="str">
        <f t="shared" si="8"/>
        <v>LØR-S08</v>
      </c>
      <c r="V11" s="20" t="str">
        <f t="shared" si="9"/>
        <v>A</v>
      </c>
      <c r="W11" s="20" t="s">
        <v>128</v>
      </c>
      <c r="X11" s="20" t="s">
        <v>129</v>
      </c>
    </row>
    <row r="12" spans="1:24" x14ac:dyDescent="0.25">
      <c r="B12" t="s">
        <v>12</v>
      </c>
      <c r="C12">
        <v>13566</v>
      </c>
      <c r="D12" s="3">
        <v>6960</v>
      </c>
      <c r="E12" s="3">
        <v>9</v>
      </c>
      <c r="F12" s="3">
        <v>5</v>
      </c>
      <c r="G12" s="3">
        <v>10</v>
      </c>
      <c r="I12" t="str">
        <f t="shared" si="0"/>
        <v>defaultid</v>
      </c>
      <c r="J12" t="str">
        <f t="shared" si="1"/>
        <v>0.0, 0.0, 6960.0</v>
      </c>
      <c r="K12" t="str">
        <f t="shared" si="2"/>
        <v>0.0, 0.0, 0.0</v>
      </c>
      <c r="L12">
        <f t="shared" si="3"/>
        <v>1</v>
      </c>
      <c r="M12" t="str">
        <f t="shared" si="4"/>
        <v>balise.ac</v>
      </c>
      <c r="N12" t="str">
        <f t="shared" si="5"/>
        <v>9, 5, 10</v>
      </c>
      <c r="P12" s="20" t="s">
        <v>128</v>
      </c>
      <c r="Q12" s="20" t="str">
        <f t="shared" si="6"/>
        <v>0.0, 0.0, 6960.0</v>
      </c>
      <c r="R12" s="20" t="str">
        <f t="shared" si="7"/>
        <v>0.0, 0.0, 0.0</v>
      </c>
      <c r="S12" s="26">
        <v>1</v>
      </c>
      <c r="T12" s="20" t="s">
        <v>129</v>
      </c>
      <c r="U12" s="20" t="str">
        <f t="shared" si="8"/>
        <v>B</v>
      </c>
      <c r="V12" s="20" t="str">
        <f t="shared" si="9"/>
        <v xml:space="preserve"> </v>
      </c>
      <c r="W12" s="20" t="s">
        <v>128</v>
      </c>
      <c r="X12" s="20" t="s">
        <v>129</v>
      </c>
    </row>
    <row r="13" spans="1:24" x14ac:dyDescent="0.25">
      <c r="A13" t="s">
        <v>58</v>
      </c>
      <c r="B13" t="s">
        <v>1</v>
      </c>
      <c r="C13">
        <v>12253</v>
      </c>
      <c r="D13" s="3">
        <v>5647</v>
      </c>
      <c r="E13" s="4">
        <v>4</v>
      </c>
      <c r="F13" s="4">
        <v>12</v>
      </c>
      <c r="G13" s="4">
        <v>12</v>
      </c>
      <c r="I13" t="str">
        <f t="shared" si="0"/>
        <v>defaultid</v>
      </c>
      <c r="J13" t="str">
        <f t="shared" si="1"/>
        <v>0.0, 0.0, 5647.0</v>
      </c>
      <c r="K13" t="str">
        <f t="shared" si="2"/>
        <v>0.0, 0.0, 0.0</v>
      </c>
      <c r="L13">
        <f t="shared" si="3"/>
        <v>1</v>
      </c>
      <c r="M13" t="str">
        <f t="shared" si="4"/>
        <v>balise.ac</v>
      </c>
      <c r="N13" t="str">
        <f t="shared" si="5"/>
        <v>4, 12, 12</v>
      </c>
      <c r="P13" s="20" t="s">
        <v>128</v>
      </c>
      <c r="Q13" s="20" t="str">
        <f t="shared" si="6"/>
        <v>0.0, 0.0, 5647.0</v>
      </c>
      <c r="R13" s="20" t="str">
        <f t="shared" si="7"/>
        <v>0.0, 0.0, 0.0</v>
      </c>
      <c r="S13" s="26">
        <v>1</v>
      </c>
      <c r="T13" s="20" t="s">
        <v>129</v>
      </c>
      <c r="U13" s="20" t="str">
        <f t="shared" si="8"/>
        <v>Hs.158(UB)</v>
      </c>
      <c r="V13" s="20" t="str">
        <f t="shared" si="9"/>
        <v>A</v>
      </c>
      <c r="W13" s="20" t="s">
        <v>128</v>
      </c>
      <c r="X13" s="20" t="s">
        <v>129</v>
      </c>
    </row>
    <row r="14" spans="1:24" x14ac:dyDescent="0.25">
      <c r="B14" t="s">
        <v>12</v>
      </c>
      <c r="C14">
        <v>12250</v>
      </c>
      <c r="D14" s="3">
        <v>5644</v>
      </c>
      <c r="E14" s="3">
        <v>9</v>
      </c>
      <c r="F14" s="3">
        <v>4</v>
      </c>
      <c r="G14" s="3">
        <v>0</v>
      </c>
      <c r="I14" t="str">
        <f t="shared" si="0"/>
        <v>defaultid</v>
      </c>
      <c r="J14" t="str">
        <f t="shared" si="1"/>
        <v>0.0, 0.0, 5644.0</v>
      </c>
      <c r="K14" t="str">
        <f t="shared" si="2"/>
        <v>0.0, 0.0, 0.0</v>
      </c>
      <c r="L14">
        <f t="shared" si="3"/>
        <v>1</v>
      </c>
      <c r="M14" t="str">
        <f t="shared" si="4"/>
        <v>balise.ac</v>
      </c>
      <c r="N14" t="str">
        <f t="shared" si="5"/>
        <v>9, 4, 0</v>
      </c>
      <c r="P14" s="20" t="s">
        <v>128</v>
      </c>
      <c r="Q14" s="20" t="str">
        <f t="shared" si="6"/>
        <v>0.0, 0.0, 5644.0</v>
      </c>
      <c r="R14" s="20" t="str">
        <f t="shared" si="7"/>
        <v>0.0, 0.0, 0.0</v>
      </c>
      <c r="S14" s="26">
        <v>1</v>
      </c>
      <c r="T14" s="20" t="s">
        <v>129</v>
      </c>
      <c r="U14" s="20" t="str">
        <f t="shared" si="8"/>
        <v>B</v>
      </c>
      <c r="V14" s="20" t="str">
        <f t="shared" si="9"/>
        <v xml:space="preserve"> </v>
      </c>
      <c r="W14" s="20" t="s">
        <v>128</v>
      </c>
      <c r="X14" s="20" t="s">
        <v>129</v>
      </c>
    </row>
    <row r="15" spans="1:24" x14ac:dyDescent="0.25">
      <c r="B15" t="s">
        <v>24</v>
      </c>
      <c r="C15">
        <v>12247</v>
      </c>
      <c r="D15" s="3">
        <v>5641</v>
      </c>
      <c r="E15" s="3">
        <v>14</v>
      </c>
      <c r="F15" s="3">
        <v>11</v>
      </c>
      <c r="G15" s="3">
        <v>5</v>
      </c>
      <c r="I15" t="str">
        <f t="shared" si="0"/>
        <v>defaultid</v>
      </c>
      <c r="J15" t="str">
        <f t="shared" si="1"/>
        <v>0.0, 0.0, 5641.0</v>
      </c>
      <c r="K15" t="str">
        <f t="shared" si="2"/>
        <v>0.0, 0.0, 0.0</v>
      </c>
      <c r="L15">
        <f t="shared" si="3"/>
        <v>1</v>
      </c>
      <c r="M15" t="str">
        <f t="shared" si="4"/>
        <v>balise.ac</v>
      </c>
      <c r="N15" t="str">
        <f t="shared" si="5"/>
        <v>14, 11, 5</v>
      </c>
      <c r="P15" s="20" t="s">
        <v>128</v>
      </c>
      <c r="Q15" s="20" t="str">
        <f t="shared" si="6"/>
        <v>0.0, 0.0, 5641.0</v>
      </c>
      <c r="R15" s="20" t="str">
        <f t="shared" si="7"/>
        <v>0.0, 0.0, 0.0</v>
      </c>
      <c r="S15" s="26">
        <v>1</v>
      </c>
      <c r="T15" s="20" t="s">
        <v>129</v>
      </c>
      <c r="U15" s="20" t="str">
        <f t="shared" si="8"/>
        <v>C</v>
      </c>
      <c r="V15" s="20" t="str">
        <f t="shared" si="9"/>
        <v xml:space="preserve"> </v>
      </c>
      <c r="W15" s="20" t="s">
        <v>128</v>
      </c>
      <c r="X15" s="20" t="s">
        <v>129</v>
      </c>
    </row>
    <row r="16" spans="1:24" x14ac:dyDescent="0.25">
      <c r="A16" t="s">
        <v>59</v>
      </c>
      <c r="B16" t="s">
        <v>1</v>
      </c>
      <c r="C16">
        <v>12203</v>
      </c>
      <c r="D16" s="3">
        <v>5597</v>
      </c>
      <c r="E16" s="4">
        <v>2</v>
      </c>
      <c r="F16" s="4">
        <v>0</v>
      </c>
      <c r="G16" s="5">
        <v>14</v>
      </c>
      <c r="I16" t="str">
        <f t="shared" si="0"/>
        <v>defaultid</v>
      </c>
      <c r="J16" t="str">
        <f t="shared" si="1"/>
        <v>0.0, 0.0, 5597.0</v>
      </c>
      <c r="K16" t="str">
        <f t="shared" si="2"/>
        <v>0.0, 0.0, 0.0</v>
      </c>
      <c r="L16">
        <f t="shared" si="3"/>
        <v>1</v>
      </c>
      <c r="M16" t="str">
        <f t="shared" si="4"/>
        <v>balise.ac</v>
      </c>
      <c r="N16" t="str">
        <f t="shared" si="5"/>
        <v>2, 0, 14</v>
      </c>
      <c r="P16" s="20" t="s">
        <v>128</v>
      </c>
      <c r="Q16" s="20" t="str">
        <f t="shared" si="6"/>
        <v>0.0, 0.0, 5597.0</v>
      </c>
      <c r="R16" s="20" t="str">
        <f t="shared" si="7"/>
        <v>0.0, 0.0, 0.0</v>
      </c>
      <c r="S16" s="26">
        <v>1</v>
      </c>
      <c r="T16" s="20" t="s">
        <v>129</v>
      </c>
      <c r="U16" s="20" t="str">
        <f t="shared" si="8"/>
        <v>GRO-V02</v>
      </c>
      <c r="V16" s="20" t="str">
        <f t="shared" si="9"/>
        <v>A</v>
      </c>
      <c r="W16" s="20" t="s">
        <v>128</v>
      </c>
      <c r="X16" s="20" t="s">
        <v>129</v>
      </c>
    </row>
    <row r="17" spans="1:24" x14ac:dyDescent="0.25">
      <c r="B17" t="s">
        <v>12</v>
      </c>
      <c r="C17">
        <v>12200</v>
      </c>
      <c r="D17" s="3">
        <v>5594</v>
      </c>
      <c r="E17" s="3">
        <v>9</v>
      </c>
      <c r="F17" s="3">
        <v>5</v>
      </c>
      <c r="G17" s="3">
        <v>0</v>
      </c>
      <c r="I17" t="str">
        <f t="shared" si="0"/>
        <v>defaultid</v>
      </c>
      <c r="J17" t="str">
        <f t="shared" si="1"/>
        <v>0.0, 0.0, 5594.0</v>
      </c>
      <c r="K17" t="str">
        <f t="shared" si="2"/>
        <v>0.0, 0.0, 0.0</v>
      </c>
      <c r="L17">
        <f t="shared" si="3"/>
        <v>1</v>
      </c>
      <c r="M17" t="str">
        <f t="shared" si="4"/>
        <v>balise.ac</v>
      </c>
      <c r="N17" t="str">
        <f t="shared" si="5"/>
        <v>9, 5, 0</v>
      </c>
      <c r="P17" s="20" t="s">
        <v>128</v>
      </c>
      <c r="Q17" s="20" t="str">
        <f t="shared" si="6"/>
        <v>0.0, 0.0, 5594.0</v>
      </c>
      <c r="R17" s="20" t="str">
        <f t="shared" si="7"/>
        <v>0.0, 0.0, 0.0</v>
      </c>
      <c r="S17" s="26">
        <v>1</v>
      </c>
      <c r="T17" s="20" t="s">
        <v>129</v>
      </c>
      <c r="U17" s="20" t="str">
        <f t="shared" si="8"/>
        <v>B</v>
      </c>
      <c r="V17" s="20" t="str">
        <f t="shared" si="9"/>
        <v xml:space="preserve"> </v>
      </c>
      <c r="W17" s="20" t="s">
        <v>128</v>
      </c>
      <c r="X17" s="20" t="s">
        <v>129</v>
      </c>
    </row>
    <row r="18" spans="1:24" x14ac:dyDescent="0.25">
      <c r="B18" t="s">
        <v>24</v>
      </c>
      <c r="C18">
        <v>12197</v>
      </c>
      <c r="D18" s="3">
        <v>5591</v>
      </c>
      <c r="E18" s="3">
        <v>14</v>
      </c>
      <c r="F18" s="3">
        <v>5</v>
      </c>
      <c r="G18" s="3">
        <v>5</v>
      </c>
      <c r="I18" t="str">
        <f t="shared" si="0"/>
        <v>defaultid</v>
      </c>
      <c r="J18" t="str">
        <f t="shared" si="1"/>
        <v>0.0, 0.0, 5591.0</v>
      </c>
      <c r="K18" t="str">
        <f t="shared" si="2"/>
        <v>0.0, 0.0, 0.0</v>
      </c>
      <c r="L18">
        <f t="shared" si="3"/>
        <v>1</v>
      </c>
      <c r="M18" t="str">
        <f t="shared" si="4"/>
        <v>balise.ac</v>
      </c>
      <c r="N18" t="str">
        <f t="shared" si="5"/>
        <v>14, 5, 5</v>
      </c>
      <c r="P18" s="20" t="s">
        <v>128</v>
      </c>
      <c r="Q18" s="20" t="str">
        <f t="shared" si="6"/>
        <v>0.0, 0.0, 5591.0</v>
      </c>
      <c r="R18" s="20" t="str">
        <f t="shared" si="7"/>
        <v>0.0, 0.0, 0.0</v>
      </c>
      <c r="S18" s="26">
        <v>1</v>
      </c>
      <c r="T18" s="20" t="s">
        <v>129</v>
      </c>
      <c r="U18" s="20" t="str">
        <f t="shared" si="8"/>
        <v>C</v>
      </c>
      <c r="V18" s="20" t="str">
        <f t="shared" si="9"/>
        <v xml:space="preserve"> </v>
      </c>
      <c r="W18" s="20" t="s">
        <v>128</v>
      </c>
      <c r="X18" s="20" t="s">
        <v>129</v>
      </c>
    </row>
    <row r="19" spans="1:24" x14ac:dyDescent="0.25">
      <c r="A19" t="s">
        <v>60</v>
      </c>
      <c r="B19" t="s">
        <v>1</v>
      </c>
      <c r="C19">
        <v>12023</v>
      </c>
      <c r="D19" s="3">
        <f>C19-([1]A_UM!$F$3)</f>
        <v>5417</v>
      </c>
      <c r="E19" s="3">
        <v>2</v>
      </c>
      <c r="F19" s="3">
        <v>1</v>
      </c>
      <c r="G19" s="3">
        <v>2</v>
      </c>
      <c r="I19" t="str">
        <f t="shared" si="0"/>
        <v>defaultid</v>
      </c>
      <c r="J19" t="str">
        <f t="shared" si="1"/>
        <v>0.0, 0.0, 5417.0</v>
      </c>
      <c r="K19" t="str">
        <f t="shared" si="2"/>
        <v>0.0, 0.0, 0.0</v>
      </c>
      <c r="L19">
        <f t="shared" si="3"/>
        <v>1</v>
      </c>
      <c r="M19" t="str">
        <f t="shared" si="4"/>
        <v>balise.ac</v>
      </c>
      <c r="N19" t="str">
        <f t="shared" si="5"/>
        <v>2, 1, 2</v>
      </c>
      <c r="P19" s="20" t="s">
        <v>128</v>
      </c>
      <c r="Q19" s="20" t="str">
        <f t="shared" si="6"/>
        <v>0.0, 0.0, 5417.0</v>
      </c>
      <c r="R19" s="20" t="str">
        <f t="shared" si="7"/>
        <v>0.0, 0.0, 0.0</v>
      </c>
      <c r="S19" s="26">
        <v>1</v>
      </c>
      <c r="T19" s="20" t="s">
        <v>129</v>
      </c>
      <c r="U19" s="20" t="str">
        <f t="shared" si="8"/>
        <v>GRO-H04</v>
      </c>
      <c r="V19" s="20" t="str">
        <f t="shared" si="9"/>
        <v>A</v>
      </c>
      <c r="W19" s="20" t="s">
        <v>128</v>
      </c>
      <c r="X19" s="20" t="s">
        <v>129</v>
      </c>
    </row>
    <row r="20" spans="1:24" x14ac:dyDescent="0.25">
      <c r="B20" t="s">
        <v>12</v>
      </c>
      <c r="C20" s="33">
        <v>12020</v>
      </c>
      <c r="D20" s="34">
        <f>C20-([1]A_UM!$F$3)</f>
        <v>5414</v>
      </c>
      <c r="E20" s="3">
        <v>9</v>
      </c>
      <c r="F20" s="3">
        <v>4</v>
      </c>
      <c r="G20" s="3">
        <v>0</v>
      </c>
      <c r="I20" t="str">
        <f t="shared" si="0"/>
        <v>defaultid</v>
      </c>
      <c r="J20" t="str">
        <f t="shared" si="1"/>
        <v>0.0, 0.0, 5414.0</v>
      </c>
      <c r="K20" t="str">
        <f t="shared" si="2"/>
        <v>0.0, 0.0, 0.0</v>
      </c>
      <c r="L20">
        <f t="shared" si="3"/>
        <v>1</v>
      </c>
      <c r="M20" t="str">
        <f t="shared" si="4"/>
        <v>balise.ac</v>
      </c>
      <c r="N20" t="str">
        <f t="shared" si="5"/>
        <v>9, 4, 0</v>
      </c>
      <c r="P20" s="20" t="s">
        <v>128</v>
      </c>
      <c r="Q20" s="20" t="str">
        <f t="shared" si="6"/>
        <v>0.0, 0.0, 5414.0</v>
      </c>
      <c r="R20" s="20" t="str">
        <f t="shared" si="7"/>
        <v>0.0, 0.0, 0.0</v>
      </c>
      <c r="S20" s="26">
        <v>1</v>
      </c>
      <c r="T20" s="20" t="s">
        <v>129</v>
      </c>
      <c r="U20" s="20" t="str">
        <f t="shared" si="8"/>
        <v>B</v>
      </c>
      <c r="V20" s="20" t="str">
        <f t="shared" si="9"/>
        <v xml:space="preserve"> </v>
      </c>
      <c r="W20" s="20" t="s">
        <v>128</v>
      </c>
      <c r="X20" s="20" t="s">
        <v>129</v>
      </c>
    </row>
    <row r="21" spans="1:24" x14ac:dyDescent="0.25">
      <c r="B21" t="s">
        <v>24</v>
      </c>
      <c r="C21" s="33">
        <v>12017</v>
      </c>
      <c r="D21" s="34">
        <f>C21-([1]A_UM!$F$3)</f>
        <v>5411</v>
      </c>
      <c r="E21" s="3">
        <v>14</v>
      </c>
      <c r="F21" s="3">
        <v>10</v>
      </c>
      <c r="G21" s="3">
        <v>5</v>
      </c>
      <c r="I21" t="str">
        <f t="shared" si="0"/>
        <v>defaultid</v>
      </c>
      <c r="J21" t="str">
        <f t="shared" si="1"/>
        <v>0.0, 0.0, 5411.0</v>
      </c>
      <c r="K21" t="str">
        <f t="shared" si="2"/>
        <v>0.0, 0.0, 0.0</v>
      </c>
      <c r="L21">
        <f t="shared" si="3"/>
        <v>1</v>
      </c>
      <c r="M21" t="str">
        <f t="shared" si="4"/>
        <v>balise.ac</v>
      </c>
      <c r="N21" t="str">
        <f t="shared" si="5"/>
        <v>14, 10, 5</v>
      </c>
      <c r="P21" s="20" t="s">
        <v>128</v>
      </c>
      <c r="Q21" s="20" t="str">
        <f t="shared" si="6"/>
        <v>0.0, 0.0, 5411.0</v>
      </c>
      <c r="R21" s="20" t="str">
        <f t="shared" si="7"/>
        <v>0.0, 0.0, 0.0</v>
      </c>
      <c r="S21" s="26">
        <v>1</v>
      </c>
      <c r="T21" s="20" t="s">
        <v>129</v>
      </c>
      <c r="U21" s="20" t="str">
        <f t="shared" si="8"/>
        <v>C</v>
      </c>
      <c r="V21" s="20" t="str">
        <f t="shared" si="9"/>
        <v xml:space="preserve"> </v>
      </c>
      <c r="W21" s="20" t="s">
        <v>128</v>
      </c>
      <c r="X21" s="20" t="s">
        <v>129</v>
      </c>
    </row>
    <row r="22" spans="1:24" x14ac:dyDescent="0.25">
      <c r="A22" t="s">
        <v>61</v>
      </c>
      <c r="B22" t="s">
        <v>1</v>
      </c>
      <c r="C22">
        <v>11815</v>
      </c>
      <c r="D22" s="3">
        <f>C22-([1]A_UM!$F$3)</f>
        <v>5209</v>
      </c>
      <c r="E22" s="4">
        <v>4</v>
      </c>
      <c r="F22" s="4">
        <v>14</v>
      </c>
      <c r="G22" s="4">
        <v>12</v>
      </c>
      <c r="I22" t="str">
        <f t="shared" si="0"/>
        <v>defaultid</v>
      </c>
      <c r="J22" t="str">
        <f t="shared" si="1"/>
        <v>0.0, 0.0, 5209.0</v>
      </c>
      <c r="K22" t="str">
        <f t="shared" si="2"/>
        <v>0.0, 0.0, 0.0</v>
      </c>
      <c r="L22">
        <f t="shared" si="3"/>
        <v>1</v>
      </c>
      <c r="M22" t="str">
        <f t="shared" si="4"/>
        <v>balise.ac</v>
      </c>
      <c r="N22" t="str">
        <f t="shared" si="5"/>
        <v>4, 14, 12</v>
      </c>
      <c r="P22" s="20" t="s">
        <v>128</v>
      </c>
      <c r="Q22" s="20" t="str">
        <f t="shared" si="6"/>
        <v>0.0, 0.0, 5209.0</v>
      </c>
      <c r="R22" s="20" t="str">
        <f t="shared" si="7"/>
        <v>0.0, 0.0, 0.0</v>
      </c>
      <c r="S22" s="26">
        <v>1</v>
      </c>
      <c r="T22" s="20" t="s">
        <v>129</v>
      </c>
      <c r="U22" s="20" t="str">
        <f t="shared" si="8"/>
        <v>Rep.152</v>
      </c>
      <c r="V22" s="20" t="str">
        <f t="shared" si="9"/>
        <v>A</v>
      </c>
      <c r="W22" s="20" t="s">
        <v>128</v>
      </c>
      <c r="X22" s="20" t="s">
        <v>129</v>
      </c>
    </row>
    <row r="23" spans="1:24" x14ac:dyDescent="0.25">
      <c r="B23" t="s">
        <v>12</v>
      </c>
      <c r="C23">
        <v>11812</v>
      </c>
      <c r="D23" s="3">
        <f>C23-([1]A_UM!$F$3)</f>
        <v>5206</v>
      </c>
      <c r="E23" s="3">
        <v>9</v>
      </c>
      <c r="F23" s="3">
        <v>3</v>
      </c>
      <c r="G23" s="3">
        <v>2</v>
      </c>
      <c r="I23" t="str">
        <f t="shared" si="0"/>
        <v>defaultid</v>
      </c>
      <c r="J23" t="str">
        <f t="shared" si="1"/>
        <v>0.0, 0.0, 5206.0</v>
      </c>
      <c r="K23" t="str">
        <f t="shared" si="2"/>
        <v>0.0, 0.0, 0.0</v>
      </c>
      <c r="L23">
        <f t="shared" si="3"/>
        <v>1</v>
      </c>
      <c r="M23" t="str">
        <f t="shared" si="4"/>
        <v>balise.ac</v>
      </c>
      <c r="N23" t="str">
        <f t="shared" si="5"/>
        <v>9, 3, 2</v>
      </c>
      <c r="P23" s="20" t="s">
        <v>128</v>
      </c>
      <c r="Q23" s="20" t="str">
        <f t="shared" si="6"/>
        <v>0.0, 0.0, 5206.0</v>
      </c>
      <c r="R23" s="20" t="str">
        <f t="shared" si="7"/>
        <v>0.0, 0.0, 0.0</v>
      </c>
      <c r="S23" s="26">
        <v>1</v>
      </c>
      <c r="T23" s="20" t="s">
        <v>129</v>
      </c>
      <c r="U23" s="20" t="str">
        <f t="shared" si="8"/>
        <v>B</v>
      </c>
      <c r="V23" s="20" t="str">
        <f t="shared" si="9"/>
        <v xml:space="preserve"> </v>
      </c>
      <c r="W23" s="20" t="s">
        <v>128</v>
      </c>
      <c r="X23" s="20" t="s">
        <v>129</v>
      </c>
    </row>
    <row r="24" spans="1:24" x14ac:dyDescent="0.25">
      <c r="A24" t="s">
        <v>62</v>
      </c>
      <c r="B24" t="s">
        <v>1</v>
      </c>
      <c r="C24">
        <v>11735</v>
      </c>
      <c r="D24" s="3">
        <f>C24-([1]A_UM!$F$3)</f>
        <v>5129</v>
      </c>
      <c r="E24" s="3">
        <v>2</v>
      </c>
      <c r="F24" s="3">
        <v>0</v>
      </c>
      <c r="G24" s="5">
        <v>14</v>
      </c>
      <c r="I24" t="str">
        <f t="shared" si="0"/>
        <v>defaultid</v>
      </c>
      <c r="J24" t="str">
        <f t="shared" si="1"/>
        <v>0.0, 0.0, 5129.0</v>
      </c>
      <c r="K24" t="str">
        <f t="shared" si="2"/>
        <v>0.0, 0.0, 0.0</v>
      </c>
      <c r="L24">
        <f t="shared" si="3"/>
        <v>1</v>
      </c>
      <c r="M24" t="str">
        <f t="shared" si="4"/>
        <v>balise.ac</v>
      </c>
      <c r="N24" t="str">
        <f t="shared" si="5"/>
        <v>2, 0, 14</v>
      </c>
      <c r="P24" s="20" t="s">
        <v>128</v>
      </c>
      <c r="Q24" s="20" t="str">
        <f t="shared" si="6"/>
        <v>0.0, 0.0, 5129.0</v>
      </c>
      <c r="R24" s="20" t="str">
        <f t="shared" si="7"/>
        <v>0.0, 0.0, 0.0</v>
      </c>
      <c r="S24" s="26">
        <v>1</v>
      </c>
      <c r="T24" s="20" t="s">
        <v>129</v>
      </c>
      <c r="U24" s="20" t="str">
        <f t="shared" si="8"/>
        <v>GRO-V08</v>
      </c>
      <c r="V24" s="20" t="str">
        <f t="shared" si="9"/>
        <v>A</v>
      </c>
      <c r="W24" s="20" t="s">
        <v>128</v>
      </c>
      <c r="X24" s="20" t="s">
        <v>129</v>
      </c>
    </row>
    <row r="25" spans="1:24" x14ac:dyDescent="0.25">
      <c r="B25" t="s">
        <v>12</v>
      </c>
      <c r="C25">
        <v>11732</v>
      </c>
      <c r="D25" s="3">
        <f>C25-([1]A_UM!$F$3)</f>
        <v>5126</v>
      </c>
      <c r="E25" s="3">
        <v>9</v>
      </c>
      <c r="F25" s="3">
        <v>3</v>
      </c>
      <c r="G25" s="3">
        <v>0</v>
      </c>
      <c r="I25" t="str">
        <f t="shared" si="0"/>
        <v>defaultid</v>
      </c>
      <c r="J25" t="str">
        <f t="shared" si="1"/>
        <v>0.0, 0.0, 5126.0</v>
      </c>
      <c r="K25" t="str">
        <f t="shared" si="2"/>
        <v>0.0, 0.0, 0.0</v>
      </c>
      <c r="L25">
        <f t="shared" si="3"/>
        <v>1</v>
      </c>
      <c r="M25" t="str">
        <f t="shared" si="4"/>
        <v>balise.ac</v>
      </c>
      <c r="N25" t="str">
        <f t="shared" si="5"/>
        <v>9, 3, 0</v>
      </c>
      <c r="P25" s="20" t="s">
        <v>128</v>
      </c>
      <c r="Q25" s="20" t="str">
        <f t="shared" si="6"/>
        <v>0.0, 0.0, 5126.0</v>
      </c>
      <c r="R25" s="20" t="str">
        <f t="shared" si="7"/>
        <v>0.0, 0.0, 0.0</v>
      </c>
      <c r="S25" s="26">
        <v>1</v>
      </c>
      <c r="T25" s="20" t="s">
        <v>129</v>
      </c>
      <c r="U25" s="20" t="str">
        <f t="shared" si="8"/>
        <v>B</v>
      </c>
      <c r="V25" s="20" t="str">
        <f t="shared" si="9"/>
        <v xml:space="preserve"> </v>
      </c>
      <c r="W25" s="20" t="s">
        <v>128</v>
      </c>
      <c r="X25" s="20" t="s">
        <v>129</v>
      </c>
    </row>
    <row r="26" spans="1:24" x14ac:dyDescent="0.25">
      <c r="B26" t="s">
        <v>24</v>
      </c>
      <c r="C26">
        <v>11729</v>
      </c>
      <c r="D26" s="3">
        <f>C26-([1]A_UM!$F$3)</f>
        <v>5123</v>
      </c>
      <c r="E26" s="3">
        <v>14</v>
      </c>
      <c r="F26" s="3">
        <v>14</v>
      </c>
      <c r="G26" s="3">
        <v>6</v>
      </c>
      <c r="I26" t="str">
        <f t="shared" si="0"/>
        <v>defaultid</v>
      </c>
      <c r="J26" t="str">
        <f t="shared" si="1"/>
        <v>0.0, 0.0, 5123.0</v>
      </c>
      <c r="K26" t="str">
        <f t="shared" si="2"/>
        <v>0.0, 0.0, 0.0</v>
      </c>
      <c r="L26">
        <f t="shared" si="3"/>
        <v>1</v>
      </c>
      <c r="M26" t="str">
        <f t="shared" si="4"/>
        <v>balise.ac</v>
      </c>
      <c r="N26" t="str">
        <f t="shared" si="5"/>
        <v>14, 14, 6</v>
      </c>
      <c r="P26" s="20" t="s">
        <v>128</v>
      </c>
      <c r="Q26" s="20" t="str">
        <f t="shared" si="6"/>
        <v>0.0, 0.0, 5123.0</v>
      </c>
      <c r="R26" s="20" t="str">
        <f t="shared" si="7"/>
        <v>0.0, 0.0, 0.0</v>
      </c>
      <c r="S26" s="26">
        <v>1</v>
      </c>
      <c r="T26" s="20" t="s">
        <v>129</v>
      </c>
      <c r="U26" s="20" t="str">
        <f t="shared" si="8"/>
        <v>C</v>
      </c>
      <c r="V26" s="20" t="str">
        <f t="shared" si="9"/>
        <v xml:space="preserve"> </v>
      </c>
      <c r="W26" s="20" t="s">
        <v>128</v>
      </c>
      <c r="X26" s="20" t="s">
        <v>129</v>
      </c>
    </row>
    <row r="27" spans="1:24" x14ac:dyDescent="0.25">
      <c r="A27" t="s">
        <v>63</v>
      </c>
      <c r="B27" t="s">
        <v>1</v>
      </c>
      <c r="C27">
        <v>11261</v>
      </c>
      <c r="D27" s="3">
        <f>C27-([1]A_UM!$F$3)</f>
        <v>4655</v>
      </c>
      <c r="E27" s="4">
        <v>4</v>
      </c>
      <c r="F27" s="4">
        <v>12</v>
      </c>
      <c r="G27" s="5">
        <v>12</v>
      </c>
      <c r="I27" t="str">
        <f t="shared" si="0"/>
        <v>defaultid</v>
      </c>
      <c r="J27" t="str">
        <f t="shared" si="1"/>
        <v>0.0, 0.0, 4655.0</v>
      </c>
      <c r="K27" t="str">
        <f t="shared" si="2"/>
        <v>0.0, 0.0, 0.0</v>
      </c>
      <c r="L27">
        <f t="shared" si="3"/>
        <v>1</v>
      </c>
      <c r="M27" t="str">
        <f t="shared" si="4"/>
        <v>balise.ac</v>
      </c>
      <c r="N27" t="str">
        <f t="shared" si="5"/>
        <v>4, 12, 12</v>
      </c>
      <c r="P27" s="20" t="s">
        <v>128</v>
      </c>
      <c r="Q27" s="20" t="str">
        <f t="shared" si="6"/>
        <v>0.0, 0.0, 4655.0</v>
      </c>
      <c r="R27" s="20" t="str">
        <f t="shared" si="7"/>
        <v>0.0, 0.0, 0.0</v>
      </c>
      <c r="S27" s="26">
        <v>1</v>
      </c>
      <c r="T27" s="20" t="s">
        <v>129</v>
      </c>
      <c r="U27" s="20" t="str">
        <f t="shared" si="8"/>
        <v>Hs.152(B)</v>
      </c>
      <c r="V27" s="20" t="str">
        <f t="shared" si="9"/>
        <v>A</v>
      </c>
      <c r="W27" s="20" t="s">
        <v>128</v>
      </c>
      <c r="X27" s="20" t="s">
        <v>129</v>
      </c>
    </row>
    <row r="28" spans="1:24" x14ac:dyDescent="0.25">
      <c r="B28" t="s">
        <v>12</v>
      </c>
      <c r="C28">
        <v>11258</v>
      </c>
      <c r="D28" s="3">
        <f>C28-([1]A_UM!$F$3)</f>
        <v>4652</v>
      </c>
      <c r="E28" s="3">
        <v>9</v>
      </c>
      <c r="F28" s="3">
        <v>4</v>
      </c>
      <c r="G28" s="3">
        <v>0</v>
      </c>
      <c r="I28" t="str">
        <f t="shared" si="0"/>
        <v>defaultid</v>
      </c>
      <c r="J28" t="str">
        <f t="shared" si="1"/>
        <v>0.0, 0.0, 4652.0</v>
      </c>
      <c r="K28" t="str">
        <f t="shared" si="2"/>
        <v>0.0, 0.0, 0.0</v>
      </c>
      <c r="L28">
        <f t="shared" si="3"/>
        <v>1</v>
      </c>
      <c r="M28" t="str">
        <f t="shared" si="4"/>
        <v>balise.ac</v>
      </c>
      <c r="N28" t="str">
        <f t="shared" si="5"/>
        <v>9, 4, 0</v>
      </c>
      <c r="P28" s="20" t="s">
        <v>128</v>
      </c>
      <c r="Q28" s="20" t="str">
        <f t="shared" si="6"/>
        <v>0.0, 0.0, 4652.0</v>
      </c>
      <c r="R28" s="20" t="str">
        <f t="shared" si="7"/>
        <v>0.0, 0.0, 0.0</v>
      </c>
      <c r="S28" s="26">
        <v>1</v>
      </c>
      <c r="T28" s="20" t="s">
        <v>129</v>
      </c>
      <c r="U28" s="20" t="str">
        <f t="shared" si="8"/>
        <v>B</v>
      </c>
      <c r="V28" s="20" t="str">
        <f t="shared" si="9"/>
        <v xml:space="preserve"> </v>
      </c>
      <c r="W28" s="20" t="s">
        <v>128</v>
      </c>
      <c r="X28" s="20" t="s">
        <v>129</v>
      </c>
    </row>
    <row r="29" spans="1:24" x14ac:dyDescent="0.25">
      <c r="B29" t="s">
        <v>24</v>
      </c>
      <c r="C29">
        <v>11255</v>
      </c>
      <c r="D29" s="3">
        <f>C29-([1]A_UM!$F$3)</f>
        <v>4649</v>
      </c>
      <c r="E29" s="3">
        <v>14</v>
      </c>
      <c r="F29" s="3">
        <v>8</v>
      </c>
      <c r="G29" s="3">
        <v>6</v>
      </c>
      <c r="I29" t="str">
        <f t="shared" si="0"/>
        <v>defaultid</v>
      </c>
      <c r="J29" t="str">
        <f t="shared" si="1"/>
        <v>0.0, 0.0, 4649.0</v>
      </c>
      <c r="K29" t="str">
        <f t="shared" si="2"/>
        <v>0.0, 0.0, 0.0</v>
      </c>
      <c r="L29">
        <f t="shared" si="3"/>
        <v>1</v>
      </c>
      <c r="M29" t="str">
        <f t="shared" si="4"/>
        <v>balise.ac</v>
      </c>
      <c r="N29" t="str">
        <f t="shared" si="5"/>
        <v>14, 8, 6</v>
      </c>
      <c r="P29" s="20" t="s">
        <v>128</v>
      </c>
      <c r="Q29" s="20" t="str">
        <f t="shared" si="6"/>
        <v>0.0, 0.0, 4649.0</v>
      </c>
      <c r="R29" s="20" t="str">
        <f t="shared" si="7"/>
        <v>0.0, 0.0, 0.0</v>
      </c>
      <c r="S29" s="26">
        <v>1</v>
      </c>
      <c r="T29" s="20" t="s">
        <v>129</v>
      </c>
      <c r="U29" s="20" t="str">
        <f t="shared" si="8"/>
        <v>C</v>
      </c>
      <c r="V29" s="20" t="str">
        <f t="shared" si="9"/>
        <v xml:space="preserve"> </v>
      </c>
      <c r="W29" s="20" t="s">
        <v>128</v>
      </c>
      <c r="X29" s="20" t="s">
        <v>129</v>
      </c>
    </row>
    <row r="30" spans="1:24" x14ac:dyDescent="0.25">
      <c r="A30" t="s">
        <v>64</v>
      </c>
      <c r="B30" t="s">
        <v>1</v>
      </c>
      <c r="C30">
        <v>11238</v>
      </c>
      <c r="D30" s="3">
        <f>C30-([1]A_UM!$F$3)</f>
        <v>4632</v>
      </c>
      <c r="E30" s="4">
        <v>2</v>
      </c>
      <c r="F30" s="4">
        <v>0</v>
      </c>
      <c r="G30" s="5">
        <v>14</v>
      </c>
      <c r="I30" t="str">
        <f t="shared" si="0"/>
        <v>defaultid</v>
      </c>
      <c r="J30" t="str">
        <f t="shared" si="1"/>
        <v>0.0, 0.0, 4632.0</v>
      </c>
      <c r="K30" t="str">
        <f t="shared" si="2"/>
        <v>0.0, 0.0, 0.0</v>
      </c>
      <c r="L30">
        <f t="shared" si="3"/>
        <v>1</v>
      </c>
      <c r="M30" t="str">
        <f t="shared" si="4"/>
        <v>balise.ac</v>
      </c>
      <c r="N30" t="str">
        <f t="shared" si="5"/>
        <v>2, 0, 14</v>
      </c>
      <c r="P30" s="20" t="s">
        <v>128</v>
      </c>
      <c r="Q30" s="20" t="str">
        <f t="shared" si="6"/>
        <v>0.0, 0.0, 4632.0</v>
      </c>
      <c r="R30" s="20" t="str">
        <f t="shared" si="7"/>
        <v>0.0, 0.0, 0.0</v>
      </c>
      <c r="S30" s="26">
        <v>1</v>
      </c>
      <c r="T30" s="20" t="s">
        <v>129</v>
      </c>
      <c r="U30" s="20" t="str">
        <f t="shared" si="8"/>
        <v>GRO-V12</v>
      </c>
      <c r="V30" s="20" t="str">
        <f t="shared" si="9"/>
        <v>A</v>
      </c>
      <c r="W30" s="20" t="s">
        <v>128</v>
      </c>
      <c r="X30" s="20" t="s">
        <v>129</v>
      </c>
    </row>
    <row r="31" spans="1:24" x14ac:dyDescent="0.25">
      <c r="B31" t="s">
        <v>12</v>
      </c>
      <c r="C31">
        <v>11235</v>
      </c>
      <c r="D31" s="3">
        <f>C31-([1]A_UM!$F$3)</f>
        <v>4629</v>
      </c>
      <c r="E31" s="4">
        <v>9</v>
      </c>
      <c r="F31" s="5">
        <v>1</v>
      </c>
      <c r="G31" s="4">
        <v>0</v>
      </c>
      <c r="I31" t="str">
        <f t="shared" si="0"/>
        <v>defaultid</v>
      </c>
      <c r="J31" t="str">
        <f t="shared" si="1"/>
        <v>0.0, 0.0, 4629.0</v>
      </c>
      <c r="K31" t="str">
        <f t="shared" si="2"/>
        <v>0.0, 0.0, 0.0</v>
      </c>
      <c r="L31">
        <f t="shared" si="3"/>
        <v>1</v>
      </c>
      <c r="M31" t="str">
        <f t="shared" si="4"/>
        <v>balise.ac</v>
      </c>
      <c r="N31" t="str">
        <f t="shared" si="5"/>
        <v>9, 1, 0</v>
      </c>
      <c r="P31" s="20" t="s">
        <v>128</v>
      </c>
      <c r="Q31" s="20" t="str">
        <f t="shared" si="6"/>
        <v>0.0, 0.0, 4629.0</v>
      </c>
      <c r="R31" s="20" t="str">
        <f t="shared" si="7"/>
        <v>0.0, 0.0, 0.0</v>
      </c>
      <c r="S31" s="26">
        <v>1</v>
      </c>
      <c r="T31" s="20" t="s">
        <v>129</v>
      </c>
      <c r="U31" s="20" t="str">
        <f t="shared" si="8"/>
        <v>B</v>
      </c>
      <c r="V31" s="20" t="str">
        <f t="shared" si="9"/>
        <v xml:space="preserve"> </v>
      </c>
      <c r="W31" s="20" t="s">
        <v>128</v>
      </c>
      <c r="X31" s="20" t="s">
        <v>129</v>
      </c>
    </row>
    <row r="32" spans="1:24" x14ac:dyDescent="0.25">
      <c r="B32" t="s">
        <v>24</v>
      </c>
      <c r="C32">
        <v>11232</v>
      </c>
      <c r="D32" s="3">
        <f>C32-([1]A_UM!$F$3)</f>
        <v>4626</v>
      </c>
      <c r="E32" s="4">
        <v>14</v>
      </c>
      <c r="F32" s="5">
        <v>3</v>
      </c>
      <c r="G32" s="4">
        <v>6</v>
      </c>
      <c r="I32" t="str">
        <f t="shared" si="0"/>
        <v>defaultid</v>
      </c>
      <c r="J32" t="str">
        <f t="shared" si="1"/>
        <v>0.0, 0.0, 4626.0</v>
      </c>
      <c r="K32" t="str">
        <f t="shared" si="2"/>
        <v>0.0, 0.0, 0.0</v>
      </c>
      <c r="L32">
        <f t="shared" si="3"/>
        <v>1</v>
      </c>
      <c r="M32" t="str">
        <f t="shared" si="4"/>
        <v>balise.ac</v>
      </c>
      <c r="N32" t="str">
        <f t="shared" si="5"/>
        <v>14, 3, 6</v>
      </c>
      <c r="P32" s="20" t="s">
        <v>128</v>
      </c>
      <c r="Q32" s="20" t="str">
        <f t="shared" si="6"/>
        <v>0.0, 0.0, 4626.0</v>
      </c>
      <c r="R32" s="20" t="str">
        <f t="shared" si="7"/>
        <v>0.0, 0.0, 0.0</v>
      </c>
      <c r="S32" s="26">
        <v>1</v>
      </c>
      <c r="T32" s="20" t="s">
        <v>129</v>
      </c>
      <c r="U32" s="20" t="str">
        <f t="shared" si="8"/>
        <v>C</v>
      </c>
      <c r="V32" s="20" t="str">
        <f t="shared" si="9"/>
        <v xml:space="preserve"> </v>
      </c>
      <c r="W32" s="20" t="s">
        <v>128</v>
      </c>
      <c r="X32" s="20" t="s">
        <v>129</v>
      </c>
    </row>
    <row r="33" spans="1:24" x14ac:dyDescent="0.25">
      <c r="A33" t="s">
        <v>65</v>
      </c>
      <c r="B33" t="s">
        <v>1</v>
      </c>
      <c r="C33" s="33">
        <v>11073</v>
      </c>
      <c r="D33" s="34">
        <f>C33-([1]A_UM!$F$3)</f>
        <v>4467</v>
      </c>
      <c r="E33" s="10">
        <v>7</v>
      </c>
      <c r="F33" s="10">
        <v>1</v>
      </c>
      <c r="G33" s="10">
        <v>2</v>
      </c>
      <c r="I33" t="str">
        <f t="shared" si="0"/>
        <v>defaultid</v>
      </c>
      <c r="J33" t="str">
        <f t="shared" si="1"/>
        <v>0.0, 0.0, 4467.0</v>
      </c>
      <c r="K33" t="str">
        <f t="shared" si="2"/>
        <v>0.0, 0.0, 0.0</v>
      </c>
      <c r="L33">
        <f t="shared" si="3"/>
        <v>1</v>
      </c>
      <c r="M33" t="str">
        <f t="shared" si="4"/>
        <v>balise.ac</v>
      </c>
      <c r="N33" t="str">
        <f t="shared" si="5"/>
        <v>7, 1, 2</v>
      </c>
      <c r="P33" s="20" t="s">
        <v>128</v>
      </c>
      <c r="Q33" s="20" t="str">
        <f t="shared" si="6"/>
        <v>0.0, 0.0, 4467.0</v>
      </c>
      <c r="R33" s="20" t="str">
        <f t="shared" si="7"/>
        <v>0.0, 0.0, 0.0</v>
      </c>
      <c r="S33" s="26">
        <v>1</v>
      </c>
      <c r="T33" s="20" t="s">
        <v>129</v>
      </c>
      <c r="U33" s="20" t="str">
        <f t="shared" si="8"/>
        <v>GRO-H08</v>
      </c>
      <c r="V33" s="20" t="str">
        <f t="shared" si="9"/>
        <v>A</v>
      </c>
      <c r="W33" s="20" t="s">
        <v>128</v>
      </c>
      <c r="X33" s="20" t="s">
        <v>129</v>
      </c>
    </row>
    <row r="34" spans="1:24" x14ac:dyDescent="0.25">
      <c r="B34" t="s">
        <v>12</v>
      </c>
      <c r="C34" s="33">
        <v>11070</v>
      </c>
      <c r="D34" s="34">
        <f>C34-([1]A_UM!$F$3)</f>
        <v>4464</v>
      </c>
      <c r="E34" s="10">
        <v>7</v>
      </c>
      <c r="F34" s="10">
        <v>7</v>
      </c>
      <c r="G34" s="10">
        <v>7</v>
      </c>
      <c r="I34" t="str">
        <f t="shared" si="0"/>
        <v>defaultid</v>
      </c>
      <c r="J34" t="str">
        <f t="shared" si="1"/>
        <v>0.0, 0.0, 4464.0</v>
      </c>
      <c r="K34" t="str">
        <f t="shared" si="2"/>
        <v>0.0, 0.0, 0.0</v>
      </c>
      <c r="L34">
        <f t="shared" si="3"/>
        <v>1</v>
      </c>
      <c r="M34" t="str">
        <f t="shared" si="4"/>
        <v>balise.ac</v>
      </c>
      <c r="N34" t="str">
        <f t="shared" si="5"/>
        <v>7, 7, 7</v>
      </c>
      <c r="P34" s="20" t="s">
        <v>128</v>
      </c>
      <c r="Q34" s="20" t="str">
        <f t="shared" si="6"/>
        <v>0.0, 0.0, 4464.0</v>
      </c>
      <c r="R34" s="20" t="str">
        <f t="shared" si="7"/>
        <v>0.0, 0.0, 0.0</v>
      </c>
      <c r="S34" s="26">
        <v>1</v>
      </c>
      <c r="T34" s="20" t="s">
        <v>129</v>
      </c>
      <c r="U34" s="20" t="str">
        <f t="shared" si="8"/>
        <v>B</v>
      </c>
      <c r="V34" s="20" t="str">
        <f t="shared" si="9"/>
        <v xml:space="preserve"> </v>
      </c>
      <c r="W34" s="20" t="s">
        <v>128</v>
      </c>
      <c r="X34" s="20" t="s">
        <v>129</v>
      </c>
    </row>
    <row r="35" spans="1:24" x14ac:dyDescent="0.25">
      <c r="A35" t="s">
        <v>66</v>
      </c>
      <c r="B35" t="s">
        <v>12</v>
      </c>
      <c r="C35">
        <v>11058</v>
      </c>
      <c r="D35" s="3">
        <v>4452</v>
      </c>
      <c r="E35" s="10">
        <v>7</v>
      </c>
      <c r="F35" s="11">
        <v>1</v>
      </c>
      <c r="G35" s="10">
        <v>14</v>
      </c>
      <c r="I35" t="str">
        <f t="shared" si="0"/>
        <v>defaultid</v>
      </c>
      <c r="J35" t="str">
        <f t="shared" si="1"/>
        <v>0.0, 0.0, 4452.0</v>
      </c>
      <c r="K35" t="str">
        <f t="shared" si="2"/>
        <v>0.0, 0.0, 0.0</v>
      </c>
      <c r="L35">
        <f t="shared" si="3"/>
        <v>1</v>
      </c>
      <c r="M35" t="str">
        <f t="shared" si="4"/>
        <v>balise.ac</v>
      </c>
      <c r="N35" t="str">
        <f t="shared" si="5"/>
        <v>7, 1, 14</v>
      </c>
      <c r="P35" s="20" t="s">
        <v>128</v>
      </c>
      <c r="Q35" s="20" t="str">
        <f t="shared" si="6"/>
        <v>0.0, 0.0, 4452.0</v>
      </c>
      <c r="R35" s="20" t="str">
        <f t="shared" si="7"/>
        <v>0.0, 0.0, 0.0</v>
      </c>
      <c r="S35" s="26">
        <v>1</v>
      </c>
      <c r="T35" s="20" t="s">
        <v>129</v>
      </c>
      <c r="U35" s="20" t="str">
        <f t="shared" si="8"/>
        <v>GRO-H17</v>
      </c>
      <c r="V35" s="20" t="str">
        <f t="shared" si="9"/>
        <v>B</v>
      </c>
      <c r="W35" s="20" t="s">
        <v>128</v>
      </c>
      <c r="X35" s="20" t="s">
        <v>129</v>
      </c>
    </row>
    <row r="36" spans="1:24" x14ac:dyDescent="0.25">
      <c r="B36" t="s">
        <v>1</v>
      </c>
      <c r="C36">
        <v>11055</v>
      </c>
      <c r="D36" s="3">
        <v>4449</v>
      </c>
      <c r="E36" s="10">
        <v>7</v>
      </c>
      <c r="F36" s="10">
        <v>1</v>
      </c>
      <c r="G36" s="10">
        <v>8</v>
      </c>
      <c r="I36" t="str">
        <f t="shared" si="0"/>
        <v>defaultid</v>
      </c>
      <c r="J36" t="str">
        <f t="shared" si="1"/>
        <v>0.0, 0.0, 4449.0</v>
      </c>
      <c r="K36" t="str">
        <f t="shared" si="2"/>
        <v>0.0, 0.0, 0.0</v>
      </c>
      <c r="L36">
        <f t="shared" si="3"/>
        <v>1</v>
      </c>
      <c r="M36" t="str">
        <f t="shared" si="4"/>
        <v>balise.ac</v>
      </c>
      <c r="N36" t="str">
        <f t="shared" si="5"/>
        <v>7, 1, 8</v>
      </c>
      <c r="P36" s="20" t="s">
        <v>128</v>
      </c>
      <c r="Q36" s="20" t="str">
        <f t="shared" si="6"/>
        <v>0.0, 0.0, 4449.0</v>
      </c>
      <c r="R36" s="20" t="str">
        <f t="shared" si="7"/>
        <v>0.0, 0.0, 0.0</v>
      </c>
      <c r="S36" s="26">
        <v>1</v>
      </c>
      <c r="T36" s="20" t="s">
        <v>129</v>
      </c>
      <c r="U36" s="20" t="str">
        <f t="shared" si="8"/>
        <v>A</v>
      </c>
      <c r="V36" s="20" t="str">
        <f t="shared" si="9"/>
        <v xml:space="preserve"> </v>
      </c>
      <c r="W36" s="20" t="s">
        <v>128</v>
      </c>
      <c r="X36" s="20" t="s">
        <v>129</v>
      </c>
    </row>
    <row r="37" spans="1:24" x14ac:dyDescent="0.25">
      <c r="A37" t="s">
        <v>67</v>
      </c>
      <c r="B37" t="s">
        <v>1</v>
      </c>
      <c r="C37">
        <v>11021</v>
      </c>
      <c r="D37" s="3">
        <v>4415</v>
      </c>
      <c r="E37" s="4">
        <v>3</v>
      </c>
      <c r="F37" s="4">
        <v>3</v>
      </c>
      <c r="G37" s="5">
        <v>4</v>
      </c>
      <c r="I37" t="str">
        <f t="shared" si="0"/>
        <v>defaultid</v>
      </c>
      <c r="J37" t="str">
        <f t="shared" si="1"/>
        <v>0.0, 0.0, 4415.0</v>
      </c>
      <c r="K37" t="str">
        <f t="shared" si="2"/>
        <v>0.0, 0.0, 0.0</v>
      </c>
      <c r="L37">
        <f t="shared" si="3"/>
        <v>1</v>
      </c>
      <c r="M37" t="str">
        <f t="shared" si="4"/>
        <v>balise.ac</v>
      </c>
      <c r="N37" t="str">
        <f t="shared" si="5"/>
        <v>3, 3, 4</v>
      </c>
      <c r="P37" s="20" t="s">
        <v>128</v>
      </c>
      <c r="Q37" s="20" t="str">
        <f t="shared" si="6"/>
        <v>0.0, 0.0, 4415.0</v>
      </c>
      <c r="R37" s="20" t="str">
        <f t="shared" si="7"/>
        <v>0.0, 0.0, 0.0</v>
      </c>
      <c r="S37" s="26">
        <v>1</v>
      </c>
      <c r="T37" s="20" t="s">
        <v>129</v>
      </c>
      <c r="U37" s="20" t="str">
        <f t="shared" si="8"/>
        <v>GRO-H10</v>
      </c>
      <c r="V37" s="20" t="str">
        <f t="shared" si="9"/>
        <v>A</v>
      </c>
      <c r="W37" s="20" t="s">
        <v>128</v>
      </c>
      <c r="X37" s="20" t="s">
        <v>129</v>
      </c>
    </row>
    <row r="38" spans="1:24" x14ac:dyDescent="0.25">
      <c r="B38" t="s">
        <v>12</v>
      </c>
      <c r="C38">
        <v>11018</v>
      </c>
      <c r="D38" s="3">
        <v>4412</v>
      </c>
      <c r="E38" s="10">
        <v>7</v>
      </c>
      <c r="F38" s="10">
        <v>1</v>
      </c>
      <c r="G38" s="10">
        <v>2</v>
      </c>
      <c r="I38" t="str">
        <f t="shared" si="0"/>
        <v>defaultid</v>
      </c>
      <c r="J38" t="str">
        <f t="shared" si="1"/>
        <v>0.0, 0.0, 4412.0</v>
      </c>
      <c r="K38" t="str">
        <f t="shared" si="2"/>
        <v>0.0, 0.0, 0.0</v>
      </c>
      <c r="L38">
        <f t="shared" si="3"/>
        <v>1</v>
      </c>
      <c r="M38" t="str">
        <f t="shared" si="4"/>
        <v>balise.ac</v>
      </c>
      <c r="N38" t="str">
        <f t="shared" si="5"/>
        <v>7, 1, 2</v>
      </c>
      <c r="P38" s="20" t="s">
        <v>128</v>
      </c>
      <c r="Q38" s="20" t="str">
        <f t="shared" si="6"/>
        <v>0.0, 0.0, 4412.0</v>
      </c>
      <c r="R38" s="20" t="str">
        <f t="shared" si="7"/>
        <v>0.0, 0.0, 0.0</v>
      </c>
      <c r="S38" s="26">
        <v>1</v>
      </c>
      <c r="T38" s="20" t="s">
        <v>129</v>
      </c>
      <c r="U38" s="20" t="str">
        <f t="shared" si="8"/>
        <v>B</v>
      </c>
      <c r="V38" s="20" t="str">
        <f t="shared" si="9"/>
        <v xml:space="preserve"> </v>
      </c>
      <c r="W38" s="20" t="s">
        <v>128</v>
      </c>
      <c r="X38" s="20" t="s">
        <v>129</v>
      </c>
    </row>
    <row r="39" spans="1:24" x14ac:dyDescent="0.25">
      <c r="A39" t="s">
        <v>94</v>
      </c>
      <c r="B39" t="s">
        <v>1</v>
      </c>
      <c r="C39">
        <v>10960</v>
      </c>
      <c r="D39" s="3">
        <v>4354</v>
      </c>
      <c r="E39" s="3">
        <v>3</v>
      </c>
      <c r="F39" s="3">
        <v>3</v>
      </c>
      <c r="G39" s="3">
        <v>4</v>
      </c>
      <c r="I39" t="str">
        <f t="shared" si="0"/>
        <v>defaultid</v>
      </c>
      <c r="J39" t="str">
        <f t="shared" si="1"/>
        <v>0.0, 0.0, 4354.0</v>
      </c>
      <c r="K39" t="str">
        <f t="shared" si="2"/>
        <v>0.0, 0.0, 0.0</v>
      </c>
      <c r="L39">
        <f t="shared" si="3"/>
        <v>1</v>
      </c>
      <c r="M39" t="str">
        <f t="shared" si="4"/>
        <v>balise.ac</v>
      </c>
      <c r="N39" t="str">
        <f t="shared" si="5"/>
        <v>3, 3, 4</v>
      </c>
      <c r="P39" s="20" t="s">
        <v>128</v>
      </c>
      <c r="Q39" s="20" t="str">
        <f t="shared" si="6"/>
        <v>0.0, 0.0, 4354.0</v>
      </c>
      <c r="R39" s="20" t="str">
        <f t="shared" si="7"/>
        <v>0.0, 0.0, 0.0</v>
      </c>
      <c r="S39" s="26">
        <v>1</v>
      </c>
      <c r="T39" s="20" t="s">
        <v>129</v>
      </c>
      <c r="U39" s="20" t="str">
        <f t="shared" si="8"/>
        <v>GRO-H15</v>
      </c>
      <c r="V39" s="20" t="str">
        <f t="shared" si="9"/>
        <v>A</v>
      </c>
      <c r="W39" s="20" t="s">
        <v>128</v>
      </c>
      <c r="X39" s="20" t="s">
        <v>129</v>
      </c>
    </row>
    <row r="40" spans="1:24" x14ac:dyDescent="0.25">
      <c r="B40" t="s">
        <v>12</v>
      </c>
      <c r="C40">
        <v>10963</v>
      </c>
      <c r="D40" s="3">
        <v>4357</v>
      </c>
      <c r="E40" s="10">
        <v>7</v>
      </c>
      <c r="F40" s="10">
        <v>1</v>
      </c>
      <c r="G40" s="10">
        <v>14</v>
      </c>
      <c r="I40" t="str">
        <f t="shared" si="0"/>
        <v>defaultid</v>
      </c>
      <c r="J40" t="str">
        <f t="shared" si="1"/>
        <v>0.0, 0.0, 4357.0</v>
      </c>
      <c r="K40" t="str">
        <f t="shared" si="2"/>
        <v>0.0, 0.0, 0.0</v>
      </c>
      <c r="L40">
        <f t="shared" si="3"/>
        <v>1</v>
      </c>
      <c r="M40" t="str">
        <f t="shared" si="4"/>
        <v>balise.ac</v>
      </c>
      <c r="N40" t="str">
        <f t="shared" si="5"/>
        <v>7, 1, 14</v>
      </c>
      <c r="P40" s="20" t="s">
        <v>128</v>
      </c>
      <c r="Q40" s="20" t="str">
        <f t="shared" si="6"/>
        <v>0.0, 0.0, 4357.0</v>
      </c>
      <c r="R40" s="20" t="str">
        <f t="shared" si="7"/>
        <v>0.0, 0.0, 0.0</v>
      </c>
      <c r="S40" s="26">
        <v>1</v>
      </c>
      <c r="T40" s="20" t="s">
        <v>129</v>
      </c>
      <c r="U40" s="20" t="str">
        <f t="shared" si="8"/>
        <v>B</v>
      </c>
      <c r="V40" s="20" t="str">
        <f t="shared" si="9"/>
        <v xml:space="preserve"> </v>
      </c>
      <c r="W40" s="20" t="s">
        <v>128</v>
      </c>
      <c r="X40" s="20" t="s">
        <v>129</v>
      </c>
    </row>
    <row r="41" spans="1:24" x14ac:dyDescent="0.25">
      <c r="A41" t="s">
        <v>97</v>
      </c>
      <c r="B41" t="s">
        <v>12</v>
      </c>
      <c r="C41">
        <v>10270</v>
      </c>
      <c r="D41" s="3">
        <v>3664</v>
      </c>
      <c r="E41" s="3">
        <v>7</v>
      </c>
      <c r="F41" s="3">
        <v>1</v>
      </c>
      <c r="G41" s="3">
        <v>14</v>
      </c>
      <c r="I41" t="str">
        <f t="shared" si="0"/>
        <v>defaultid</v>
      </c>
      <c r="J41" t="str">
        <f t="shared" si="1"/>
        <v>0.0, 0.0, 3664.0</v>
      </c>
      <c r="K41" t="str">
        <f t="shared" si="2"/>
        <v>0.0, 0.0, 0.0</v>
      </c>
      <c r="L41">
        <f t="shared" si="3"/>
        <v>1</v>
      </c>
      <c r="M41" t="str">
        <f t="shared" si="4"/>
        <v>balise.ac</v>
      </c>
      <c r="N41" t="str">
        <f t="shared" si="5"/>
        <v>7, 1, 14</v>
      </c>
      <c r="P41" s="20" t="s">
        <v>128</v>
      </c>
      <c r="Q41" s="20" t="str">
        <f t="shared" si="6"/>
        <v>0.0, 0.0, 3664.0</v>
      </c>
      <c r="R41" s="20" t="str">
        <f t="shared" si="7"/>
        <v>0.0, 0.0, 0.0</v>
      </c>
      <c r="S41" s="26">
        <v>1</v>
      </c>
      <c r="T41" s="20" t="s">
        <v>129</v>
      </c>
      <c r="U41" s="20" t="str">
        <f t="shared" si="8"/>
        <v>GRO-H16</v>
      </c>
      <c r="V41" s="20" t="str">
        <f t="shared" si="9"/>
        <v>B</v>
      </c>
      <c r="W41" s="20" t="s">
        <v>128</v>
      </c>
      <c r="X41" s="20" t="s">
        <v>129</v>
      </c>
    </row>
    <row r="42" spans="1:24" x14ac:dyDescent="0.25">
      <c r="B42" t="s">
        <v>1</v>
      </c>
      <c r="C42">
        <v>10273</v>
      </c>
      <c r="D42" s="3">
        <v>3667</v>
      </c>
      <c r="E42" s="10">
        <v>3</v>
      </c>
      <c r="F42" s="10">
        <v>3</v>
      </c>
      <c r="G42" s="10">
        <v>4</v>
      </c>
      <c r="I42" t="str">
        <f t="shared" si="0"/>
        <v>defaultid</v>
      </c>
      <c r="J42" t="str">
        <f t="shared" si="1"/>
        <v>0.0, 0.0, 3667.0</v>
      </c>
      <c r="K42" t="str">
        <f t="shared" si="2"/>
        <v>0.0, 0.0, 0.0</v>
      </c>
      <c r="L42">
        <f t="shared" si="3"/>
        <v>1</v>
      </c>
      <c r="M42" t="str">
        <f t="shared" si="4"/>
        <v>balise.ac</v>
      </c>
      <c r="N42" t="str">
        <f t="shared" si="5"/>
        <v>3, 3, 4</v>
      </c>
      <c r="P42" s="20" t="s">
        <v>128</v>
      </c>
      <c r="Q42" s="20" t="str">
        <f t="shared" si="6"/>
        <v>0.0, 0.0, 3667.0</v>
      </c>
      <c r="R42" s="20" t="str">
        <f t="shared" si="7"/>
        <v>0.0, 0.0, 0.0</v>
      </c>
      <c r="S42" s="26">
        <v>1</v>
      </c>
      <c r="T42" s="20" t="s">
        <v>129</v>
      </c>
      <c r="U42" s="20" t="str">
        <f t="shared" si="8"/>
        <v>A</v>
      </c>
      <c r="V42" s="20" t="str">
        <f t="shared" si="9"/>
        <v xml:space="preserve"> </v>
      </c>
      <c r="W42" s="20" t="s">
        <v>128</v>
      </c>
      <c r="X42" s="20" t="s">
        <v>129</v>
      </c>
    </row>
    <row r="43" spans="1:24" x14ac:dyDescent="0.25">
      <c r="A43" t="s">
        <v>98</v>
      </c>
      <c r="B43" t="s">
        <v>12</v>
      </c>
      <c r="C43">
        <v>10319</v>
      </c>
      <c r="D43" s="3">
        <v>3713</v>
      </c>
      <c r="E43" s="3">
        <v>9</v>
      </c>
      <c r="F43" s="3">
        <v>1</v>
      </c>
      <c r="G43" s="3">
        <v>11</v>
      </c>
      <c r="I43" t="str">
        <f t="shared" si="0"/>
        <v>defaultid</v>
      </c>
      <c r="J43" t="str">
        <f t="shared" si="1"/>
        <v>0.0, 0.0, 3713.0</v>
      </c>
      <c r="K43" t="str">
        <f t="shared" si="2"/>
        <v>0.0, 0.0, 0.0</v>
      </c>
      <c r="L43">
        <f t="shared" si="3"/>
        <v>1</v>
      </c>
      <c r="M43" t="str">
        <f t="shared" si="4"/>
        <v>balise.ac</v>
      </c>
      <c r="N43" t="str">
        <f t="shared" si="5"/>
        <v>9, 1, 11</v>
      </c>
      <c r="P43" s="20" t="s">
        <v>128</v>
      </c>
      <c r="Q43" s="20" t="str">
        <f t="shared" si="6"/>
        <v>0.0, 0.0, 3713.0</v>
      </c>
      <c r="R43" s="20" t="str">
        <f t="shared" si="7"/>
        <v>0.0, 0.0, 0.0</v>
      </c>
      <c r="S43" s="26">
        <v>1</v>
      </c>
      <c r="T43" s="20" t="s">
        <v>129</v>
      </c>
      <c r="U43" s="20" t="str">
        <f t="shared" si="8"/>
        <v>HS.556(S)</v>
      </c>
      <c r="V43" s="20" t="str">
        <f t="shared" si="9"/>
        <v>B</v>
      </c>
      <c r="W43" s="20" t="s">
        <v>128</v>
      </c>
      <c r="X43" s="20" t="s">
        <v>129</v>
      </c>
    </row>
    <row r="44" spans="1:24" x14ac:dyDescent="0.25">
      <c r="B44" t="s">
        <v>1</v>
      </c>
      <c r="C44">
        <v>10322</v>
      </c>
      <c r="D44" s="3">
        <v>3716</v>
      </c>
      <c r="E44" s="4">
        <v>4</v>
      </c>
      <c r="F44" s="4">
        <v>12</v>
      </c>
      <c r="G44" s="4">
        <v>14</v>
      </c>
      <c r="I44" t="str">
        <f t="shared" si="0"/>
        <v>defaultid</v>
      </c>
      <c r="J44" t="str">
        <f t="shared" si="1"/>
        <v>0.0, 0.0, 3716.0</v>
      </c>
      <c r="K44" t="str">
        <f t="shared" si="2"/>
        <v>0.0, 0.0, 0.0</v>
      </c>
      <c r="L44">
        <f t="shared" si="3"/>
        <v>1</v>
      </c>
      <c r="M44" t="str">
        <f t="shared" si="4"/>
        <v>balise.ac</v>
      </c>
      <c r="N44" t="str">
        <f t="shared" si="5"/>
        <v>4, 12, 14</v>
      </c>
      <c r="P44" s="20" t="s">
        <v>128</v>
      </c>
      <c r="Q44" s="20" t="str">
        <f t="shared" si="6"/>
        <v>0.0, 0.0, 3716.0</v>
      </c>
      <c r="R44" s="20" t="str">
        <f t="shared" si="7"/>
        <v>0.0, 0.0, 0.0</v>
      </c>
      <c r="S44" s="26">
        <v>1</v>
      </c>
      <c r="T44" s="20" t="s">
        <v>129</v>
      </c>
      <c r="U44" s="20" t="str">
        <f t="shared" si="8"/>
        <v>A</v>
      </c>
      <c r="V44" s="20" t="str">
        <f t="shared" si="9"/>
        <v xml:space="preserve"> </v>
      </c>
      <c r="W44" s="20" t="s">
        <v>128</v>
      </c>
      <c r="X44" s="20" t="s">
        <v>129</v>
      </c>
    </row>
    <row r="45" spans="1:24" x14ac:dyDescent="0.25">
      <c r="A45" t="s">
        <v>99</v>
      </c>
      <c r="B45" t="s">
        <v>1</v>
      </c>
      <c r="C45">
        <v>10856</v>
      </c>
      <c r="D45" s="3">
        <v>4250</v>
      </c>
      <c r="E45" s="4">
        <v>4</v>
      </c>
      <c r="F45" s="4">
        <v>12</v>
      </c>
      <c r="G45" s="4">
        <v>12</v>
      </c>
      <c r="I45" t="str">
        <f t="shared" si="0"/>
        <v>defaultid</v>
      </c>
      <c r="J45" t="str">
        <f t="shared" si="1"/>
        <v>0.0, 0.0, 4250.0</v>
      </c>
      <c r="K45" t="str">
        <f t="shared" si="2"/>
        <v>0.0, 0.0, 0.0</v>
      </c>
      <c r="L45">
        <f t="shared" si="3"/>
        <v>1</v>
      </c>
      <c r="M45" t="str">
        <f t="shared" si="4"/>
        <v>balise.ac</v>
      </c>
      <c r="N45" t="str">
        <f t="shared" si="5"/>
        <v>4, 12, 12</v>
      </c>
      <c r="P45" s="20" t="s">
        <v>128</v>
      </c>
      <c r="Q45" s="20" t="str">
        <f t="shared" si="6"/>
        <v>0.0, 0.0, 4250.0</v>
      </c>
      <c r="R45" s="20" t="str">
        <f t="shared" si="7"/>
        <v>0.0, 0.0, 0.0</v>
      </c>
      <c r="S45" s="26">
        <v>1</v>
      </c>
      <c r="T45" s="20" t="s">
        <v>129</v>
      </c>
      <c r="U45" s="20" t="str">
        <f t="shared" si="8"/>
        <v>HS.555(P)</v>
      </c>
      <c r="V45" s="20" t="str">
        <f t="shared" si="9"/>
        <v>A</v>
      </c>
      <c r="W45" s="20" t="s">
        <v>128</v>
      </c>
      <c r="X45" s="20" t="s">
        <v>129</v>
      </c>
    </row>
    <row r="46" spans="1:24" x14ac:dyDescent="0.25">
      <c r="B46" t="s">
        <v>12</v>
      </c>
      <c r="C46">
        <v>10859</v>
      </c>
      <c r="D46" s="3">
        <v>4253</v>
      </c>
      <c r="E46" s="4">
        <v>9</v>
      </c>
      <c r="F46" s="4">
        <v>5</v>
      </c>
      <c r="G46" s="5">
        <v>6</v>
      </c>
      <c r="I46" t="str">
        <f t="shared" si="0"/>
        <v>defaultid</v>
      </c>
      <c r="J46" t="str">
        <f t="shared" si="1"/>
        <v>0.0, 0.0, 4253.0</v>
      </c>
      <c r="K46" t="str">
        <f t="shared" si="2"/>
        <v>0.0, 0.0, 0.0</v>
      </c>
      <c r="L46">
        <f t="shared" si="3"/>
        <v>1</v>
      </c>
      <c r="M46" t="str">
        <f t="shared" si="4"/>
        <v>balise.ac</v>
      </c>
      <c r="N46" t="str">
        <f t="shared" si="5"/>
        <v>9, 5, 6</v>
      </c>
      <c r="P46" s="20" t="s">
        <v>128</v>
      </c>
      <c r="Q46" s="20" t="str">
        <f t="shared" si="6"/>
        <v>0.0, 0.0, 4253.0</v>
      </c>
      <c r="R46" s="20" t="str">
        <f t="shared" si="7"/>
        <v>0.0, 0.0, 0.0</v>
      </c>
      <c r="S46" s="26">
        <v>1</v>
      </c>
      <c r="T46" s="20" t="s">
        <v>129</v>
      </c>
      <c r="U46" s="20" t="str">
        <f t="shared" si="8"/>
        <v>B</v>
      </c>
      <c r="V46" s="20" t="str">
        <f t="shared" si="9"/>
        <v xml:space="preserve"> </v>
      </c>
      <c r="W46" s="20" t="s">
        <v>128</v>
      </c>
      <c r="X46" s="20" t="s">
        <v>129</v>
      </c>
    </row>
    <row r="47" spans="1:24" x14ac:dyDescent="0.25">
      <c r="A47" t="s">
        <v>100</v>
      </c>
      <c r="B47" t="s">
        <v>1</v>
      </c>
      <c r="C47">
        <v>10900</v>
      </c>
      <c r="D47" s="3">
        <v>4294</v>
      </c>
      <c r="E47" s="3">
        <v>3</v>
      </c>
      <c r="F47" s="3">
        <v>3</v>
      </c>
      <c r="G47" s="3">
        <v>4</v>
      </c>
      <c r="I47" t="str">
        <f t="shared" si="0"/>
        <v>defaultid</v>
      </c>
      <c r="J47" t="str">
        <f t="shared" si="1"/>
        <v>0.0, 0.0, 4294.0</v>
      </c>
      <c r="K47" t="str">
        <f t="shared" si="2"/>
        <v>0.0, 0.0, 0.0</v>
      </c>
      <c r="L47">
        <f t="shared" si="3"/>
        <v>1</v>
      </c>
      <c r="M47" t="str">
        <f t="shared" si="4"/>
        <v>balise.ac</v>
      </c>
      <c r="N47" t="str">
        <f t="shared" si="5"/>
        <v>3, 3, 4</v>
      </c>
      <c r="P47" s="20" t="s">
        <v>128</v>
      </c>
      <c r="Q47" s="20" t="str">
        <f t="shared" si="6"/>
        <v>0.0, 0.0, 4294.0</v>
      </c>
      <c r="R47" s="20" t="str">
        <f t="shared" si="7"/>
        <v>0.0, 0.0, 0.0</v>
      </c>
      <c r="S47" s="26">
        <v>1</v>
      </c>
      <c r="T47" s="20" t="s">
        <v>129</v>
      </c>
      <c r="U47" s="20" t="str">
        <f t="shared" si="8"/>
        <v>GRO-H13</v>
      </c>
      <c r="V47" s="20" t="str">
        <f t="shared" si="9"/>
        <v>A</v>
      </c>
      <c r="W47" s="20" t="s">
        <v>128</v>
      </c>
      <c r="X47" s="20" t="s">
        <v>129</v>
      </c>
    </row>
    <row r="48" spans="1:24" x14ac:dyDescent="0.25">
      <c r="B48" t="s">
        <v>12</v>
      </c>
      <c r="C48">
        <v>10903</v>
      </c>
      <c r="D48" s="3">
        <v>4297</v>
      </c>
      <c r="E48" s="4">
        <v>7</v>
      </c>
      <c r="F48" s="16">
        <v>1</v>
      </c>
      <c r="G48" s="4">
        <v>14</v>
      </c>
      <c r="I48" t="str">
        <f t="shared" si="0"/>
        <v>defaultid</v>
      </c>
      <c r="J48" t="str">
        <f t="shared" si="1"/>
        <v>0.0, 0.0, 4297.0</v>
      </c>
      <c r="K48" t="str">
        <f t="shared" si="2"/>
        <v>0.0, 0.0, 0.0</v>
      </c>
      <c r="L48">
        <f t="shared" si="3"/>
        <v>1</v>
      </c>
      <c r="M48" t="str">
        <f t="shared" si="4"/>
        <v>balise.ac</v>
      </c>
      <c r="N48" t="str">
        <f t="shared" si="5"/>
        <v>7, 1, 14</v>
      </c>
      <c r="P48" s="20" t="s">
        <v>128</v>
      </c>
      <c r="Q48" s="20" t="str">
        <f t="shared" si="6"/>
        <v>0.0, 0.0, 4297.0</v>
      </c>
      <c r="R48" s="20" t="str">
        <f t="shared" si="7"/>
        <v>0.0, 0.0, 0.0</v>
      </c>
      <c r="S48" s="26">
        <v>1</v>
      </c>
      <c r="T48" s="20" t="s">
        <v>129</v>
      </c>
      <c r="U48" s="20" t="str">
        <f t="shared" si="8"/>
        <v>B</v>
      </c>
      <c r="V48" s="20" t="str">
        <f t="shared" si="9"/>
        <v xml:space="preserve"> </v>
      </c>
      <c r="W48" s="20" t="s">
        <v>128</v>
      </c>
      <c r="X48" s="20" t="s">
        <v>129</v>
      </c>
    </row>
    <row r="49" spans="1:24" x14ac:dyDescent="0.25">
      <c r="A49" t="s">
        <v>83</v>
      </c>
      <c r="B49" t="s">
        <v>1</v>
      </c>
      <c r="C49">
        <v>10195</v>
      </c>
      <c r="D49" s="3">
        <v>3589</v>
      </c>
      <c r="E49" s="3">
        <v>3</v>
      </c>
      <c r="F49" s="3">
        <v>3</v>
      </c>
      <c r="G49" s="3">
        <v>4</v>
      </c>
      <c r="I49" t="str">
        <f t="shared" si="0"/>
        <v>defaultid</v>
      </c>
      <c r="J49" t="str">
        <f t="shared" si="1"/>
        <v>0.0, 0.0, 3589.0</v>
      </c>
      <c r="K49" t="str">
        <f t="shared" si="2"/>
        <v>0.0, 0.0, 0.0</v>
      </c>
      <c r="L49">
        <f t="shared" si="3"/>
        <v>1</v>
      </c>
      <c r="M49" t="str">
        <f t="shared" si="4"/>
        <v>balise.ac</v>
      </c>
      <c r="N49" t="str">
        <f t="shared" si="5"/>
        <v>3, 3, 4</v>
      </c>
      <c r="P49" s="20" t="s">
        <v>128</v>
      </c>
      <c r="Q49" s="20" t="str">
        <f t="shared" si="6"/>
        <v>0.0, 0.0, 3589.0</v>
      </c>
      <c r="R49" s="20" t="str">
        <f t="shared" si="7"/>
        <v>0.0, 0.0, 0.0</v>
      </c>
      <c r="S49" s="26">
        <v>1</v>
      </c>
      <c r="T49" s="20" t="s">
        <v>129</v>
      </c>
      <c r="U49" s="20" t="str">
        <f t="shared" si="8"/>
        <v>GRO-H09</v>
      </c>
      <c r="V49" s="20" t="str">
        <f t="shared" si="9"/>
        <v>A</v>
      </c>
      <c r="W49" s="20" t="s">
        <v>128</v>
      </c>
      <c r="X49" s="20" t="s">
        <v>129</v>
      </c>
    </row>
    <row r="50" spans="1:24" x14ac:dyDescent="0.25">
      <c r="B50" t="s">
        <v>12</v>
      </c>
      <c r="C50">
        <v>10198</v>
      </c>
      <c r="D50" s="3">
        <v>3592</v>
      </c>
      <c r="E50" s="10">
        <v>3</v>
      </c>
      <c r="F50" s="10">
        <v>3</v>
      </c>
      <c r="G50" s="10">
        <v>4</v>
      </c>
      <c r="I50" t="str">
        <f t="shared" si="0"/>
        <v>defaultid</v>
      </c>
      <c r="J50" t="str">
        <f t="shared" si="1"/>
        <v>0.0, 0.0, 3592.0</v>
      </c>
      <c r="K50" t="str">
        <f t="shared" si="2"/>
        <v>0.0, 0.0, 0.0</v>
      </c>
      <c r="L50">
        <f t="shared" si="3"/>
        <v>1</v>
      </c>
      <c r="M50" t="str">
        <f t="shared" si="4"/>
        <v>balise.ac</v>
      </c>
      <c r="N50" t="str">
        <f t="shared" si="5"/>
        <v>3, 3, 4</v>
      </c>
      <c r="P50" s="20" t="s">
        <v>128</v>
      </c>
      <c r="Q50" s="20" t="str">
        <f t="shared" si="6"/>
        <v>0.0, 0.0, 3592.0</v>
      </c>
      <c r="R50" s="20" t="str">
        <f t="shared" si="7"/>
        <v>0.0, 0.0, 0.0</v>
      </c>
      <c r="S50" s="26">
        <v>1</v>
      </c>
      <c r="T50" s="20" t="s">
        <v>129</v>
      </c>
      <c r="U50" s="20" t="str">
        <f t="shared" si="8"/>
        <v>B</v>
      </c>
      <c r="V50" s="20" t="str">
        <f t="shared" si="9"/>
        <v xml:space="preserve"> </v>
      </c>
      <c r="W50" s="20" t="s">
        <v>128</v>
      </c>
      <c r="X50" s="20" t="s">
        <v>129</v>
      </c>
    </row>
    <row r="51" spans="1:24" x14ac:dyDescent="0.25">
      <c r="A51" s="3" t="s">
        <v>47</v>
      </c>
      <c r="B51" s="3" t="s">
        <v>1</v>
      </c>
      <c r="C51" s="3">
        <v>8823</v>
      </c>
      <c r="D51" s="3">
        <v>2217</v>
      </c>
      <c r="E51" s="4">
        <v>4</v>
      </c>
      <c r="F51" s="4">
        <v>14</v>
      </c>
      <c r="G51" s="4">
        <v>1</v>
      </c>
      <c r="I51" t="str">
        <f t="shared" si="0"/>
        <v>defaultid</v>
      </c>
      <c r="J51" t="str">
        <f t="shared" si="1"/>
        <v>0.0, 0.0, 2217.0</v>
      </c>
      <c r="K51" t="str">
        <f t="shared" si="2"/>
        <v>0.0, 0.0, 0.0</v>
      </c>
      <c r="L51">
        <f t="shared" si="3"/>
        <v>1</v>
      </c>
      <c r="M51" t="str">
        <f t="shared" si="4"/>
        <v>balise.ac</v>
      </c>
      <c r="N51" t="str">
        <f t="shared" si="5"/>
        <v>4, 14, 1</v>
      </c>
      <c r="P51" s="20" t="s">
        <v>128</v>
      </c>
      <c r="Q51" s="20" t="str">
        <f t="shared" si="6"/>
        <v>0.0, 0.0, 2217.0</v>
      </c>
      <c r="R51" s="20" t="str">
        <f t="shared" si="7"/>
        <v>0.0, 0.0, 0.0</v>
      </c>
      <c r="S51" s="26">
        <v>1</v>
      </c>
      <c r="T51" s="20" t="s">
        <v>129</v>
      </c>
      <c r="U51" s="20" t="str">
        <f t="shared" si="8"/>
        <v>Fs.163(C)</v>
      </c>
      <c r="V51" s="20" t="str">
        <f t="shared" si="9"/>
        <v>A</v>
      </c>
      <c r="W51" s="20" t="s">
        <v>128</v>
      </c>
      <c r="X51" s="20" t="s">
        <v>129</v>
      </c>
    </row>
    <row r="52" spans="1:24" x14ac:dyDescent="0.25">
      <c r="A52" s="3"/>
      <c r="B52" s="3" t="s">
        <v>12</v>
      </c>
      <c r="C52" s="3">
        <v>8826</v>
      </c>
      <c r="D52" s="3">
        <v>2220</v>
      </c>
      <c r="E52" s="3">
        <v>9</v>
      </c>
      <c r="F52" s="3">
        <v>4</v>
      </c>
      <c r="G52" s="3">
        <v>3</v>
      </c>
      <c r="I52" t="str">
        <f t="shared" si="0"/>
        <v>defaultid</v>
      </c>
      <c r="J52" t="str">
        <f t="shared" si="1"/>
        <v>0.0, 0.0, 2220.0</v>
      </c>
      <c r="K52" t="str">
        <f t="shared" si="2"/>
        <v>0.0, 0.0, 0.0</v>
      </c>
      <c r="L52">
        <f t="shared" si="3"/>
        <v>1</v>
      </c>
      <c r="M52" t="str">
        <f t="shared" si="4"/>
        <v>balise.ac</v>
      </c>
      <c r="N52" t="str">
        <f t="shared" si="5"/>
        <v>9, 4, 3</v>
      </c>
      <c r="P52" s="20" t="s">
        <v>128</v>
      </c>
      <c r="Q52" s="20" t="str">
        <f t="shared" si="6"/>
        <v>0.0, 0.0, 2220.0</v>
      </c>
      <c r="R52" s="20" t="str">
        <f t="shared" si="7"/>
        <v>0.0, 0.0, 0.0</v>
      </c>
      <c r="S52" s="26">
        <v>1</v>
      </c>
      <c r="T52" s="20" t="s">
        <v>129</v>
      </c>
      <c r="U52" s="20" t="str">
        <f t="shared" si="8"/>
        <v>B</v>
      </c>
      <c r="V52" s="20" t="str">
        <f t="shared" si="9"/>
        <v xml:space="preserve"> </v>
      </c>
      <c r="W52" s="20" t="s">
        <v>128</v>
      </c>
      <c r="X52" s="20" t="s">
        <v>129</v>
      </c>
    </row>
    <row r="53" spans="1:24" x14ac:dyDescent="0.25">
      <c r="A53" t="s">
        <v>48</v>
      </c>
      <c r="B53" t="s">
        <v>1</v>
      </c>
      <c r="C53">
        <v>9610</v>
      </c>
      <c r="D53" s="3">
        <v>3004</v>
      </c>
      <c r="E53" s="4">
        <v>4</v>
      </c>
      <c r="F53" s="4">
        <v>1</v>
      </c>
      <c r="G53" s="4">
        <v>1</v>
      </c>
      <c r="I53" t="str">
        <f t="shared" si="0"/>
        <v>defaultid</v>
      </c>
      <c r="J53" t="str">
        <f t="shared" si="1"/>
        <v>0.0, 0.0, 3004.0</v>
      </c>
      <c r="K53" t="str">
        <f t="shared" si="2"/>
        <v>0.0, 0.0, 0.0</v>
      </c>
      <c r="L53">
        <f t="shared" si="3"/>
        <v>1</v>
      </c>
      <c r="M53" t="str">
        <f t="shared" si="4"/>
        <v>balise.ac</v>
      </c>
      <c r="N53" t="str">
        <f t="shared" si="5"/>
        <v>4, 1, 1</v>
      </c>
      <c r="P53" s="20" t="s">
        <v>128</v>
      </c>
      <c r="Q53" s="20" t="str">
        <f t="shared" si="6"/>
        <v>0.0, 0.0, 3004.0</v>
      </c>
      <c r="R53" s="20" t="str">
        <f t="shared" si="7"/>
        <v>0.0, 0.0, 0.0</v>
      </c>
      <c r="S53" s="26">
        <v>1</v>
      </c>
      <c r="T53" s="20" t="s">
        <v>129</v>
      </c>
      <c r="U53" s="20" t="str">
        <f t="shared" si="8"/>
        <v>Hs.163(C)</v>
      </c>
      <c r="V53" s="20" t="str">
        <f t="shared" si="9"/>
        <v>A</v>
      </c>
      <c r="W53" s="20" t="s">
        <v>128</v>
      </c>
      <c r="X53" s="20" t="s">
        <v>129</v>
      </c>
    </row>
    <row r="54" spans="1:24" x14ac:dyDescent="0.25">
      <c r="B54" t="s">
        <v>12</v>
      </c>
      <c r="C54">
        <v>9613</v>
      </c>
      <c r="D54" s="3">
        <v>3007</v>
      </c>
      <c r="E54" s="3">
        <v>9</v>
      </c>
      <c r="F54" s="3">
        <v>2</v>
      </c>
      <c r="G54" s="3">
        <v>8</v>
      </c>
      <c r="I54" t="str">
        <f t="shared" si="0"/>
        <v>defaultid</v>
      </c>
      <c r="J54" t="str">
        <f t="shared" si="1"/>
        <v>0.0, 0.0, 3007.0</v>
      </c>
      <c r="K54" t="str">
        <f t="shared" si="2"/>
        <v>0.0, 0.0, 0.0</v>
      </c>
      <c r="L54">
        <f t="shared" si="3"/>
        <v>1</v>
      </c>
      <c r="M54" t="str">
        <f t="shared" si="4"/>
        <v>balise.ac</v>
      </c>
      <c r="N54" t="str">
        <f t="shared" si="5"/>
        <v>9, 2, 8</v>
      </c>
      <c r="P54" s="20" t="s">
        <v>128</v>
      </c>
      <c r="Q54" s="20" t="str">
        <f t="shared" si="6"/>
        <v>0.0, 0.0, 3007.0</v>
      </c>
      <c r="R54" s="20" t="str">
        <f t="shared" si="7"/>
        <v>0.0, 0.0, 0.0</v>
      </c>
      <c r="S54" s="26">
        <v>1</v>
      </c>
      <c r="T54" s="20" t="s">
        <v>129</v>
      </c>
      <c r="U54" s="20" t="str">
        <f t="shared" si="8"/>
        <v>B</v>
      </c>
      <c r="V54" s="20" t="str">
        <f t="shared" si="9"/>
        <v xml:space="preserve"> </v>
      </c>
      <c r="W54" s="20" t="s">
        <v>128</v>
      </c>
      <c r="X54" s="20" t="s">
        <v>129</v>
      </c>
    </row>
    <row r="55" spans="1:24" x14ac:dyDescent="0.25">
      <c r="A55" t="s">
        <v>49</v>
      </c>
      <c r="B55" t="s">
        <v>12</v>
      </c>
      <c r="C55">
        <v>9780</v>
      </c>
      <c r="D55" s="3">
        <v>3174</v>
      </c>
      <c r="E55" s="3">
        <v>3</v>
      </c>
      <c r="F55" s="3">
        <v>3</v>
      </c>
      <c r="G55" s="3">
        <v>8</v>
      </c>
      <c r="I55" t="str">
        <f t="shared" si="0"/>
        <v>defaultid</v>
      </c>
      <c r="J55" t="str">
        <f t="shared" si="1"/>
        <v>0.0, 0.0, 3174.0</v>
      </c>
      <c r="K55" t="str">
        <f t="shared" si="2"/>
        <v>0.0, 0.0, 0.0</v>
      </c>
      <c r="L55">
        <f t="shared" si="3"/>
        <v>1</v>
      </c>
      <c r="M55" t="str">
        <f t="shared" si="4"/>
        <v>balise.ac</v>
      </c>
      <c r="N55" t="str">
        <f t="shared" si="5"/>
        <v>3, 3, 8</v>
      </c>
      <c r="P55" s="20" t="s">
        <v>128</v>
      </c>
      <c r="Q55" s="20" t="str">
        <f t="shared" si="6"/>
        <v>0.0, 0.0, 3174.0</v>
      </c>
      <c r="R55" s="20" t="str">
        <f t="shared" si="7"/>
        <v>0.0, 0.0, 0.0</v>
      </c>
      <c r="S55" s="26">
        <v>1</v>
      </c>
      <c r="T55" s="20" t="s">
        <v>129</v>
      </c>
      <c r="U55" s="20" t="str">
        <f t="shared" si="8"/>
        <v>GRO-G02</v>
      </c>
      <c r="V55" s="20" t="str">
        <f t="shared" si="9"/>
        <v>B</v>
      </c>
      <c r="W55" s="20" t="s">
        <v>128</v>
      </c>
      <c r="X55" s="20" t="s">
        <v>129</v>
      </c>
    </row>
    <row r="56" spans="1:24" x14ac:dyDescent="0.25">
      <c r="B56" t="s">
        <v>1</v>
      </c>
      <c r="C56">
        <v>9783</v>
      </c>
      <c r="D56" s="3">
        <v>3177</v>
      </c>
      <c r="E56" s="3">
        <v>5</v>
      </c>
      <c r="F56" s="3">
        <v>4</v>
      </c>
      <c r="G56" s="3">
        <v>7</v>
      </c>
      <c r="I56" t="str">
        <f t="shared" si="0"/>
        <v>defaultid</v>
      </c>
      <c r="J56" t="str">
        <f t="shared" si="1"/>
        <v>0.0, 0.0, 3177.0</v>
      </c>
      <c r="K56" t="str">
        <f t="shared" si="2"/>
        <v>0.0, 0.0, 0.0</v>
      </c>
      <c r="L56">
        <f t="shared" si="3"/>
        <v>1</v>
      </c>
      <c r="M56" t="str">
        <f t="shared" si="4"/>
        <v>balise.ac</v>
      </c>
      <c r="N56" t="str">
        <f t="shared" si="5"/>
        <v>5, 4, 7</v>
      </c>
      <c r="P56" s="20" t="s">
        <v>128</v>
      </c>
      <c r="Q56" s="20" t="str">
        <f t="shared" si="6"/>
        <v>0.0, 0.0, 3177.0</v>
      </c>
      <c r="R56" s="20" t="str">
        <f t="shared" si="7"/>
        <v>0.0, 0.0, 0.0</v>
      </c>
      <c r="S56" s="26">
        <v>1</v>
      </c>
      <c r="T56" s="20" t="s">
        <v>129</v>
      </c>
      <c r="U56" s="20" t="str">
        <f t="shared" si="8"/>
        <v>A</v>
      </c>
      <c r="V56" s="20" t="str">
        <f t="shared" si="9"/>
        <v xml:space="preserve"> </v>
      </c>
      <c r="W56" s="20" t="s">
        <v>128</v>
      </c>
      <c r="X56" s="20" t="s">
        <v>129</v>
      </c>
    </row>
    <row r="57" spans="1:24" x14ac:dyDescent="0.25">
      <c r="A57" t="s">
        <v>50</v>
      </c>
      <c r="B57" t="s">
        <v>1</v>
      </c>
      <c r="C57">
        <v>9830</v>
      </c>
      <c r="D57" s="3">
        <v>3224</v>
      </c>
      <c r="E57" s="3">
        <v>6</v>
      </c>
      <c r="F57" s="3">
        <v>0</v>
      </c>
      <c r="G57" s="3">
        <v>4</v>
      </c>
      <c r="I57" t="str">
        <f t="shared" si="0"/>
        <v>defaultid</v>
      </c>
      <c r="J57" t="str">
        <f t="shared" si="1"/>
        <v>0.0, 0.0, 3224.0</v>
      </c>
      <c r="K57" t="str">
        <f t="shared" si="2"/>
        <v>0.0, 0.0, 0.0</v>
      </c>
      <c r="L57">
        <f t="shared" si="3"/>
        <v>1</v>
      </c>
      <c r="M57" t="str">
        <f t="shared" si="4"/>
        <v>balise.ac</v>
      </c>
      <c r="N57" t="str">
        <f t="shared" si="5"/>
        <v>6, 0, 4</v>
      </c>
      <c r="P57" s="20" t="s">
        <v>128</v>
      </c>
      <c r="Q57" s="20" t="str">
        <f t="shared" si="6"/>
        <v>0.0, 0.0, 3224.0</v>
      </c>
      <c r="R57" s="20" t="str">
        <f t="shared" si="7"/>
        <v>0.0, 0.0, 0.0</v>
      </c>
      <c r="S57" s="26">
        <v>1</v>
      </c>
      <c r="T57" s="20" t="s">
        <v>129</v>
      </c>
      <c r="U57" s="20" t="str">
        <f t="shared" si="8"/>
        <v>GRO-V09</v>
      </c>
      <c r="V57" s="20" t="str">
        <f t="shared" si="9"/>
        <v>A</v>
      </c>
      <c r="W57" s="20" t="s">
        <v>128</v>
      </c>
      <c r="X57" s="20" t="s">
        <v>129</v>
      </c>
    </row>
    <row r="58" spans="1:24" x14ac:dyDescent="0.25">
      <c r="B58" t="s">
        <v>12</v>
      </c>
      <c r="C58">
        <v>9833</v>
      </c>
      <c r="D58" s="3">
        <v>3227</v>
      </c>
      <c r="E58" s="3">
        <v>9</v>
      </c>
      <c r="F58" s="3">
        <v>1</v>
      </c>
      <c r="G58" s="3">
        <v>5</v>
      </c>
      <c r="I58" t="str">
        <f t="shared" si="0"/>
        <v>defaultid</v>
      </c>
      <c r="J58" t="str">
        <f t="shared" si="1"/>
        <v>0.0, 0.0, 3227.0</v>
      </c>
      <c r="K58" t="str">
        <f t="shared" si="2"/>
        <v>0.0, 0.0, 0.0</v>
      </c>
      <c r="L58">
        <f t="shared" si="3"/>
        <v>1</v>
      </c>
      <c r="M58" t="str">
        <f t="shared" si="4"/>
        <v>balise.ac</v>
      </c>
      <c r="N58" t="str">
        <f t="shared" si="5"/>
        <v>9, 1, 5</v>
      </c>
      <c r="P58" s="20" t="s">
        <v>128</v>
      </c>
      <c r="Q58" s="20" t="str">
        <f t="shared" si="6"/>
        <v>0.0, 0.0, 3227.0</v>
      </c>
      <c r="R58" s="20" t="str">
        <f t="shared" si="7"/>
        <v>0.0, 0.0, 0.0</v>
      </c>
      <c r="S58" s="26">
        <v>1</v>
      </c>
      <c r="T58" s="20" t="s">
        <v>129</v>
      </c>
      <c r="U58" s="20" t="str">
        <f t="shared" si="8"/>
        <v>B</v>
      </c>
      <c r="V58" s="20" t="str">
        <f t="shared" si="9"/>
        <v xml:space="preserve"> </v>
      </c>
      <c r="W58" s="20" t="s">
        <v>128</v>
      </c>
      <c r="X58" s="20" t="s">
        <v>129</v>
      </c>
    </row>
    <row r="59" spans="1:24" x14ac:dyDescent="0.25">
      <c r="A59" t="s">
        <v>51</v>
      </c>
      <c r="B59" t="s">
        <v>1</v>
      </c>
      <c r="C59">
        <v>10055</v>
      </c>
      <c r="D59" s="3">
        <v>3449</v>
      </c>
      <c r="E59" s="4">
        <v>4</v>
      </c>
      <c r="F59" s="4">
        <v>12</v>
      </c>
      <c r="G59" s="5">
        <v>12</v>
      </c>
      <c r="I59" t="str">
        <f t="shared" si="0"/>
        <v>defaultid</v>
      </c>
      <c r="J59" t="str">
        <f t="shared" si="1"/>
        <v>0.0, 0.0, 3449.0</v>
      </c>
      <c r="K59" t="str">
        <f t="shared" si="2"/>
        <v>0.0, 0.0, 0.0</v>
      </c>
      <c r="L59">
        <f t="shared" si="3"/>
        <v>1</v>
      </c>
      <c r="M59" t="str">
        <f t="shared" si="4"/>
        <v>balise.ac</v>
      </c>
      <c r="N59" t="str">
        <f t="shared" si="5"/>
        <v>4, 12, 12</v>
      </c>
      <c r="P59" s="20" t="s">
        <v>128</v>
      </c>
      <c r="Q59" s="20" t="str">
        <f t="shared" si="6"/>
        <v>0.0, 0.0, 3449.0</v>
      </c>
      <c r="R59" s="20" t="str">
        <f t="shared" si="7"/>
        <v>0.0, 0.0, 0.0</v>
      </c>
      <c r="S59" s="26">
        <v>1</v>
      </c>
      <c r="T59" s="20" t="s">
        <v>129</v>
      </c>
      <c r="U59" s="20" t="str">
        <f t="shared" si="8"/>
        <v>Hs.161</v>
      </c>
      <c r="V59" s="20" t="str">
        <f t="shared" si="9"/>
        <v>A</v>
      </c>
      <c r="W59" s="20" t="s">
        <v>128</v>
      </c>
      <c r="X59" s="20" t="s">
        <v>129</v>
      </c>
    </row>
    <row r="60" spans="1:24" x14ac:dyDescent="0.25">
      <c r="B60" t="s">
        <v>12</v>
      </c>
      <c r="C60">
        <v>10058</v>
      </c>
      <c r="D60" s="3">
        <v>3452</v>
      </c>
      <c r="E60" s="3">
        <v>9</v>
      </c>
      <c r="F60" s="3">
        <v>4</v>
      </c>
      <c r="G60" s="3">
        <v>1</v>
      </c>
      <c r="I60" t="str">
        <f t="shared" si="0"/>
        <v>defaultid</v>
      </c>
      <c r="J60" t="str">
        <f t="shared" si="1"/>
        <v>0.0, 0.0, 3452.0</v>
      </c>
      <c r="K60" t="str">
        <f t="shared" si="2"/>
        <v>0.0, 0.0, 0.0</v>
      </c>
      <c r="L60">
        <f t="shared" si="3"/>
        <v>1</v>
      </c>
      <c r="M60" t="str">
        <f t="shared" si="4"/>
        <v>balise.ac</v>
      </c>
      <c r="N60" t="str">
        <f t="shared" si="5"/>
        <v>9, 4, 1</v>
      </c>
      <c r="P60" s="20" t="s">
        <v>128</v>
      </c>
      <c r="Q60" s="20" t="str">
        <f t="shared" si="6"/>
        <v>0.0, 0.0, 3452.0</v>
      </c>
      <c r="R60" s="20" t="str">
        <f t="shared" si="7"/>
        <v>0.0, 0.0, 0.0</v>
      </c>
      <c r="S60" s="26">
        <v>1</v>
      </c>
      <c r="T60" s="20" t="s">
        <v>129</v>
      </c>
      <c r="U60" s="20" t="str">
        <f t="shared" si="8"/>
        <v>B</v>
      </c>
      <c r="V60" s="20" t="str">
        <f t="shared" si="9"/>
        <v xml:space="preserve"> </v>
      </c>
      <c r="W60" s="20" t="s">
        <v>128</v>
      </c>
      <c r="X60" s="20" t="s">
        <v>129</v>
      </c>
    </row>
    <row r="61" spans="1:24" x14ac:dyDescent="0.25">
      <c r="A61" t="s">
        <v>52</v>
      </c>
      <c r="B61" t="s">
        <v>1</v>
      </c>
      <c r="C61">
        <v>10085</v>
      </c>
      <c r="D61" s="3">
        <v>3479</v>
      </c>
      <c r="E61" s="10">
        <v>3</v>
      </c>
      <c r="F61" s="10">
        <v>3</v>
      </c>
      <c r="G61" s="10">
        <v>4</v>
      </c>
      <c r="I61" t="str">
        <f t="shared" si="0"/>
        <v>defaultid</v>
      </c>
      <c r="J61" t="str">
        <f t="shared" si="1"/>
        <v>0.0, 0.0, 3479.0</v>
      </c>
      <c r="K61" t="str">
        <f t="shared" si="2"/>
        <v>0.0, 0.0, 0.0</v>
      </c>
      <c r="L61">
        <f t="shared" si="3"/>
        <v>1</v>
      </c>
      <c r="M61" t="str">
        <f t="shared" si="4"/>
        <v>balise.ac</v>
      </c>
      <c r="N61" t="str">
        <f t="shared" si="5"/>
        <v>3, 3, 4</v>
      </c>
      <c r="P61" s="20" t="s">
        <v>128</v>
      </c>
      <c r="Q61" s="20" t="str">
        <f t="shared" si="6"/>
        <v>0.0, 0.0, 3479.0</v>
      </c>
      <c r="R61" s="20" t="str">
        <f t="shared" si="7"/>
        <v>0.0, 0.0, 0.0</v>
      </c>
      <c r="S61" s="26">
        <v>1</v>
      </c>
      <c r="T61" s="20" t="s">
        <v>129</v>
      </c>
      <c r="U61" s="20" t="str">
        <f t="shared" si="8"/>
        <v>GRO-H05</v>
      </c>
      <c r="V61" s="20" t="str">
        <f t="shared" si="9"/>
        <v>A</v>
      </c>
      <c r="W61" s="20" t="s">
        <v>128</v>
      </c>
      <c r="X61" s="20" t="s">
        <v>129</v>
      </c>
    </row>
    <row r="62" spans="1:24" x14ac:dyDescent="0.25">
      <c r="B62" t="s">
        <v>12</v>
      </c>
      <c r="C62">
        <v>10088</v>
      </c>
      <c r="D62" s="3">
        <v>3482</v>
      </c>
      <c r="E62" s="3">
        <v>7</v>
      </c>
      <c r="F62" s="15">
        <v>1</v>
      </c>
      <c r="G62" s="3">
        <v>14</v>
      </c>
      <c r="I62" t="str">
        <f t="shared" si="0"/>
        <v>defaultid</v>
      </c>
      <c r="J62" t="str">
        <f t="shared" si="1"/>
        <v>0.0, 0.0, 3482.0</v>
      </c>
      <c r="K62" t="str">
        <f t="shared" si="2"/>
        <v>0.0, 0.0, 0.0</v>
      </c>
      <c r="L62">
        <f t="shared" si="3"/>
        <v>1</v>
      </c>
      <c r="M62" t="str">
        <f t="shared" si="4"/>
        <v>balise.ac</v>
      </c>
      <c r="N62" t="str">
        <f t="shared" si="5"/>
        <v>7, 1, 14</v>
      </c>
      <c r="P62" s="22" t="s">
        <v>128</v>
      </c>
      <c r="Q62" s="22" t="str">
        <f t="shared" si="6"/>
        <v>0.0, 0.0, 3482.0</v>
      </c>
      <c r="R62" s="22" t="str">
        <f t="shared" si="7"/>
        <v>0.0, 0.0, 0.0</v>
      </c>
      <c r="S62" s="26">
        <v>1</v>
      </c>
      <c r="T62" s="22" t="s">
        <v>129</v>
      </c>
      <c r="U62" s="22" t="str">
        <f t="shared" si="8"/>
        <v>B</v>
      </c>
      <c r="V62" s="22" t="str">
        <f t="shared" si="9"/>
        <v xml:space="preserve"> </v>
      </c>
      <c r="W62" s="22" t="s">
        <v>128</v>
      </c>
      <c r="X62" s="22" t="s">
        <v>129</v>
      </c>
    </row>
    <row r="63" spans="1:24" x14ac:dyDescent="0.25">
      <c r="A63" s="33" t="s">
        <v>130</v>
      </c>
      <c r="B63" s="33" t="s">
        <v>12</v>
      </c>
      <c r="C63" s="33">
        <v>10070</v>
      </c>
      <c r="D63" s="34">
        <f>C63-([1]A_UM!$F$3)</f>
        <v>3464</v>
      </c>
      <c r="E63" s="34">
        <v>9</v>
      </c>
      <c r="F63" s="34">
        <v>2</v>
      </c>
      <c r="G63" s="34">
        <v>8</v>
      </c>
      <c r="H63" s="3"/>
      <c r="I63" s="35" t="str">
        <f t="shared" si="0"/>
        <v>defaultid</v>
      </c>
      <c r="J63" s="35" t="str">
        <f t="shared" si="1"/>
        <v>0.0, 0.0, 3464.0</v>
      </c>
      <c r="K63" s="35" t="str">
        <f t="shared" si="2"/>
        <v>0.0, 0.0, 0.0</v>
      </c>
      <c r="L63" s="3">
        <f t="shared" si="3"/>
        <v>1</v>
      </c>
      <c r="M63" s="35" t="str">
        <f t="shared" si="4"/>
        <v>balise.ac</v>
      </c>
      <c r="N63" s="35" t="str">
        <f t="shared" si="5"/>
        <v>9, 2, 8</v>
      </c>
    </row>
    <row r="64" spans="1:24" x14ac:dyDescent="0.25">
      <c r="A64" s="33"/>
      <c r="B64" s="33" t="s">
        <v>1</v>
      </c>
      <c r="C64" s="33">
        <v>10073</v>
      </c>
      <c r="D64" s="34">
        <f>C64-([1]A_UM!$F$3)</f>
        <v>3467</v>
      </c>
      <c r="E64" s="33">
        <v>4</v>
      </c>
      <c r="F64" s="33">
        <v>14</v>
      </c>
      <c r="G64" s="33">
        <v>12</v>
      </c>
      <c r="H64" s="3"/>
      <c r="I64" s="35" t="str">
        <f t="shared" si="0"/>
        <v>defaultid</v>
      </c>
      <c r="J64" s="35" t="str">
        <f t="shared" si="1"/>
        <v>0.0, 0.0, 3467.0</v>
      </c>
      <c r="K64" s="35" t="str">
        <f t="shared" si="2"/>
        <v>0.0, 0.0, 0.0</v>
      </c>
      <c r="L64" s="3">
        <f t="shared" si="3"/>
        <v>1</v>
      </c>
      <c r="M64" s="35" t="str">
        <f t="shared" si="4"/>
        <v>balise.ac</v>
      </c>
      <c r="N64" s="35" t="str">
        <f t="shared" si="5"/>
        <v>4, 14, 12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E695-2447-4C89-8FED-0159BA79B6F8}">
  <dimension ref="A1:X81"/>
  <sheetViews>
    <sheetView topLeftCell="A54" workbookViewId="0">
      <selection activeCell="A80" sqref="A80:N81"/>
    </sheetView>
  </sheetViews>
  <sheetFormatPr baseColWidth="10" defaultRowHeight="15" x14ac:dyDescent="0.25"/>
  <cols>
    <col min="16" max="16" width="8.85546875" bestFit="1" customWidth="1"/>
    <col min="17" max="17" width="13.85546875" bestFit="1" customWidth="1"/>
    <col min="18" max="18" width="14" customWidth="1"/>
    <col min="19" max="19" width="10.140625" bestFit="1" customWidth="1"/>
    <col min="20" max="20" width="11.7109375" customWidth="1"/>
    <col min="21" max="21" width="10.5703125" bestFit="1" customWidth="1"/>
    <col min="22" max="23" width="8" bestFit="1" customWidth="1"/>
  </cols>
  <sheetData>
    <row r="1" spans="1:24" x14ac:dyDescent="0.25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24" x14ac:dyDescent="0.25">
      <c r="A2" s="1" t="s">
        <v>107</v>
      </c>
      <c r="B2" s="1" t="s">
        <v>84</v>
      </c>
      <c r="C2" s="1" t="s">
        <v>9</v>
      </c>
      <c r="D2" s="1" t="s">
        <v>8</v>
      </c>
      <c r="E2" s="1" t="s">
        <v>53</v>
      </c>
      <c r="F2" s="1"/>
    </row>
    <row r="3" spans="1:24" x14ac:dyDescent="0.25">
      <c r="P3" s="28" t="s">
        <v>122</v>
      </c>
      <c r="Q3" s="28" t="s">
        <v>117</v>
      </c>
      <c r="R3" s="28" t="s">
        <v>118</v>
      </c>
      <c r="S3" s="32" t="s">
        <v>119</v>
      </c>
      <c r="T3" s="28" t="s">
        <v>123</v>
      </c>
      <c r="U3" s="28" t="s">
        <v>124</v>
      </c>
      <c r="V3" s="28" t="s">
        <v>125</v>
      </c>
      <c r="W3" s="28" t="s">
        <v>126</v>
      </c>
      <c r="X3" s="28" t="s">
        <v>127</v>
      </c>
    </row>
    <row r="4" spans="1:24" x14ac:dyDescent="0.25">
      <c r="A4" s="3" t="s">
        <v>11</v>
      </c>
      <c r="B4" s="3" t="s">
        <v>1</v>
      </c>
      <c r="C4" s="3">
        <v>7598</v>
      </c>
      <c r="D4" s="3">
        <v>992</v>
      </c>
      <c r="E4" s="4">
        <v>4</v>
      </c>
      <c r="F4" s="4">
        <v>8</v>
      </c>
      <c r="G4" s="4">
        <v>8</v>
      </c>
      <c r="I4" t="str">
        <f t="shared" ref="I4:I67" si="0">IF(D4,"defaultid","")</f>
        <v>defaultid</v>
      </c>
      <c r="J4" t="str">
        <f t="shared" ref="J4:J67" si="1">IF(D4,"0.0, 0.0, "&amp;D4&amp;".0","")</f>
        <v>0.0, 0.0, 992.0</v>
      </c>
      <c r="K4" t="str">
        <f t="shared" ref="K4:K67" si="2">IF(D4,"0.0, 0.0, 0.0","")</f>
        <v>0.0, 0.0, 0.0</v>
      </c>
      <c r="L4">
        <f t="shared" ref="L4:L67" si="3">IF(D4,1,"")</f>
        <v>1</v>
      </c>
      <c r="M4" t="str">
        <f t="shared" ref="M4:M67" si="4">IF(D4,"balise.ac","")</f>
        <v>balise.ac</v>
      </c>
      <c r="N4" t="str">
        <f t="shared" ref="N4:N67" si="5">IF(D4,E4&amp;", "&amp;F4&amp;", "&amp;G4,"")</f>
        <v>4, 8, 8</v>
      </c>
      <c r="P4" s="20" t="s">
        <v>128</v>
      </c>
      <c r="Q4" s="20" t="str">
        <f>IF(D4,"0.0, 0.0, "&amp;D4&amp;".0","")</f>
        <v>0.0, 0.0, 992.0</v>
      </c>
      <c r="R4" s="20" t="str">
        <f>IF(D4,"0.0, 0.0, 0.0","")</f>
        <v>0.0, 0.0, 0.0</v>
      </c>
      <c r="S4" s="26">
        <v>0</v>
      </c>
      <c r="T4" s="20" t="s">
        <v>129</v>
      </c>
      <c r="U4" s="20" t="str">
        <f>IF(NOT(ISBLANK(A4)),A4,B4)</f>
        <v>Hs.141(A)</v>
      </c>
      <c r="V4" s="20" t="str">
        <f>IF(NOT(ISBLANK(A4)),B4," ")</f>
        <v>A</v>
      </c>
      <c r="W4" s="20" t="s">
        <v>128</v>
      </c>
      <c r="X4" s="20" t="s">
        <v>129</v>
      </c>
    </row>
    <row r="5" spans="1:24" x14ac:dyDescent="0.25">
      <c r="A5" s="3"/>
      <c r="B5" s="3" t="s">
        <v>12</v>
      </c>
      <c r="C5" s="3">
        <v>7601</v>
      </c>
      <c r="D5" s="3">
        <v>995</v>
      </c>
      <c r="E5" s="4">
        <v>9</v>
      </c>
      <c r="F5" s="3">
        <v>5</v>
      </c>
      <c r="G5" s="3">
        <v>14</v>
      </c>
      <c r="I5" t="str">
        <f t="shared" si="0"/>
        <v>defaultid</v>
      </c>
      <c r="J5" t="str">
        <f t="shared" si="1"/>
        <v>0.0, 0.0, 995.0</v>
      </c>
      <c r="K5" t="str">
        <f t="shared" si="2"/>
        <v>0.0, 0.0, 0.0</v>
      </c>
      <c r="L5">
        <f t="shared" si="3"/>
        <v>1</v>
      </c>
      <c r="M5" t="str">
        <f t="shared" si="4"/>
        <v>balise.ac</v>
      </c>
      <c r="N5" t="str">
        <f t="shared" si="5"/>
        <v>9, 5, 14</v>
      </c>
      <c r="P5" s="20" t="s">
        <v>128</v>
      </c>
      <c r="Q5" s="20" t="str">
        <f t="shared" ref="Q5:Q68" si="6">IF(D5,"0.0, 0.0, "&amp;D5&amp;".0","")</f>
        <v>0.0, 0.0, 995.0</v>
      </c>
      <c r="R5" s="20" t="str">
        <f t="shared" ref="R5:R68" si="7">IF(D5,"0.0, 0.0, 0.0","")</f>
        <v>0.0, 0.0, 0.0</v>
      </c>
      <c r="S5" s="26">
        <v>0</v>
      </c>
      <c r="T5" s="20" t="s">
        <v>129</v>
      </c>
      <c r="U5" s="20" t="str">
        <f t="shared" ref="U5:U68" si="8">IF(NOT(ISBLANK(A5)),A5,B5)</f>
        <v>B</v>
      </c>
      <c r="V5" s="20" t="str">
        <f t="shared" ref="V5:V68" si="9">IF(NOT(ISBLANK(A5)),B5," ")</f>
        <v xml:space="preserve"> </v>
      </c>
      <c r="W5" s="20" t="s">
        <v>128</v>
      </c>
      <c r="X5" s="20" t="s">
        <v>129</v>
      </c>
    </row>
    <row r="6" spans="1:24" x14ac:dyDescent="0.25">
      <c r="A6" t="s">
        <v>13</v>
      </c>
      <c r="B6" t="s">
        <v>1</v>
      </c>
      <c r="C6">
        <v>8842</v>
      </c>
      <c r="D6" s="3">
        <v>2236</v>
      </c>
      <c r="E6" s="4">
        <v>7</v>
      </c>
      <c r="F6" s="3">
        <v>1</v>
      </c>
      <c r="G6" s="3">
        <v>12</v>
      </c>
      <c r="I6" t="str">
        <f t="shared" si="0"/>
        <v>defaultid</v>
      </c>
      <c r="J6" t="str">
        <f t="shared" si="1"/>
        <v>0.0, 0.0, 2236.0</v>
      </c>
      <c r="K6" t="str">
        <f t="shared" si="2"/>
        <v>0.0, 0.0, 0.0</v>
      </c>
      <c r="L6">
        <f t="shared" si="3"/>
        <v>1</v>
      </c>
      <c r="M6" t="str">
        <f t="shared" si="4"/>
        <v>balise.ac</v>
      </c>
      <c r="N6" t="str">
        <f t="shared" si="5"/>
        <v>7, 1, 12</v>
      </c>
      <c r="P6" s="20" t="s">
        <v>128</v>
      </c>
      <c r="Q6" s="20" t="str">
        <f t="shared" si="6"/>
        <v>0.0, 0.0, 2236.0</v>
      </c>
      <c r="R6" s="20" t="str">
        <f t="shared" si="7"/>
        <v>0.0, 0.0, 0.0</v>
      </c>
      <c r="S6" s="26">
        <v>0</v>
      </c>
      <c r="T6" s="20" t="s">
        <v>129</v>
      </c>
      <c r="U6" s="20" t="str">
        <f t="shared" si="8"/>
        <v>AKE-H01</v>
      </c>
      <c r="V6" s="20" t="str">
        <f t="shared" si="9"/>
        <v>A</v>
      </c>
      <c r="W6" s="20" t="s">
        <v>128</v>
      </c>
      <c r="X6" s="20" t="s">
        <v>129</v>
      </c>
    </row>
    <row r="7" spans="1:24" x14ac:dyDescent="0.25">
      <c r="B7" t="s">
        <v>12</v>
      </c>
      <c r="C7">
        <v>8845</v>
      </c>
      <c r="D7" s="3">
        <v>2239</v>
      </c>
      <c r="E7" s="4">
        <v>5</v>
      </c>
      <c r="F7" s="3">
        <v>6</v>
      </c>
      <c r="G7" s="3">
        <v>10</v>
      </c>
      <c r="I7" t="str">
        <f t="shared" si="0"/>
        <v>defaultid</v>
      </c>
      <c r="J7" t="str">
        <f t="shared" si="1"/>
        <v>0.0, 0.0, 2239.0</v>
      </c>
      <c r="K7" t="str">
        <f t="shared" si="2"/>
        <v>0.0, 0.0, 0.0</v>
      </c>
      <c r="L7">
        <f t="shared" si="3"/>
        <v>1</v>
      </c>
      <c r="M7" t="str">
        <f t="shared" si="4"/>
        <v>balise.ac</v>
      </c>
      <c r="N7" t="str">
        <f t="shared" si="5"/>
        <v>5, 6, 10</v>
      </c>
      <c r="P7" s="20" t="s">
        <v>128</v>
      </c>
      <c r="Q7" s="20" t="str">
        <f t="shared" si="6"/>
        <v>0.0, 0.0, 2239.0</v>
      </c>
      <c r="R7" s="20" t="str">
        <f t="shared" si="7"/>
        <v>0.0, 0.0, 0.0</v>
      </c>
      <c r="S7" s="26">
        <v>0</v>
      </c>
      <c r="T7" s="20" t="s">
        <v>129</v>
      </c>
      <c r="U7" s="20" t="str">
        <f t="shared" si="8"/>
        <v>B</v>
      </c>
      <c r="V7" s="20" t="str">
        <f t="shared" si="9"/>
        <v xml:space="preserve"> </v>
      </c>
      <c r="W7" s="20" t="s">
        <v>128</v>
      </c>
      <c r="X7" s="20" t="s">
        <v>129</v>
      </c>
    </row>
    <row r="8" spans="1:24" x14ac:dyDescent="0.25">
      <c r="A8" t="s">
        <v>14</v>
      </c>
      <c r="B8" t="s">
        <v>1</v>
      </c>
      <c r="C8">
        <v>8890</v>
      </c>
      <c r="D8" s="3">
        <v>2284</v>
      </c>
      <c r="E8" s="4">
        <v>6</v>
      </c>
      <c r="F8" s="3">
        <v>1</v>
      </c>
      <c r="G8" s="3">
        <v>2</v>
      </c>
      <c r="I8" t="str">
        <f t="shared" si="0"/>
        <v>defaultid</v>
      </c>
      <c r="J8" t="str">
        <f t="shared" si="1"/>
        <v>0.0, 0.0, 2284.0</v>
      </c>
      <c r="K8" t="str">
        <f t="shared" si="2"/>
        <v>0.0, 0.0, 0.0</v>
      </c>
      <c r="L8">
        <f t="shared" si="3"/>
        <v>1</v>
      </c>
      <c r="M8" t="str">
        <f t="shared" si="4"/>
        <v>balise.ac</v>
      </c>
      <c r="N8" t="str">
        <f t="shared" si="5"/>
        <v>6, 1, 2</v>
      </c>
      <c r="P8" s="20" t="s">
        <v>128</v>
      </c>
      <c r="Q8" s="20" t="str">
        <f t="shared" si="6"/>
        <v>0.0, 0.0, 2284.0</v>
      </c>
      <c r="R8" s="20" t="str">
        <f t="shared" si="7"/>
        <v>0.0, 0.0, 0.0</v>
      </c>
      <c r="S8" s="26">
        <v>0</v>
      </c>
      <c r="T8" s="20" t="s">
        <v>129</v>
      </c>
      <c r="U8" s="20" t="str">
        <f t="shared" si="8"/>
        <v>AKE-H05</v>
      </c>
      <c r="V8" s="20" t="str">
        <f t="shared" si="9"/>
        <v>A</v>
      </c>
      <c r="W8" s="20" t="s">
        <v>128</v>
      </c>
      <c r="X8" s="20" t="s">
        <v>129</v>
      </c>
    </row>
    <row r="9" spans="1:24" x14ac:dyDescent="0.25">
      <c r="B9" t="s">
        <v>12</v>
      </c>
      <c r="C9">
        <v>8893</v>
      </c>
      <c r="D9" s="3">
        <v>2287</v>
      </c>
      <c r="E9" s="4">
        <v>9</v>
      </c>
      <c r="F9" s="3">
        <v>5</v>
      </c>
      <c r="G9" s="3">
        <v>4</v>
      </c>
      <c r="I9" t="str">
        <f t="shared" si="0"/>
        <v>defaultid</v>
      </c>
      <c r="J9" t="str">
        <f t="shared" si="1"/>
        <v>0.0, 0.0, 2287.0</v>
      </c>
      <c r="K9" t="str">
        <f t="shared" si="2"/>
        <v>0.0, 0.0, 0.0</v>
      </c>
      <c r="L9">
        <f t="shared" si="3"/>
        <v>1</v>
      </c>
      <c r="M9" t="str">
        <f t="shared" si="4"/>
        <v>balise.ac</v>
      </c>
      <c r="N9" t="str">
        <f t="shared" si="5"/>
        <v>9, 5, 4</v>
      </c>
      <c r="P9" s="20" t="s">
        <v>128</v>
      </c>
      <c r="Q9" s="20" t="str">
        <f t="shared" si="6"/>
        <v>0.0, 0.0, 2287.0</v>
      </c>
      <c r="R9" s="20" t="str">
        <f t="shared" si="7"/>
        <v>0.0, 0.0, 0.0</v>
      </c>
      <c r="S9" s="26">
        <v>0</v>
      </c>
      <c r="T9" s="20" t="s">
        <v>129</v>
      </c>
      <c r="U9" s="20" t="str">
        <f t="shared" si="8"/>
        <v>B</v>
      </c>
      <c r="V9" s="20" t="str">
        <f t="shared" si="9"/>
        <v xml:space="preserve"> </v>
      </c>
      <c r="W9" s="20" t="s">
        <v>128</v>
      </c>
      <c r="X9" s="20" t="s">
        <v>129</v>
      </c>
    </row>
    <row r="10" spans="1:24" x14ac:dyDescent="0.25">
      <c r="A10" t="s">
        <v>15</v>
      </c>
      <c r="B10" t="s">
        <v>1</v>
      </c>
      <c r="C10">
        <v>8990</v>
      </c>
      <c r="D10" s="3">
        <v>2384</v>
      </c>
      <c r="E10" s="4">
        <v>6</v>
      </c>
      <c r="F10" s="3">
        <v>1</v>
      </c>
      <c r="G10" s="3">
        <v>2</v>
      </c>
      <c r="I10" t="str">
        <f t="shared" si="0"/>
        <v>defaultid</v>
      </c>
      <c r="J10" t="str">
        <f t="shared" si="1"/>
        <v>0.0, 0.0, 2384.0</v>
      </c>
      <c r="K10" t="str">
        <f t="shared" si="2"/>
        <v>0.0, 0.0, 0.0</v>
      </c>
      <c r="L10">
        <f t="shared" si="3"/>
        <v>1</v>
      </c>
      <c r="M10" t="str">
        <f t="shared" si="4"/>
        <v>balise.ac</v>
      </c>
      <c r="N10" t="str">
        <f t="shared" si="5"/>
        <v>6, 1, 2</v>
      </c>
      <c r="P10" s="20" t="s">
        <v>128</v>
      </c>
      <c r="Q10" s="20" t="str">
        <f t="shared" si="6"/>
        <v>0.0, 0.0, 2384.0</v>
      </c>
      <c r="R10" s="20" t="str">
        <f t="shared" si="7"/>
        <v>0.0, 0.0, 0.0</v>
      </c>
      <c r="S10" s="26">
        <v>0</v>
      </c>
      <c r="T10" s="20" t="s">
        <v>129</v>
      </c>
      <c r="U10" s="20" t="str">
        <f t="shared" si="8"/>
        <v>AKE-H09</v>
      </c>
      <c r="V10" s="20" t="str">
        <f t="shared" si="9"/>
        <v>A</v>
      </c>
      <c r="W10" s="20" t="s">
        <v>128</v>
      </c>
      <c r="X10" s="20" t="s">
        <v>129</v>
      </c>
    </row>
    <row r="11" spans="1:24" x14ac:dyDescent="0.25">
      <c r="B11" t="s">
        <v>12</v>
      </c>
      <c r="C11">
        <v>8993</v>
      </c>
      <c r="D11" s="3">
        <v>2387</v>
      </c>
      <c r="E11" s="4">
        <v>9</v>
      </c>
      <c r="F11" s="3">
        <v>4</v>
      </c>
      <c r="G11" s="3">
        <v>14</v>
      </c>
      <c r="I11" t="str">
        <f t="shared" si="0"/>
        <v>defaultid</v>
      </c>
      <c r="J11" t="str">
        <f t="shared" si="1"/>
        <v>0.0, 0.0, 2387.0</v>
      </c>
      <c r="K11" t="str">
        <f t="shared" si="2"/>
        <v>0.0, 0.0, 0.0</v>
      </c>
      <c r="L11">
        <f t="shared" si="3"/>
        <v>1</v>
      </c>
      <c r="M11" t="str">
        <f t="shared" si="4"/>
        <v>balise.ac</v>
      </c>
      <c r="N11" t="str">
        <f t="shared" si="5"/>
        <v>9, 4, 14</v>
      </c>
      <c r="P11" s="20" t="s">
        <v>128</v>
      </c>
      <c r="Q11" s="20" t="str">
        <f t="shared" si="6"/>
        <v>0.0, 0.0, 2387.0</v>
      </c>
      <c r="R11" s="20" t="str">
        <f t="shared" si="7"/>
        <v>0.0, 0.0, 0.0</v>
      </c>
      <c r="S11" s="26">
        <v>0</v>
      </c>
      <c r="T11" s="20" t="s">
        <v>129</v>
      </c>
      <c r="U11" s="20" t="str">
        <f t="shared" si="8"/>
        <v>B</v>
      </c>
      <c r="V11" s="20" t="str">
        <f t="shared" si="9"/>
        <v xml:space="preserve"> </v>
      </c>
      <c r="W11" s="20" t="s">
        <v>128</v>
      </c>
      <c r="X11" s="20" t="s">
        <v>129</v>
      </c>
    </row>
    <row r="12" spans="1:24" x14ac:dyDescent="0.25">
      <c r="A12" t="s">
        <v>16</v>
      </c>
      <c r="B12" t="s">
        <v>1</v>
      </c>
      <c r="C12">
        <v>9032</v>
      </c>
      <c r="D12" s="3">
        <v>2426</v>
      </c>
      <c r="E12" s="4">
        <v>4</v>
      </c>
      <c r="F12" s="4">
        <v>12</v>
      </c>
      <c r="G12" s="5">
        <v>12</v>
      </c>
      <c r="I12" t="str">
        <f t="shared" si="0"/>
        <v>defaultid</v>
      </c>
      <c r="J12" t="str">
        <f t="shared" si="1"/>
        <v>0.0, 0.0, 2426.0</v>
      </c>
      <c r="K12" t="str">
        <f t="shared" si="2"/>
        <v>0.0, 0.0, 0.0</v>
      </c>
      <c r="L12">
        <f t="shared" si="3"/>
        <v>1</v>
      </c>
      <c r="M12" t="str">
        <f t="shared" si="4"/>
        <v>balise.ac</v>
      </c>
      <c r="N12" t="str">
        <f t="shared" si="5"/>
        <v>4, 12, 12</v>
      </c>
      <c r="P12" s="20" t="s">
        <v>128</v>
      </c>
      <c r="Q12" s="20" t="str">
        <f t="shared" si="6"/>
        <v>0.0, 0.0, 2426.0</v>
      </c>
      <c r="R12" s="20" t="str">
        <f t="shared" si="7"/>
        <v>0.0, 0.0, 0.0</v>
      </c>
      <c r="S12" s="26">
        <v>0</v>
      </c>
      <c r="T12" s="20" t="s">
        <v>129</v>
      </c>
      <c r="U12" s="20" t="str">
        <f t="shared" si="8"/>
        <v>Hs.143(L)</v>
      </c>
      <c r="V12" s="20" t="str">
        <f t="shared" si="9"/>
        <v>A</v>
      </c>
      <c r="W12" s="20" t="s">
        <v>128</v>
      </c>
      <c r="X12" s="20" t="s">
        <v>129</v>
      </c>
    </row>
    <row r="13" spans="1:24" x14ac:dyDescent="0.25">
      <c r="B13" t="s">
        <v>12</v>
      </c>
      <c r="C13">
        <v>9035</v>
      </c>
      <c r="D13" s="3">
        <v>2429</v>
      </c>
      <c r="E13" s="4">
        <v>9</v>
      </c>
      <c r="F13" s="3">
        <v>4</v>
      </c>
      <c r="G13" s="3">
        <v>6</v>
      </c>
      <c r="I13" t="str">
        <f t="shared" si="0"/>
        <v>defaultid</v>
      </c>
      <c r="J13" t="str">
        <f t="shared" si="1"/>
        <v>0.0, 0.0, 2429.0</v>
      </c>
      <c r="K13" t="str">
        <f t="shared" si="2"/>
        <v>0.0, 0.0, 0.0</v>
      </c>
      <c r="L13">
        <f t="shared" si="3"/>
        <v>1</v>
      </c>
      <c r="M13" t="str">
        <f t="shared" si="4"/>
        <v>balise.ac</v>
      </c>
      <c r="N13" t="str">
        <f t="shared" si="5"/>
        <v>9, 4, 6</v>
      </c>
      <c r="P13" s="20" t="s">
        <v>128</v>
      </c>
      <c r="Q13" s="20" t="str">
        <f t="shared" si="6"/>
        <v>0.0, 0.0, 2429.0</v>
      </c>
      <c r="R13" s="20" t="str">
        <f t="shared" si="7"/>
        <v>0.0, 0.0, 0.0</v>
      </c>
      <c r="S13" s="26">
        <v>0</v>
      </c>
      <c r="T13" s="20" t="s">
        <v>129</v>
      </c>
      <c r="U13" s="20" t="str">
        <f t="shared" si="8"/>
        <v>B</v>
      </c>
      <c r="V13" s="20" t="str">
        <f t="shared" si="9"/>
        <v xml:space="preserve"> </v>
      </c>
      <c r="W13" s="20" t="s">
        <v>128</v>
      </c>
      <c r="X13" s="20" t="s">
        <v>129</v>
      </c>
    </row>
    <row r="14" spans="1:24" x14ac:dyDescent="0.25">
      <c r="A14" t="s">
        <v>17</v>
      </c>
      <c r="B14" t="s">
        <v>1</v>
      </c>
      <c r="C14">
        <v>9081</v>
      </c>
      <c r="D14" s="3">
        <v>2475</v>
      </c>
      <c r="E14" s="4">
        <v>6</v>
      </c>
      <c r="F14" s="4">
        <v>0</v>
      </c>
      <c r="G14" s="5">
        <v>14</v>
      </c>
      <c r="I14" t="str">
        <f t="shared" si="0"/>
        <v>defaultid</v>
      </c>
      <c r="J14" t="str">
        <f t="shared" si="1"/>
        <v>0.0, 0.0, 2475.0</v>
      </c>
      <c r="K14" t="str">
        <f t="shared" si="2"/>
        <v>0.0, 0.0, 0.0</v>
      </c>
      <c r="L14">
        <f t="shared" si="3"/>
        <v>1</v>
      </c>
      <c r="M14" t="str">
        <f t="shared" si="4"/>
        <v>balise.ac</v>
      </c>
      <c r="N14" t="str">
        <f t="shared" si="5"/>
        <v>6, 0, 14</v>
      </c>
      <c r="P14" s="20" t="s">
        <v>128</v>
      </c>
      <c r="Q14" s="20" t="str">
        <f t="shared" si="6"/>
        <v>0.0, 0.0, 2475.0</v>
      </c>
      <c r="R14" s="20" t="str">
        <f t="shared" si="7"/>
        <v>0.0, 0.0, 0.0</v>
      </c>
      <c r="S14" s="26">
        <v>0</v>
      </c>
      <c r="T14" s="20" t="s">
        <v>129</v>
      </c>
      <c r="U14" s="20" t="str">
        <f t="shared" si="8"/>
        <v>GRO-V01</v>
      </c>
      <c r="V14" s="20" t="str">
        <f t="shared" si="9"/>
        <v>A</v>
      </c>
      <c r="W14" s="20" t="s">
        <v>128</v>
      </c>
      <c r="X14" s="20" t="s">
        <v>129</v>
      </c>
    </row>
    <row r="15" spans="1:24" x14ac:dyDescent="0.25">
      <c r="B15" t="s">
        <v>12</v>
      </c>
      <c r="C15">
        <v>9084</v>
      </c>
      <c r="D15" s="3">
        <v>2478</v>
      </c>
      <c r="E15" s="4">
        <v>9</v>
      </c>
      <c r="F15" s="3">
        <v>5</v>
      </c>
      <c r="G15" s="3">
        <v>1</v>
      </c>
      <c r="I15" t="str">
        <f t="shared" si="0"/>
        <v>defaultid</v>
      </c>
      <c r="J15" t="str">
        <f t="shared" si="1"/>
        <v>0.0, 0.0, 2478.0</v>
      </c>
      <c r="K15" t="str">
        <f t="shared" si="2"/>
        <v>0.0, 0.0, 0.0</v>
      </c>
      <c r="L15">
        <f t="shared" si="3"/>
        <v>1</v>
      </c>
      <c r="M15" t="str">
        <f t="shared" si="4"/>
        <v>balise.ac</v>
      </c>
      <c r="N15" t="str">
        <f t="shared" si="5"/>
        <v>9, 5, 1</v>
      </c>
      <c r="P15" s="20" t="s">
        <v>128</v>
      </c>
      <c r="Q15" s="20" t="str">
        <f t="shared" si="6"/>
        <v>0.0, 0.0, 2478.0</v>
      </c>
      <c r="R15" s="20" t="str">
        <f t="shared" si="7"/>
        <v>0.0, 0.0, 0.0</v>
      </c>
      <c r="S15" s="26">
        <v>0</v>
      </c>
      <c r="T15" s="20" t="s">
        <v>129</v>
      </c>
      <c r="U15" s="20" t="str">
        <f t="shared" si="8"/>
        <v>B</v>
      </c>
      <c r="V15" s="20" t="str">
        <f t="shared" si="9"/>
        <v xml:space="preserve"> </v>
      </c>
      <c r="W15" s="20" t="s">
        <v>128</v>
      </c>
      <c r="X15" s="20" t="s">
        <v>129</v>
      </c>
    </row>
    <row r="16" spans="1:24" x14ac:dyDescent="0.25">
      <c r="A16" t="s">
        <v>18</v>
      </c>
      <c r="B16" t="s">
        <v>1</v>
      </c>
      <c r="C16">
        <v>9498</v>
      </c>
      <c r="D16" s="3">
        <v>2892</v>
      </c>
      <c r="E16" s="4">
        <v>4</v>
      </c>
      <c r="F16" s="4">
        <v>14</v>
      </c>
      <c r="G16" s="5">
        <v>12</v>
      </c>
      <c r="I16" t="str">
        <f t="shared" si="0"/>
        <v>defaultid</v>
      </c>
      <c r="J16" t="str">
        <f t="shared" si="1"/>
        <v>0.0, 0.0, 2892.0</v>
      </c>
      <c r="K16" t="str">
        <f t="shared" si="2"/>
        <v>0.0, 0.0, 0.0</v>
      </c>
      <c r="L16">
        <f t="shared" si="3"/>
        <v>1</v>
      </c>
      <c r="M16" t="str">
        <f t="shared" si="4"/>
        <v>balise.ac</v>
      </c>
      <c r="N16" t="str">
        <f t="shared" si="5"/>
        <v>4, 14, 12</v>
      </c>
      <c r="P16" s="20" t="s">
        <v>128</v>
      </c>
      <c r="Q16" s="20" t="str">
        <f t="shared" si="6"/>
        <v>0.0, 0.0, 2892.0</v>
      </c>
      <c r="R16" s="20" t="str">
        <f t="shared" si="7"/>
        <v>0.0, 0.0, 0.0</v>
      </c>
      <c r="S16" s="26">
        <v>0</v>
      </c>
      <c r="T16" s="20" t="s">
        <v>129</v>
      </c>
      <c r="U16" s="20" t="str">
        <f t="shared" si="8"/>
        <v>Rep.151</v>
      </c>
      <c r="V16" s="20" t="str">
        <f t="shared" si="9"/>
        <v>A</v>
      </c>
      <c r="W16" s="20" t="s">
        <v>128</v>
      </c>
      <c r="X16" s="20" t="s">
        <v>129</v>
      </c>
    </row>
    <row r="17" spans="1:24" x14ac:dyDescent="0.25">
      <c r="B17" t="s">
        <v>12</v>
      </c>
      <c r="C17">
        <v>9501</v>
      </c>
      <c r="D17" s="3">
        <v>2895</v>
      </c>
      <c r="E17" s="4">
        <v>9</v>
      </c>
      <c r="F17" s="3">
        <v>2</v>
      </c>
      <c r="G17" s="3">
        <v>3</v>
      </c>
      <c r="I17" t="str">
        <f t="shared" si="0"/>
        <v>defaultid</v>
      </c>
      <c r="J17" t="str">
        <f t="shared" si="1"/>
        <v>0.0, 0.0, 2895.0</v>
      </c>
      <c r="K17" t="str">
        <f t="shared" si="2"/>
        <v>0.0, 0.0, 0.0</v>
      </c>
      <c r="L17">
        <f t="shared" si="3"/>
        <v>1</v>
      </c>
      <c r="M17" t="str">
        <f t="shared" si="4"/>
        <v>balise.ac</v>
      </c>
      <c r="N17" t="str">
        <f t="shared" si="5"/>
        <v>9, 2, 3</v>
      </c>
      <c r="P17" s="20" t="s">
        <v>128</v>
      </c>
      <c r="Q17" s="20" t="str">
        <f t="shared" si="6"/>
        <v>0.0, 0.0, 2895.0</v>
      </c>
      <c r="R17" s="20" t="str">
        <f t="shared" si="7"/>
        <v>0.0, 0.0, 0.0</v>
      </c>
      <c r="S17" s="26">
        <v>0</v>
      </c>
      <c r="T17" s="20" t="s">
        <v>129</v>
      </c>
      <c r="U17" s="20" t="str">
        <f t="shared" si="8"/>
        <v>B</v>
      </c>
      <c r="V17" s="20" t="str">
        <f t="shared" si="9"/>
        <v xml:space="preserve"> </v>
      </c>
      <c r="W17" s="20" t="s">
        <v>128</v>
      </c>
      <c r="X17" s="20" t="s">
        <v>129</v>
      </c>
    </row>
    <row r="18" spans="1:24" x14ac:dyDescent="0.25">
      <c r="A18" t="s">
        <v>19</v>
      </c>
      <c r="B18" t="s">
        <v>1</v>
      </c>
      <c r="C18">
        <v>9520</v>
      </c>
      <c r="D18" s="3">
        <v>2914</v>
      </c>
      <c r="E18" s="4">
        <v>6</v>
      </c>
      <c r="F18" s="4">
        <v>0</v>
      </c>
      <c r="G18" s="5">
        <v>14</v>
      </c>
      <c r="I18" t="str">
        <f t="shared" si="0"/>
        <v>defaultid</v>
      </c>
      <c r="J18" t="str">
        <f t="shared" si="1"/>
        <v>0.0, 0.0, 2914.0</v>
      </c>
      <c r="K18" t="str">
        <f t="shared" si="2"/>
        <v>0.0, 0.0, 0.0</v>
      </c>
      <c r="L18">
        <f t="shared" si="3"/>
        <v>1</v>
      </c>
      <c r="M18" t="str">
        <f t="shared" si="4"/>
        <v>balise.ac</v>
      </c>
      <c r="N18" t="str">
        <f t="shared" si="5"/>
        <v>6, 0, 14</v>
      </c>
      <c r="P18" s="20" t="s">
        <v>128</v>
      </c>
      <c r="Q18" s="20" t="str">
        <f t="shared" si="6"/>
        <v>0.0, 0.0, 2914.0</v>
      </c>
      <c r="R18" s="20" t="str">
        <f t="shared" si="7"/>
        <v>0.0, 0.0, 0.0</v>
      </c>
      <c r="S18" s="26">
        <v>0</v>
      </c>
      <c r="T18" s="20" t="s">
        <v>129</v>
      </c>
      <c r="U18" s="20" t="str">
        <f t="shared" si="8"/>
        <v>GRO-V05</v>
      </c>
      <c r="V18" s="20" t="str">
        <f t="shared" si="9"/>
        <v>A</v>
      </c>
      <c r="W18" s="20" t="s">
        <v>128</v>
      </c>
      <c r="X18" s="20" t="s">
        <v>129</v>
      </c>
    </row>
    <row r="19" spans="1:24" x14ac:dyDescent="0.25">
      <c r="B19" t="s">
        <v>12</v>
      </c>
      <c r="C19">
        <v>9523</v>
      </c>
      <c r="D19" s="3">
        <v>2917</v>
      </c>
      <c r="E19" s="4">
        <v>9</v>
      </c>
      <c r="F19" s="3">
        <v>3</v>
      </c>
      <c r="G19" s="3">
        <v>8</v>
      </c>
      <c r="I19" t="str">
        <f t="shared" si="0"/>
        <v>defaultid</v>
      </c>
      <c r="J19" t="str">
        <f t="shared" si="1"/>
        <v>0.0, 0.0, 2917.0</v>
      </c>
      <c r="K19" t="str">
        <f t="shared" si="2"/>
        <v>0.0, 0.0, 0.0</v>
      </c>
      <c r="L19">
        <f t="shared" si="3"/>
        <v>1</v>
      </c>
      <c r="M19" t="str">
        <f t="shared" si="4"/>
        <v>balise.ac</v>
      </c>
      <c r="N19" t="str">
        <f t="shared" si="5"/>
        <v>9, 3, 8</v>
      </c>
      <c r="P19" s="20" t="s">
        <v>128</v>
      </c>
      <c r="Q19" s="20" t="str">
        <f t="shared" si="6"/>
        <v>0.0, 0.0, 2917.0</v>
      </c>
      <c r="R19" s="20" t="str">
        <f t="shared" si="7"/>
        <v>0.0, 0.0, 0.0</v>
      </c>
      <c r="S19" s="26">
        <v>0</v>
      </c>
      <c r="T19" s="20" t="s">
        <v>129</v>
      </c>
      <c r="U19" s="20" t="str">
        <f t="shared" si="8"/>
        <v>B</v>
      </c>
      <c r="V19" s="20" t="str">
        <f t="shared" si="9"/>
        <v xml:space="preserve"> </v>
      </c>
      <c r="W19" s="20" t="s">
        <v>128</v>
      </c>
      <c r="X19" s="20" t="s">
        <v>129</v>
      </c>
    </row>
    <row r="20" spans="1:24" x14ac:dyDescent="0.25">
      <c r="A20" t="s">
        <v>20</v>
      </c>
      <c r="B20" t="s">
        <v>1</v>
      </c>
      <c r="C20">
        <v>9884</v>
      </c>
      <c r="D20" s="3">
        <v>3278</v>
      </c>
      <c r="E20" s="4">
        <v>4</v>
      </c>
      <c r="F20" s="5">
        <v>12</v>
      </c>
      <c r="G20" s="5">
        <v>12</v>
      </c>
      <c r="I20" t="str">
        <f t="shared" si="0"/>
        <v>defaultid</v>
      </c>
      <c r="J20" t="str">
        <f t="shared" si="1"/>
        <v>0.0, 0.0, 3278.0</v>
      </c>
      <c r="K20" t="str">
        <f t="shared" si="2"/>
        <v>0.0, 0.0, 0.0</v>
      </c>
      <c r="L20">
        <f t="shared" si="3"/>
        <v>1</v>
      </c>
      <c r="M20" t="str">
        <f t="shared" si="4"/>
        <v>balise.ac</v>
      </c>
      <c r="N20" t="str">
        <f t="shared" si="5"/>
        <v>4, 12, 12</v>
      </c>
      <c r="P20" s="20" t="s">
        <v>128</v>
      </c>
      <c r="Q20" s="20" t="str">
        <f t="shared" si="6"/>
        <v>0.0, 0.0, 3278.0</v>
      </c>
      <c r="R20" s="20" t="str">
        <f t="shared" si="7"/>
        <v>0.0, 0.0, 0.0</v>
      </c>
      <c r="S20" s="26">
        <v>0</v>
      </c>
      <c r="T20" s="20" t="s">
        <v>129</v>
      </c>
      <c r="U20" s="20" t="str">
        <f t="shared" si="8"/>
        <v>Hs.151(A)</v>
      </c>
      <c r="V20" s="20" t="str">
        <f t="shared" si="9"/>
        <v>A</v>
      </c>
      <c r="W20" s="20" t="s">
        <v>128</v>
      </c>
      <c r="X20" s="20" t="s">
        <v>129</v>
      </c>
    </row>
    <row r="21" spans="1:24" x14ac:dyDescent="0.25">
      <c r="B21" t="s">
        <v>12</v>
      </c>
      <c r="C21">
        <v>9887</v>
      </c>
      <c r="D21" s="3">
        <v>3281</v>
      </c>
      <c r="E21" s="4">
        <v>9</v>
      </c>
      <c r="F21" s="3">
        <v>4</v>
      </c>
      <c r="G21" s="3">
        <v>8</v>
      </c>
      <c r="I21" t="str">
        <f t="shared" si="0"/>
        <v>defaultid</v>
      </c>
      <c r="J21" t="str">
        <f t="shared" si="1"/>
        <v>0.0, 0.0, 3281.0</v>
      </c>
      <c r="K21" t="str">
        <f t="shared" si="2"/>
        <v>0.0, 0.0, 0.0</v>
      </c>
      <c r="L21">
        <f t="shared" si="3"/>
        <v>1</v>
      </c>
      <c r="M21" t="str">
        <f t="shared" si="4"/>
        <v>balise.ac</v>
      </c>
      <c r="N21" t="str">
        <f t="shared" si="5"/>
        <v>9, 4, 8</v>
      </c>
      <c r="P21" s="20" t="s">
        <v>128</v>
      </c>
      <c r="Q21" s="20" t="str">
        <f t="shared" si="6"/>
        <v>0.0, 0.0, 3281.0</v>
      </c>
      <c r="R21" s="20" t="str">
        <f t="shared" si="7"/>
        <v>0.0, 0.0, 0.0</v>
      </c>
      <c r="S21" s="26">
        <v>0</v>
      </c>
      <c r="T21" s="20" t="s">
        <v>129</v>
      </c>
      <c r="U21" s="20" t="str">
        <f t="shared" si="8"/>
        <v>B</v>
      </c>
      <c r="V21" s="20" t="str">
        <f t="shared" si="9"/>
        <v xml:space="preserve"> </v>
      </c>
      <c r="W21" s="20" t="s">
        <v>128</v>
      </c>
      <c r="X21" s="20" t="s">
        <v>129</v>
      </c>
    </row>
    <row r="22" spans="1:24" x14ac:dyDescent="0.25">
      <c r="A22" t="s">
        <v>21</v>
      </c>
      <c r="B22" t="s">
        <v>1</v>
      </c>
      <c r="C22">
        <v>9900</v>
      </c>
      <c r="D22" s="3">
        <v>3294</v>
      </c>
      <c r="E22" s="4">
        <v>6</v>
      </c>
      <c r="F22" s="4">
        <v>0</v>
      </c>
      <c r="G22" s="5">
        <v>14</v>
      </c>
      <c r="I22" t="str">
        <f t="shared" si="0"/>
        <v>defaultid</v>
      </c>
      <c r="J22" t="str">
        <f t="shared" si="1"/>
        <v>0.0, 0.0, 3294.0</v>
      </c>
      <c r="K22" t="str">
        <f t="shared" si="2"/>
        <v>0.0, 0.0, 0.0</v>
      </c>
      <c r="L22">
        <f t="shared" si="3"/>
        <v>1</v>
      </c>
      <c r="M22" t="str">
        <f t="shared" si="4"/>
        <v>balise.ac</v>
      </c>
      <c r="N22" t="str">
        <f t="shared" si="5"/>
        <v>6, 0, 14</v>
      </c>
      <c r="P22" s="20" t="s">
        <v>128</v>
      </c>
      <c r="Q22" s="20" t="str">
        <f t="shared" si="6"/>
        <v>0.0, 0.0, 3294.0</v>
      </c>
      <c r="R22" s="20" t="str">
        <f t="shared" si="7"/>
        <v>0.0, 0.0, 0.0</v>
      </c>
      <c r="S22" s="26">
        <v>0</v>
      </c>
      <c r="T22" s="20" t="s">
        <v>129</v>
      </c>
      <c r="U22" s="20" t="str">
        <f t="shared" si="8"/>
        <v>GRO-V11</v>
      </c>
      <c r="V22" s="20" t="str">
        <f t="shared" si="9"/>
        <v>A</v>
      </c>
      <c r="W22" s="20" t="s">
        <v>128</v>
      </c>
      <c r="X22" s="20" t="s">
        <v>129</v>
      </c>
    </row>
    <row r="23" spans="1:24" x14ac:dyDescent="0.25">
      <c r="B23" t="s">
        <v>12</v>
      </c>
      <c r="C23">
        <v>9903</v>
      </c>
      <c r="D23" s="3">
        <v>3297</v>
      </c>
      <c r="E23" s="4">
        <v>9</v>
      </c>
      <c r="F23" s="5">
        <v>1</v>
      </c>
      <c r="G23" s="5">
        <v>6</v>
      </c>
      <c r="I23" t="str">
        <f t="shared" si="0"/>
        <v>defaultid</v>
      </c>
      <c r="J23" t="str">
        <f t="shared" si="1"/>
        <v>0.0, 0.0, 3297.0</v>
      </c>
      <c r="K23" t="str">
        <f t="shared" si="2"/>
        <v>0.0, 0.0, 0.0</v>
      </c>
      <c r="L23">
        <f t="shared" si="3"/>
        <v>1</v>
      </c>
      <c r="M23" t="str">
        <f t="shared" si="4"/>
        <v>balise.ac</v>
      </c>
      <c r="N23" t="str">
        <f t="shared" si="5"/>
        <v>9, 1, 6</v>
      </c>
      <c r="P23" s="20" t="s">
        <v>128</v>
      </c>
      <c r="Q23" s="20" t="str">
        <f t="shared" si="6"/>
        <v>0.0, 0.0, 3297.0</v>
      </c>
      <c r="R23" s="20" t="str">
        <f t="shared" si="7"/>
        <v>0.0, 0.0, 0.0</v>
      </c>
      <c r="S23" s="26">
        <v>0</v>
      </c>
      <c r="T23" s="20" t="s">
        <v>129</v>
      </c>
      <c r="U23" s="20" t="str">
        <f t="shared" si="8"/>
        <v>B</v>
      </c>
      <c r="V23" s="20" t="str">
        <f t="shared" si="9"/>
        <v xml:space="preserve"> </v>
      </c>
      <c r="W23" s="20" t="s">
        <v>128</v>
      </c>
      <c r="X23" s="20" t="s">
        <v>129</v>
      </c>
    </row>
    <row r="24" spans="1:24" x14ac:dyDescent="0.25">
      <c r="A24" t="s">
        <v>22</v>
      </c>
      <c r="B24" t="s">
        <v>1</v>
      </c>
      <c r="C24">
        <v>10050</v>
      </c>
      <c r="D24" s="3">
        <v>3444</v>
      </c>
      <c r="E24" s="4">
        <v>7</v>
      </c>
      <c r="F24" s="3">
        <v>1</v>
      </c>
      <c r="G24" s="3">
        <v>2</v>
      </c>
      <c r="I24" t="str">
        <f t="shared" si="0"/>
        <v>defaultid</v>
      </c>
      <c r="J24" t="str">
        <f t="shared" si="1"/>
        <v>0.0, 0.0, 3444.0</v>
      </c>
      <c r="K24" t="str">
        <f t="shared" si="2"/>
        <v>0.0, 0.0, 0.0</v>
      </c>
      <c r="L24">
        <f t="shared" si="3"/>
        <v>1</v>
      </c>
      <c r="M24" t="str">
        <f t="shared" si="4"/>
        <v>balise.ac</v>
      </c>
      <c r="N24" t="str">
        <f t="shared" si="5"/>
        <v>7, 1, 2</v>
      </c>
      <c r="P24" s="20" t="s">
        <v>128</v>
      </c>
      <c r="Q24" s="20" t="str">
        <f t="shared" si="6"/>
        <v>0.0, 0.0, 3444.0</v>
      </c>
      <c r="R24" s="20" t="str">
        <f t="shared" si="7"/>
        <v>0.0, 0.0, 0.0</v>
      </c>
      <c r="S24" s="26">
        <v>0</v>
      </c>
      <c r="T24" s="20" t="s">
        <v>129</v>
      </c>
      <c r="U24" s="20" t="str">
        <f t="shared" si="8"/>
        <v>GRO-H01</v>
      </c>
      <c r="V24" s="20" t="str">
        <f t="shared" si="9"/>
        <v>A</v>
      </c>
      <c r="W24" s="20" t="s">
        <v>128</v>
      </c>
      <c r="X24" s="20" t="s">
        <v>129</v>
      </c>
    </row>
    <row r="25" spans="1:24" x14ac:dyDescent="0.25">
      <c r="B25" t="s">
        <v>12</v>
      </c>
      <c r="C25">
        <v>10053</v>
      </c>
      <c r="D25" s="3">
        <v>3447</v>
      </c>
      <c r="E25" s="4">
        <v>7</v>
      </c>
      <c r="F25" s="3">
        <v>1</v>
      </c>
      <c r="G25" s="3">
        <v>12</v>
      </c>
      <c r="I25" t="str">
        <f t="shared" si="0"/>
        <v>defaultid</v>
      </c>
      <c r="J25" t="str">
        <f t="shared" si="1"/>
        <v>0.0, 0.0, 3447.0</v>
      </c>
      <c r="K25" t="str">
        <f t="shared" si="2"/>
        <v>0.0, 0.0, 0.0</v>
      </c>
      <c r="L25">
        <f t="shared" si="3"/>
        <v>1</v>
      </c>
      <c r="M25" t="str">
        <f t="shared" si="4"/>
        <v>balise.ac</v>
      </c>
      <c r="N25" t="str">
        <f t="shared" si="5"/>
        <v>7, 1, 12</v>
      </c>
      <c r="P25" s="20" t="s">
        <v>128</v>
      </c>
      <c r="Q25" s="20" t="str">
        <f t="shared" si="6"/>
        <v>0.0, 0.0, 3447.0</v>
      </c>
      <c r="R25" s="20" t="str">
        <f t="shared" si="7"/>
        <v>0.0, 0.0, 0.0</v>
      </c>
      <c r="S25" s="26">
        <v>0</v>
      </c>
      <c r="T25" s="20" t="s">
        <v>129</v>
      </c>
      <c r="U25" s="20" t="str">
        <f t="shared" si="8"/>
        <v>B</v>
      </c>
      <c r="V25" s="20" t="str">
        <f t="shared" si="9"/>
        <v xml:space="preserve"> </v>
      </c>
      <c r="W25" s="20" t="s">
        <v>128</v>
      </c>
      <c r="X25" s="20" t="s">
        <v>129</v>
      </c>
    </row>
    <row r="26" spans="1:24" x14ac:dyDescent="0.25">
      <c r="A26" s="3" t="s">
        <v>45</v>
      </c>
      <c r="B26" s="3" t="s">
        <v>12</v>
      </c>
      <c r="C26" s="3">
        <v>10170</v>
      </c>
      <c r="D26" s="3">
        <v>3564</v>
      </c>
      <c r="E26" s="4">
        <v>7</v>
      </c>
      <c r="F26" s="16">
        <v>1</v>
      </c>
      <c r="G26" s="4">
        <v>14</v>
      </c>
      <c r="I26" t="str">
        <f t="shared" si="0"/>
        <v>defaultid</v>
      </c>
      <c r="J26" t="str">
        <f t="shared" si="1"/>
        <v>0.0, 0.0, 3564.0</v>
      </c>
      <c r="K26" t="str">
        <f t="shared" si="2"/>
        <v>0.0, 0.0, 0.0</v>
      </c>
      <c r="L26">
        <f t="shared" si="3"/>
        <v>1</v>
      </c>
      <c r="M26" t="str">
        <f t="shared" si="4"/>
        <v>balise.ac</v>
      </c>
      <c r="N26" t="str">
        <f t="shared" si="5"/>
        <v>7, 1, 14</v>
      </c>
      <c r="P26" s="20" t="s">
        <v>128</v>
      </c>
      <c r="Q26" s="20" t="str">
        <f t="shared" si="6"/>
        <v>0.0, 0.0, 3564.0</v>
      </c>
      <c r="R26" s="20" t="str">
        <f t="shared" si="7"/>
        <v>0.0, 0.0, 0.0</v>
      </c>
      <c r="S26" s="26">
        <v>0</v>
      </c>
      <c r="T26" s="20" t="s">
        <v>129</v>
      </c>
      <c r="U26" s="20" t="str">
        <f t="shared" si="8"/>
        <v>GRO-H18</v>
      </c>
      <c r="V26" s="20" t="str">
        <f t="shared" si="9"/>
        <v>B</v>
      </c>
      <c r="W26" s="20" t="s">
        <v>128</v>
      </c>
      <c r="X26" s="20" t="s">
        <v>129</v>
      </c>
    </row>
    <row r="27" spans="1:24" x14ac:dyDescent="0.25">
      <c r="A27" s="3"/>
      <c r="B27" s="3" t="s">
        <v>1</v>
      </c>
      <c r="C27" s="3">
        <v>10173</v>
      </c>
      <c r="D27" s="3">
        <v>3567</v>
      </c>
      <c r="E27" s="4">
        <v>3</v>
      </c>
      <c r="F27" s="4">
        <v>3</v>
      </c>
      <c r="G27" s="5">
        <v>14</v>
      </c>
      <c r="I27" t="str">
        <f t="shared" si="0"/>
        <v>defaultid</v>
      </c>
      <c r="J27" t="str">
        <f t="shared" si="1"/>
        <v>0.0, 0.0, 3567.0</v>
      </c>
      <c r="K27" t="str">
        <f t="shared" si="2"/>
        <v>0.0, 0.0, 0.0</v>
      </c>
      <c r="L27">
        <f t="shared" si="3"/>
        <v>1</v>
      </c>
      <c r="M27" t="str">
        <f t="shared" si="4"/>
        <v>balise.ac</v>
      </c>
      <c r="N27" t="str">
        <f t="shared" si="5"/>
        <v>3, 3, 14</v>
      </c>
      <c r="P27" s="20" t="s">
        <v>128</v>
      </c>
      <c r="Q27" s="20" t="str">
        <f t="shared" si="6"/>
        <v>0.0, 0.0, 3567.0</v>
      </c>
      <c r="R27" s="20" t="str">
        <f t="shared" si="7"/>
        <v>0.0, 0.0, 0.0</v>
      </c>
      <c r="S27" s="26">
        <v>0</v>
      </c>
      <c r="T27" s="20" t="s">
        <v>129</v>
      </c>
      <c r="U27" s="20" t="str">
        <f t="shared" si="8"/>
        <v>A</v>
      </c>
      <c r="V27" s="20" t="str">
        <f t="shared" si="9"/>
        <v xml:space="preserve"> </v>
      </c>
      <c r="W27" s="20" t="s">
        <v>128</v>
      </c>
      <c r="X27" s="20" t="s">
        <v>129</v>
      </c>
    </row>
    <row r="28" spans="1:24" x14ac:dyDescent="0.25">
      <c r="A28" t="s">
        <v>46</v>
      </c>
      <c r="B28" t="s">
        <v>24</v>
      </c>
      <c r="C28">
        <v>10299</v>
      </c>
      <c r="D28" s="3">
        <v>3693</v>
      </c>
      <c r="E28" s="3">
        <v>14</v>
      </c>
      <c r="F28" s="3">
        <v>10</v>
      </c>
      <c r="G28" s="3">
        <v>6</v>
      </c>
      <c r="I28" t="str">
        <f t="shared" si="0"/>
        <v>defaultid</v>
      </c>
      <c r="J28" t="str">
        <f t="shared" si="1"/>
        <v>0.0, 0.0, 3693.0</v>
      </c>
      <c r="K28" t="str">
        <f t="shared" si="2"/>
        <v>0.0, 0.0, 0.0</v>
      </c>
      <c r="L28">
        <f t="shared" si="3"/>
        <v>1</v>
      </c>
      <c r="M28" t="str">
        <f t="shared" si="4"/>
        <v>balise.ac</v>
      </c>
      <c r="N28" t="str">
        <f t="shared" si="5"/>
        <v>14, 10, 6</v>
      </c>
      <c r="P28" s="20" t="s">
        <v>128</v>
      </c>
      <c r="Q28" s="20" t="str">
        <f t="shared" si="6"/>
        <v>0.0, 0.0, 3693.0</v>
      </c>
      <c r="R28" s="20" t="str">
        <f t="shared" si="7"/>
        <v>0.0, 0.0, 0.0</v>
      </c>
      <c r="S28" s="26">
        <v>0</v>
      </c>
      <c r="T28" s="20" t="s">
        <v>129</v>
      </c>
      <c r="U28" s="20" t="str">
        <f t="shared" si="8"/>
        <v>GRO-V20</v>
      </c>
      <c r="V28" s="20" t="str">
        <f t="shared" si="9"/>
        <v>C</v>
      </c>
      <c r="W28" s="20" t="s">
        <v>128</v>
      </c>
      <c r="X28" s="20" t="s">
        <v>129</v>
      </c>
    </row>
    <row r="29" spans="1:24" x14ac:dyDescent="0.25">
      <c r="B29" t="s">
        <v>12</v>
      </c>
      <c r="C29">
        <v>10302</v>
      </c>
      <c r="D29" s="3">
        <v>3696</v>
      </c>
      <c r="E29" s="3">
        <v>9</v>
      </c>
      <c r="F29" s="3">
        <v>0</v>
      </c>
      <c r="G29" s="3">
        <v>0</v>
      </c>
      <c r="I29" t="str">
        <f t="shared" si="0"/>
        <v>defaultid</v>
      </c>
      <c r="J29" t="str">
        <f t="shared" si="1"/>
        <v>0.0, 0.0, 3696.0</v>
      </c>
      <c r="K29" t="str">
        <f t="shared" si="2"/>
        <v>0.0, 0.0, 0.0</v>
      </c>
      <c r="L29">
        <f t="shared" si="3"/>
        <v>1</v>
      </c>
      <c r="M29" t="str">
        <f t="shared" si="4"/>
        <v>balise.ac</v>
      </c>
      <c r="N29" t="str">
        <f t="shared" si="5"/>
        <v>9, 0, 0</v>
      </c>
      <c r="P29" s="20" t="s">
        <v>128</v>
      </c>
      <c r="Q29" s="20" t="str">
        <f t="shared" si="6"/>
        <v>0.0, 0.0, 3696.0</v>
      </c>
      <c r="R29" s="20" t="str">
        <f t="shared" si="7"/>
        <v>0.0, 0.0, 0.0</v>
      </c>
      <c r="S29" s="26">
        <v>0</v>
      </c>
      <c r="T29" s="20" t="s">
        <v>129</v>
      </c>
      <c r="U29" s="20" t="str">
        <f t="shared" si="8"/>
        <v>B</v>
      </c>
      <c r="V29" s="20" t="str">
        <f t="shared" si="9"/>
        <v xml:space="preserve"> </v>
      </c>
      <c r="W29" s="20" t="s">
        <v>128</v>
      </c>
      <c r="X29" s="20" t="s">
        <v>129</v>
      </c>
    </row>
    <row r="30" spans="1:24" x14ac:dyDescent="0.25">
      <c r="B30" t="s">
        <v>1</v>
      </c>
      <c r="C30">
        <v>10305</v>
      </c>
      <c r="D30" s="3">
        <v>3699</v>
      </c>
      <c r="E30" s="4">
        <v>2</v>
      </c>
      <c r="F30" s="4">
        <v>0</v>
      </c>
      <c r="G30" s="5">
        <v>14</v>
      </c>
      <c r="I30" t="str">
        <f t="shared" si="0"/>
        <v>defaultid</v>
      </c>
      <c r="J30" t="str">
        <f t="shared" si="1"/>
        <v>0.0, 0.0, 3699.0</v>
      </c>
      <c r="K30" t="str">
        <f t="shared" si="2"/>
        <v>0.0, 0.0, 0.0</v>
      </c>
      <c r="L30">
        <f t="shared" si="3"/>
        <v>1</v>
      </c>
      <c r="M30" t="str">
        <f t="shared" si="4"/>
        <v>balise.ac</v>
      </c>
      <c r="N30" t="str">
        <f t="shared" si="5"/>
        <v>2, 0, 14</v>
      </c>
      <c r="P30" s="20" t="s">
        <v>128</v>
      </c>
      <c r="Q30" s="20" t="str">
        <f t="shared" si="6"/>
        <v>0.0, 0.0, 3699.0</v>
      </c>
      <c r="R30" s="20" t="str">
        <f t="shared" si="7"/>
        <v>0.0, 0.0, 0.0</v>
      </c>
      <c r="S30" s="26">
        <v>0</v>
      </c>
      <c r="T30" s="20" t="s">
        <v>129</v>
      </c>
      <c r="U30" s="20" t="str">
        <f t="shared" si="8"/>
        <v>A</v>
      </c>
      <c r="V30" s="20" t="str">
        <f t="shared" si="9"/>
        <v xml:space="preserve"> </v>
      </c>
      <c r="W30" s="20" t="s">
        <v>128</v>
      </c>
      <c r="X30" s="20" t="s">
        <v>129</v>
      </c>
    </row>
    <row r="31" spans="1:24" x14ac:dyDescent="0.25">
      <c r="A31" t="s">
        <v>38</v>
      </c>
      <c r="B31" t="s">
        <v>12</v>
      </c>
      <c r="C31">
        <v>10336</v>
      </c>
      <c r="D31" s="3">
        <v>3730</v>
      </c>
      <c r="E31" s="3">
        <v>7</v>
      </c>
      <c r="F31" s="15">
        <v>1</v>
      </c>
      <c r="G31" s="3">
        <v>14</v>
      </c>
      <c r="I31" t="str">
        <f t="shared" si="0"/>
        <v>defaultid</v>
      </c>
      <c r="J31" t="str">
        <f t="shared" si="1"/>
        <v>0.0, 0.0, 3730.0</v>
      </c>
      <c r="K31" t="str">
        <f t="shared" si="2"/>
        <v>0.0, 0.0, 0.0</v>
      </c>
      <c r="L31">
        <f t="shared" si="3"/>
        <v>1</v>
      </c>
      <c r="M31" t="str">
        <f t="shared" si="4"/>
        <v>balise.ac</v>
      </c>
      <c r="N31" t="str">
        <f t="shared" si="5"/>
        <v>7, 1, 14</v>
      </c>
      <c r="P31" s="20" t="s">
        <v>128</v>
      </c>
      <c r="Q31" s="20" t="str">
        <f t="shared" si="6"/>
        <v>0.0, 0.0, 3730.0</v>
      </c>
      <c r="R31" s="20" t="str">
        <f t="shared" si="7"/>
        <v>0.0, 0.0, 0.0</v>
      </c>
      <c r="S31" s="26">
        <v>0</v>
      </c>
      <c r="T31" s="20" t="s">
        <v>129</v>
      </c>
      <c r="U31" s="20" t="str">
        <f t="shared" si="8"/>
        <v>GRO-H14</v>
      </c>
      <c r="V31" s="20" t="str">
        <f t="shared" si="9"/>
        <v>B</v>
      </c>
      <c r="W31" s="20" t="s">
        <v>128</v>
      </c>
      <c r="X31" s="20" t="s">
        <v>129</v>
      </c>
    </row>
    <row r="32" spans="1:24" x14ac:dyDescent="0.25">
      <c r="B32" t="s">
        <v>1</v>
      </c>
      <c r="C32">
        <v>10339</v>
      </c>
      <c r="D32" s="3">
        <v>3733</v>
      </c>
      <c r="E32" s="4">
        <v>3</v>
      </c>
      <c r="F32" s="4">
        <v>3</v>
      </c>
      <c r="G32" s="5">
        <v>14</v>
      </c>
      <c r="I32" t="str">
        <f t="shared" si="0"/>
        <v>defaultid</v>
      </c>
      <c r="J32" t="str">
        <f t="shared" si="1"/>
        <v>0.0, 0.0, 3733.0</v>
      </c>
      <c r="K32" t="str">
        <f t="shared" si="2"/>
        <v>0.0, 0.0, 0.0</v>
      </c>
      <c r="L32">
        <f t="shared" si="3"/>
        <v>1</v>
      </c>
      <c r="M32" t="str">
        <f t="shared" si="4"/>
        <v>balise.ac</v>
      </c>
      <c r="N32" t="str">
        <f t="shared" si="5"/>
        <v>3, 3, 14</v>
      </c>
      <c r="P32" s="20" t="s">
        <v>128</v>
      </c>
      <c r="Q32" s="20" t="str">
        <f t="shared" si="6"/>
        <v>0.0, 0.0, 3733.0</v>
      </c>
      <c r="R32" s="20" t="str">
        <f t="shared" si="7"/>
        <v>0.0, 0.0, 0.0</v>
      </c>
      <c r="S32" s="26">
        <v>0</v>
      </c>
      <c r="T32" s="20" t="s">
        <v>129</v>
      </c>
      <c r="U32" s="20" t="str">
        <f t="shared" si="8"/>
        <v>A</v>
      </c>
      <c r="V32" s="20" t="str">
        <f t="shared" si="9"/>
        <v xml:space="preserve"> </v>
      </c>
      <c r="W32" s="20" t="s">
        <v>128</v>
      </c>
      <c r="X32" s="20" t="s">
        <v>129</v>
      </c>
    </row>
    <row r="33" spans="1:24" x14ac:dyDescent="0.25">
      <c r="A33" t="s">
        <v>39</v>
      </c>
      <c r="B33" t="s">
        <v>12</v>
      </c>
      <c r="C33" s="33">
        <v>10350</v>
      </c>
      <c r="D33" s="34">
        <f>C33-([1]A_UM!$F$3)</f>
        <v>3744</v>
      </c>
      <c r="E33" s="3">
        <v>9</v>
      </c>
      <c r="F33" s="3">
        <v>1</v>
      </c>
      <c r="G33" s="3">
        <v>13</v>
      </c>
      <c r="I33" t="str">
        <f t="shared" si="0"/>
        <v>defaultid</v>
      </c>
      <c r="J33" t="str">
        <f t="shared" si="1"/>
        <v>0.0, 0.0, 3744.0</v>
      </c>
      <c r="K33" t="str">
        <f t="shared" si="2"/>
        <v>0.0, 0.0, 0.0</v>
      </c>
      <c r="L33">
        <f t="shared" si="3"/>
        <v>1</v>
      </c>
      <c r="M33" t="str">
        <f t="shared" si="4"/>
        <v>balise.ac</v>
      </c>
      <c r="N33" t="str">
        <f t="shared" si="5"/>
        <v>9, 1, 13</v>
      </c>
      <c r="P33" s="20" t="s">
        <v>128</v>
      </c>
      <c r="Q33" s="20" t="str">
        <f t="shared" si="6"/>
        <v>0.0, 0.0, 3744.0</v>
      </c>
      <c r="R33" s="20" t="str">
        <f t="shared" si="7"/>
        <v>0.0, 0.0, 0.0</v>
      </c>
      <c r="S33" s="26">
        <v>0</v>
      </c>
      <c r="T33" s="20" t="s">
        <v>129</v>
      </c>
      <c r="U33" s="20" t="str">
        <f t="shared" si="8"/>
        <v>Hs.154(O)</v>
      </c>
      <c r="V33" s="20" t="str">
        <f t="shared" si="9"/>
        <v>B</v>
      </c>
      <c r="W33" s="20" t="s">
        <v>128</v>
      </c>
      <c r="X33" s="20" t="s">
        <v>129</v>
      </c>
    </row>
    <row r="34" spans="1:24" x14ac:dyDescent="0.25">
      <c r="B34" t="s">
        <v>1</v>
      </c>
      <c r="C34" s="33">
        <v>10353</v>
      </c>
      <c r="D34" s="34">
        <f>C34-([1]A_UM!$F$3)</f>
        <v>3747</v>
      </c>
      <c r="E34" s="4">
        <v>4</v>
      </c>
      <c r="F34" s="4">
        <v>12</v>
      </c>
      <c r="G34" s="4">
        <v>14</v>
      </c>
      <c r="I34" t="str">
        <f t="shared" si="0"/>
        <v>defaultid</v>
      </c>
      <c r="J34" t="str">
        <f t="shared" si="1"/>
        <v>0.0, 0.0, 3747.0</v>
      </c>
      <c r="K34" t="str">
        <f t="shared" si="2"/>
        <v>0.0, 0.0, 0.0</v>
      </c>
      <c r="L34">
        <f t="shared" si="3"/>
        <v>1</v>
      </c>
      <c r="M34" t="str">
        <f t="shared" si="4"/>
        <v>balise.ac</v>
      </c>
      <c r="N34" t="str">
        <f t="shared" si="5"/>
        <v>4, 12, 14</v>
      </c>
      <c r="P34" s="20" t="s">
        <v>128</v>
      </c>
      <c r="Q34" s="20" t="str">
        <f t="shared" si="6"/>
        <v>0.0, 0.0, 3747.0</v>
      </c>
      <c r="R34" s="20" t="str">
        <f t="shared" si="7"/>
        <v>0.0, 0.0, 0.0</v>
      </c>
      <c r="S34" s="26">
        <v>0</v>
      </c>
      <c r="T34" s="20" t="s">
        <v>129</v>
      </c>
      <c r="U34" s="20" t="str">
        <f t="shared" si="8"/>
        <v>A</v>
      </c>
      <c r="V34" s="20" t="str">
        <f t="shared" si="9"/>
        <v xml:space="preserve"> </v>
      </c>
      <c r="W34" s="20" t="s">
        <v>128</v>
      </c>
      <c r="X34" s="20" t="s">
        <v>129</v>
      </c>
    </row>
    <row r="35" spans="1:24" x14ac:dyDescent="0.25">
      <c r="A35" t="s">
        <v>40</v>
      </c>
      <c r="B35" t="s">
        <v>12</v>
      </c>
      <c r="C35">
        <v>10497</v>
      </c>
      <c r="D35" s="3">
        <v>3891</v>
      </c>
      <c r="E35" s="4">
        <v>9</v>
      </c>
      <c r="F35" s="5">
        <v>0</v>
      </c>
      <c r="G35" s="5">
        <v>13</v>
      </c>
      <c r="I35" t="str">
        <f t="shared" si="0"/>
        <v>defaultid</v>
      </c>
      <c r="J35" t="str">
        <f t="shared" si="1"/>
        <v>0.0, 0.0, 3891.0</v>
      </c>
      <c r="K35" t="str">
        <f t="shared" si="2"/>
        <v>0.0, 0.0, 0.0</v>
      </c>
      <c r="L35">
        <f t="shared" si="3"/>
        <v>1</v>
      </c>
      <c r="M35" t="str">
        <f t="shared" si="4"/>
        <v>balise.ac</v>
      </c>
      <c r="N35" t="str">
        <f t="shared" si="5"/>
        <v>9, 0, 13</v>
      </c>
      <c r="P35" s="20" t="s">
        <v>128</v>
      </c>
      <c r="Q35" s="20" t="str">
        <f t="shared" si="6"/>
        <v>0.0, 0.0, 3891.0</v>
      </c>
      <c r="R35" s="20" t="str">
        <f t="shared" si="7"/>
        <v>0.0, 0.0, 0.0</v>
      </c>
      <c r="S35" s="26">
        <v>0</v>
      </c>
      <c r="T35" s="20" t="s">
        <v>129</v>
      </c>
      <c r="U35" s="20" t="str">
        <f t="shared" si="8"/>
        <v>GRO-V14</v>
      </c>
      <c r="V35" s="20" t="str">
        <f t="shared" si="9"/>
        <v>B</v>
      </c>
      <c r="W35" s="20" t="s">
        <v>128</v>
      </c>
      <c r="X35" s="20" t="s">
        <v>129</v>
      </c>
    </row>
    <row r="36" spans="1:24" x14ac:dyDescent="0.25">
      <c r="B36" t="s">
        <v>1</v>
      </c>
      <c r="C36">
        <v>10500</v>
      </c>
      <c r="D36" s="3">
        <v>3894</v>
      </c>
      <c r="E36" s="4">
        <v>6</v>
      </c>
      <c r="F36" s="4">
        <v>0</v>
      </c>
      <c r="G36" s="5">
        <v>14</v>
      </c>
      <c r="I36" t="str">
        <f t="shared" si="0"/>
        <v>defaultid</v>
      </c>
      <c r="J36" t="str">
        <f t="shared" si="1"/>
        <v>0.0, 0.0, 3894.0</v>
      </c>
      <c r="K36" t="str">
        <f t="shared" si="2"/>
        <v>0.0, 0.0, 0.0</v>
      </c>
      <c r="L36">
        <f t="shared" si="3"/>
        <v>1</v>
      </c>
      <c r="M36" t="str">
        <f t="shared" si="4"/>
        <v>balise.ac</v>
      </c>
      <c r="N36" t="str">
        <f t="shared" si="5"/>
        <v>6, 0, 14</v>
      </c>
      <c r="P36" s="20" t="s">
        <v>128</v>
      </c>
      <c r="Q36" s="20" t="str">
        <f t="shared" si="6"/>
        <v>0.0, 0.0, 3894.0</v>
      </c>
      <c r="R36" s="20" t="str">
        <f t="shared" si="7"/>
        <v>0.0, 0.0, 0.0</v>
      </c>
      <c r="S36" s="26">
        <v>0</v>
      </c>
      <c r="T36" s="20" t="s">
        <v>129</v>
      </c>
      <c r="U36" s="20" t="str">
        <f t="shared" si="8"/>
        <v>A</v>
      </c>
      <c r="V36" s="20" t="str">
        <f t="shared" si="9"/>
        <v xml:space="preserve"> </v>
      </c>
      <c r="W36" s="20" t="s">
        <v>128</v>
      </c>
      <c r="X36" s="20" t="s">
        <v>129</v>
      </c>
    </row>
    <row r="37" spans="1:24" x14ac:dyDescent="0.25">
      <c r="A37" t="s">
        <v>41</v>
      </c>
      <c r="B37" t="s">
        <v>1</v>
      </c>
      <c r="C37">
        <v>10552</v>
      </c>
      <c r="D37" s="3">
        <v>3946</v>
      </c>
      <c r="E37" s="4">
        <v>4</v>
      </c>
      <c r="F37" s="4">
        <v>14</v>
      </c>
      <c r="G37" s="5">
        <v>12</v>
      </c>
      <c r="I37" t="str">
        <f t="shared" si="0"/>
        <v>defaultid</v>
      </c>
      <c r="J37" t="str">
        <f t="shared" si="1"/>
        <v>0.0, 0.0, 3946.0</v>
      </c>
      <c r="K37" t="str">
        <f t="shared" si="2"/>
        <v>0.0, 0.0, 0.0</v>
      </c>
      <c r="L37">
        <f t="shared" si="3"/>
        <v>1</v>
      </c>
      <c r="M37" t="str">
        <f t="shared" si="4"/>
        <v>balise.ac</v>
      </c>
      <c r="N37" t="str">
        <f t="shared" si="5"/>
        <v>4, 14, 12</v>
      </c>
      <c r="P37" s="20" t="s">
        <v>128</v>
      </c>
      <c r="Q37" s="20" t="str">
        <f t="shared" si="6"/>
        <v>0.0, 0.0, 3946.0</v>
      </c>
      <c r="R37" s="20" t="str">
        <f t="shared" si="7"/>
        <v>0.0, 0.0, 0.0</v>
      </c>
      <c r="S37" s="26">
        <v>0</v>
      </c>
      <c r="T37" s="20" t="s">
        <v>129</v>
      </c>
      <c r="U37" s="20" t="str">
        <f t="shared" si="8"/>
        <v>Rep.153</v>
      </c>
      <c r="V37" s="20" t="str">
        <f t="shared" si="9"/>
        <v>A</v>
      </c>
      <c r="W37" s="20" t="s">
        <v>128</v>
      </c>
      <c r="X37" s="20" t="s">
        <v>129</v>
      </c>
    </row>
    <row r="38" spans="1:24" x14ac:dyDescent="0.25">
      <c r="B38" t="s">
        <v>12</v>
      </c>
      <c r="C38">
        <v>10555</v>
      </c>
      <c r="D38" s="3">
        <v>3949</v>
      </c>
      <c r="E38" s="3">
        <v>9</v>
      </c>
      <c r="F38" s="3">
        <v>1</v>
      </c>
      <c r="G38" s="3">
        <v>7</v>
      </c>
      <c r="I38" t="str">
        <f t="shared" si="0"/>
        <v>defaultid</v>
      </c>
      <c r="J38" t="str">
        <f t="shared" si="1"/>
        <v>0.0, 0.0, 3949.0</v>
      </c>
      <c r="K38" t="str">
        <f t="shared" si="2"/>
        <v>0.0, 0.0, 0.0</v>
      </c>
      <c r="L38">
        <f t="shared" si="3"/>
        <v>1</v>
      </c>
      <c r="M38" t="str">
        <f t="shared" si="4"/>
        <v>balise.ac</v>
      </c>
      <c r="N38" t="str">
        <f t="shared" si="5"/>
        <v>9, 1, 7</v>
      </c>
      <c r="P38" s="20" t="s">
        <v>128</v>
      </c>
      <c r="Q38" s="20" t="str">
        <f t="shared" si="6"/>
        <v>0.0, 0.0, 3949.0</v>
      </c>
      <c r="R38" s="20" t="str">
        <f t="shared" si="7"/>
        <v>0.0, 0.0, 0.0</v>
      </c>
      <c r="S38" s="26">
        <v>0</v>
      </c>
      <c r="T38" s="20" t="s">
        <v>129</v>
      </c>
      <c r="U38" s="20" t="str">
        <f t="shared" si="8"/>
        <v>B</v>
      </c>
      <c r="V38" s="20" t="str">
        <f t="shared" si="9"/>
        <v xml:space="preserve"> </v>
      </c>
      <c r="W38" s="20" t="s">
        <v>128</v>
      </c>
      <c r="X38" s="20" t="s">
        <v>129</v>
      </c>
    </row>
    <row r="39" spans="1:24" x14ac:dyDescent="0.25">
      <c r="A39" t="s">
        <v>42</v>
      </c>
      <c r="B39" t="s">
        <v>1</v>
      </c>
      <c r="C39">
        <v>10574</v>
      </c>
      <c r="D39" s="3">
        <v>3968</v>
      </c>
      <c r="E39" s="4">
        <v>6</v>
      </c>
      <c r="F39" s="4">
        <v>0</v>
      </c>
      <c r="G39" s="5">
        <v>14</v>
      </c>
      <c r="I39" t="str">
        <f t="shared" si="0"/>
        <v>defaultid</v>
      </c>
      <c r="J39" t="str">
        <f t="shared" si="1"/>
        <v>0.0, 0.0, 3968.0</v>
      </c>
      <c r="K39" t="str">
        <f t="shared" si="2"/>
        <v>0.0, 0.0, 0.0</v>
      </c>
      <c r="L39">
        <f t="shared" si="3"/>
        <v>1</v>
      </c>
      <c r="M39" t="str">
        <f t="shared" si="4"/>
        <v>balise.ac</v>
      </c>
      <c r="N39" t="str">
        <f t="shared" si="5"/>
        <v>6, 0, 14</v>
      </c>
      <c r="P39" s="20" t="s">
        <v>128</v>
      </c>
      <c r="Q39" s="20" t="str">
        <f t="shared" si="6"/>
        <v>0.0, 0.0, 3968.0</v>
      </c>
      <c r="R39" s="20" t="str">
        <f t="shared" si="7"/>
        <v>0.0, 0.0, 0.0</v>
      </c>
      <c r="S39" s="26">
        <v>0</v>
      </c>
      <c r="T39" s="20" t="s">
        <v>129</v>
      </c>
      <c r="U39" s="20" t="str">
        <f t="shared" si="8"/>
        <v>GRO-V15</v>
      </c>
      <c r="V39" s="20" t="str">
        <f t="shared" si="9"/>
        <v>A</v>
      </c>
      <c r="W39" s="20" t="s">
        <v>128</v>
      </c>
      <c r="X39" s="20" t="s">
        <v>129</v>
      </c>
    </row>
    <row r="40" spans="1:24" x14ac:dyDescent="0.25">
      <c r="B40" t="s">
        <v>12</v>
      </c>
      <c r="C40">
        <v>10577</v>
      </c>
      <c r="D40" s="3">
        <v>3971</v>
      </c>
      <c r="E40" s="3">
        <v>9</v>
      </c>
      <c r="F40" s="3">
        <v>1</v>
      </c>
      <c r="G40" s="3">
        <v>7</v>
      </c>
      <c r="I40" t="str">
        <f t="shared" si="0"/>
        <v>defaultid</v>
      </c>
      <c r="J40" t="str">
        <f t="shared" si="1"/>
        <v>0.0, 0.0, 3971.0</v>
      </c>
      <c r="K40" t="str">
        <f t="shared" si="2"/>
        <v>0.0, 0.0, 0.0</v>
      </c>
      <c r="L40">
        <f t="shared" si="3"/>
        <v>1</v>
      </c>
      <c r="M40" t="str">
        <f t="shared" si="4"/>
        <v>balise.ac</v>
      </c>
      <c r="N40" t="str">
        <f t="shared" si="5"/>
        <v>9, 1, 7</v>
      </c>
      <c r="P40" s="20" t="s">
        <v>128</v>
      </c>
      <c r="Q40" s="20" t="str">
        <f t="shared" si="6"/>
        <v>0.0, 0.0, 3971.0</v>
      </c>
      <c r="R40" s="20" t="str">
        <f t="shared" si="7"/>
        <v>0.0, 0.0, 0.0</v>
      </c>
      <c r="S40" s="26">
        <v>0</v>
      </c>
      <c r="T40" s="20" t="s">
        <v>129</v>
      </c>
      <c r="U40" s="20" t="str">
        <f t="shared" si="8"/>
        <v>B</v>
      </c>
      <c r="V40" s="20" t="str">
        <f t="shared" si="9"/>
        <v xml:space="preserve"> </v>
      </c>
      <c r="W40" s="20" t="s">
        <v>128</v>
      </c>
      <c r="X40" s="20" t="s">
        <v>129</v>
      </c>
    </row>
    <row r="41" spans="1:24" x14ac:dyDescent="0.25">
      <c r="A41" t="s">
        <v>43</v>
      </c>
      <c r="B41" t="s">
        <v>1</v>
      </c>
      <c r="C41">
        <v>10811</v>
      </c>
      <c r="D41" s="3">
        <v>4205</v>
      </c>
      <c r="E41" s="4">
        <v>4</v>
      </c>
      <c r="F41" s="4">
        <v>12</v>
      </c>
      <c r="G41" s="4">
        <v>12</v>
      </c>
      <c r="I41" t="str">
        <f t="shared" si="0"/>
        <v>defaultid</v>
      </c>
      <c r="J41" t="str">
        <f t="shared" si="1"/>
        <v>0.0, 0.0, 4205.0</v>
      </c>
      <c r="K41" t="str">
        <f t="shared" si="2"/>
        <v>0.0, 0.0, 0.0</v>
      </c>
      <c r="L41">
        <f t="shared" si="3"/>
        <v>1</v>
      </c>
      <c r="M41" t="str">
        <f t="shared" si="4"/>
        <v>balise.ac</v>
      </c>
      <c r="N41" t="str">
        <f t="shared" si="5"/>
        <v>4, 12, 12</v>
      </c>
      <c r="P41" s="20" t="s">
        <v>128</v>
      </c>
      <c r="Q41" s="20" t="str">
        <f t="shared" si="6"/>
        <v>0.0, 0.0, 4205.0</v>
      </c>
      <c r="R41" s="20" t="str">
        <f t="shared" si="7"/>
        <v>0.0, 0.0, 0.0</v>
      </c>
      <c r="S41" s="26">
        <v>0</v>
      </c>
      <c r="T41" s="20" t="s">
        <v>129</v>
      </c>
      <c r="U41" s="20" t="str">
        <f t="shared" si="8"/>
        <v>Hs.153(L)</v>
      </c>
      <c r="V41" s="20" t="str">
        <f t="shared" si="9"/>
        <v>A</v>
      </c>
      <c r="W41" s="20" t="s">
        <v>128</v>
      </c>
      <c r="X41" s="20" t="s">
        <v>129</v>
      </c>
    </row>
    <row r="42" spans="1:24" x14ac:dyDescent="0.25">
      <c r="B42" t="s">
        <v>12</v>
      </c>
      <c r="C42">
        <v>10814</v>
      </c>
      <c r="D42" s="3">
        <v>4208</v>
      </c>
      <c r="E42" s="4">
        <v>9</v>
      </c>
      <c r="F42" s="4">
        <v>5</v>
      </c>
      <c r="G42" s="5">
        <v>8</v>
      </c>
      <c r="I42" t="str">
        <f t="shared" si="0"/>
        <v>defaultid</v>
      </c>
      <c r="J42" t="str">
        <f t="shared" si="1"/>
        <v>0.0, 0.0, 4208.0</v>
      </c>
      <c r="K42" t="str">
        <f t="shared" si="2"/>
        <v>0.0, 0.0, 0.0</v>
      </c>
      <c r="L42">
        <f t="shared" si="3"/>
        <v>1</v>
      </c>
      <c r="M42" t="str">
        <f t="shared" si="4"/>
        <v>balise.ac</v>
      </c>
      <c r="N42" t="str">
        <f t="shared" si="5"/>
        <v>9, 5, 8</v>
      </c>
      <c r="P42" s="20" t="s">
        <v>128</v>
      </c>
      <c r="Q42" s="20" t="str">
        <f t="shared" si="6"/>
        <v>0.0, 0.0, 4208.0</v>
      </c>
      <c r="R42" s="20" t="str">
        <f t="shared" si="7"/>
        <v>0.0, 0.0, 0.0</v>
      </c>
      <c r="S42" s="26">
        <v>0</v>
      </c>
      <c r="T42" s="20" t="s">
        <v>129</v>
      </c>
      <c r="U42" s="20" t="str">
        <f t="shared" si="8"/>
        <v>B</v>
      </c>
      <c r="V42" s="20" t="str">
        <f t="shared" si="9"/>
        <v xml:space="preserve"> </v>
      </c>
      <c r="W42" s="20" t="s">
        <v>128</v>
      </c>
      <c r="X42" s="20" t="s">
        <v>129</v>
      </c>
    </row>
    <row r="43" spans="1:24" x14ac:dyDescent="0.25">
      <c r="A43" t="s">
        <v>44</v>
      </c>
      <c r="B43" t="s">
        <v>1</v>
      </c>
      <c r="C43">
        <v>10831</v>
      </c>
      <c r="D43" s="3">
        <v>4225</v>
      </c>
      <c r="E43" s="4">
        <v>3</v>
      </c>
      <c r="F43" s="4">
        <v>3</v>
      </c>
      <c r="G43" s="5">
        <v>4</v>
      </c>
      <c r="I43" t="str">
        <f t="shared" si="0"/>
        <v>defaultid</v>
      </c>
      <c r="J43" t="str">
        <f t="shared" si="1"/>
        <v>0.0, 0.0, 4225.0</v>
      </c>
      <c r="K43" t="str">
        <f t="shared" si="2"/>
        <v>0.0, 0.0, 0.0</v>
      </c>
      <c r="L43">
        <f t="shared" si="3"/>
        <v>1</v>
      </c>
      <c r="M43" t="str">
        <f t="shared" si="4"/>
        <v>balise.ac</v>
      </c>
      <c r="N43" t="str">
        <f t="shared" si="5"/>
        <v>3, 3, 4</v>
      </c>
      <c r="P43" s="20" t="s">
        <v>128</v>
      </c>
      <c r="Q43" s="20" t="str">
        <f t="shared" si="6"/>
        <v>0.0, 0.0, 4225.0</v>
      </c>
      <c r="R43" s="20" t="str">
        <f t="shared" si="7"/>
        <v>0.0, 0.0, 0.0</v>
      </c>
      <c r="S43" s="26">
        <v>0</v>
      </c>
      <c r="T43" s="20" t="s">
        <v>129</v>
      </c>
      <c r="U43" s="20" t="str">
        <f t="shared" si="8"/>
        <v>GRO-H11</v>
      </c>
      <c r="V43" s="20" t="str">
        <f t="shared" si="9"/>
        <v>A</v>
      </c>
      <c r="W43" s="20" t="s">
        <v>128</v>
      </c>
      <c r="X43" s="20" t="s">
        <v>129</v>
      </c>
    </row>
    <row r="44" spans="1:24" x14ac:dyDescent="0.25">
      <c r="B44" t="s">
        <v>12</v>
      </c>
      <c r="C44">
        <v>10834</v>
      </c>
      <c r="D44" s="3">
        <v>4228</v>
      </c>
      <c r="E44" s="3">
        <v>7</v>
      </c>
      <c r="F44" s="15">
        <v>1</v>
      </c>
      <c r="G44" s="3">
        <v>14</v>
      </c>
      <c r="I44" t="str">
        <f t="shared" si="0"/>
        <v>defaultid</v>
      </c>
      <c r="J44" t="str">
        <f t="shared" si="1"/>
        <v>0.0, 0.0, 4228.0</v>
      </c>
      <c r="K44" t="str">
        <f t="shared" si="2"/>
        <v>0.0, 0.0, 0.0</v>
      </c>
      <c r="L44">
        <f t="shared" si="3"/>
        <v>1</v>
      </c>
      <c r="M44" t="str">
        <f t="shared" si="4"/>
        <v>balise.ac</v>
      </c>
      <c r="N44" t="str">
        <f t="shared" si="5"/>
        <v>7, 1, 14</v>
      </c>
      <c r="P44" s="20" t="s">
        <v>128</v>
      </c>
      <c r="Q44" s="20" t="str">
        <f t="shared" si="6"/>
        <v>0.0, 0.0, 4228.0</v>
      </c>
      <c r="R44" s="20" t="str">
        <f t="shared" si="7"/>
        <v>0.0, 0.0, 0.0</v>
      </c>
      <c r="S44" s="26">
        <v>0</v>
      </c>
      <c r="T44" s="20" t="s">
        <v>129</v>
      </c>
      <c r="U44" s="20" t="str">
        <f t="shared" si="8"/>
        <v>B</v>
      </c>
      <c r="V44" s="20" t="str">
        <f t="shared" si="9"/>
        <v xml:space="preserve"> </v>
      </c>
      <c r="W44" s="20" t="s">
        <v>128</v>
      </c>
      <c r="X44" s="20" t="s">
        <v>129</v>
      </c>
    </row>
    <row r="45" spans="1:24" x14ac:dyDescent="0.25">
      <c r="A45" t="s">
        <v>54</v>
      </c>
      <c r="B45" t="s">
        <v>1</v>
      </c>
      <c r="C45">
        <v>13870</v>
      </c>
      <c r="D45" s="3">
        <v>7264</v>
      </c>
      <c r="E45" s="4">
        <v>4</v>
      </c>
      <c r="F45" s="4">
        <v>12</v>
      </c>
      <c r="G45" s="4">
        <v>12</v>
      </c>
      <c r="I45" t="str">
        <f t="shared" si="0"/>
        <v>defaultid</v>
      </c>
      <c r="J45" t="str">
        <f t="shared" si="1"/>
        <v>0.0, 0.0, 7264.0</v>
      </c>
      <c r="K45" t="str">
        <f t="shared" si="2"/>
        <v>0.0, 0.0, 0.0</v>
      </c>
      <c r="L45">
        <f t="shared" si="3"/>
        <v>1</v>
      </c>
      <c r="M45" t="str">
        <f t="shared" si="4"/>
        <v>balise.ac</v>
      </c>
      <c r="N45" t="str">
        <f t="shared" si="5"/>
        <v>4, 12, 12</v>
      </c>
      <c r="P45" s="20" t="s">
        <v>128</v>
      </c>
      <c r="Q45" s="20" t="str">
        <f t="shared" si="6"/>
        <v>0.0, 0.0, 7264.0</v>
      </c>
      <c r="R45" s="20" t="str">
        <f t="shared" si="7"/>
        <v>0.0, 0.0, 0.0</v>
      </c>
      <c r="S45" s="26">
        <v>0</v>
      </c>
      <c r="T45" s="20" t="s">
        <v>129</v>
      </c>
      <c r="U45" s="20" t="str">
        <f t="shared" si="8"/>
        <v>Hs.174</v>
      </c>
      <c r="V45" s="20" t="str">
        <f t="shared" si="9"/>
        <v>A</v>
      </c>
      <c r="W45" s="20" t="s">
        <v>128</v>
      </c>
      <c r="X45" s="20" t="s">
        <v>129</v>
      </c>
    </row>
    <row r="46" spans="1:24" x14ac:dyDescent="0.25">
      <c r="B46" t="s">
        <v>12</v>
      </c>
      <c r="C46">
        <v>13867</v>
      </c>
      <c r="D46" s="3">
        <v>7261</v>
      </c>
      <c r="E46" s="3">
        <v>9</v>
      </c>
      <c r="F46" s="3">
        <v>6</v>
      </c>
      <c r="G46" s="3">
        <v>0</v>
      </c>
      <c r="I46" t="str">
        <f t="shared" si="0"/>
        <v>defaultid</v>
      </c>
      <c r="J46" t="str">
        <f t="shared" si="1"/>
        <v>0.0, 0.0, 7261.0</v>
      </c>
      <c r="K46" t="str">
        <f t="shared" si="2"/>
        <v>0.0, 0.0, 0.0</v>
      </c>
      <c r="L46">
        <f t="shared" si="3"/>
        <v>1</v>
      </c>
      <c r="M46" t="str">
        <f t="shared" si="4"/>
        <v>balise.ac</v>
      </c>
      <c r="N46" t="str">
        <f t="shared" si="5"/>
        <v>9, 6, 0</v>
      </c>
      <c r="P46" s="20" t="s">
        <v>128</v>
      </c>
      <c r="Q46" s="20" t="str">
        <f t="shared" si="6"/>
        <v>0.0, 0.0, 7261.0</v>
      </c>
      <c r="R46" s="20" t="str">
        <f t="shared" si="7"/>
        <v>0.0, 0.0, 0.0</v>
      </c>
      <c r="S46" s="26">
        <v>0</v>
      </c>
      <c r="T46" s="20" t="s">
        <v>129</v>
      </c>
      <c r="U46" s="20" t="str">
        <f t="shared" si="8"/>
        <v>B</v>
      </c>
      <c r="V46" s="20" t="str">
        <f t="shared" si="9"/>
        <v xml:space="preserve"> </v>
      </c>
      <c r="W46" s="20" t="s">
        <v>128</v>
      </c>
      <c r="X46" s="20" t="s">
        <v>129</v>
      </c>
    </row>
    <row r="47" spans="1:24" x14ac:dyDescent="0.25">
      <c r="B47" t="s">
        <v>24</v>
      </c>
      <c r="C47">
        <v>13864</v>
      </c>
      <c r="D47" s="3">
        <v>7258</v>
      </c>
      <c r="E47" s="3">
        <v>14</v>
      </c>
      <c r="F47" s="3">
        <v>4</v>
      </c>
      <c r="G47" s="3">
        <v>5</v>
      </c>
      <c r="I47" t="str">
        <f t="shared" si="0"/>
        <v>defaultid</v>
      </c>
      <c r="J47" t="str">
        <f t="shared" si="1"/>
        <v>0.0, 0.0, 7258.0</v>
      </c>
      <c r="K47" t="str">
        <f t="shared" si="2"/>
        <v>0.0, 0.0, 0.0</v>
      </c>
      <c r="L47">
        <f t="shared" si="3"/>
        <v>1</v>
      </c>
      <c r="M47" t="str">
        <f t="shared" si="4"/>
        <v>balise.ac</v>
      </c>
      <c r="N47" t="str">
        <f t="shared" si="5"/>
        <v>14, 4, 5</v>
      </c>
      <c r="P47" s="20" t="s">
        <v>128</v>
      </c>
      <c r="Q47" s="20" t="str">
        <f t="shared" si="6"/>
        <v>0.0, 0.0, 7258.0</v>
      </c>
      <c r="R47" s="20" t="str">
        <f t="shared" si="7"/>
        <v>0.0, 0.0, 0.0</v>
      </c>
      <c r="S47" s="26">
        <v>0</v>
      </c>
      <c r="T47" s="20" t="s">
        <v>129</v>
      </c>
      <c r="U47" s="20" t="str">
        <f t="shared" si="8"/>
        <v>C</v>
      </c>
      <c r="V47" s="20" t="str">
        <f t="shared" si="9"/>
        <v xml:space="preserve"> </v>
      </c>
      <c r="W47" s="20" t="s">
        <v>128</v>
      </c>
      <c r="X47" s="20" t="s">
        <v>129</v>
      </c>
    </row>
    <row r="48" spans="1:24" x14ac:dyDescent="0.25">
      <c r="A48" t="s">
        <v>55</v>
      </c>
      <c r="B48" t="s">
        <v>1</v>
      </c>
      <c r="C48">
        <v>13599</v>
      </c>
      <c r="D48" s="3">
        <v>6993</v>
      </c>
      <c r="E48" s="3">
        <v>7</v>
      </c>
      <c r="F48" s="3">
        <v>1</v>
      </c>
      <c r="G48" s="3">
        <v>8</v>
      </c>
      <c r="I48" t="str">
        <f t="shared" si="0"/>
        <v>defaultid</v>
      </c>
      <c r="J48" t="str">
        <f t="shared" si="1"/>
        <v>0.0, 0.0, 6993.0</v>
      </c>
      <c r="K48" t="str">
        <f t="shared" si="2"/>
        <v>0.0, 0.0, 0.0</v>
      </c>
      <c r="L48">
        <f t="shared" si="3"/>
        <v>1</v>
      </c>
      <c r="M48" t="str">
        <f t="shared" si="4"/>
        <v>balise.ac</v>
      </c>
      <c r="N48" t="str">
        <f t="shared" si="5"/>
        <v>7, 1, 8</v>
      </c>
      <c r="P48" s="20" t="s">
        <v>128</v>
      </c>
      <c r="Q48" s="20" t="str">
        <f t="shared" si="6"/>
        <v>0.0, 0.0, 6993.0</v>
      </c>
      <c r="R48" s="20" t="str">
        <f t="shared" si="7"/>
        <v>0.0, 0.0, 0.0</v>
      </c>
      <c r="S48" s="26">
        <v>0</v>
      </c>
      <c r="T48" s="20" t="s">
        <v>129</v>
      </c>
      <c r="U48" s="20" t="str">
        <f t="shared" si="8"/>
        <v>LØR-H12</v>
      </c>
      <c r="V48" s="20" t="str">
        <f t="shared" si="9"/>
        <v>A</v>
      </c>
      <c r="W48" s="20" t="s">
        <v>128</v>
      </c>
      <c r="X48" s="20" t="s">
        <v>129</v>
      </c>
    </row>
    <row r="49" spans="1:24" x14ac:dyDescent="0.25">
      <c r="B49" t="s">
        <v>12</v>
      </c>
      <c r="C49">
        <v>13596</v>
      </c>
      <c r="D49" s="3">
        <v>6990</v>
      </c>
      <c r="E49" s="3">
        <v>7</v>
      </c>
      <c r="F49" s="15">
        <v>1</v>
      </c>
      <c r="G49" s="3">
        <v>14</v>
      </c>
      <c r="I49" t="str">
        <f t="shared" si="0"/>
        <v>defaultid</v>
      </c>
      <c r="J49" t="str">
        <f t="shared" si="1"/>
        <v>0.0, 0.0, 6990.0</v>
      </c>
      <c r="K49" t="str">
        <f t="shared" si="2"/>
        <v>0.0, 0.0, 0.0</v>
      </c>
      <c r="L49">
        <f t="shared" si="3"/>
        <v>1</v>
      </c>
      <c r="M49" t="str">
        <f t="shared" si="4"/>
        <v>balise.ac</v>
      </c>
      <c r="N49" t="str">
        <f t="shared" si="5"/>
        <v>7, 1, 14</v>
      </c>
      <c r="P49" s="20" t="s">
        <v>128</v>
      </c>
      <c r="Q49" s="20" t="str">
        <f t="shared" si="6"/>
        <v>0.0, 0.0, 6990.0</v>
      </c>
      <c r="R49" s="20" t="str">
        <f t="shared" si="7"/>
        <v>0.0, 0.0, 0.0</v>
      </c>
      <c r="S49" s="26">
        <v>0</v>
      </c>
      <c r="T49" s="20" t="s">
        <v>129</v>
      </c>
      <c r="U49" s="20" t="str">
        <f t="shared" si="8"/>
        <v>B</v>
      </c>
      <c r="V49" s="20" t="str">
        <f t="shared" si="9"/>
        <v xml:space="preserve"> </v>
      </c>
      <c r="W49" s="20" t="s">
        <v>128</v>
      </c>
      <c r="X49" s="20" t="s">
        <v>129</v>
      </c>
    </row>
    <row r="50" spans="1:24" x14ac:dyDescent="0.25">
      <c r="A50" t="s">
        <v>56</v>
      </c>
      <c r="B50" t="s">
        <v>12</v>
      </c>
      <c r="C50">
        <v>13584</v>
      </c>
      <c r="D50" s="3">
        <v>6978</v>
      </c>
      <c r="E50" s="3">
        <v>7</v>
      </c>
      <c r="F50" s="3">
        <v>7</v>
      </c>
      <c r="G50" s="3">
        <v>7</v>
      </c>
      <c r="I50" t="str">
        <f t="shared" si="0"/>
        <v>defaultid</v>
      </c>
      <c r="J50" t="str">
        <f t="shared" si="1"/>
        <v>0.0, 0.0, 6978.0</v>
      </c>
      <c r="K50" t="str">
        <f t="shared" si="2"/>
        <v>0.0, 0.0, 0.0</v>
      </c>
      <c r="L50">
        <f t="shared" si="3"/>
        <v>1</v>
      </c>
      <c r="M50" t="str">
        <f t="shared" si="4"/>
        <v>balise.ac</v>
      </c>
      <c r="N50" t="str">
        <f t="shared" si="5"/>
        <v>7, 7, 7</v>
      </c>
      <c r="P50" s="20" t="s">
        <v>128</v>
      </c>
      <c r="Q50" s="20" t="str">
        <f t="shared" si="6"/>
        <v>0.0, 0.0, 6978.0</v>
      </c>
      <c r="R50" s="20" t="str">
        <f t="shared" si="7"/>
        <v>0.0, 0.0, 0.0</v>
      </c>
      <c r="S50" s="26">
        <v>0</v>
      </c>
      <c r="T50" s="20" t="s">
        <v>129</v>
      </c>
      <c r="U50" s="20" t="str">
        <f t="shared" si="8"/>
        <v>LØR-H05</v>
      </c>
      <c r="V50" s="20" t="str">
        <f t="shared" si="9"/>
        <v>B</v>
      </c>
      <c r="W50" s="20" t="s">
        <v>128</v>
      </c>
      <c r="X50" s="20" t="s">
        <v>129</v>
      </c>
    </row>
    <row r="51" spans="1:24" x14ac:dyDescent="0.25">
      <c r="B51" t="s">
        <v>1</v>
      </c>
      <c r="C51">
        <v>13581</v>
      </c>
      <c r="D51" s="3">
        <v>6975</v>
      </c>
      <c r="E51" s="3">
        <v>7</v>
      </c>
      <c r="F51" s="3">
        <v>7</v>
      </c>
      <c r="G51" s="3">
        <v>2</v>
      </c>
      <c r="I51" t="str">
        <f t="shared" si="0"/>
        <v>defaultid</v>
      </c>
      <c r="J51" t="str">
        <f t="shared" si="1"/>
        <v>0.0, 0.0, 6975.0</v>
      </c>
      <c r="K51" t="str">
        <f t="shared" si="2"/>
        <v>0.0, 0.0, 0.0</v>
      </c>
      <c r="L51">
        <f t="shared" si="3"/>
        <v>1</v>
      </c>
      <c r="M51" t="str">
        <f t="shared" si="4"/>
        <v>balise.ac</v>
      </c>
      <c r="N51" t="str">
        <f t="shared" si="5"/>
        <v>7, 7, 2</v>
      </c>
      <c r="P51" s="20" t="s">
        <v>128</v>
      </c>
      <c r="Q51" s="20" t="str">
        <f t="shared" si="6"/>
        <v>0.0, 0.0, 6975.0</v>
      </c>
      <c r="R51" s="20" t="str">
        <f t="shared" si="7"/>
        <v>0.0, 0.0, 0.0</v>
      </c>
      <c r="S51" s="26">
        <v>0</v>
      </c>
      <c r="T51" s="20" t="s">
        <v>129</v>
      </c>
      <c r="U51" s="20" t="str">
        <f t="shared" si="8"/>
        <v>A</v>
      </c>
      <c r="V51" s="20" t="str">
        <f t="shared" si="9"/>
        <v xml:space="preserve"> </v>
      </c>
      <c r="W51" s="20" t="s">
        <v>128</v>
      </c>
      <c r="X51" s="20" t="s">
        <v>129</v>
      </c>
    </row>
    <row r="52" spans="1:24" x14ac:dyDescent="0.25">
      <c r="A52" t="s">
        <v>57</v>
      </c>
      <c r="B52" t="s">
        <v>1</v>
      </c>
      <c r="C52">
        <v>13569</v>
      </c>
      <c r="D52" s="3">
        <v>6963</v>
      </c>
      <c r="E52" s="3">
        <v>5</v>
      </c>
      <c r="F52" s="3">
        <v>7</v>
      </c>
      <c r="G52" s="3">
        <v>12</v>
      </c>
      <c r="I52" t="str">
        <f t="shared" si="0"/>
        <v>defaultid</v>
      </c>
      <c r="J52" t="str">
        <f t="shared" si="1"/>
        <v>0.0, 0.0, 6963.0</v>
      </c>
      <c r="K52" t="str">
        <f t="shared" si="2"/>
        <v>0.0, 0.0, 0.0</v>
      </c>
      <c r="L52">
        <f t="shared" si="3"/>
        <v>1</v>
      </c>
      <c r="M52" t="str">
        <f t="shared" si="4"/>
        <v>balise.ac</v>
      </c>
      <c r="N52" t="str">
        <f t="shared" si="5"/>
        <v>5, 7, 12</v>
      </c>
      <c r="P52" s="20" t="s">
        <v>128</v>
      </c>
      <c r="Q52" s="20" t="str">
        <f t="shared" si="6"/>
        <v>0.0, 0.0, 6963.0</v>
      </c>
      <c r="R52" s="20" t="str">
        <f t="shared" si="7"/>
        <v>0.0, 0.0, 0.0</v>
      </c>
      <c r="S52" s="26">
        <v>0</v>
      </c>
      <c r="T52" s="20" t="s">
        <v>129</v>
      </c>
      <c r="U52" s="20" t="str">
        <f t="shared" si="8"/>
        <v>LØR-S08</v>
      </c>
      <c r="V52" s="20" t="str">
        <f t="shared" si="9"/>
        <v>A</v>
      </c>
      <c r="W52" s="20" t="s">
        <v>128</v>
      </c>
      <c r="X52" s="20" t="s">
        <v>129</v>
      </c>
    </row>
    <row r="53" spans="1:24" x14ac:dyDescent="0.25">
      <c r="B53" t="s">
        <v>12</v>
      </c>
      <c r="C53">
        <v>13566</v>
      </c>
      <c r="D53" s="3">
        <v>6960</v>
      </c>
      <c r="E53" s="3">
        <v>9</v>
      </c>
      <c r="F53" s="3">
        <v>5</v>
      </c>
      <c r="G53" s="3">
        <v>10</v>
      </c>
      <c r="I53" t="str">
        <f t="shared" si="0"/>
        <v>defaultid</v>
      </c>
      <c r="J53" t="str">
        <f t="shared" si="1"/>
        <v>0.0, 0.0, 6960.0</v>
      </c>
      <c r="K53" t="str">
        <f t="shared" si="2"/>
        <v>0.0, 0.0, 0.0</v>
      </c>
      <c r="L53">
        <f t="shared" si="3"/>
        <v>1</v>
      </c>
      <c r="M53" t="str">
        <f t="shared" si="4"/>
        <v>balise.ac</v>
      </c>
      <c r="N53" t="str">
        <f t="shared" si="5"/>
        <v>9, 5, 10</v>
      </c>
      <c r="P53" s="20" t="s">
        <v>128</v>
      </c>
      <c r="Q53" s="20" t="str">
        <f t="shared" si="6"/>
        <v>0.0, 0.0, 6960.0</v>
      </c>
      <c r="R53" s="20" t="str">
        <f t="shared" si="7"/>
        <v>0.0, 0.0, 0.0</v>
      </c>
      <c r="S53" s="26">
        <v>0</v>
      </c>
      <c r="T53" s="20" t="s">
        <v>129</v>
      </c>
      <c r="U53" s="20" t="str">
        <f t="shared" si="8"/>
        <v>B</v>
      </c>
      <c r="V53" s="20" t="str">
        <f t="shared" si="9"/>
        <v xml:space="preserve"> </v>
      </c>
      <c r="W53" s="20" t="s">
        <v>128</v>
      </c>
      <c r="X53" s="20" t="s">
        <v>129</v>
      </c>
    </row>
    <row r="54" spans="1:24" x14ac:dyDescent="0.25">
      <c r="A54" t="s">
        <v>58</v>
      </c>
      <c r="B54" t="s">
        <v>1</v>
      </c>
      <c r="C54">
        <v>12253</v>
      </c>
      <c r="D54" s="3">
        <v>5647</v>
      </c>
      <c r="E54" s="4">
        <v>4</v>
      </c>
      <c r="F54" s="4">
        <v>12</v>
      </c>
      <c r="G54" s="4">
        <v>12</v>
      </c>
      <c r="I54" t="str">
        <f t="shared" si="0"/>
        <v>defaultid</v>
      </c>
      <c r="J54" t="str">
        <f t="shared" si="1"/>
        <v>0.0, 0.0, 5647.0</v>
      </c>
      <c r="K54" t="str">
        <f t="shared" si="2"/>
        <v>0.0, 0.0, 0.0</v>
      </c>
      <c r="L54">
        <f t="shared" si="3"/>
        <v>1</v>
      </c>
      <c r="M54" t="str">
        <f t="shared" si="4"/>
        <v>balise.ac</v>
      </c>
      <c r="N54" t="str">
        <f t="shared" si="5"/>
        <v>4, 12, 12</v>
      </c>
      <c r="P54" s="20" t="s">
        <v>128</v>
      </c>
      <c r="Q54" s="20" t="str">
        <f t="shared" si="6"/>
        <v>0.0, 0.0, 5647.0</v>
      </c>
      <c r="R54" s="20" t="str">
        <f t="shared" si="7"/>
        <v>0.0, 0.0, 0.0</v>
      </c>
      <c r="S54" s="26">
        <v>0</v>
      </c>
      <c r="T54" s="20" t="s">
        <v>129</v>
      </c>
      <c r="U54" s="20" t="str">
        <f t="shared" si="8"/>
        <v>Hs.158(UB)</v>
      </c>
      <c r="V54" s="20" t="str">
        <f t="shared" si="9"/>
        <v>A</v>
      </c>
      <c r="W54" s="20" t="s">
        <v>128</v>
      </c>
      <c r="X54" s="20" t="s">
        <v>129</v>
      </c>
    </row>
    <row r="55" spans="1:24" x14ac:dyDescent="0.25">
      <c r="B55" t="s">
        <v>12</v>
      </c>
      <c r="C55">
        <v>12250</v>
      </c>
      <c r="D55" s="3">
        <v>5644</v>
      </c>
      <c r="E55" s="3">
        <v>9</v>
      </c>
      <c r="F55" s="3">
        <v>4</v>
      </c>
      <c r="G55" s="3">
        <v>0</v>
      </c>
      <c r="I55" t="str">
        <f t="shared" si="0"/>
        <v>defaultid</v>
      </c>
      <c r="J55" t="str">
        <f t="shared" si="1"/>
        <v>0.0, 0.0, 5644.0</v>
      </c>
      <c r="K55" t="str">
        <f t="shared" si="2"/>
        <v>0.0, 0.0, 0.0</v>
      </c>
      <c r="L55">
        <f t="shared" si="3"/>
        <v>1</v>
      </c>
      <c r="M55" t="str">
        <f t="shared" si="4"/>
        <v>balise.ac</v>
      </c>
      <c r="N55" t="str">
        <f t="shared" si="5"/>
        <v>9, 4, 0</v>
      </c>
      <c r="P55" s="20" t="s">
        <v>128</v>
      </c>
      <c r="Q55" s="20" t="str">
        <f t="shared" si="6"/>
        <v>0.0, 0.0, 5644.0</v>
      </c>
      <c r="R55" s="20" t="str">
        <f t="shared" si="7"/>
        <v>0.0, 0.0, 0.0</v>
      </c>
      <c r="S55" s="26">
        <v>0</v>
      </c>
      <c r="T55" s="20" t="s">
        <v>129</v>
      </c>
      <c r="U55" s="20" t="str">
        <f t="shared" si="8"/>
        <v>B</v>
      </c>
      <c r="V55" s="20" t="str">
        <f t="shared" si="9"/>
        <v xml:space="preserve"> </v>
      </c>
      <c r="W55" s="20" t="s">
        <v>128</v>
      </c>
      <c r="X55" s="20" t="s">
        <v>129</v>
      </c>
    </row>
    <row r="56" spans="1:24" x14ac:dyDescent="0.25">
      <c r="B56" t="s">
        <v>24</v>
      </c>
      <c r="C56">
        <v>12247</v>
      </c>
      <c r="D56" s="3">
        <v>5641</v>
      </c>
      <c r="E56" s="3">
        <v>14</v>
      </c>
      <c r="F56" s="3">
        <v>11</v>
      </c>
      <c r="G56" s="3">
        <v>5</v>
      </c>
      <c r="I56" t="str">
        <f t="shared" si="0"/>
        <v>defaultid</v>
      </c>
      <c r="J56" t="str">
        <f t="shared" si="1"/>
        <v>0.0, 0.0, 5641.0</v>
      </c>
      <c r="K56" t="str">
        <f t="shared" si="2"/>
        <v>0.0, 0.0, 0.0</v>
      </c>
      <c r="L56">
        <f t="shared" si="3"/>
        <v>1</v>
      </c>
      <c r="M56" t="str">
        <f t="shared" si="4"/>
        <v>balise.ac</v>
      </c>
      <c r="N56" t="str">
        <f t="shared" si="5"/>
        <v>14, 11, 5</v>
      </c>
      <c r="P56" s="20" t="s">
        <v>128</v>
      </c>
      <c r="Q56" s="20" t="str">
        <f t="shared" si="6"/>
        <v>0.0, 0.0, 5641.0</v>
      </c>
      <c r="R56" s="20" t="str">
        <f t="shared" si="7"/>
        <v>0.0, 0.0, 0.0</v>
      </c>
      <c r="S56" s="26">
        <v>0</v>
      </c>
      <c r="T56" s="20" t="s">
        <v>129</v>
      </c>
      <c r="U56" s="20" t="str">
        <f t="shared" si="8"/>
        <v>C</v>
      </c>
      <c r="V56" s="20" t="str">
        <f t="shared" si="9"/>
        <v xml:space="preserve"> </v>
      </c>
      <c r="W56" s="20" t="s">
        <v>128</v>
      </c>
      <c r="X56" s="20" t="s">
        <v>129</v>
      </c>
    </row>
    <row r="57" spans="1:24" x14ac:dyDescent="0.25">
      <c r="A57" t="s">
        <v>59</v>
      </c>
      <c r="B57" t="s">
        <v>1</v>
      </c>
      <c r="C57">
        <v>12203</v>
      </c>
      <c r="D57" s="3">
        <v>5597</v>
      </c>
      <c r="E57" s="4">
        <v>2</v>
      </c>
      <c r="F57" s="4">
        <v>0</v>
      </c>
      <c r="G57" s="5">
        <v>14</v>
      </c>
      <c r="I57" t="str">
        <f t="shared" si="0"/>
        <v>defaultid</v>
      </c>
      <c r="J57" t="str">
        <f t="shared" si="1"/>
        <v>0.0, 0.0, 5597.0</v>
      </c>
      <c r="K57" t="str">
        <f t="shared" si="2"/>
        <v>0.0, 0.0, 0.0</v>
      </c>
      <c r="L57">
        <f t="shared" si="3"/>
        <v>1</v>
      </c>
      <c r="M57" t="str">
        <f t="shared" si="4"/>
        <v>balise.ac</v>
      </c>
      <c r="N57" t="str">
        <f t="shared" si="5"/>
        <v>2, 0, 14</v>
      </c>
      <c r="P57" s="20" t="s">
        <v>128</v>
      </c>
      <c r="Q57" s="20" t="str">
        <f t="shared" si="6"/>
        <v>0.0, 0.0, 5597.0</v>
      </c>
      <c r="R57" s="20" t="str">
        <f t="shared" si="7"/>
        <v>0.0, 0.0, 0.0</v>
      </c>
      <c r="S57" s="26">
        <v>0</v>
      </c>
      <c r="T57" s="20" t="s">
        <v>129</v>
      </c>
      <c r="U57" s="20" t="str">
        <f t="shared" si="8"/>
        <v>GRO-V02</v>
      </c>
      <c r="V57" s="20" t="str">
        <f t="shared" si="9"/>
        <v>A</v>
      </c>
      <c r="W57" s="20" t="s">
        <v>128</v>
      </c>
      <c r="X57" s="20" t="s">
        <v>129</v>
      </c>
    </row>
    <row r="58" spans="1:24" x14ac:dyDescent="0.25">
      <c r="B58" t="s">
        <v>12</v>
      </c>
      <c r="C58">
        <v>12200</v>
      </c>
      <c r="D58" s="3">
        <v>5594</v>
      </c>
      <c r="E58" s="3">
        <v>9</v>
      </c>
      <c r="F58" s="3">
        <v>5</v>
      </c>
      <c r="G58" s="3">
        <v>0</v>
      </c>
      <c r="I58" t="str">
        <f t="shared" si="0"/>
        <v>defaultid</v>
      </c>
      <c r="J58" t="str">
        <f t="shared" si="1"/>
        <v>0.0, 0.0, 5594.0</v>
      </c>
      <c r="K58" t="str">
        <f t="shared" si="2"/>
        <v>0.0, 0.0, 0.0</v>
      </c>
      <c r="L58">
        <f t="shared" si="3"/>
        <v>1</v>
      </c>
      <c r="M58" t="str">
        <f t="shared" si="4"/>
        <v>balise.ac</v>
      </c>
      <c r="N58" t="str">
        <f t="shared" si="5"/>
        <v>9, 5, 0</v>
      </c>
      <c r="P58" s="20" t="s">
        <v>128</v>
      </c>
      <c r="Q58" s="20" t="str">
        <f t="shared" si="6"/>
        <v>0.0, 0.0, 5594.0</v>
      </c>
      <c r="R58" s="20" t="str">
        <f t="shared" si="7"/>
        <v>0.0, 0.0, 0.0</v>
      </c>
      <c r="S58" s="26">
        <v>0</v>
      </c>
      <c r="T58" s="20" t="s">
        <v>129</v>
      </c>
      <c r="U58" s="20" t="str">
        <f t="shared" si="8"/>
        <v>B</v>
      </c>
      <c r="V58" s="20" t="str">
        <f t="shared" si="9"/>
        <v xml:space="preserve"> </v>
      </c>
      <c r="W58" s="20" t="s">
        <v>128</v>
      </c>
      <c r="X58" s="20" t="s">
        <v>129</v>
      </c>
    </row>
    <row r="59" spans="1:24" x14ac:dyDescent="0.25">
      <c r="B59" t="s">
        <v>24</v>
      </c>
      <c r="C59">
        <v>12197</v>
      </c>
      <c r="D59" s="3">
        <v>5591</v>
      </c>
      <c r="E59" s="3">
        <v>14</v>
      </c>
      <c r="F59" s="3">
        <v>5</v>
      </c>
      <c r="G59" s="3">
        <v>5</v>
      </c>
      <c r="I59" t="str">
        <f t="shared" si="0"/>
        <v>defaultid</v>
      </c>
      <c r="J59" t="str">
        <f t="shared" si="1"/>
        <v>0.0, 0.0, 5591.0</v>
      </c>
      <c r="K59" t="str">
        <f t="shared" si="2"/>
        <v>0.0, 0.0, 0.0</v>
      </c>
      <c r="L59">
        <f t="shared" si="3"/>
        <v>1</v>
      </c>
      <c r="M59" t="str">
        <f t="shared" si="4"/>
        <v>balise.ac</v>
      </c>
      <c r="N59" t="str">
        <f t="shared" si="5"/>
        <v>14, 5, 5</v>
      </c>
      <c r="P59" s="20" t="s">
        <v>128</v>
      </c>
      <c r="Q59" s="20" t="str">
        <f t="shared" si="6"/>
        <v>0.0, 0.0, 5591.0</v>
      </c>
      <c r="R59" s="20" t="str">
        <f t="shared" si="7"/>
        <v>0.0, 0.0, 0.0</v>
      </c>
      <c r="S59" s="26">
        <v>0</v>
      </c>
      <c r="T59" s="20" t="s">
        <v>129</v>
      </c>
      <c r="U59" s="20" t="str">
        <f t="shared" si="8"/>
        <v>C</v>
      </c>
      <c r="V59" s="20" t="str">
        <f t="shared" si="9"/>
        <v xml:space="preserve"> </v>
      </c>
      <c r="W59" s="20" t="s">
        <v>128</v>
      </c>
      <c r="X59" s="20" t="s">
        <v>129</v>
      </c>
    </row>
    <row r="60" spans="1:24" x14ac:dyDescent="0.25">
      <c r="A60" t="s">
        <v>60</v>
      </c>
      <c r="B60" t="s">
        <v>1</v>
      </c>
      <c r="C60">
        <v>12023</v>
      </c>
      <c r="D60" s="3">
        <f>C60-([1]A_UM!$F$3)</f>
        <v>5417</v>
      </c>
      <c r="E60" s="3">
        <v>2</v>
      </c>
      <c r="F60" s="3">
        <v>1</v>
      </c>
      <c r="G60" s="3">
        <v>2</v>
      </c>
      <c r="I60" t="str">
        <f t="shared" si="0"/>
        <v>defaultid</v>
      </c>
      <c r="J60" t="str">
        <f t="shared" si="1"/>
        <v>0.0, 0.0, 5417.0</v>
      </c>
      <c r="K60" t="str">
        <f t="shared" si="2"/>
        <v>0.0, 0.0, 0.0</v>
      </c>
      <c r="L60">
        <f t="shared" si="3"/>
        <v>1</v>
      </c>
      <c r="M60" t="str">
        <f t="shared" si="4"/>
        <v>balise.ac</v>
      </c>
      <c r="N60" t="str">
        <f t="shared" si="5"/>
        <v>2, 1, 2</v>
      </c>
      <c r="P60" s="20" t="s">
        <v>128</v>
      </c>
      <c r="Q60" s="20" t="str">
        <f t="shared" si="6"/>
        <v>0.0, 0.0, 5417.0</v>
      </c>
      <c r="R60" s="20" t="str">
        <f t="shared" si="7"/>
        <v>0.0, 0.0, 0.0</v>
      </c>
      <c r="S60" s="26">
        <v>0</v>
      </c>
      <c r="T60" s="20" t="s">
        <v>129</v>
      </c>
      <c r="U60" s="20" t="str">
        <f t="shared" si="8"/>
        <v>GRO-H04</v>
      </c>
      <c r="V60" s="20" t="str">
        <f t="shared" si="9"/>
        <v>A</v>
      </c>
      <c r="W60" s="20" t="s">
        <v>128</v>
      </c>
      <c r="X60" s="20" t="s">
        <v>129</v>
      </c>
    </row>
    <row r="61" spans="1:24" x14ac:dyDescent="0.25">
      <c r="B61" t="s">
        <v>12</v>
      </c>
      <c r="C61" s="33">
        <v>12020</v>
      </c>
      <c r="D61" s="34">
        <f>C61-([1]A_UM!$F$3)</f>
        <v>5414</v>
      </c>
      <c r="E61" s="3">
        <v>9</v>
      </c>
      <c r="F61" s="3">
        <v>4</v>
      </c>
      <c r="G61" s="3">
        <v>0</v>
      </c>
      <c r="I61" t="str">
        <f t="shared" si="0"/>
        <v>defaultid</v>
      </c>
      <c r="J61" t="str">
        <f t="shared" si="1"/>
        <v>0.0, 0.0, 5414.0</v>
      </c>
      <c r="K61" t="str">
        <f t="shared" si="2"/>
        <v>0.0, 0.0, 0.0</v>
      </c>
      <c r="L61">
        <f t="shared" si="3"/>
        <v>1</v>
      </c>
      <c r="M61" t="str">
        <f t="shared" si="4"/>
        <v>balise.ac</v>
      </c>
      <c r="N61" t="str">
        <f t="shared" si="5"/>
        <v>9, 4, 0</v>
      </c>
      <c r="P61" s="20" t="s">
        <v>128</v>
      </c>
      <c r="Q61" s="20" t="str">
        <f t="shared" si="6"/>
        <v>0.0, 0.0, 5414.0</v>
      </c>
      <c r="R61" s="20" t="str">
        <f t="shared" si="7"/>
        <v>0.0, 0.0, 0.0</v>
      </c>
      <c r="S61" s="26">
        <v>0</v>
      </c>
      <c r="T61" s="20" t="s">
        <v>129</v>
      </c>
      <c r="U61" s="20" t="str">
        <f t="shared" si="8"/>
        <v>B</v>
      </c>
      <c r="V61" s="20" t="str">
        <f t="shared" si="9"/>
        <v xml:space="preserve"> </v>
      </c>
      <c r="W61" s="20" t="s">
        <v>128</v>
      </c>
      <c r="X61" s="20" t="s">
        <v>129</v>
      </c>
    </row>
    <row r="62" spans="1:24" x14ac:dyDescent="0.25">
      <c r="B62" t="s">
        <v>24</v>
      </c>
      <c r="C62" s="33">
        <v>12017</v>
      </c>
      <c r="D62" s="34">
        <f>C62-([1]A_UM!$F$3)</f>
        <v>5411</v>
      </c>
      <c r="E62" s="3">
        <v>14</v>
      </c>
      <c r="F62" s="3">
        <v>10</v>
      </c>
      <c r="G62" s="3">
        <v>5</v>
      </c>
      <c r="I62" t="str">
        <f t="shared" si="0"/>
        <v>defaultid</v>
      </c>
      <c r="J62" t="str">
        <f t="shared" si="1"/>
        <v>0.0, 0.0, 5411.0</v>
      </c>
      <c r="K62" t="str">
        <f t="shared" si="2"/>
        <v>0.0, 0.0, 0.0</v>
      </c>
      <c r="L62">
        <f t="shared" si="3"/>
        <v>1</v>
      </c>
      <c r="M62" t="str">
        <f t="shared" si="4"/>
        <v>balise.ac</v>
      </c>
      <c r="N62" t="str">
        <f t="shared" si="5"/>
        <v>14, 10, 5</v>
      </c>
      <c r="P62" s="20" t="s">
        <v>128</v>
      </c>
      <c r="Q62" s="20" t="str">
        <f t="shared" si="6"/>
        <v>0.0, 0.0, 5411.0</v>
      </c>
      <c r="R62" s="20" t="str">
        <f t="shared" si="7"/>
        <v>0.0, 0.0, 0.0</v>
      </c>
      <c r="S62" s="26">
        <v>0</v>
      </c>
      <c r="T62" s="20" t="s">
        <v>129</v>
      </c>
      <c r="U62" s="20" t="str">
        <f t="shared" si="8"/>
        <v>C</v>
      </c>
      <c r="V62" s="20" t="str">
        <f t="shared" si="9"/>
        <v xml:space="preserve"> </v>
      </c>
      <c r="W62" s="20" t="s">
        <v>128</v>
      </c>
      <c r="X62" s="20" t="s">
        <v>129</v>
      </c>
    </row>
    <row r="63" spans="1:24" x14ac:dyDescent="0.25">
      <c r="A63" t="s">
        <v>61</v>
      </c>
      <c r="B63" t="s">
        <v>1</v>
      </c>
      <c r="C63">
        <v>11815</v>
      </c>
      <c r="D63" s="3">
        <f>C63-([1]A_UM!$F$3)</f>
        <v>5209</v>
      </c>
      <c r="E63" s="4">
        <v>4</v>
      </c>
      <c r="F63" s="4">
        <v>14</v>
      </c>
      <c r="G63" s="4">
        <v>12</v>
      </c>
      <c r="I63" t="str">
        <f t="shared" si="0"/>
        <v>defaultid</v>
      </c>
      <c r="J63" t="str">
        <f t="shared" si="1"/>
        <v>0.0, 0.0, 5209.0</v>
      </c>
      <c r="K63" t="str">
        <f t="shared" si="2"/>
        <v>0.0, 0.0, 0.0</v>
      </c>
      <c r="L63">
        <f t="shared" si="3"/>
        <v>1</v>
      </c>
      <c r="M63" t="str">
        <f t="shared" si="4"/>
        <v>balise.ac</v>
      </c>
      <c r="N63" t="str">
        <f t="shared" si="5"/>
        <v>4, 14, 12</v>
      </c>
      <c r="P63" s="20" t="s">
        <v>128</v>
      </c>
      <c r="Q63" s="20" t="str">
        <f t="shared" si="6"/>
        <v>0.0, 0.0, 5209.0</v>
      </c>
      <c r="R63" s="20" t="str">
        <f t="shared" si="7"/>
        <v>0.0, 0.0, 0.0</v>
      </c>
      <c r="S63" s="26">
        <v>0</v>
      </c>
      <c r="T63" s="20" t="s">
        <v>129</v>
      </c>
      <c r="U63" s="20" t="str">
        <f t="shared" si="8"/>
        <v>Rep.152</v>
      </c>
      <c r="V63" s="20" t="str">
        <f t="shared" si="9"/>
        <v>A</v>
      </c>
      <c r="W63" s="20" t="s">
        <v>128</v>
      </c>
      <c r="X63" s="20" t="s">
        <v>129</v>
      </c>
    </row>
    <row r="64" spans="1:24" x14ac:dyDescent="0.25">
      <c r="B64" t="s">
        <v>12</v>
      </c>
      <c r="C64">
        <v>11812</v>
      </c>
      <c r="D64" s="3">
        <f>C64-([1]A_UM!$F$3)</f>
        <v>5206</v>
      </c>
      <c r="E64" s="3">
        <v>9</v>
      </c>
      <c r="F64" s="3">
        <v>3</v>
      </c>
      <c r="G64" s="3">
        <v>2</v>
      </c>
      <c r="I64" t="str">
        <f t="shared" si="0"/>
        <v>defaultid</v>
      </c>
      <c r="J64" t="str">
        <f t="shared" si="1"/>
        <v>0.0, 0.0, 5206.0</v>
      </c>
      <c r="K64" t="str">
        <f t="shared" si="2"/>
        <v>0.0, 0.0, 0.0</v>
      </c>
      <c r="L64">
        <f t="shared" si="3"/>
        <v>1</v>
      </c>
      <c r="M64" t="str">
        <f t="shared" si="4"/>
        <v>balise.ac</v>
      </c>
      <c r="N64" t="str">
        <f t="shared" si="5"/>
        <v>9, 3, 2</v>
      </c>
      <c r="P64" s="20" t="s">
        <v>128</v>
      </c>
      <c r="Q64" s="20" t="str">
        <f t="shared" si="6"/>
        <v>0.0, 0.0, 5206.0</v>
      </c>
      <c r="R64" s="20" t="str">
        <f t="shared" si="7"/>
        <v>0.0, 0.0, 0.0</v>
      </c>
      <c r="S64" s="26">
        <v>0</v>
      </c>
      <c r="T64" s="20" t="s">
        <v>129</v>
      </c>
      <c r="U64" s="20" t="str">
        <f t="shared" si="8"/>
        <v>B</v>
      </c>
      <c r="V64" s="20" t="str">
        <f t="shared" si="9"/>
        <v xml:space="preserve"> </v>
      </c>
      <c r="W64" s="20" t="s">
        <v>128</v>
      </c>
      <c r="X64" s="20" t="s">
        <v>129</v>
      </c>
    </row>
    <row r="65" spans="1:24" x14ac:dyDescent="0.25">
      <c r="A65" t="s">
        <v>62</v>
      </c>
      <c r="B65" t="s">
        <v>1</v>
      </c>
      <c r="C65">
        <v>11735</v>
      </c>
      <c r="D65" s="3">
        <f>C65-([1]A_UM!$F$3)</f>
        <v>5129</v>
      </c>
      <c r="E65" s="3">
        <v>2</v>
      </c>
      <c r="F65" s="3">
        <v>0</v>
      </c>
      <c r="G65" s="5">
        <v>14</v>
      </c>
      <c r="I65" t="str">
        <f t="shared" si="0"/>
        <v>defaultid</v>
      </c>
      <c r="J65" t="str">
        <f t="shared" si="1"/>
        <v>0.0, 0.0, 5129.0</v>
      </c>
      <c r="K65" t="str">
        <f t="shared" si="2"/>
        <v>0.0, 0.0, 0.0</v>
      </c>
      <c r="L65">
        <f t="shared" si="3"/>
        <v>1</v>
      </c>
      <c r="M65" t="str">
        <f t="shared" si="4"/>
        <v>balise.ac</v>
      </c>
      <c r="N65" t="str">
        <f t="shared" si="5"/>
        <v>2, 0, 14</v>
      </c>
      <c r="P65" s="20" t="s">
        <v>128</v>
      </c>
      <c r="Q65" s="20" t="str">
        <f t="shared" si="6"/>
        <v>0.0, 0.0, 5129.0</v>
      </c>
      <c r="R65" s="20" t="str">
        <f t="shared" si="7"/>
        <v>0.0, 0.0, 0.0</v>
      </c>
      <c r="S65" s="26">
        <v>0</v>
      </c>
      <c r="T65" s="20" t="s">
        <v>129</v>
      </c>
      <c r="U65" s="20" t="str">
        <f t="shared" si="8"/>
        <v>GRO-V08</v>
      </c>
      <c r="V65" s="20" t="str">
        <f t="shared" si="9"/>
        <v>A</v>
      </c>
      <c r="W65" s="20" t="s">
        <v>128</v>
      </c>
      <c r="X65" s="20" t="s">
        <v>129</v>
      </c>
    </row>
    <row r="66" spans="1:24" x14ac:dyDescent="0.25">
      <c r="B66" t="s">
        <v>12</v>
      </c>
      <c r="C66">
        <v>11732</v>
      </c>
      <c r="D66" s="3">
        <f>C66-([1]A_UM!$F$3)</f>
        <v>5126</v>
      </c>
      <c r="E66" s="3">
        <v>9</v>
      </c>
      <c r="F66" s="3">
        <v>3</v>
      </c>
      <c r="G66" s="3">
        <v>0</v>
      </c>
      <c r="I66" t="str">
        <f t="shared" si="0"/>
        <v>defaultid</v>
      </c>
      <c r="J66" t="str">
        <f t="shared" si="1"/>
        <v>0.0, 0.0, 5126.0</v>
      </c>
      <c r="K66" t="str">
        <f t="shared" si="2"/>
        <v>0.0, 0.0, 0.0</v>
      </c>
      <c r="L66">
        <f t="shared" si="3"/>
        <v>1</v>
      </c>
      <c r="M66" t="str">
        <f t="shared" si="4"/>
        <v>balise.ac</v>
      </c>
      <c r="N66" t="str">
        <f t="shared" si="5"/>
        <v>9, 3, 0</v>
      </c>
      <c r="P66" s="20" t="s">
        <v>128</v>
      </c>
      <c r="Q66" s="20" t="str">
        <f t="shared" si="6"/>
        <v>0.0, 0.0, 5126.0</v>
      </c>
      <c r="R66" s="20" t="str">
        <f t="shared" si="7"/>
        <v>0.0, 0.0, 0.0</v>
      </c>
      <c r="S66" s="26">
        <v>0</v>
      </c>
      <c r="T66" s="20" t="s">
        <v>129</v>
      </c>
      <c r="U66" s="20" t="str">
        <f t="shared" si="8"/>
        <v>B</v>
      </c>
      <c r="V66" s="20" t="str">
        <f t="shared" si="9"/>
        <v xml:space="preserve"> </v>
      </c>
      <c r="W66" s="20" t="s">
        <v>128</v>
      </c>
      <c r="X66" s="20" t="s">
        <v>129</v>
      </c>
    </row>
    <row r="67" spans="1:24" x14ac:dyDescent="0.25">
      <c r="B67" t="s">
        <v>24</v>
      </c>
      <c r="C67">
        <v>11729</v>
      </c>
      <c r="D67" s="3">
        <f>C67-([1]A_UM!$F$3)</f>
        <v>5123</v>
      </c>
      <c r="E67" s="3">
        <v>14</v>
      </c>
      <c r="F67" s="3">
        <v>14</v>
      </c>
      <c r="G67" s="3">
        <v>6</v>
      </c>
      <c r="I67" t="str">
        <f t="shared" si="0"/>
        <v>defaultid</v>
      </c>
      <c r="J67" t="str">
        <f t="shared" si="1"/>
        <v>0.0, 0.0, 5123.0</v>
      </c>
      <c r="K67" t="str">
        <f t="shared" si="2"/>
        <v>0.0, 0.0, 0.0</v>
      </c>
      <c r="L67">
        <f t="shared" si="3"/>
        <v>1</v>
      </c>
      <c r="M67" t="str">
        <f t="shared" si="4"/>
        <v>balise.ac</v>
      </c>
      <c r="N67" t="str">
        <f t="shared" si="5"/>
        <v>14, 14, 6</v>
      </c>
      <c r="P67" s="20" t="s">
        <v>128</v>
      </c>
      <c r="Q67" s="20" t="str">
        <f t="shared" si="6"/>
        <v>0.0, 0.0, 5123.0</v>
      </c>
      <c r="R67" s="20" t="str">
        <f t="shared" si="7"/>
        <v>0.0, 0.0, 0.0</v>
      </c>
      <c r="S67" s="26">
        <v>0</v>
      </c>
      <c r="T67" s="20" t="s">
        <v>129</v>
      </c>
      <c r="U67" s="20" t="str">
        <f t="shared" si="8"/>
        <v>C</v>
      </c>
      <c r="V67" s="20" t="str">
        <f t="shared" si="9"/>
        <v xml:space="preserve"> </v>
      </c>
      <c r="W67" s="20" t="s">
        <v>128</v>
      </c>
      <c r="X67" s="20" t="s">
        <v>129</v>
      </c>
    </row>
    <row r="68" spans="1:24" x14ac:dyDescent="0.25">
      <c r="A68" t="s">
        <v>63</v>
      </c>
      <c r="B68" t="s">
        <v>1</v>
      </c>
      <c r="C68">
        <v>11261</v>
      </c>
      <c r="D68" s="3">
        <f>C68-([1]A_UM!$F$3)</f>
        <v>4655</v>
      </c>
      <c r="E68" s="4">
        <v>4</v>
      </c>
      <c r="F68" s="4">
        <v>12</v>
      </c>
      <c r="G68" s="5">
        <v>12</v>
      </c>
      <c r="I68" t="str">
        <f t="shared" ref="I68:I81" si="10">IF(D68,"defaultid","")</f>
        <v>defaultid</v>
      </c>
      <c r="J68" t="str">
        <f t="shared" ref="J68:J81" si="11">IF(D68,"0.0, 0.0, "&amp;D68&amp;".0","")</f>
        <v>0.0, 0.0, 4655.0</v>
      </c>
      <c r="K68" t="str">
        <f t="shared" ref="K68:K81" si="12">IF(D68,"0.0, 0.0, 0.0","")</f>
        <v>0.0, 0.0, 0.0</v>
      </c>
      <c r="L68">
        <f t="shared" ref="L68:L81" si="13">IF(D68,1,"")</f>
        <v>1</v>
      </c>
      <c r="M68" t="str">
        <f t="shared" ref="M68:M81" si="14">IF(D68,"balise.ac","")</f>
        <v>balise.ac</v>
      </c>
      <c r="N68" t="str">
        <f t="shared" ref="N68:N81" si="15">IF(D68,E68&amp;", "&amp;F68&amp;", "&amp;G68,"")</f>
        <v>4, 12, 12</v>
      </c>
      <c r="P68" s="20" t="s">
        <v>128</v>
      </c>
      <c r="Q68" s="20" t="str">
        <f t="shared" si="6"/>
        <v>0.0, 0.0, 4655.0</v>
      </c>
      <c r="R68" s="20" t="str">
        <f t="shared" si="7"/>
        <v>0.0, 0.0, 0.0</v>
      </c>
      <c r="S68" s="26">
        <v>0</v>
      </c>
      <c r="T68" s="20" t="s">
        <v>129</v>
      </c>
      <c r="U68" s="20" t="str">
        <f t="shared" si="8"/>
        <v>Hs.152(B)</v>
      </c>
      <c r="V68" s="20" t="str">
        <f t="shared" si="9"/>
        <v>A</v>
      </c>
      <c r="W68" s="20" t="s">
        <v>128</v>
      </c>
      <c r="X68" s="20" t="s">
        <v>129</v>
      </c>
    </row>
    <row r="69" spans="1:24" x14ac:dyDescent="0.25">
      <c r="B69" t="s">
        <v>12</v>
      </c>
      <c r="C69">
        <v>11258</v>
      </c>
      <c r="D69" s="3">
        <f>C69-([1]A_UM!$F$3)</f>
        <v>4652</v>
      </c>
      <c r="E69" s="3">
        <v>9</v>
      </c>
      <c r="F69" s="3">
        <v>4</v>
      </c>
      <c r="G69" s="3">
        <v>0</v>
      </c>
      <c r="I69" t="str">
        <f t="shared" si="10"/>
        <v>defaultid</v>
      </c>
      <c r="J69" t="str">
        <f t="shared" si="11"/>
        <v>0.0, 0.0, 4652.0</v>
      </c>
      <c r="K69" t="str">
        <f t="shared" si="12"/>
        <v>0.0, 0.0, 0.0</v>
      </c>
      <c r="L69">
        <f t="shared" si="13"/>
        <v>1</v>
      </c>
      <c r="M69" t="str">
        <f t="shared" si="14"/>
        <v>balise.ac</v>
      </c>
      <c r="N69" t="str">
        <f t="shared" si="15"/>
        <v>9, 4, 0</v>
      </c>
      <c r="P69" s="20" t="s">
        <v>128</v>
      </c>
      <c r="Q69" s="20" t="str">
        <f t="shared" ref="Q69:Q79" si="16">IF(D69,"0.0, 0.0, "&amp;D69&amp;".0","")</f>
        <v>0.0, 0.0, 4652.0</v>
      </c>
      <c r="R69" s="20" t="str">
        <f t="shared" ref="R69:R79" si="17">IF(D69,"0.0, 0.0, 0.0","")</f>
        <v>0.0, 0.0, 0.0</v>
      </c>
      <c r="S69" s="26">
        <v>0</v>
      </c>
      <c r="T69" s="20" t="s">
        <v>129</v>
      </c>
      <c r="U69" s="20" t="str">
        <f t="shared" ref="U69:U79" si="18">IF(NOT(ISBLANK(A69)),A69,B69)</f>
        <v>B</v>
      </c>
      <c r="V69" s="20" t="str">
        <f t="shared" ref="V69:V79" si="19">IF(NOT(ISBLANK(A69)),B69," ")</f>
        <v xml:space="preserve"> </v>
      </c>
      <c r="W69" s="20" t="s">
        <v>128</v>
      </c>
      <c r="X69" s="20" t="s">
        <v>129</v>
      </c>
    </row>
    <row r="70" spans="1:24" x14ac:dyDescent="0.25">
      <c r="B70" t="s">
        <v>24</v>
      </c>
      <c r="C70">
        <v>11255</v>
      </c>
      <c r="D70" s="3">
        <f>C70-([1]A_UM!$F$3)</f>
        <v>4649</v>
      </c>
      <c r="E70" s="3">
        <v>14</v>
      </c>
      <c r="F70" s="3">
        <v>8</v>
      </c>
      <c r="G70" s="3">
        <v>6</v>
      </c>
      <c r="I70" t="str">
        <f t="shared" si="10"/>
        <v>defaultid</v>
      </c>
      <c r="J70" t="str">
        <f t="shared" si="11"/>
        <v>0.0, 0.0, 4649.0</v>
      </c>
      <c r="K70" t="str">
        <f t="shared" si="12"/>
        <v>0.0, 0.0, 0.0</v>
      </c>
      <c r="L70">
        <f t="shared" si="13"/>
        <v>1</v>
      </c>
      <c r="M70" t="str">
        <f t="shared" si="14"/>
        <v>balise.ac</v>
      </c>
      <c r="N70" t="str">
        <f t="shared" si="15"/>
        <v>14, 8, 6</v>
      </c>
      <c r="P70" s="20" t="s">
        <v>128</v>
      </c>
      <c r="Q70" s="20" t="str">
        <f t="shared" si="16"/>
        <v>0.0, 0.0, 4649.0</v>
      </c>
      <c r="R70" s="20" t="str">
        <f t="shared" si="17"/>
        <v>0.0, 0.0, 0.0</v>
      </c>
      <c r="S70" s="26">
        <v>0</v>
      </c>
      <c r="T70" s="20" t="s">
        <v>129</v>
      </c>
      <c r="U70" s="20" t="str">
        <f t="shared" si="18"/>
        <v>C</v>
      </c>
      <c r="V70" s="20" t="str">
        <f t="shared" si="19"/>
        <v xml:space="preserve"> </v>
      </c>
      <c r="W70" s="20" t="s">
        <v>128</v>
      </c>
      <c r="X70" s="20" t="s">
        <v>129</v>
      </c>
    </row>
    <row r="71" spans="1:24" x14ac:dyDescent="0.25">
      <c r="A71" t="s">
        <v>64</v>
      </c>
      <c r="B71" t="s">
        <v>1</v>
      </c>
      <c r="C71">
        <v>11238</v>
      </c>
      <c r="D71" s="3">
        <f>C71-([1]A_UM!$F$3)</f>
        <v>4632</v>
      </c>
      <c r="E71" s="4">
        <v>2</v>
      </c>
      <c r="F71" s="4">
        <v>0</v>
      </c>
      <c r="G71" s="5">
        <v>14</v>
      </c>
      <c r="I71" t="str">
        <f t="shared" si="10"/>
        <v>defaultid</v>
      </c>
      <c r="J71" t="str">
        <f t="shared" si="11"/>
        <v>0.0, 0.0, 4632.0</v>
      </c>
      <c r="K71" t="str">
        <f t="shared" si="12"/>
        <v>0.0, 0.0, 0.0</v>
      </c>
      <c r="L71">
        <f t="shared" si="13"/>
        <v>1</v>
      </c>
      <c r="M71" t="str">
        <f t="shared" si="14"/>
        <v>balise.ac</v>
      </c>
      <c r="N71" t="str">
        <f t="shared" si="15"/>
        <v>2, 0, 14</v>
      </c>
      <c r="P71" s="20" t="s">
        <v>128</v>
      </c>
      <c r="Q71" s="20" t="str">
        <f t="shared" si="16"/>
        <v>0.0, 0.0, 4632.0</v>
      </c>
      <c r="R71" s="20" t="str">
        <f t="shared" si="17"/>
        <v>0.0, 0.0, 0.0</v>
      </c>
      <c r="S71" s="26">
        <v>0</v>
      </c>
      <c r="T71" s="20" t="s">
        <v>129</v>
      </c>
      <c r="U71" s="20" t="str">
        <f t="shared" si="18"/>
        <v>GRO-V12</v>
      </c>
      <c r="V71" s="20" t="str">
        <f t="shared" si="19"/>
        <v>A</v>
      </c>
      <c r="W71" s="20" t="s">
        <v>128</v>
      </c>
      <c r="X71" s="20" t="s">
        <v>129</v>
      </c>
    </row>
    <row r="72" spans="1:24" x14ac:dyDescent="0.25">
      <c r="B72" t="s">
        <v>12</v>
      </c>
      <c r="C72">
        <v>11235</v>
      </c>
      <c r="D72" s="3">
        <f>C72-([1]A_UM!$F$3)</f>
        <v>4629</v>
      </c>
      <c r="E72" s="4">
        <v>9</v>
      </c>
      <c r="F72" s="5">
        <v>1</v>
      </c>
      <c r="G72" s="4">
        <v>0</v>
      </c>
      <c r="I72" t="str">
        <f t="shared" si="10"/>
        <v>defaultid</v>
      </c>
      <c r="J72" t="str">
        <f t="shared" si="11"/>
        <v>0.0, 0.0, 4629.0</v>
      </c>
      <c r="K72" t="str">
        <f t="shared" si="12"/>
        <v>0.0, 0.0, 0.0</v>
      </c>
      <c r="L72">
        <f t="shared" si="13"/>
        <v>1</v>
      </c>
      <c r="M72" t="str">
        <f t="shared" si="14"/>
        <v>balise.ac</v>
      </c>
      <c r="N72" t="str">
        <f t="shared" si="15"/>
        <v>9, 1, 0</v>
      </c>
      <c r="P72" s="20" t="s">
        <v>128</v>
      </c>
      <c r="Q72" s="20" t="str">
        <f t="shared" si="16"/>
        <v>0.0, 0.0, 4629.0</v>
      </c>
      <c r="R72" s="20" t="str">
        <f t="shared" si="17"/>
        <v>0.0, 0.0, 0.0</v>
      </c>
      <c r="S72" s="26">
        <v>0</v>
      </c>
      <c r="T72" s="20" t="s">
        <v>129</v>
      </c>
      <c r="U72" s="20" t="str">
        <f t="shared" si="18"/>
        <v>B</v>
      </c>
      <c r="V72" s="20" t="str">
        <f t="shared" si="19"/>
        <v xml:space="preserve"> </v>
      </c>
      <c r="W72" s="20" t="s">
        <v>128</v>
      </c>
      <c r="X72" s="20" t="s">
        <v>129</v>
      </c>
    </row>
    <row r="73" spans="1:24" x14ac:dyDescent="0.25">
      <c r="B73" t="s">
        <v>24</v>
      </c>
      <c r="C73">
        <v>11232</v>
      </c>
      <c r="D73" s="3">
        <f>C73-([1]A_UM!$F$3)</f>
        <v>4626</v>
      </c>
      <c r="E73" s="4">
        <v>14</v>
      </c>
      <c r="F73" s="5">
        <v>3</v>
      </c>
      <c r="G73" s="4">
        <v>6</v>
      </c>
      <c r="I73" t="str">
        <f t="shared" si="10"/>
        <v>defaultid</v>
      </c>
      <c r="J73" t="str">
        <f t="shared" si="11"/>
        <v>0.0, 0.0, 4626.0</v>
      </c>
      <c r="K73" t="str">
        <f t="shared" si="12"/>
        <v>0.0, 0.0, 0.0</v>
      </c>
      <c r="L73">
        <f t="shared" si="13"/>
        <v>1</v>
      </c>
      <c r="M73" t="str">
        <f t="shared" si="14"/>
        <v>balise.ac</v>
      </c>
      <c r="N73" t="str">
        <f t="shared" si="15"/>
        <v>14, 3, 6</v>
      </c>
      <c r="P73" s="20" t="s">
        <v>128</v>
      </c>
      <c r="Q73" s="20" t="str">
        <f t="shared" si="16"/>
        <v>0.0, 0.0, 4626.0</v>
      </c>
      <c r="R73" s="20" t="str">
        <f t="shared" si="17"/>
        <v>0.0, 0.0, 0.0</v>
      </c>
      <c r="S73" s="26">
        <v>0</v>
      </c>
      <c r="T73" s="20" t="s">
        <v>129</v>
      </c>
      <c r="U73" s="20" t="str">
        <f t="shared" si="18"/>
        <v>C</v>
      </c>
      <c r="V73" s="20" t="str">
        <f t="shared" si="19"/>
        <v xml:space="preserve"> </v>
      </c>
      <c r="W73" s="20" t="s">
        <v>128</v>
      </c>
      <c r="X73" s="20" t="s">
        <v>129</v>
      </c>
    </row>
    <row r="74" spans="1:24" x14ac:dyDescent="0.25">
      <c r="A74" t="s">
        <v>65</v>
      </c>
      <c r="B74" t="s">
        <v>1</v>
      </c>
      <c r="C74" s="33">
        <v>11073</v>
      </c>
      <c r="D74" s="34">
        <f>C74-([1]A_UM!$F$3)</f>
        <v>4467</v>
      </c>
      <c r="E74" s="10">
        <v>7</v>
      </c>
      <c r="F74" s="10">
        <v>1</v>
      </c>
      <c r="G74" s="10">
        <v>2</v>
      </c>
      <c r="I74" t="str">
        <f t="shared" si="10"/>
        <v>defaultid</v>
      </c>
      <c r="J74" t="str">
        <f t="shared" si="11"/>
        <v>0.0, 0.0, 4467.0</v>
      </c>
      <c r="K74" t="str">
        <f t="shared" si="12"/>
        <v>0.0, 0.0, 0.0</v>
      </c>
      <c r="L74">
        <f t="shared" si="13"/>
        <v>1</v>
      </c>
      <c r="M74" t="str">
        <f t="shared" si="14"/>
        <v>balise.ac</v>
      </c>
      <c r="N74" t="str">
        <f t="shared" si="15"/>
        <v>7, 1, 2</v>
      </c>
      <c r="P74" s="20" t="s">
        <v>128</v>
      </c>
      <c r="Q74" s="20" t="str">
        <f t="shared" si="16"/>
        <v>0.0, 0.0, 4467.0</v>
      </c>
      <c r="R74" s="20" t="str">
        <f t="shared" si="17"/>
        <v>0.0, 0.0, 0.0</v>
      </c>
      <c r="S74" s="26">
        <v>0</v>
      </c>
      <c r="T74" s="20" t="s">
        <v>129</v>
      </c>
      <c r="U74" s="20" t="str">
        <f t="shared" si="18"/>
        <v>GRO-H08</v>
      </c>
      <c r="V74" s="20" t="str">
        <f t="shared" si="19"/>
        <v>A</v>
      </c>
      <c r="W74" s="20" t="s">
        <v>128</v>
      </c>
      <c r="X74" s="20" t="s">
        <v>129</v>
      </c>
    </row>
    <row r="75" spans="1:24" x14ac:dyDescent="0.25">
      <c r="B75" t="s">
        <v>12</v>
      </c>
      <c r="C75" s="33">
        <v>11070</v>
      </c>
      <c r="D75" s="34">
        <f>C75-([1]A_UM!$F$3)</f>
        <v>4464</v>
      </c>
      <c r="E75" s="10">
        <v>7</v>
      </c>
      <c r="F75" s="10">
        <v>7</v>
      </c>
      <c r="G75" s="10">
        <v>7</v>
      </c>
      <c r="I75" t="str">
        <f t="shared" si="10"/>
        <v>defaultid</v>
      </c>
      <c r="J75" t="str">
        <f t="shared" si="11"/>
        <v>0.0, 0.0, 4464.0</v>
      </c>
      <c r="K75" t="str">
        <f t="shared" si="12"/>
        <v>0.0, 0.0, 0.0</v>
      </c>
      <c r="L75">
        <f t="shared" si="13"/>
        <v>1</v>
      </c>
      <c r="M75" t="str">
        <f t="shared" si="14"/>
        <v>balise.ac</v>
      </c>
      <c r="N75" t="str">
        <f t="shared" si="15"/>
        <v>7, 7, 7</v>
      </c>
      <c r="P75" s="20" t="s">
        <v>128</v>
      </c>
      <c r="Q75" s="20" t="str">
        <f t="shared" si="16"/>
        <v>0.0, 0.0, 4464.0</v>
      </c>
      <c r="R75" s="20" t="str">
        <f t="shared" si="17"/>
        <v>0.0, 0.0, 0.0</v>
      </c>
      <c r="S75" s="26">
        <v>0</v>
      </c>
      <c r="T75" s="20" t="s">
        <v>129</v>
      </c>
      <c r="U75" s="20" t="str">
        <f t="shared" si="18"/>
        <v>B</v>
      </c>
      <c r="V75" s="20" t="str">
        <f t="shared" si="19"/>
        <v xml:space="preserve"> </v>
      </c>
      <c r="W75" s="20" t="s">
        <v>128</v>
      </c>
      <c r="X75" s="20" t="s">
        <v>129</v>
      </c>
    </row>
    <row r="76" spans="1:24" x14ac:dyDescent="0.25">
      <c r="A76" t="s">
        <v>66</v>
      </c>
      <c r="B76" t="s">
        <v>12</v>
      </c>
      <c r="C76">
        <v>11058</v>
      </c>
      <c r="D76" s="3">
        <v>4452</v>
      </c>
      <c r="E76" s="10">
        <v>7</v>
      </c>
      <c r="F76" s="11">
        <v>1</v>
      </c>
      <c r="G76" s="10">
        <v>14</v>
      </c>
      <c r="I76" t="str">
        <f t="shared" si="10"/>
        <v>defaultid</v>
      </c>
      <c r="J76" t="str">
        <f t="shared" si="11"/>
        <v>0.0, 0.0, 4452.0</v>
      </c>
      <c r="K76" t="str">
        <f t="shared" si="12"/>
        <v>0.0, 0.0, 0.0</v>
      </c>
      <c r="L76">
        <f t="shared" si="13"/>
        <v>1</v>
      </c>
      <c r="M76" t="str">
        <f t="shared" si="14"/>
        <v>balise.ac</v>
      </c>
      <c r="N76" t="str">
        <f t="shared" si="15"/>
        <v>7, 1, 14</v>
      </c>
      <c r="P76" s="20" t="s">
        <v>128</v>
      </c>
      <c r="Q76" s="20" t="str">
        <f t="shared" si="16"/>
        <v>0.0, 0.0, 4452.0</v>
      </c>
      <c r="R76" s="20" t="str">
        <f t="shared" si="17"/>
        <v>0.0, 0.0, 0.0</v>
      </c>
      <c r="S76" s="26">
        <v>0</v>
      </c>
      <c r="T76" s="20" t="s">
        <v>129</v>
      </c>
      <c r="U76" s="20" t="str">
        <f t="shared" si="18"/>
        <v>GRO-H17</v>
      </c>
      <c r="V76" s="20" t="str">
        <f t="shared" si="19"/>
        <v>B</v>
      </c>
      <c r="W76" s="20" t="s">
        <v>128</v>
      </c>
      <c r="X76" s="20" t="s">
        <v>129</v>
      </c>
    </row>
    <row r="77" spans="1:24" x14ac:dyDescent="0.25">
      <c r="B77" t="s">
        <v>1</v>
      </c>
      <c r="C77">
        <v>11055</v>
      </c>
      <c r="D77" s="3">
        <v>4449</v>
      </c>
      <c r="E77" s="10">
        <v>7</v>
      </c>
      <c r="F77" s="10">
        <v>1</v>
      </c>
      <c r="G77" s="10">
        <v>8</v>
      </c>
      <c r="I77" t="str">
        <f t="shared" si="10"/>
        <v>defaultid</v>
      </c>
      <c r="J77" t="str">
        <f t="shared" si="11"/>
        <v>0.0, 0.0, 4449.0</v>
      </c>
      <c r="K77" t="str">
        <f t="shared" si="12"/>
        <v>0.0, 0.0, 0.0</v>
      </c>
      <c r="L77">
        <f t="shared" si="13"/>
        <v>1</v>
      </c>
      <c r="M77" t="str">
        <f t="shared" si="14"/>
        <v>balise.ac</v>
      </c>
      <c r="N77" t="str">
        <f t="shared" si="15"/>
        <v>7, 1, 8</v>
      </c>
      <c r="P77" s="20" t="s">
        <v>128</v>
      </c>
      <c r="Q77" s="20" t="str">
        <f t="shared" si="16"/>
        <v>0.0, 0.0, 4449.0</v>
      </c>
      <c r="R77" s="20" t="str">
        <f t="shared" si="17"/>
        <v>0.0, 0.0, 0.0</v>
      </c>
      <c r="S77" s="26">
        <v>0</v>
      </c>
      <c r="T77" s="20" t="s">
        <v>129</v>
      </c>
      <c r="U77" s="20" t="str">
        <f t="shared" si="18"/>
        <v>A</v>
      </c>
      <c r="V77" s="20" t="str">
        <f t="shared" si="19"/>
        <v xml:space="preserve"> </v>
      </c>
      <c r="W77" s="20" t="s">
        <v>128</v>
      </c>
      <c r="X77" s="20" t="s">
        <v>129</v>
      </c>
    </row>
    <row r="78" spans="1:24" x14ac:dyDescent="0.25">
      <c r="A78" t="s">
        <v>67</v>
      </c>
      <c r="B78" t="s">
        <v>1</v>
      </c>
      <c r="C78">
        <v>11021</v>
      </c>
      <c r="D78" s="3">
        <v>4415</v>
      </c>
      <c r="E78" s="4">
        <v>3</v>
      </c>
      <c r="F78" s="4">
        <v>3</v>
      </c>
      <c r="G78" s="5">
        <v>4</v>
      </c>
      <c r="I78" t="str">
        <f t="shared" si="10"/>
        <v>defaultid</v>
      </c>
      <c r="J78" t="str">
        <f t="shared" si="11"/>
        <v>0.0, 0.0, 4415.0</v>
      </c>
      <c r="K78" t="str">
        <f t="shared" si="12"/>
        <v>0.0, 0.0, 0.0</v>
      </c>
      <c r="L78">
        <f t="shared" si="13"/>
        <v>1</v>
      </c>
      <c r="M78" t="str">
        <f t="shared" si="14"/>
        <v>balise.ac</v>
      </c>
      <c r="N78" t="str">
        <f t="shared" si="15"/>
        <v>3, 3, 4</v>
      </c>
      <c r="P78" s="20" t="s">
        <v>128</v>
      </c>
      <c r="Q78" s="20" t="str">
        <f t="shared" si="16"/>
        <v>0.0, 0.0, 4415.0</v>
      </c>
      <c r="R78" s="20" t="str">
        <f t="shared" si="17"/>
        <v>0.0, 0.0, 0.0</v>
      </c>
      <c r="S78" s="26">
        <v>0</v>
      </c>
      <c r="T78" s="20" t="s">
        <v>129</v>
      </c>
      <c r="U78" s="20" t="str">
        <f t="shared" si="18"/>
        <v>GRO-H10</v>
      </c>
      <c r="V78" s="20" t="str">
        <f t="shared" si="19"/>
        <v>A</v>
      </c>
      <c r="W78" s="20" t="s">
        <v>128</v>
      </c>
      <c r="X78" s="20" t="s">
        <v>129</v>
      </c>
    </row>
    <row r="79" spans="1:24" x14ac:dyDescent="0.25">
      <c r="B79" t="s">
        <v>12</v>
      </c>
      <c r="C79">
        <v>11018</v>
      </c>
      <c r="D79" s="3">
        <v>4412</v>
      </c>
      <c r="E79" s="10">
        <v>7</v>
      </c>
      <c r="F79" s="10">
        <v>1</v>
      </c>
      <c r="G79" s="10">
        <v>2</v>
      </c>
      <c r="I79" t="str">
        <f t="shared" si="10"/>
        <v>defaultid</v>
      </c>
      <c r="J79" t="str">
        <f t="shared" si="11"/>
        <v>0.0, 0.0, 4412.0</v>
      </c>
      <c r="K79" t="str">
        <f t="shared" si="12"/>
        <v>0.0, 0.0, 0.0</v>
      </c>
      <c r="L79">
        <f t="shared" si="13"/>
        <v>1</v>
      </c>
      <c r="M79" t="str">
        <f t="shared" si="14"/>
        <v>balise.ac</v>
      </c>
      <c r="N79" t="str">
        <f t="shared" si="15"/>
        <v>7, 1, 2</v>
      </c>
      <c r="P79" s="22" t="s">
        <v>128</v>
      </c>
      <c r="Q79" s="22" t="str">
        <f t="shared" si="16"/>
        <v>0.0, 0.0, 4412.0</v>
      </c>
      <c r="R79" s="22" t="str">
        <f t="shared" si="17"/>
        <v>0.0, 0.0, 0.0</v>
      </c>
      <c r="S79" s="26">
        <v>0</v>
      </c>
      <c r="T79" s="22" t="s">
        <v>129</v>
      </c>
      <c r="U79" s="22" t="str">
        <f t="shared" si="18"/>
        <v>B</v>
      </c>
      <c r="V79" s="22" t="str">
        <f t="shared" si="19"/>
        <v xml:space="preserve"> </v>
      </c>
      <c r="W79" s="22" t="s">
        <v>128</v>
      </c>
      <c r="X79" s="22" t="s">
        <v>129</v>
      </c>
    </row>
    <row r="80" spans="1:24" x14ac:dyDescent="0.25">
      <c r="A80" s="33" t="s">
        <v>132</v>
      </c>
      <c r="B80" s="33" t="s">
        <v>1</v>
      </c>
      <c r="C80" s="33">
        <v>10000</v>
      </c>
      <c r="D80" s="34">
        <f>C80-([1]A_UM!$F$3)</f>
        <v>3394</v>
      </c>
      <c r="E80" s="34">
        <v>4</v>
      </c>
      <c r="F80" s="34">
        <v>14</v>
      </c>
      <c r="G80" s="34">
        <v>12</v>
      </c>
      <c r="H80" s="3"/>
      <c r="I80" s="3" t="str">
        <f t="shared" si="10"/>
        <v>defaultid</v>
      </c>
      <c r="J80" s="3" t="str">
        <f t="shared" si="11"/>
        <v>0.0, 0.0, 3394.0</v>
      </c>
      <c r="K80" s="3" t="str">
        <f t="shared" si="12"/>
        <v>0.0, 0.0, 0.0</v>
      </c>
      <c r="L80" s="3">
        <f t="shared" si="13"/>
        <v>1</v>
      </c>
      <c r="M80" s="3" t="str">
        <f t="shared" si="14"/>
        <v>balise.ac</v>
      </c>
      <c r="N80" s="3" t="str">
        <f t="shared" si="15"/>
        <v>4, 14, 12</v>
      </c>
    </row>
    <row r="81" spans="1:14" x14ac:dyDescent="0.25">
      <c r="A81" s="33"/>
      <c r="B81" s="33" t="s">
        <v>12</v>
      </c>
      <c r="C81" s="33">
        <v>9997</v>
      </c>
      <c r="D81" s="34">
        <f>C81-([1]A_UM!$F$3)</f>
        <v>3391</v>
      </c>
      <c r="E81" s="34">
        <v>9</v>
      </c>
      <c r="F81" s="34">
        <v>4</v>
      </c>
      <c r="G81" s="34">
        <v>10</v>
      </c>
      <c r="I81" s="3" t="str">
        <f t="shared" si="10"/>
        <v>defaultid</v>
      </c>
      <c r="J81" s="3" t="str">
        <f t="shared" si="11"/>
        <v>0.0, 0.0, 3391.0</v>
      </c>
      <c r="K81" s="3" t="str">
        <f t="shared" si="12"/>
        <v>0.0, 0.0, 0.0</v>
      </c>
      <c r="L81" s="3">
        <f t="shared" si="13"/>
        <v>1</v>
      </c>
      <c r="M81" s="3" t="str">
        <f t="shared" si="14"/>
        <v>balise.ac</v>
      </c>
      <c r="N81" s="3" t="str">
        <f t="shared" si="15"/>
        <v>9, 4, 10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126D-E1C5-4792-AB1C-794E31E145F3}">
  <dimension ref="A1:X74"/>
  <sheetViews>
    <sheetView workbookViewId="0">
      <selection activeCell="A73" sqref="A73:N74"/>
    </sheetView>
  </sheetViews>
  <sheetFormatPr baseColWidth="10" defaultRowHeight="15" x14ac:dyDescent="0.25"/>
  <cols>
    <col min="16" max="16" width="8.85546875" bestFit="1" customWidth="1"/>
    <col min="17" max="17" width="13.85546875" bestFit="1" customWidth="1"/>
    <col min="18" max="18" width="14" customWidth="1"/>
    <col min="19" max="19" width="10.140625" bestFit="1" customWidth="1"/>
    <col min="20" max="20" width="11.7109375" customWidth="1"/>
    <col min="21" max="21" width="10.5703125" bestFit="1" customWidth="1"/>
    <col min="22" max="23" width="8" bestFit="1" customWidth="1"/>
  </cols>
  <sheetData>
    <row r="1" spans="1:24" x14ac:dyDescent="0.25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24" x14ac:dyDescent="0.25">
      <c r="A2" s="1" t="s">
        <v>108</v>
      </c>
      <c r="B2" s="1" t="s">
        <v>84</v>
      </c>
      <c r="C2" s="1" t="s">
        <v>83</v>
      </c>
      <c r="D2" s="1" t="s">
        <v>96</v>
      </c>
      <c r="E2" s="1" t="s">
        <v>94</v>
      </c>
      <c r="F2" s="1" t="s">
        <v>53</v>
      </c>
    </row>
    <row r="3" spans="1:24" x14ac:dyDescent="0.25">
      <c r="P3" s="28" t="s">
        <v>122</v>
      </c>
      <c r="Q3" s="28" t="s">
        <v>117</v>
      </c>
      <c r="R3" s="28" t="s">
        <v>118</v>
      </c>
      <c r="S3" s="32" t="s">
        <v>119</v>
      </c>
      <c r="T3" s="28" t="s">
        <v>123</v>
      </c>
      <c r="U3" s="28" t="s">
        <v>124</v>
      </c>
      <c r="V3" s="28" t="s">
        <v>125</v>
      </c>
      <c r="W3" s="28" t="s">
        <v>126</v>
      </c>
      <c r="X3" s="28" t="s">
        <v>127</v>
      </c>
    </row>
    <row r="4" spans="1:24" x14ac:dyDescent="0.25">
      <c r="A4" s="3" t="s">
        <v>11</v>
      </c>
      <c r="B4" s="3" t="s">
        <v>1</v>
      </c>
      <c r="C4" s="3">
        <v>7598</v>
      </c>
      <c r="D4" s="3">
        <v>992</v>
      </c>
      <c r="E4" s="4">
        <v>4</v>
      </c>
      <c r="F4" s="4">
        <v>8</v>
      </c>
      <c r="G4" s="4">
        <v>8</v>
      </c>
      <c r="I4" t="str">
        <f t="shared" ref="I4:I67" si="0">IF(D4,"defaultid","")</f>
        <v>defaultid</v>
      </c>
      <c r="J4" t="str">
        <f t="shared" ref="J4:J67" si="1">IF(D4,"0.0, 0.0, "&amp;D4&amp;".0","")</f>
        <v>0.0, 0.0, 992.0</v>
      </c>
      <c r="K4" t="str">
        <f t="shared" ref="K4:K67" si="2">IF(D4,"0.0, 0.0, 0.0","")</f>
        <v>0.0, 0.0, 0.0</v>
      </c>
      <c r="L4">
        <f t="shared" ref="L4:L67" si="3">IF(D4,1,"")</f>
        <v>1</v>
      </c>
      <c r="M4" t="str">
        <f t="shared" ref="M4:M67" si="4">IF(D4,"balise.ac","")</f>
        <v>balise.ac</v>
      </c>
      <c r="N4" t="str">
        <f t="shared" ref="N4:N67" si="5">IF(D4,E4&amp;", "&amp;F4&amp;", "&amp;G4,"")</f>
        <v>4, 8, 8</v>
      </c>
      <c r="P4" s="20" t="s">
        <v>128</v>
      </c>
      <c r="Q4" s="20" t="str">
        <f>IF(D4,"0.0, 0.0, "&amp;D4&amp;".0","")</f>
        <v>0.0, 0.0, 992.0</v>
      </c>
      <c r="R4" s="20" t="str">
        <f>IF(D4,"0.0, 0.0, 0.0","")</f>
        <v>0.0, 0.0, 0.0</v>
      </c>
      <c r="S4" s="26">
        <v>1</v>
      </c>
      <c r="T4" s="20" t="s">
        <v>129</v>
      </c>
      <c r="U4" s="20" t="str">
        <f>IF(NOT(ISBLANK(A4)),A4,B4)</f>
        <v>Hs.141(A)</v>
      </c>
      <c r="V4" s="20" t="str">
        <f>IF(NOT(ISBLANK(A4)),B4," ")</f>
        <v>A</v>
      </c>
      <c r="W4" s="20" t="s">
        <v>128</v>
      </c>
      <c r="X4" s="20" t="s">
        <v>129</v>
      </c>
    </row>
    <row r="5" spans="1:24" x14ac:dyDescent="0.25">
      <c r="A5" s="3"/>
      <c r="B5" s="3" t="s">
        <v>12</v>
      </c>
      <c r="C5" s="3">
        <v>7601</v>
      </c>
      <c r="D5" s="3">
        <v>995</v>
      </c>
      <c r="E5" s="4">
        <v>9</v>
      </c>
      <c r="F5" s="3">
        <v>5</v>
      </c>
      <c r="G5" s="3">
        <v>14</v>
      </c>
      <c r="I5" t="str">
        <f t="shared" si="0"/>
        <v>defaultid</v>
      </c>
      <c r="J5" t="str">
        <f t="shared" si="1"/>
        <v>0.0, 0.0, 995.0</v>
      </c>
      <c r="K5" t="str">
        <f t="shared" si="2"/>
        <v>0.0, 0.0, 0.0</v>
      </c>
      <c r="L5">
        <f t="shared" si="3"/>
        <v>1</v>
      </c>
      <c r="M5" t="str">
        <f t="shared" si="4"/>
        <v>balise.ac</v>
      </c>
      <c r="N5" t="str">
        <f t="shared" si="5"/>
        <v>9, 5, 14</v>
      </c>
      <c r="P5" s="20" t="s">
        <v>128</v>
      </c>
      <c r="Q5" s="20" t="str">
        <f t="shared" ref="Q5:Q68" si="6">IF(D5,"0.0, 0.0, "&amp;D5&amp;".0","")</f>
        <v>0.0, 0.0, 995.0</v>
      </c>
      <c r="R5" s="20" t="str">
        <f t="shared" ref="R5:R68" si="7">IF(D5,"0.0, 0.0, 0.0","")</f>
        <v>0.0, 0.0, 0.0</v>
      </c>
      <c r="S5" s="26">
        <v>1</v>
      </c>
      <c r="T5" s="20" t="s">
        <v>129</v>
      </c>
      <c r="U5" s="20" t="str">
        <f t="shared" ref="U5:U68" si="8">IF(NOT(ISBLANK(A5)),A5,B5)</f>
        <v>B</v>
      </c>
      <c r="V5" s="20" t="str">
        <f t="shared" ref="V5:V68" si="9">IF(NOT(ISBLANK(A5)),B5," ")</f>
        <v xml:space="preserve"> </v>
      </c>
      <c r="W5" s="20" t="s">
        <v>128</v>
      </c>
      <c r="X5" s="20" t="s">
        <v>129</v>
      </c>
    </row>
    <row r="6" spans="1:24" x14ac:dyDescent="0.25">
      <c r="A6" t="s">
        <v>13</v>
      </c>
      <c r="B6" t="s">
        <v>1</v>
      </c>
      <c r="C6">
        <v>8842</v>
      </c>
      <c r="D6" s="3">
        <v>2236</v>
      </c>
      <c r="E6" s="4">
        <v>7</v>
      </c>
      <c r="F6" s="3">
        <v>1</v>
      </c>
      <c r="G6" s="3">
        <v>12</v>
      </c>
      <c r="I6" t="str">
        <f t="shared" si="0"/>
        <v>defaultid</v>
      </c>
      <c r="J6" t="str">
        <f t="shared" si="1"/>
        <v>0.0, 0.0, 2236.0</v>
      </c>
      <c r="K6" t="str">
        <f t="shared" si="2"/>
        <v>0.0, 0.0, 0.0</v>
      </c>
      <c r="L6">
        <f t="shared" si="3"/>
        <v>1</v>
      </c>
      <c r="M6" t="str">
        <f t="shared" si="4"/>
        <v>balise.ac</v>
      </c>
      <c r="N6" t="str">
        <f t="shared" si="5"/>
        <v>7, 1, 12</v>
      </c>
      <c r="P6" s="20" t="s">
        <v>128</v>
      </c>
      <c r="Q6" s="20" t="str">
        <f t="shared" si="6"/>
        <v>0.0, 0.0, 2236.0</v>
      </c>
      <c r="R6" s="20" t="str">
        <f t="shared" si="7"/>
        <v>0.0, 0.0, 0.0</v>
      </c>
      <c r="S6" s="26">
        <v>1</v>
      </c>
      <c r="T6" s="20" t="s">
        <v>129</v>
      </c>
      <c r="U6" s="20" t="str">
        <f t="shared" si="8"/>
        <v>AKE-H01</v>
      </c>
      <c r="V6" s="20" t="str">
        <f t="shared" si="9"/>
        <v>A</v>
      </c>
      <c r="W6" s="20" t="s">
        <v>128</v>
      </c>
      <c r="X6" s="20" t="s">
        <v>129</v>
      </c>
    </row>
    <row r="7" spans="1:24" x14ac:dyDescent="0.25">
      <c r="B7" t="s">
        <v>12</v>
      </c>
      <c r="C7">
        <v>8845</v>
      </c>
      <c r="D7" s="3">
        <v>2239</v>
      </c>
      <c r="E7" s="4">
        <v>5</v>
      </c>
      <c r="F7" s="3">
        <v>6</v>
      </c>
      <c r="G7" s="3">
        <v>10</v>
      </c>
      <c r="I7" t="str">
        <f t="shared" si="0"/>
        <v>defaultid</v>
      </c>
      <c r="J7" t="str">
        <f t="shared" si="1"/>
        <v>0.0, 0.0, 2239.0</v>
      </c>
      <c r="K7" t="str">
        <f t="shared" si="2"/>
        <v>0.0, 0.0, 0.0</v>
      </c>
      <c r="L7">
        <f t="shared" si="3"/>
        <v>1</v>
      </c>
      <c r="M7" t="str">
        <f t="shared" si="4"/>
        <v>balise.ac</v>
      </c>
      <c r="N7" t="str">
        <f t="shared" si="5"/>
        <v>5, 6, 10</v>
      </c>
      <c r="P7" s="20" t="s">
        <v>128</v>
      </c>
      <c r="Q7" s="20" t="str">
        <f t="shared" si="6"/>
        <v>0.0, 0.0, 2239.0</v>
      </c>
      <c r="R7" s="20" t="str">
        <f t="shared" si="7"/>
        <v>0.0, 0.0, 0.0</v>
      </c>
      <c r="S7" s="26">
        <v>1</v>
      </c>
      <c r="T7" s="20" t="s">
        <v>129</v>
      </c>
      <c r="U7" s="20" t="str">
        <f t="shared" si="8"/>
        <v>B</v>
      </c>
      <c r="V7" s="20" t="str">
        <f t="shared" si="9"/>
        <v xml:space="preserve"> </v>
      </c>
      <c r="W7" s="20" t="s">
        <v>128</v>
      </c>
      <c r="X7" s="20" t="s">
        <v>129</v>
      </c>
    </row>
    <row r="8" spans="1:24" x14ac:dyDescent="0.25">
      <c r="A8" t="s">
        <v>14</v>
      </c>
      <c r="B8" t="s">
        <v>1</v>
      </c>
      <c r="C8">
        <v>8890</v>
      </c>
      <c r="D8" s="3">
        <v>2284</v>
      </c>
      <c r="E8" s="4">
        <v>6</v>
      </c>
      <c r="F8" s="3">
        <v>1</v>
      </c>
      <c r="G8" s="3">
        <v>2</v>
      </c>
      <c r="I8" t="str">
        <f t="shared" si="0"/>
        <v>defaultid</v>
      </c>
      <c r="J8" t="str">
        <f t="shared" si="1"/>
        <v>0.0, 0.0, 2284.0</v>
      </c>
      <c r="K8" t="str">
        <f t="shared" si="2"/>
        <v>0.0, 0.0, 0.0</v>
      </c>
      <c r="L8">
        <f t="shared" si="3"/>
        <v>1</v>
      </c>
      <c r="M8" t="str">
        <f t="shared" si="4"/>
        <v>balise.ac</v>
      </c>
      <c r="N8" t="str">
        <f t="shared" si="5"/>
        <v>6, 1, 2</v>
      </c>
      <c r="P8" s="20" t="s">
        <v>128</v>
      </c>
      <c r="Q8" s="20" t="str">
        <f t="shared" si="6"/>
        <v>0.0, 0.0, 2284.0</v>
      </c>
      <c r="R8" s="20" t="str">
        <f t="shared" si="7"/>
        <v>0.0, 0.0, 0.0</v>
      </c>
      <c r="S8" s="26">
        <v>1</v>
      </c>
      <c r="T8" s="20" t="s">
        <v>129</v>
      </c>
      <c r="U8" s="20" t="str">
        <f t="shared" si="8"/>
        <v>AKE-H05</v>
      </c>
      <c r="V8" s="20" t="str">
        <f t="shared" si="9"/>
        <v>A</v>
      </c>
      <c r="W8" s="20" t="s">
        <v>128</v>
      </c>
      <c r="X8" s="20" t="s">
        <v>129</v>
      </c>
    </row>
    <row r="9" spans="1:24" x14ac:dyDescent="0.25">
      <c r="B9" t="s">
        <v>12</v>
      </c>
      <c r="C9">
        <v>8893</v>
      </c>
      <c r="D9" s="3">
        <v>2287</v>
      </c>
      <c r="E9" s="4">
        <v>9</v>
      </c>
      <c r="F9" s="3">
        <v>5</v>
      </c>
      <c r="G9" s="3">
        <v>4</v>
      </c>
      <c r="I9" t="str">
        <f t="shared" si="0"/>
        <v>defaultid</v>
      </c>
      <c r="J9" t="str">
        <f t="shared" si="1"/>
        <v>0.0, 0.0, 2287.0</v>
      </c>
      <c r="K9" t="str">
        <f t="shared" si="2"/>
        <v>0.0, 0.0, 0.0</v>
      </c>
      <c r="L9">
        <f t="shared" si="3"/>
        <v>1</v>
      </c>
      <c r="M9" t="str">
        <f t="shared" si="4"/>
        <v>balise.ac</v>
      </c>
      <c r="N9" t="str">
        <f t="shared" si="5"/>
        <v>9, 5, 4</v>
      </c>
      <c r="P9" s="20" t="s">
        <v>128</v>
      </c>
      <c r="Q9" s="20" t="str">
        <f t="shared" si="6"/>
        <v>0.0, 0.0, 2287.0</v>
      </c>
      <c r="R9" s="20" t="str">
        <f t="shared" si="7"/>
        <v>0.0, 0.0, 0.0</v>
      </c>
      <c r="S9" s="26">
        <v>1</v>
      </c>
      <c r="T9" s="20" t="s">
        <v>129</v>
      </c>
      <c r="U9" s="20" t="str">
        <f t="shared" si="8"/>
        <v>B</v>
      </c>
      <c r="V9" s="20" t="str">
        <f t="shared" si="9"/>
        <v xml:space="preserve"> </v>
      </c>
      <c r="W9" s="20" t="s">
        <v>128</v>
      </c>
      <c r="X9" s="20" t="s">
        <v>129</v>
      </c>
    </row>
    <row r="10" spans="1:24" x14ac:dyDescent="0.25">
      <c r="A10" t="s">
        <v>15</v>
      </c>
      <c r="B10" t="s">
        <v>1</v>
      </c>
      <c r="C10">
        <v>8990</v>
      </c>
      <c r="D10" s="3">
        <v>2384</v>
      </c>
      <c r="E10" s="4">
        <v>6</v>
      </c>
      <c r="F10" s="3">
        <v>1</v>
      </c>
      <c r="G10" s="3">
        <v>2</v>
      </c>
      <c r="I10" t="str">
        <f t="shared" si="0"/>
        <v>defaultid</v>
      </c>
      <c r="J10" t="str">
        <f t="shared" si="1"/>
        <v>0.0, 0.0, 2384.0</v>
      </c>
      <c r="K10" t="str">
        <f t="shared" si="2"/>
        <v>0.0, 0.0, 0.0</v>
      </c>
      <c r="L10">
        <f t="shared" si="3"/>
        <v>1</v>
      </c>
      <c r="M10" t="str">
        <f t="shared" si="4"/>
        <v>balise.ac</v>
      </c>
      <c r="N10" t="str">
        <f t="shared" si="5"/>
        <v>6, 1, 2</v>
      </c>
      <c r="P10" s="20" t="s">
        <v>128</v>
      </c>
      <c r="Q10" s="20" t="str">
        <f t="shared" si="6"/>
        <v>0.0, 0.0, 2384.0</v>
      </c>
      <c r="R10" s="20" t="str">
        <f t="shared" si="7"/>
        <v>0.0, 0.0, 0.0</v>
      </c>
      <c r="S10" s="26">
        <v>1</v>
      </c>
      <c r="T10" s="20" t="s">
        <v>129</v>
      </c>
      <c r="U10" s="20" t="str">
        <f t="shared" si="8"/>
        <v>AKE-H09</v>
      </c>
      <c r="V10" s="20" t="str">
        <f t="shared" si="9"/>
        <v>A</v>
      </c>
      <c r="W10" s="20" t="s">
        <v>128</v>
      </c>
      <c r="X10" s="20" t="s">
        <v>129</v>
      </c>
    </row>
    <row r="11" spans="1:24" x14ac:dyDescent="0.25">
      <c r="B11" t="s">
        <v>12</v>
      </c>
      <c r="C11">
        <v>8993</v>
      </c>
      <c r="D11" s="3">
        <v>2387</v>
      </c>
      <c r="E11" s="4">
        <v>9</v>
      </c>
      <c r="F11" s="3">
        <v>4</v>
      </c>
      <c r="G11" s="3">
        <v>14</v>
      </c>
      <c r="I11" t="str">
        <f t="shared" si="0"/>
        <v>defaultid</v>
      </c>
      <c r="J11" t="str">
        <f t="shared" si="1"/>
        <v>0.0, 0.0, 2387.0</v>
      </c>
      <c r="K11" t="str">
        <f t="shared" si="2"/>
        <v>0.0, 0.0, 0.0</v>
      </c>
      <c r="L11">
        <f t="shared" si="3"/>
        <v>1</v>
      </c>
      <c r="M11" t="str">
        <f t="shared" si="4"/>
        <v>balise.ac</v>
      </c>
      <c r="N11" t="str">
        <f t="shared" si="5"/>
        <v>9, 4, 14</v>
      </c>
      <c r="P11" s="20" t="s">
        <v>128</v>
      </c>
      <c r="Q11" s="20" t="str">
        <f t="shared" si="6"/>
        <v>0.0, 0.0, 2387.0</v>
      </c>
      <c r="R11" s="20" t="str">
        <f t="shared" si="7"/>
        <v>0.0, 0.0, 0.0</v>
      </c>
      <c r="S11" s="26">
        <v>1</v>
      </c>
      <c r="T11" s="20" t="s">
        <v>129</v>
      </c>
      <c r="U11" s="20" t="str">
        <f t="shared" si="8"/>
        <v>B</v>
      </c>
      <c r="V11" s="20" t="str">
        <f t="shared" si="9"/>
        <v xml:space="preserve"> </v>
      </c>
      <c r="W11" s="20" t="s">
        <v>128</v>
      </c>
      <c r="X11" s="20" t="s">
        <v>129</v>
      </c>
    </row>
    <row r="12" spans="1:24" x14ac:dyDescent="0.25">
      <c r="A12" t="s">
        <v>16</v>
      </c>
      <c r="B12" t="s">
        <v>1</v>
      </c>
      <c r="C12">
        <v>9032</v>
      </c>
      <c r="D12" s="3">
        <v>2426</v>
      </c>
      <c r="E12" s="4">
        <v>4</v>
      </c>
      <c r="F12" s="4">
        <v>12</v>
      </c>
      <c r="G12" s="5">
        <v>12</v>
      </c>
      <c r="I12" t="str">
        <f t="shared" si="0"/>
        <v>defaultid</v>
      </c>
      <c r="J12" t="str">
        <f t="shared" si="1"/>
        <v>0.0, 0.0, 2426.0</v>
      </c>
      <c r="K12" t="str">
        <f t="shared" si="2"/>
        <v>0.0, 0.0, 0.0</v>
      </c>
      <c r="L12">
        <f t="shared" si="3"/>
        <v>1</v>
      </c>
      <c r="M12" t="str">
        <f t="shared" si="4"/>
        <v>balise.ac</v>
      </c>
      <c r="N12" t="str">
        <f t="shared" si="5"/>
        <v>4, 12, 12</v>
      </c>
      <c r="P12" s="20" t="s">
        <v>128</v>
      </c>
      <c r="Q12" s="20" t="str">
        <f t="shared" si="6"/>
        <v>0.0, 0.0, 2426.0</v>
      </c>
      <c r="R12" s="20" t="str">
        <f t="shared" si="7"/>
        <v>0.0, 0.0, 0.0</v>
      </c>
      <c r="S12" s="26">
        <v>1</v>
      </c>
      <c r="T12" s="20" t="s">
        <v>129</v>
      </c>
      <c r="U12" s="20" t="str">
        <f t="shared" si="8"/>
        <v>Hs.143(L)</v>
      </c>
      <c r="V12" s="20" t="str">
        <f t="shared" si="9"/>
        <v>A</v>
      </c>
      <c r="W12" s="20" t="s">
        <v>128</v>
      </c>
      <c r="X12" s="20" t="s">
        <v>129</v>
      </c>
    </row>
    <row r="13" spans="1:24" x14ac:dyDescent="0.25">
      <c r="B13" t="s">
        <v>12</v>
      </c>
      <c r="C13">
        <v>9035</v>
      </c>
      <c r="D13" s="3">
        <v>2429</v>
      </c>
      <c r="E13" s="4">
        <v>9</v>
      </c>
      <c r="F13" s="3">
        <v>4</v>
      </c>
      <c r="G13" s="3">
        <v>6</v>
      </c>
      <c r="I13" t="str">
        <f t="shared" si="0"/>
        <v>defaultid</v>
      </c>
      <c r="J13" t="str">
        <f t="shared" si="1"/>
        <v>0.0, 0.0, 2429.0</v>
      </c>
      <c r="K13" t="str">
        <f t="shared" si="2"/>
        <v>0.0, 0.0, 0.0</v>
      </c>
      <c r="L13">
        <f t="shared" si="3"/>
        <v>1</v>
      </c>
      <c r="M13" t="str">
        <f t="shared" si="4"/>
        <v>balise.ac</v>
      </c>
      <c r="N13" t="str">
        <f t="shared" si="5"/>
        <v>9, 4, 6</v>
      </c>
      <c r="P13" s="20" t="s">
        <v>128</v>
      </c>
      <c r="Q13" s="20" t="str">
        <f t="shared" si="6"/>
        <v>0.0, 0.0, 2429.0</v>
      </c>
      <c r="R13" s="20" t="str">
        <f t="shared" si="7"/>
        <v>0.0, 0.0, 0.0</v>
      </c>
      <c r="S13" s="26">
        <v>1</v>
      </c>
      <c r="T13" s="20" t="s">
        <v>129</v>
      </c>
      <c r="U13" s="20" t="str">
        <f t="shared" si="8"/>
        <v>B</v>
      </c>
      <c r="V13" s="20" t="str">
        <f t="shared" si="9"/>
        <v xml:space="preserve"> </v>
      </c>
      <c r="W13" s="20" t="s">
        <v>128</v>
      </c>
      <c r="X13" s="20" t="s">
        <v>129</v>
      </c>
    </row>
    <row r="14" spans="1:24" x14ac:dyDescent="0.25">
      <c r="A14" t="s">
        <v>17</v>
      </c>
      <c r="B14" t="s">
        <v>1</v>
      </c>
      <c r="C14">
        <v>9081</v>
      </c>
      <c r="D14" s="3">
        <v>2475</v>
      </c>
      <c r="E14" s="4">
        <v>6</v>
      </c>
      <c r="F14" s="4">
        <v>0</v>
      </c>
      <c r="G14" s="5">
        <v>14</v>
      </c>
      <c r="I14" t="str">
        <f t="shared" si="0"/>
        <v>defaultid</v>
      </c>
      <c r="J14" t="str">
        <f t="shared" si="1"/>
        <v>0.0, 0.0, 2475.0</v>
      </c>
      <c r="K14" t="str">
        <f t="shared" si="2"/>
        <v>0.0, 0.0, 0.0</v>
      </c>
      <c r="L14">
        <f t="shared" si="3"/>
        <v>1</v>
      </c>
      <c r="M14" t="str">
        <f t="shared" si="4"/>
        <v>balise.ac</v>
      </c>
      <c r="N14" t="str">
        <f t="shared" si="5"/>
        <v>6, 0, 14</v>
      </c>
      <c r="P14" s="20" t="s">
        <v>128</v>
      </c>
      <c r="Q14" s="20" t="str">
        <f t="shared" si="6"/>
        <v>0.0, 0.0, 2475.0</v>
      </c>
      <c r="R14" s="20" t="str">
        <f t="shared" si="7"/>
        <v>0.0, 0.0, 0.0</v>
      </c>
      <c r="S14" s="26">
        <v>1</v>
      </c>
      <c r="T14" s="20" t="s">
        <v>129</v>
      </c>
      <c r="U14" s="20" t="str">
        <f t="shared" si="8"/>
        <v>GRO-V01</v>
      </c>
      <c r="V14" s="20" t="str">
        <f t="shared" si="9"/>
        <v>A</v>
      </c>
      <c r="W14" s="20" t="s">
        <v>128</v>
      </c>
      <c r="X14" s="20" t="s">
        <v>129</v>
      </c>
    </row>
    <row r="15" spans="1:24" x14ac:dyDescent="0.25">
      <c r="B15" t="s">
        <v>12</v>
      </c>
      <c r="C15">
        <v>9084</v>
      </c>
      <c r="D15" s="3">
        <v>2478</v>
      </c>
      <c r="E15" s="4">
        <v>9</v>
      </c>
      <c r="F15" s="3">
        <v>5</v>
      </c>
      <c r="G15" s="3">
        <v>1</v>
      </c>
      <c r="I15" t="str">
        <f t="shared" si="0"/>
        <v>defaultid</v>
      </c>
      <c r="J15" t="str">
        <f t="shared" si="1"/>
        <v>0.0, 0.0, 2478.0</v>
      </c>
      <c r="K15" t="str">
        <f t="shared" si="2"/>
        <v>0.0, 0.0, 0.0</v>
      </c>
      <c r="L15">
        <f t="shared" si="3"/>
        <v>1</v>
      </c>
      <c r="M15" t="str">
        <f t="shared" si="4"/>
        <v>balise.ac</v>
      </c>
      <c r="N15" t="str">
        <f t="shared" si="5"/>
        <v>9, 5, 1</v>
      </c>
      <c r="P15" s="20" t="s">
        <v>128</v>
      </c>
      <c r="Q15" s="20" t="str">
        <f t="shared" si="6"/>
        <v>0.0, 0.0, 2478.0</v>
      </c>
      <c r="R15" s="20" t="str">
        <f t="shared" si="7"/>
        <v>0.0, 0.0, 0.0</v>
      </c>
      <c r="S15" s="26">
        <v>1</v>
      </c>
      <c r="T15" s="20" t="s">
        <v>129</v>
      </c>
      <c r="U15" s="20" t="str">
        <f t="shared" si="8"/>
        <v>B</v>
      </c>
      <c r="V15" s="20" t="str">
        <f t="shared" si="9"/>
        <v xml:space="preserve"> </v>
      </c>
      <c r="W15" s="20" t="s">
        <v>128</v>
      </c>
      <c r="X15" s="20" t="s">
        <v>129</v>
      </c>
    </row>
    <row r="16" spans="1:24" x14ac:dyDescent="0.25">
      <c r="A16" t="s">
        <v>18</v>
      </c>
      <c r="B16" t="s">
        <v>1</v>
      </c>
      <c r="C16">
        <v>9498</v>
      </c>
      <c r="D16" s="3">
        <v>2892</v>
      </c>
      <c r="E16" s="4">
        <v>4</v>
      </c>
      <c r="F16" s="4">
        <v>14</v>
      </c>
      <c r="G16" s="5">
        <v>12</v>
      </c>
      <c r="I16" t="str">
        <f t="shared" si="0"/>
        <v>defaultid</v>
      </c>
      <c r="J16" t="str">
        <f t="shared" si="1"/>
        <v>0.0, 0.0, 2892.0</v>
      </c>
      <c r="K16" t="str">
        <f t="shared" si="2"/>
        <v>0.0, 0.0, 0.0</v>
      </c>
      <c r="L16">
        <f t="shared" si="3"/>
        <v>1</v>
      </c>
      <c r="M16" t="str">
        <f t="shared" si="4"/>
        <v>balise.ac</v>
      </c>
      <c r="N16" t="str">
        <f t="shared" si="5"/>
        <v>4, 14, 12</v>
      </c>
      <c r="P16" s="20" t="s">
        <v>128</v>
      </c>
      <c r="Q16" s="20" t="str">
        <f t="shared" si="6"/>
        <v>0.0, 0.0, 2892.0</v>
      </c>
      <c r="R16" s="20" t="str">
        <f t="shared" si="7"/>
        <v>0.0, 0.0, 0.0</v>
      </c>
      <c r="S16" s="26">
        <v>1</v>
      </c>
      <c r="T16" s="20" t="s">
        <v>129</v>
      </c>
      <c r="U16" s="20" t="str">
        <f t="shared" si="8"/>
        <v>Rep.151</v>
      </c>
      <c r="V16" s="20" t="str">
        <f t="shared" si="9"/>
        <v>A</v>
      </c>
      <c r="W16" s="20" t="s">
        <v>128</v>
      </c>
      <c r="X16" s="20" t="s">
        <v>129</v>
      </c>
    </row>
    <row r="17" spans="1:24" x14ac:dyDescent="0.25">
      <c r="B17" t="s">
        <v>12</v>
      </c>
      <c r="C17">
        <v>9501</v>
      </c>
      <c r="D17" s="3">
        <v>2895</v>
      </c>
      <c r="E17" s="4">
        <v>9</v>
      </c>
      <c r="F17" s="3">
        <v>2</v>
      </c>
      <c r="G17" s="3">
        <v>3</v>
      </c>
      <c r="I17" t="str">
        <f t="shared" si="0"/>
        <v>defaultid</v>
      </c>
      <c r="J17" t="str">
        <f t="shared" si="1"/>
        <v>0.0, 0.0, 2895.0</v>
      </c>
      <c r="K17" t="str">
        <f t="shared" si="2"/>
        <v>0.0, 0.0, 0.0</v>
      </c>
      <c r="L17">
        <f t="shared" si="3"/>
        <v>1</v>
      </c>
      <c r="M17" t="str">
        <f t="shared" si="4"/>
        <v>balise.ac</v>
      </c>
      <c r="N17" t="str">
        <f t="shared" si="5"/>
        <v>9, 2, 3</v>
      </c>
      <c r="P17" s="20" t="s">
        <v>128</v>
      </c>
      <c r="Q17" s="20" t="str">
        <f t="shared" si="6"/>
        <v>0.0, 0.0, 2895.0</v>
      </c>
      <c r="R17" s="20" t="str">
        <f t="shared" si="7"/>
        <v>0.0, 0.0, 0.0</v>
      </c>
      <c r="S17" s="26">
        <v>1</v>
      </c>
      <c r="T17" s="20" t="s">
        <v>129</v>
      </c>
      <c r="U17" s="20" t="str">
        <f t="shared" si="8"/>
        <v>B</v>
      </c>
      <c r="V17" s="20" t="str">
        <f t="shared" si="9"/>
        <v xml:space="preserve"> </v>
      </c>
      <c r="W17" s="20" t="s">
        <v>128</v>
      </c>
      <c r="X17" s="20" t="s">
        <v>129</v>
      </c>
    </row>
    <row r="18" spans="1:24" x14ac:dyDescent="0.25">
      <c r="A18" t="s">
        <v>19</v>
      </c>
      <c r="B18" t="s">
        <v>1</v>
      </c>
      <c r="C18">
        <v>9520</v>
      </c>
      <c r="D18" s="3">
        <v>2914</v>
      </c>
      <c r="E18" s="4">
        <v>6</v>
      </c>
      <c r="F18" s="4">
        <v>0</v>
      </c>
      <c r="G18" s="5">
        <v>14</v>
      </c>
      <c r="I18" t="str">
        <f t="shared" si="0"/>
        <v>defaultid</v>
      </c>
      <c r="J18" t="str">
        <f t="shared" si="1"/>
        <v>0.0, 0.0, 2914.0</v>
      </c>
      <c r="K18" t="str">
        <f t="shared" si="2"/>
        <v>0.0, 0.0, 0.0</v>
      </c>
      <c r="L18">
        <f t="shared" si="3"/>
        <v>1</v>
      </c>
      <c r="M18" t="str">
        <f t="shared" si="4"/>
        <v>balise.ac</v>
      </c>
      <c r="N18" t="str">
        <f t="shared" si="5"/>
        <v>6, 0, 14</v>
      </c>
      <c r="P18" s="20" t="s">
        <v>128</v>
      </c>
      <c r="Q18" s="20" t="str">
        <f t="shared" si="6"/>
        <v>0.0, 0.0, 2914.0</v>
      </c>
      <c r="R18" s="20" t="str">
        <f t="shared" si="7"/>
        <v>0.0, 0.0, 0.0</v>
      </c>
      <c r="S18" s="26">
        <v>1</v>
      </c>
      <c r="T18" s="20" t="s">
        <v>129</v>
      </c>
      <c r="U18" s="20" t="str">
        <f t="shared" si="8"/>
        <v>GRO-V05</v>
      </c>
      <c r="V18" s="20" t="str">
        <f t="shared" si="9"/>
        <v>A</v>
      </c>
      <c r="W18" s="20" t="s">
        <v>128</v>
      </c>
      <c r="X18" s="20" t="s">
        <v>129</v>
      </c>
    </row>
    <row r="19" spans="1:24" x14ac:dyDescent="0.25">
      <c r="B19" t="s">
        <v>12</v>
      </c>
      <c r="C19">
        <v>9523</v>
      </c>
      <c r="D19" s="3">
        <v>2917</v>
      </c>
      <c r="E19" s="4">
        <v>9</v>
      </c>
      <c r="F19" s="3">
        <v>3</v>
      </c>
      <c r="G19" s="3">
        <v>8</v>
      </c>
      <c r="I19" t="str">
        <f t="shared" si="0"/>
        <v>defaultid</v>
      </c>
      <c r="J19" t="str">
        <f t="shared" si="1"/>
        <v>0.0, 0.0, 2917.0</v>
      </c>
      <c r="K19" t="str">
        <f t="shared" si="2"/>
        <v>0.0, 0.0, 0.0</v>
      </c>
      <c r="L19">
        <f t="shared" si="3"/>
        <v>1</v>
      </c>
      <c r="M19" t="str">
        <f t="shared" si="4"/>
        <v>balise.ac</v>
      </c>
      <c r="N19" t="str">
        <f t="shared" si="5"/>
        <v>9, 3, 8</v>
      </c>
      <c r="P19" s="20" t="s">
        <v>128</v>
      </c>
      <c r="Q19" s="20" t="str">
        <f t="shared" si="6"/>
        <v>0.0, 0.0, 2917.0</v>
      </c>
      <c r="R19" s="20" t="str">
        <f t="shared" si="7"/>
        <v>0.0, 0.0, 0.0</v>
      </c>
      <c r="S19" s="26">
        <v>1</v>
      </c>
      <c r="T19" s="20" t="s">
        <v>129</v>
      </c>
      <c r="U19" s="20" t="str">
        <f t="shared" si="8"/>
        <v>B</v>
      </c>
      <c r="V19" s="20" t="str">
        <f t="shared" si="9"/>
        <v xml:space="preserve"> </v>
      </c>
      <c r="W19" s="20" t="s">
        <v>128</v>
      </c>
      <c r="X19" s="20" t="s">
        <v>129</v>
      </c>
    </row>
    <row r="20" spans="1:24" x14ac:dyDescent="0.25">
      <c r="A20" t="s">
        <v>20</v>
      </c>
      <c r="B20" t="s">
        <v>1</v>
      </c>
      <c r="C20">
        <v>9884</v>
      </c>
      <c r="D20" s="3">
        <v>3278</v>
      </c>
      <c r="E20" s="4">
        <v>4</v>
      </c>
      <c r="F20" s="5">
        <v>12</v>
      </c>
      <c r="G20" s="5">
        <v>12</v>
      </c>
      <c r="I20" t="str">
        <f t="shared" si="0"/>
        <v>defaultid</v>
      </c>
      <c r="J20" t="str">
        <f t="shared" si="1"/>
        <v>0.0, 0.0, 3278.0</v>
      </c>
      <c r="K20" t="str">
        <f t="shared" si="2"/>
        <v>0.0, 0.0, 0.0</v>
      </c>
      <c r="L20">
        <f t="shared" si="3"/>
        <v>1</v>
      </c>
      <c r="M20" t="str">
        <f t="shared" si="4"/>
        <v>balise.ac</v>
      </c>
      <c r="N20" t="str">
        <f t="shared" si="5"/>
        <v>4, 12, 12</v>
      </c>
      <c r="P20" s="20" t="s">
        <v>128</v>
      </c>
      <c r="Q20" s="20" t="str">
        <f t="shared" si="6"/>
        <v>0.0, 0.0, 3278.0</v>
      </c>
      <c r="R20" s="20" t="str">
        <f t="shared" si="7"/>
        <v>0.0, 0.0, 0.0</v>
      </c>
      <c r="S20" s="26">
        <v>1</v>
      </c>
      <c r="T20" s="20" t="s">
        <v>129</v>
      </c>
      <c r="U20" s="20" t="str">
        <f t="shared" si="8"/>
        <v>Hs.151(A)</v>
      </c>
      <c r="V20" s="20" t="str">
        <f t="shared" si="9"/>
        <v>A</v>
      </c>
      <c r="W20" s="20" t="s">
        <v>128</v>
      </c>
      <c r="X20" s="20" t="s">
        <v>129</v>
      </c>
    </row>
    <row r="21" spans="1:24" x14ac:dyDescent="0.25">
      <c r="B21" t="s">
        <v>12</v>
      </c>
      <c r="C21">
        <v>9887</v>
      </c>
      <c r="D21" s="3">
        <v>3281</v>
      </c>
      <c r="E21" s="4">
        <v>9</v>
      </c>
      <c r="F21" s="3">
        <v>4</v>
      </c>
      <c r="G21" s="3">
        <v>8</v>
      </c>
      <c r="I21" t="str">
        <f t="shared" si="0"/>
        <v>defaultid</v>
      </c>
      <c r="J21" t="str">
        <f t="shared" si="1"/>
        <v>0.0, 0.0, 3281.0</v>
      </c>
      <c r="K21" t="str">
        <f t="shared" si="2"/>
        <v>0.0, 0.0, 0.0</v>
      </c>
      <c r="L21">
        <f t="shared" si="3"/>
        <v>1</v>
      </c>
      <c r="M21" t="str">
        <f t="shared" si="4"/>
        <v>balise.ac</v>
      </c>
      <c r="N21" t="str">
        <f t="shared" si="5"/>
        <v>9, 4, 8</v>
      </c>
      <c r="P21" s="20" t="s">
        <v>128</v>
      </c>
      <c r="Q21" s="20" t="str">
        <f t="shared" si="6"/>
        <v>0.0, 0.0, 3281.0</v>
      </c>
      <c r="R21" s="20" t="str">
        <f t="shared" si="7"/>
        <v>0.0, 0.0, 0.0</v>
      </c>
      <c r="S21" s="26">
        <v>1</v>
      </c>
      <c r="T21" s="20" t="s">
        <v>129</v>
      </c>
      <c r="U21" s="20" t="str">
        <f t="shared" si="8"/>
        <v>B</v>
      </c>
      <c r="V21" s="20" t="str">
        <f t="shared" si="9"/>
        <v xml:space="preserve"> </v>
      </c>
      <c r="W21" s="20" t="s">
        <v>128</v>
      </c>
      <c r="X21" s="20" t="s">
        <v>129</v>
      </c>
    </row>
    <row r="22" spans="1:24" x14ac:dyDescent="0.25">
      <c r="A22" t="s">
        <v>21</v>
      </c>
      <c r="B22" t="s">
        <v>1</v>
      </c>
      <c r="C22">
        <v>9900</v>
      </c>
      <c r="D22" s="3">
        <v>3294</v>
      </c>
      <c r="E22" s="4">
        <v>6</v>
      </c>
      <c r="F22" s="4">
        <v>0</v>
      </c>
      <c r="G22" s="5">
        <v>14</v>
      </c>
      <c r="I22" t="str">
        <f t="shared" si="0"/>
        <v>defaultid</v>
      </c>
      <c r="J22" t="str">
        <f t="shared" si="1"/>
        <v>0.0, 0.0, 3294.0</v>
      </c>
      <c r="K22" t="str">
        <f t="shared" si="2"/>
        <v>0.0, 0.0, 0.0</v>
      </c>
      <c r="L22">
        <f t="shared" si="3"/>
        <v>1</v>
      </c>
      <c r="M22" t="str">
        <f t="shared" si="4"/>
        <v>balise.ac</v>
      </c>
      <c r="N22" t="str">
        <f t="shared" si="5"/>
        <v>6, 0, 14</v>
      </c>
      <c r="P22" s="20" t="s">
        <v>128</v>
      </c>
      <c r="Q22" s="20" t="str">
        <f t="shared" si="6"/>
        <v>0.0, 0.0, 3294.0</v>
      </c>
      <c r="R22" s="20" t="str">
        <f t="shared" si="7"/>
        <v>0.0, 0.0, 0.0</v>
      </c>
      <c r="S22" s="26">
        <v>1</v>
      </c>
      <c r="T22" s="20" t="s">
        <v>129</v>
      </c>
      <c r="U22" s="20" t="str">
        <f t="shared" si="8"/>
        <v>GRO-V11</v>
      </c>
      <c r="V22" s="20" t="str">
        <f t="shared" si="9"/>
        <v>A</v>
      </c>
      <c r="W22" s="20" t="s">
        <v>128</v>
      </c>
      <c r="X22" s="20" t="s">
        <v>129</v>
      </c>
    </row>
    <row r="23" spans="1:24" x14ac:dyDescent="0.25">
      <c r="B23" t="s">
        <v>12</v>
      </c>
      <c r="C23">
        <v>9903</v>
      </c>
      <c r="D23" s="3">
        <v>3297</v>
      </c>
      <c r="E23" s="4">
        <v>9</v>
      </c>
      <c r="F23" s="5">
        <v>1</v>
      </c>
      <c r="G23" s="5">
        <v>6</v>
      </c>
      <c r="I23" t="str">
        <f t="shared" si="0"/>
        <v>defaultid</v>
      </c>
      <c r="J23" t="str">
        <f t="shared" si="1"/>
        <v>0.0, 0.0, 3297.0</v>
      </c>
      <c r="K23" t="str">
        <f t="shared" si="2"/>
        <v>0.0, 0.0, 0.0</v>
      </c>
      <c r="L23">
        <f t="shared" si="3"/>
        <v>1</v>
      </c>
      <c r="M23" t="str">
        <f t="shared" si="4"/>
        <v>balise.ac</v>
      </c>
      <c r="N23" t="str">
        <f t="shared" si="5"/>
        <v>9, 1, 6</v>
      </c>
      <c r="P23" s="20" t="s">
        <v>128</v>
      </c>
      <c r="Q23" s="20" t="str">
        <f t="shared" si="6"/>
        <v>0.0, 0.0, 3297.0</v>
      </c>
      <c r="R23" s="20" t="str">
        <f t="shared" si="7"/>
        <v>0.0, 0.0, 0.0</v>
      </c>
      <c r="S23" s="26">
        <v>1</v>
      </c>
      <c r="T23" s="20" t="s">
        <v>129</v>
      </c>
      <c r="U23" s="20" t="str">
        <f t="shared" si="8"/>
        <v>B</v>
      </c>
      <c r="V23" s="20" t="str">
        <f t="shared" si="9"/>
        <v xml:space="preserve"> </v>
      </c>
      <c r="W23" s="20" t="s">
        <v>128</v>
      </c>
      <c r="X23" s="20" t="s">
        <v>129</v>
      </c>
    </row>
    <row r="24" spans="1:24" x14ac:dyDescent="0.25">
      <c r="A24" t="s">
        <v>22</v>
      </c>
      <c r="B24" t="s">
        <v>1</v>
      </c>
      <c r="C24">
        <v>10050</v>
      </c>
      <c r="D24" s="3">
        <v>3444</v>
      </c>
      <c r="E24" s="4">
        <v>7</v>
      </c>
      <c r="F24" s="3">
        <v>1</v>
      </c>
      <c r="G24" s="3">
        <v>2</v>
      </c>
      <c r="I24" t="str">
        <f t="shared" si="0"/>
        <v>defaultid</v>
      </c>
      <c r="J24" t="str">
        <f t="shared" si="1"/>
        <v>0.0, 0.0, 3444.0</v>
      </c>
      <c r="K24" t="str">
        <f t="shared" si="2"/>
        <v>0.0, 0.0, 0.0</v>
      </c>
      <c r="L24">
        <f t="shared" si="3"/>
        <v>1</v>
      </c>
      <c r="M24" t="str">
        <f t="shared" si="4"/>
        <v>balise.ac</v>
      </c>
      <c r="N24" t="str">
        <f t="shared" si="5"/>
        <v>7, 1, 2</v>
      </c>
      <c r="P24" s="20" t="s">
        <v>128</v>
      </c>
      <c r="Q24" s="20" t="str">
        <f t="shared" si="6"/>
        <v>0.0, 0.0, 3444.0</v>
      </c>
      <c r="R24" s="20" t="str">
        <f t="shared" si="7"/>
        <v>0.0, 0.0, 0.0</v>
      </c>
      <c r="S24" s="26">
        <v>1</v>
      </c>
      <c r="T24" s="20" t="s">
        <v>129</v>
      </c>
      <c r="U24" s="20" t="str">
        <f t="shared" si="8"/>
        <v>GRO-H01</v>
      </c>
      <c r="V24" s="20" t="str">
        <f t="shared" si="9"/>
        <v>A</v>
      </c>
      <c r="W24" s="20" t="s">
        <v>128</v>
      </c>
      <c r="X24" s="20" t="s">
        <v>129</v>
      </c>
    </row>
    <row r="25" spans="1:24" x14ac:dyDescent="0.25">
      <c r="B25" t="s">
        <v>12</v>
      </c>
      <c r="C25">
        <v>10053</v>
      </c>
      <c r="D25" s="3">
        <v>3447</v>
      </c>
      <c r="E25" s="4">
        <v>7</v>
      </c>
      <c r="F25" s="3">
        <v>1</v>
      </c>
      <c r="G25" s="3">
        <v>12</v>
      </c>
      <c r="I25" t="str">
        <f t="shared" si="0"/>
        <v>defaultid</v>
      </c>
      <c r="J25" t="str">
        <f t="shared" si="1"/>
        <v>0.0, 0.0, 3447.0</v>
      </c>
      <c r="K25" t="str">
        <f t="shared" si="2"/>
        <v>0.0, 0.0, 0.0</v>
      </c>
      <c r="L25">
        <f t="shared" si="3"/>
        <v>1</v>
      </c>
      <c r="M25" t="str">
        <f t="shared" si="4"/>
        <v>balise.ac</v>
      </c>
      <c r="N25" t="str">
        <f t="shared" si="5"/>
        <v>7, 1, 12</v>
      </c>
      <c r="P25" s="20" t="s">
        <v>128</v>
      </c>
      <c r="Q25" s="20" t="str">
        <f t="shared" si="6"/>
        <v>0.0, 0.0, 3447.0</v>
      </c>
      <c r="R25" s="20" t="str">
        <f t="shared" si="7"/>
        <v>0.0, 0.0, 0.0</v>
      </c>
      <c r="S25" s="26">
        <v>1</v>
      </c>
      <c r="T25" s="20" t="s">
        <v>129</v>
      </c>
      <c r="U25" s="20" t="str">
        <f t="shared" si="8"/>
        <v>B</v>
      </c>
      <c r="V25" s="20" t="str">
        <f t="shared" si="9"/>
        <v xml:space="preserve"> </v>
      </c>
      <c r="W25" s="20" t="s">
        <v>128</v>
      </c>
      <c r="X25" s="20" t="s">
        <v>129</v>
      </c>
    </row>
    <row r="26" spans="1:24" x14ac:dyDescent="0.25">
      <c r="A26" t="s">
        <v>83</v>
      </c>
      <c r="B26" t="s">
        <v>1</v>
      </c>
      <c r="C26">
        <v>10195</v>
      </c>
      <c r="D26" s="3">
        <v>3589</v>
      </c>
      <c r="E26" s="3">
        <v>3</v>
      </c>
      <c r="F26" s="3">
        <v>3</v>
      </c>
      <c r="G26" s="3">
        <v>4</v>
      </c>
      <c r="I26" t="str">
        <f t="shared" si="0"/>
        <v>defaultid</v>
      </c>
      <c r="J26" t="str">
        <f t="shared" si="1"/>
        <v>0.0, 0.0, 3589.0</v>
      </c>
      <c r="K26" t="str">
        <f t="shared" si="2"/>
        <v>0.0, 0.0, 0.0</v>
      </c>
      <c r="L26">
        <f t="shared" si="3"/>
        <v>1</v>
      </c>
      <c r="M26" t="str">
        <f t="shared" si="4"/>
        <v>balise.ac</v>
      </c>
      <c r="N26" t="str">
        <f t="shared" si="5"/>
        <v>3, 3, 4</v>
      </c>
      <c r="P26" s="20" t="s">
        <v>128</v>
      </c>
      <c r="Q26" s="20" t="str">
        <f t="shared" si="6"/>
        <v>0.0, 0.0, 3589.0</v>
      </c>
      <c r="R26" s="20" t="str">
        <f t="shared" si="7"/>
        <v>0.0, 0.0, 0.0</v>
      </c>
      <c r="S26" s="26">
        <v>1</v>
      </c>
      <c r="T26" s="20" t="s">
        <v>129</v>
      </c>
      <c r="U26" s="20" t="str">
        <f t="shared" si="8"/>
        <v>GRO-H09</v>
      </c>
      <c r="V26" s="20" t="str">
        <f t="shared" si="9"/>
        <v>A</v>
      </c>
      <c r="W26" s="20" t="s">
        <v>128</v>
      </c>
      <c r="X26" s="20" t="s">
        <v>129</v>
      </c>
    </row>
    <row r="27" spans="1:24" x14ac:dyDescent="0.25">
      <c r="B27" t="s">
        <v>12</v>
      </c>
      <c r="C27">
        <v>10198</v>
      </c>
      <c r="D27" s="3">
        <v>3592</v>
      </c>
      <c r="E27" s="10">
        <v>3</v>
      </c>
      <c r="F27" s="10">
        <v>3</v>
      </c>
      <c r="G27" s="10">
        <v>4</v>
      </c>
      <c r="I27" t="str">
        <f t="shared" si="0"/>
        <v>defaultid</v>
      </c>
      <c r="J27" t="str">
        <f t="shared" si="1"/>
        <v>0.0, 0.0, 3592.0</v>
      </c>
      <c r="K27" t="str">
        <f t="shared" si="2"/>
        <v>0.0, 0.0, 0.0</v>
      </c>
      <c r="L27">
        <f t="shared" si="3"/>
        <v>1</v>
      </c>
      <c r="M27" t="str">
        <f t="shared" si="4"/>
        <v>balise.ac</v>
      </c>
      <c r="N27" t="str">
        <f t="shared" si="5"/>
        <v>3, 3, 4</v>
      </c>
      <c r="P27" s="20" t="s">
        <v>128</v>
      </c>
      <c r="Q27" s="20" t="str">
        <f t="shared" si="6"/>
        <v>0.0, 0.0, 3592.0</v>
      </c>
      <c r="R27" s="20" t="str">
        <f t="shared" si="7"/>
        <v>0.0, 0.0, 0.0</v>
      </c>
      <c r="S27" s="26">
        <v>1</v>
      </c>
      <c r="T27" s="20" t="s">
        <v>129</v>
      </c>
      <c r="U27" s="20" t="str">
        <f t="shared" si="8"/>
        <v>B</v>
      </c>
      <c r="V27" s="20" t="str">
        <f t="shared" si="9"/>
        <v xml:space="preserve"> </v>
      </c>
      <c r="W27" s="20" t="s">
        <v>128</v>
      </c>
      <c r="X27" s="20" t="s">
        <v>129</v>
      </c>
    </row>
    <row r="28" spans="1:24" x14ac:dyDescent="0.25">
      <c r="A28" t="s">
        <v>97</v>
      </c>
      <c r="B28" t="s">
        <v>12</v>
      </c>
      <c r="C28">
        <v>10270</v>
      </c>
      <c r="D28" s="3">
        <v>3664</v>
      </c>
      <c r="E28" s="3">
        <v>7</v>
      </c>
      <c r="F28" s="3">
        <v>1</v>
      </c>
      <c r="G28" s="3">
        <v>14</v>
      </c>
      <c r="I28" t="str">
        <f t="shared" si="0"/>
        <v>defaultid</v>
      </c>
      <c r="J28" t="str">
        <f t="shared" si="1"/>
        <v>0.0, 0.0, 3664.0</v>
      </c>
      <c r="K28" t="str">
        <f t="shared" si="2"/>
        <v>0.0, 0.0, 0.0</v>
      </c>
      <c r="L28">
        <f t="shared" si="3"/>
        <v>1</v>
      </c>
      <c r="M28" t="str">
        <f t="shared" si="4"/>
        <v>balise.ac</v>
      </c>
      <c r="N28" t="str">
        <f t="shared" si="5"/>
        <v>7, 1, 14</v>
      </c>
      <c r="P28" s="20" t="s">
        <v>128</v>
      </c>
      <c r="Q28" s="20" t="str">
        <f t="shared" si="6"/>
        <v>0.0, 0.0, 3664.0</v>
      </c>
      <c r="R28" s="20" t="str">
        <f t="shared" si="7"/>
        <v>0.0, 0.0, 0.0</v>
      </c>
      <c r="S28" s="26">
        <v>1</v>
      </c>
      <c r="T28" s="20" t="s">
        <v>129</v>
      </c>
      <c r="U28" s="20" t="str">
        <f t="shared" si="8"/>
        <v>GRO-H16</v>
      </c>
      <c r="V28" s="20" t="str">
        <f t="shared" si="9"/>
        <v>B</v>
      </c>
      <c r="W28" s="20" t="s">
        <v>128</v>
      </c>
      <c r="X28" s="20" t="s">
        <v>129</v>
      </c>
    </row>
    <row r="29" spans="1:24" x14ac:dyDescent="0.25">
      <c r="B29" t="s">
        <v>1</v>
      </c>
      <c r="C29">
        <v>10273</v>
      </c>
      <c r="D29" s="3">
        <v>3667</v>
      </c>
      <c r="E29" s="10">
        <v>3</v>
      </c>
      <c r="F29" s="10">
        <v>3</v>
      </c>
      <c r="G29" s="10">
        <v>4</v>
      </c>
      <c r="I29" t="str">
        <f t="shared" si="0"/>
        <v>defaultid</v>
      </c>
      <c r="J29" t="str">
        <f t="shared" si="1"/>
        <v>0.0, 0.0, 3667.0</v>
      </c>
      <c r="K29" t="str">
        <f t="shared" si="2"/>
        <v>0.0, 0.0, 0.0</v>
      </c>
      <c r="L29">
        <f t="shared" si="3"/>
        <v>1</v>
      </c>
      <c r="M29" t="str">
        <f t="shared" si="4"/>
        <v>balise.ac</v>
      </c>
      <c r="N29" t="str">
        <f t="shared" si="5"/>
        <v>3, 3, 4</v>
      </c>
      <c r="P29" s="20" t="s">
        <v>128</v>
      </c>
      <c r="Q29" s="20" t="str">
        <f t="shared" si="6"/>
        <v>0.0, 0.0, 3667.0</v>
      </c>
      <c r="R29" s="20" t="str">
        <f t="shared" si="7"/>
        <v>0.0, 0.0, 0.0</v>
      </c>
      <c r="S29" s="26">
        <v>1</v>
      </c>
      <c r="T29" s="20" t="s">
        <v>129</v>
      </c>
      <c r="U29" s="20" t="str">
        <f t="shared" si="8"/>
        <v>A</v>
      </c>
      <c r="V29" s="20" t="str">
        <f t="shared" si="9"/>
        <v xml:space="preserve"> </v>
      </c>
      <c r="W29" s="20" t="s">
        <v>128</v>
      </c>
      <c r="X29" s="20" t="s">
        <v>129</v>
      </c>
    </row>
    <row r="30" spans="1:24" x14ac:dyDescent="0.25">
      <c r="A30" t="s">
        <v>98</v>
      </c>
      <c r="B30" t="s">
        <v>12</v>
      </c>
      <c r="C30">
        <v>10319</v>
      </c>
      <c r="D30" s="3">
        <v>3713</v>
      </c>
      <c r="E30" s="3">
        <v>9</v>
      </c>
      <c r="F30" s="3">
        <v>1</v>
      </c>
      <c r="G30" s="3">
        <v>11</v>
      </c>
      <c r="I30" t="str">
        <f t="shared" si="0"/>
        <v>defaultid</v>
      </c>
      <c r="J30" t="str">
        <f t="shared" si="1"/>
        <v>0.0, 0.0, 3713.0</v>
      </c>
      <c r="K30" t="str">
        <f t="shared" si="2"/>
        <v>0.0, 0.0, 0.0</v>
      </c>
      <c r="L30">
        <f t="shared" si="3"/>
        <v>1</v>
      </c>
      <c r="M30" t="str">
        <f t="shared" si="4"/>
        <v>balise.ac</v>
      </c>
      <c r="N30" t="str">
        <f t="shared" si="5"/>
        <v>9, 1, 11</v>
      </c>
      <c r="P30" s="20" t="s">
        <v>128</v>
      </c>
      <c r="Q30" s="20" t="str">
        <f t="shared" si="6"/>
        <v>0.0, 0.0, 3713.0</v>
      </c>
      <c r="R30" s="20" t="str">
        <f t="shared" si="7"/>
        <v>0.0, 0.0, 0.0</v>
      </c>
      <c r="S30" s="26">
        <v>1</v>
      </c>
      <c r="T30" s="20" t="s">
        <v>129</v>
      </c>
      <c r="U30" s="20" t="str">
        <f t="shared" si="8"/>
        <v>HS.556(S)</v>
      </c>
      <c r="V30" s="20" t="str">
        <f t="shared" si="9"/>
        <v>B</v>
      </c>
      <c r="W30" s="20" t="s">
        <v>128</v>
      </c>
      <c r="X30" s="20" t="s">
        <v>129</v>
      </c>
    </row>
    <row r="31" spans="1:24" x14ac:dyDescent="0.25">
      <c r="B31" t="s">
        <v>1</v>
      </c>
      <c r="C31">
        <v>10322</v>
      </c>
      <c r="D31" s="3">
        <v>3716</v>
      </c>
      <c r="E31" s="4">
        <v>4</v>
      </c>
      <c r="F31" s="4">
        <v>12</v>
      </c>
      <c r="G31" s="4">
        <v>14</v>
      </c>
      <c r="I31" t="str">
        <f t="shared" si="0"/>
        <v>defaultid</v>
      </c>
      <c r="J31" t="str">
        <f t="shared" si="1"/>
        <v>0.0, 0.0, 3716.0</v>
      </c>
      <c r="K31" t="str">
        <f t="shared" si="2"/>
        <v>0.0, 0.0, 0.0</v>
      </c>
      <c r="L31">
        <f t="shared" si="3"/>
        <v>1</v>
      </c>
      <c r="M31" t="str">
        <f t="shared" si="4"/>
        <v>balise.ac</v>
      </c>
      <c r="N31" t="str">
        <f t="shared" si="5"/>
        <v>4, 12, 14</v>
      </c>
      <c r="P31" s="20" t="s">
        <v>128</v>
      </c>
      <c r="Q31" s="20" t="str">
        <f t="shared" si="6"/>
        <v>0.0, 0.0, 3716.0</v>
      </c>
      <c r="R31" s="20" t="str">
        <f t="shared" si="7"/>
        <v>0.0, 0.0, 0.0</v>
      </c>
      <c r="S31" s="26">
        <v>1</v>
      </c>
      <c r="T31" s="20" t="s">
        <v>129</v>
      </c>
      <c r="U31" s="20" t="str">
        <f t="shared" si="8"/>
        <v>A</v>
      </c>
      <c r="V31" s="20" t="str">
        <f t="shared" si="9"/>
        <v xml:space="preserve"> </v>
      </c>
      <c r="W31" s="20" t="s">
        <v>128</v>
      </c>
      <c r="X31" s="20" t="s">
        <v>129</v>
      </c>
    </row>
    <row r="32" spans="1:24" x14ac:dyDescent="0.25">
      <c r="A32" t="s">
        <v>99</v>
      </c>
      <c r="B32" t="s">
        <v>1</v>
      </c>
      <c r="C32">
        <v>10856</v>
      </c>
      <c r="D32" s="3">
        <v>4250</v>
      </c>
      <c r="E32" s="4">
        <v>4</v>
      </c>
      <c r="F32" s="4">
        <v>12</v>
      </c>
      <c r="G32" s="4">
        <v>12</v>
      </c>
      <c r="I32" t="str">
        <f t="shared" si="0"/>
        <v>defaultid</v>
      </c>
      <c r="J32" t="str">
        <f t="shared" si="1"/>
        <v>0.0, 0.0, 4250.0</v>
      </c>
      <c r="K32" t="str">
        <f t="shared" si="2"/>
        <v>0.0, 0.0, 0.0</v>
      </c>
      <c r="L32">
        <f t="shared" si="3"/>
        <v>1</v>
      </c>
      <c r="M32" t="str">
        <f t="shared" si="4"/>
        <v>balise.ac</v>
      </c>
      <c r="N32" t="str">
        <f t="shared" si="5"/>
        <v>4, 12, 12</v>
      </c>
      <c r="P32" s="20" t="s">
        <v>128</v>
      </c>
      <c r="Q32" s="20" t="str">
        <f t="shared" si="6"/>
        <v>0.0, 0.0, 4250.0</v>
      </c>
      <c r="R32" s="20" t="str">
        <f t="shared" si="7"/>
        <v>0.0, 0.0, 0.0</v>
      </c>
      <c r="S32" s="26">
        <v>1</v>
      </c>
      <c r="T32" s="20" t="s">
        <v>129</v>
      </c>
      <c r="U32" s="20" t="str">
        <f t="shared" si="8"/>
        <v>HS.555(P)</v>
      </c>
      <c r="V32" s="20" t="str">
        <f t="shared" si="9"/>
        <v>A</v>
      </c>
      <c r="W32" s="20" t="s">
        <v>128</v>
      </c>
      <c r="X32" s="20" t="s">
        <v>129</v>
      </c>
    </row>
    <row r="33" spans="1:24" x14ac:dyDescent="0.25">
      <c r="B33" t="s">
        <v>12</v>
      </c>
      <c r="C33">
        <v>10859</v>
      </c>
      <c r="D33" s="3">
        <v>4253</v>
      </c>
      <c r="E33" s="4">
        <v>9</v>
      </c>
      <c r="F33" s="4">
        <v>5</v>
      </c>
      <c r="G33" s="5">
        <v>6</v>
      </c>
      <c r="I33" t="str">
        <f t="shared" si="0"/>
        <v>defaultid</v>
      </c>
      <c r="J33" t="str">
        <f t="shared" si="1"/>
        <v>0.0, 0.0, 4253.0</v>
      </c>
      <c r="K33" t="str">
        <f t="shared" si="2"/>
        <v>0.0, 0.0, 0.0</v>
      </c>
      <c r="L33">
        <f t="shared" si="3"/>
        <v>1</v>
      </c>
      <c r="M33" t="str">
        <f t="shared" si="4"/>
        <v>balise.ac</v>
      </c>
      <c r="N33" t="str">
        <f t="shared" si="5"/>
        <v>9, 5, 6</v>
      </c>
      <c r="P33" s="20" t="s">
        <v>128</v>
      </c>
      <c r="Q33" s="20" t="str">
        <f t="shared" si="6"/>
        <v>0.0, 0.0, 4253.0</v>
      </c>
      <c r="R33" s="20" t="str">
        <f t="shared" si="7"/>
        <v>0.0, 0.0, 0.0</v>
      </c>
      <c r="S33" s="26">
        <v>1</v>
      </c>
      <c r="T33" s="20" t="s">
        <v>129</v>
      </c>
      <c r="U33" s="20" t="str">
        <f t="shared" si="8"/>
        <v>B</v>
      </c>
      <c r="V33" s="20" t="str">
        <f t="shared" si="9"/>
        <v xml:space="preserve"> </v>
      </c>
      <c r="W33" s="20" t="s">
        <v>128</v>
      </c>
      <c r="X33" s="20" t="s">
        <v>129</v>
      </c>
    </row>
    <row r="34" spans="1:24" x14ac:dyDescent="0.25">
      <c r="A34" t="s">
        <v>100</v>
      </c>
      <c r="B34" t="s">
        <v>1</v>
      </c>
      <c r="C34">
        <v>10900</v>
      </c>
      <c r="D34" s="3">
        <v>4294</v>
      </c>
      <c r="E34" s="3">
        <v>3</v>
      </c>
      <c r="F34" s="3">
        <v>3</v>
      </c>
      <c r="G34" s="3">
        <v>4</v>
      </c>
      <c r="I34" t="str">
        <f t="shared" si="0"/>
        <v>defaultid</v>
      </c>
      <c r="J34" t="str">
        <f t="shared" si="1"/>
        <v>0.0, 0.0, 4294.0</v>
      </c>
      <c r="K34" t="str">
        <f t="shared" si="2"/>
        <v>0.0, 0.0, 0.0</v>
      </c>
      <c r="L34">
        <f t="shared" si="3"/>
        <v>1</v>
      </c>
      <c r="M34" t="str">
        <f t="shared" si="4"/>
        <v>balise.ac</v>
      </c>
      <c r="N34" t="str">
        <f t="shared" si="5"/>
        <v>3, 3, 4</v>
      </c>
      <c r="P34" s="20" t="s">
        <v>128</v>
      </c>
      <c r="Q34" s="20" t="str">
        <f t="shared" si="6"/>
        <v>0.0, 0.0, 4294.0</v>
      </c>
      <c r="R34" s="20" t="str">
        <f t="shared" si="7"/>
        <v>0.0, 0.0, 0.0</v>
      </c>
      <c r="S34" s="26">
        <v>1</v>
      </c>
      <c r="T34" s="20" t="s">
        <v>129</v>
      </c>
      <c r="U34" s="20" t="str">
        <f t="shared" si="8"/>
        <v>GRO-H13</v>
      </c>
      <c r="V34" s="20" t="str">
        <f t="shared" si="9"/>
        <v>A</v>
      </c>
      <c r="W34" s="20" t="s">
        <v>128</v>
      </c>
      <c r="X34" s="20" t="s">
        <v>129</v>
      </c>
    </row>
    <row r="35" spans="1:24" x14ac:dyDescent="0.25">
      <c r="B35" t="s">
        <v>12</v>
      </c>
      <c r="C35">
        <v>10903</v>
      </c>
      <c r="D35" s="3">
        <v>4297</v>
      </c>
      <c r="E35" s="4">
        <v>7</v>
      </c>
      <c r="F35" s="16">
        <v>1</v>
      </c>
      <c r="G35" s="4">
        <v>14</v>
      </c>
      <c r="I35" t="str">
        <f t="shared" si="0"/>
        <v>defaultid</v>
      </c>
      <c r="J35" t="str">
        <f t="shared" si="1"/>
        <v>0.0, 0.0, 4297.0</v>
      </c>
      <c r="K35" t="str">
        <f t="shared" si="2"/>
        <v>0.0, 0.0, 0.0</v>
      </c>
      <c r="L35">
        <f t="shared" si="3"/>
        <v>1</v>
      </c>
      <c r="M35" t="str">
        <f t="shared" si="4"/>
        <v>balise.ac</v>
      </c>
      <c r="N35" t="str">
        <f t="shared" si="5"/>
        <v>7, 1, 14</v>
      </c>
      <c r="P35" s="20" t="s">
        <v>128</v>
      </c>
      <c r="Q35" s="20" t="str">
        <f t="shared" si="6"/>
        <v>0.0, 0.0, 4297.0</v>
      </c>
      <c r="R35" s="20" t="str">
        <f t="shared" si="7"/>
        <v>0.0, 0.0, 0.0</v>
      </c>
      <c r="S35" s="26">
        <v>1</v>
      </c>
      <c r="T35" s="20" t="s">
        <v>129</v>
      </c>
      <c r="U35" s="20" t="str">
        <f t="shared" si="8"/>
        <v>B</v>
      </c>
      <c r="V35" s="20" t="str">
        <f t="shared" si="9"/>
        <v xml:space="preserve"> </v>
      </c>
      <c r="W35" s="20" t="s">
        <v>128</v>
      </c>
      <c r="X35" s="20" t="s">
        <v>129</v>
      </c>
    </row>
    <row r="36" spans="1:24" x14ac:dyDescent="0.25">
      <c r="A36" t="s">
        <v>94</v>
      </c>
      <c r="B36" t="s">
        <v>1</v>
      </c>
      <c r="C36">
        <v>10960</v>
      </c>
      <c r="D36" s="3">
        <v>4354</v>
      </c>
      <c r="E36" s="3">
        <v>3</v>
      </c>
      <c r="F36" s="3">
        <v>3</v>
      </c>
      <c r="G36" s="3">
        <v>4</v>
      </c>
      <c r="I36" t="str">
        <f t="shared" si="0"/>
        <v>defaultid</v>
      </c>
      <c r="J36" t="str">
        <f t="shared" si="1"/>
        <v>0.0, 0.0, 4354.0</v>
      </c>
      <c r="K36" t="str">
        <f t="shared" si="2"/>
        <v>0.0, 0.0, 0.0</v>
      </c>
      <c r="L36">
        <f t="shared" si="3"/>
        <v>1</v>
      </c>
      <c r="M36" t="str">
        <f t="shared" si="4"/>
        <v>balise.ac</v>
      </c>
      <c r="N36" t="str">
        <f t="shared" si="5"/>
        <v>3, 3, 4</v>
      </c>
      <c r="P36" s="20" t="s">
        <v>128</v>
      </c>
      <c r="Q36" s="20" t="str">
        <f t="shared" si="6"/>
        <v>0.0, 0.0, 4354.0</v>
      </c>
      <c r="R36" s="20" t="str">
        <f t="shared" si="7"/>
        <v>0.0, 0.0, 0.0</v>
      </c>
      <c r="S36" s="26">
        <v>1</v>
      </c>
      <c r="T36" s="20" t="s">
        <v>129</v>
      </c>
      <c r="U36" s="20" t="str">
        <f t="shared" si="8"/>
        <v>GRO-H15</v>
      </c>
      <c r="V36" s="20" t="str">
        <f t="shared" si="9"/>
        <v>A</v>
      </c>
      <c r="W36" s="20" t="s">
        <v>128</v>
      </c>
      <c r="X36" s="20" t="s">
        <v>129</v>
      </c>
    </row>
    <row r="37" spans="1:24" x14ac:dyDescent="0.25">
      <c r="B37" t="s">
        <v>12</v>
      </c>
      <c r="C37">
        <v>10963</v>
      </c>
      <c r="D37" s="3">
        <v>4357</v>
      </c>
      <c r="E37" s="10">
        <v>7</v>
      </c>
      <c r="F37" s="10">
        <v>1</v>
      </c>
      <c r="G37" s="10">
        <v>14</v>
      </c>
      <c r="I37" t="str">
        <f t="shared" si="0"/>
        <v>defaultid</v>
      </c>
      <c r="J37" t="str">
        <f t="shared" si="1"/>
        <v>0.0, 0.0, 4357.0</v>
      </c>
      <c r="K37" t="str">
        <f t="shared" si="2"/>
        <v>0.0, 0.0, 0.0</v>
      </c>
      <c r="L37">
        <f t="shared" si="3"/>
        <v>1</v>
      </c>
      <c r="M37" t="str">
        <f t="shared" si="4"/>
        <v>balise.ac</v>
      </c>
      <c r="N37" t="str">
        <f t="shared" si="5"/>
        <v>7, 1, 14</v>
      </c>
      <c r="P37" s="20" t="s">
        <v>128</v>
      </c>
      <c r="Q37" s="20" t="str">
        <f t="shared" si="6"/>
        <v>0.0, 0.0, 4357.0</v>
      </c>
      <c r="R37" s="20" t="str">
        <f t="shared" si="7"/>
        <v>0.0, 0.0, 0.0</v>
      </c>
      <c r="S37" s="26">
        <v>1</v>
      </c>
      <c r="T37" s="20" t="s">
        <v>129</v>
      </c>
      <c r="U37" s="20" t="str">
        <f t="shared" si="8"/>
        <v>B</v>
      </c>
      <c r="V37" s="20" t="str">
        <f t="shared" si="9"/>
        <v xml:space="preserve"> </v>
      </c>
      <c r="W37" s="20" t="s">
        <v>128</v>
      </c>
      <c r="X37" s="20" t="s">
        <v>129</v>
      </c>
    </row>
    <row r="38" spans="1:24" x14ac:dyDescent="0.25">
      <c r="A38" t="s">
        <v>54</v>
      </c>
      <c r="B38" t="s">
        <v>1</v>
      </c>
      <c r="C38">
        <v>13870</v>
      </c>
      <c r="D38" s="3">
        <v>7264</v>
      </c>
      <c r="E38" s="4">
        <v>4</v>
      </c>
      <c r="F38" s="4">
        <v>12</v>
      </c>
      <c r="G38" s="4">
        <v>12</v>
      </c>
      <c r="I38" t="str">
        <f t="shared" si="0"/>
        <v>defaultid</v>
      </c>
      <c r="J38" t="str">
        <f t="shared" si="1"/>
        <v>0.0, 0.0, 7264.0</v>
      </c>
      <c r="K38" t="str">
        <f t="shared" si="2"/>
        <v>0.0, 0.0, 0.0</v>
      </c>
      <c r="L38">
        <f t="shared" si="3"/>
        <v>1</v>
      </c>
      <c r="M38" t="str">
        <f t="shared" si="4"/>
        <v>balise.ac</v>
      </c>
      <c r="N38" t="str">
        <f t="shared" si="5"/>
        <v>4, 12, 12</v>
      </c>
      <c r="P38" s="20" t="s">
        <v>128</v>
      </c>
      <c r="Q38" s="20" t="str">
        <f t="shared" si="6"/>
        <v>0.0, 0.0, 7264.0</v>
      </c>
      <c r="R38" s="20" t="str">
        <f t="shared" si="7"/>
        <v>0.0, 0.0, 0.0</v>
      </c>
      <c r="S38" s="26">
        <v>1</v>
      </c>
      <c r="T38" s="20" t="s">
        <v>129</v>
      </c>
      <c r="U38" s="20" t="str">
        <f t="shared" si="8"/>
        <v>Hs.174</v>
      </c>
      <c r="V38" s="20" t="str">
        <f t="shared" si="9"/>
        <v>A</v>
      </c>
      <c r="W38" s="20" t="s">
        <v>128</v>
      </c>
      <c r="X38" s="20" t="s">
        <v>129</v>
      </c>
    </row>
    <row r="39" spans="1:24" x14ac:dyDescent="0.25">
      <c r="B39" t="s">
        <v>12</v>
      </c>
      <c r="C39">
        <v>13867</v>
      </c>
      <c r="D39" s="3">
        <v>7261</v>
      </c>
      <c r="E39" s="3">
        <v>9</v>
      </c>
      <c r="F39" s="3">
        <v>6</v>
      </c>
      <c r="G39" s="3">
        <v>0</v>
      </c>
      <c r="I39" t="str">
        <f t="shared" si="0"/>
        <v>defaultid</v>
      </c>
      <c r="J39" t="str">
        <f t="shared" si="1"/>
        <v>0.0, 0.0, 7261.0</v>
      </c>
      <c r="K39" t="str">
        <f t="shared" si="2"/>
        <v>0.0, 0.0, 0.0</v>
      </c>
      <c r="L39">
        <f t="shared" si="3"/>
        <v>1</v>
      </c>
      <c r="M39" t="str">
        <f t="shared" si="4"/>
        <v>balise.ac</v>
      </c>
      <c r="N39" t="str">
        <f t="shared" si="5"/>
        <v>9, 6, 0</v>
      </c>
      <c r="P39" s="20" t="s">
        <v>128</v>
      </c>
      <c r="Q39" s="20" t="str">
        <f t="shared" si="6"/>
        <v>0.0, 0.0, 7261.0</v>
      </c>
      <c r="R39" s="20" t="str">
        <f t="shared" si="7"/>
        <v>0.0, 0.0, 0.0</v>
      </c>
      <c r="S39" s="26">
        <v>1</v>
      </c>
      <c r="T39" s="20" t="s">
        <v>129</v>
      </c>
      <c r="U39" s="20" t="str">
        <f t="shared" si="8"/>
        <v>B</v>
      </c>
      <c r="V39" s="20" t="str">
        <f t="shared" si="9"/>
        <v xml:space="preserve"> </v>
      </c>
      <c r="W39" s="20" t="s">
        <v>128</v>
      </c>
      <c r="X39" s="20" t="s">
        <v>129</v>
      </c>
    </row>
    <row r="40" spans="1:24" x14ac:dyDescent="0.25">
      <c r="B40" t="s">
        <v>24</v>
      </c>
      <c r="C40">
        <v>13864</v>
      </c>
      <c r="D40" s="3">
        <v>7258</v>
      </c>
      <c r="E40" s="3">
        <v>14</v>
      </c>
      <c r="F40" s="3">
        <v>4</v>
      </c>
      <c r="G40" s="3">
        <v>5</v>
      </c>
      <c r="I40" t="str">
        <f t="shared" si="0"/>
        <v>defaultid</v>
      </c>
      <c r="J40" t="str">
        <f t="shared" si="1"/>
        <v>0.0, 0.0, 7258.0</v>
      </c>
      <c r="K40" t="str">
        <f t="shared" si="2"/>
        <v>0.0, 0.0, 0.0</v>
      </c>
      <c r="L40">
        <f t="shared" si="3"/>
        <v>1</v>
      </c>
      <c r="M40" t="str">
        <f t="shared" si="4"/>
        <v>balise.ac</v>
      </c>
      <c r="N40" t="str">
        <f t="shared" si="5"/>
        <v>14, 4, 5</v>
      </c>
      <c r="P40" s="20" t="s">
        <v>128</v>
      </c>
      <c r="Q40" s="20" t="str">
        <f t="shared" si="6"/>
        <v>0.0, 0.0, 7258.0</v>
      </c>
      <c r="R40" s="20" t="str">
        <f t="shared" si="7"/>
        <v>0.0, 0.0, 0.0</v>
      </c>
      <c r="S40" s="26">
        <v>1</v>
      </c>
      <c r="T40" s="20" t="s">
        <v>129</v>
      </c>
      <c r="U40" s="20" t="str">
        <f t="shared" si="8"/>
        <v>C</v>
      </c>
      <c r="V40" s="20" t="str">
        <f t="shared" si="9"/>
        <v xml:space="preserve"> </v>
      </c>
      <c r="W40" s="20" t="s">
        <v>128</v>
      </c>
      <c r="X40" s="20" t="s">
        <v>129</v>
      </c>
    </row>
    <row r="41" spans="1:24" x14ac:dyDescent="0.25">
      <c r="A41" t="s">
        <v>55</v>
      </c>
      <c r="B41" t="s">
        <v>1</v>
      </c>
      <c r="C41">
        <v>13599</v>
      </c>
      <c r="D41" s="3">
        <v>6993</v>
      </c>
      <c r="E41" s="3">
        <v>7</v>
      </c>
      <c r="F41" s="3">
        <v>1</v>
      </c>
      <c r="G41" s="3">
        <v>8</v>
      </c>
      <c r="I41" t="str">
        <f t="shared" si="0"/>
        <v>defaultid</v>
      </c>
      <c r="J41" t="str">
        <f t="shared" si="1"/>
        <v>0.0, 0.0, 6993.0</v>
      </c>
      <c r="K41" t="str">
        <f t="shared" si="2"/>
        <v>0.0, 0.0, 0.0</v>
      </c>
      <c r="L41">
        <f t="shared" si="3"/>
        <v>1</v>
      </c>
      <c r="M41" t="str">
        <f t="shared" si="4"/>
        <v>balise.ac</v>
      </c>
      <c r="N41" t="str">
        <f t="shared" si="5"/>
        <v>7, 1, 8</v>
      </c>
      <c r="P41" s="20" t="s">
        <v>128</v>
      </c>
      <c r="Q41" s="20" t="str">
        <f t="shared" si="6"/>
        <v>0.0, 0.0, 6993.0</v>
      </c>
      <c r="R41" s="20" t="str">
        <f t="shared" si="7"/>
        <v>0.0, 0.0, 0.0</v>
      </c>
      <c r="S41" s="26">
        <v>1</v>
      </c>
      <c r="T41" s="20" t="s">
        <v>129</v>
      </c>
      <c r="U41" s="20" t="str">
        <f t="shared" si="8"/>
        <v>LØR-H12</v>
      </c>
      <c r="V41" s="20" t="str">
        <f t="shared" si="9"/>
        <v>A</v>
      </c>
      <c r="W41" s="20" t="s">
        <v>128</v>
      </c>
      <c r="X41" s="20" t="s">
        <v>129</v>
      </c>
    </row>
    <row r="42" spans="1:24" x14ac:dyDescent="0.25">
      <c r="B42" t="s">
        <v>12</v>
      </c>
      <c r="C42">
        <v>13596</v>
      </c>
      <c r="D42" s="3">
        <v>6990</v>
      </c>
      <c r="E42" s="3">
        <v>7</v>
      </c>
      <c r="F42" s="15">
        <v>1</v>
      </c>
      <c r="G42" s="3">
        <v>14</v>
      </c>
      <c r="I42" t="str">
        <f t="shared" si="0"/>
        <v>defaultid</v>
      </c>
      <c r="J42" t="str">
        <f t="shared" si="1"/>
        <v>0.0, 0.0, 6990.0</v>
      </c>
      <c r="K42" t="str">
        <f t="shared" si="2"/>
        <v>0.0, 0.0, 0.0</v>
      </c>
      <c r="L42">
        <f t="shared" si="3"/>
        <v>1</v>
      </c>
      <c r="M42" t="str">
        <f t="shared" si="4"/>
        <v>balise.ac</v>
      </c>
      <c r="N42" t="str">
        <f t="shared" si="5"/>
        <v>7, 1, 14</v>
      </c>
      <c r="P42" s="20" t="s">
        <v>128</v>
      </c>
      <c r="Q42" s="20" t="str">
        <f t="shared" si="6"/>
        <v>0.0, 0.0, 6990.0</v>
      </c>
      <c r="R42" s="20" t="str">
        <f t="shared" si="7"/>
        <v>0.0, 0.0, 0.0</v>
      </c>
      <c r="S42" s="26">
        <v>1</v>
      </c>
      <c r="T42" s="20" t="s">
        <v>129</v>
      </c>
      <c r="U42" s="20" t="str">
        <f t="shared" si="8"/>
        <v>B</v>
      </c>
      <c r="V42" s="20" t="str">
        <f t="shared" si="9"/>
        <v xml:space="preserve"> </v>
      </c>
      <c r="W42" s="20" t="s">
        <v>128</v>
      </c>
      <c r="X42" s="20" t="s">
        <v>129</v>
      </c>
    </row>
    <row r="43" spans="1:24" x14ac:dyDescent="0.25">
      <c r="A43" t="s">
        <v>56</v>
      </c>
      <c r="B43" t="s">
        <v>12</v>
      </c>
      <c r="C43">
        <v>13584</v>
      </c>
      <c r="D43" s="3">
        <v>6978</v>
      </c>
      <c r="E43" s="3">
        <v>7</v>
      </c>
      <c r="F43" s="3">
        <v>7</v>
      </c>
      <c r="G43" s="3">
        <v>7</v>
      </c>
      <c r="I43" t="str">
        <f t="shared" si="0"/>
        <v>defaultid</v>
      </c>
      <c r="J43" t="str">
        <f t="shared" si="1"/>
        <v>0.0, 0.0, 6978.0</v>
      </c>
      <c r="K43" t="str">
        <f t="shared" si="2"/>
        <v>0.0, 0.0, 0.0</v>
      </c>
      <c r="L43">
        <f t="shared" si="3"/>
        <v>1</v>
      </c>
      <c r="M43" t="str">
        <f t="shared" si="4"/>
        <v>balise.ac</v>
      </c>
      <c r="N43" t="str">
        <f t="shared" si="5"/>
        <v>7, 7, 7</v>
      </c>
      <c r="P43" s="20" t="s">
        <v>128</v>
      </c>
      <c r="Q43" s="20" t="str">
        <f t="shared" si="6"/>
        <v>0.0, 0.0, 6978.0</v>
      </c>
      <c r="R43" s="20" t="str">
        <f t="shared" si="7"/>
        <v>0.0, 0.0, 0.0</v>
      </c>
      <c r="S43" s="26">
        <v>1</v>
      </c>
      <c r="T43" s="20" t="s">
        <v>129</v>
      </c>
      <c r="U43" s="20" t="str">
        <f t="shared" si="8"/>
        <v>LØR-H05</v>
      </c>
      <c r="V43" s="20" t="str">
        <f t="shared" si="9"/>
        <v>B</v>
      </c>
      <c r="W43" s="20" t="s">
        <v>128</v>
      </c>
      <c r="X43" s="20" t="s">
        <v>129</v>
      </c>
    </row>
    <row r="44" spans="1:24" x14ac:dyDescent="0.25">
      <c r="B44" t="s">
        <v>1</v>
      </c>
      <c r="C44">
        <v>13581</v>
      </c>
      <c r="D44" s="3">
        <v>6975</v>
      </c>
      <c r="E44" s="3">
        <v>7</v>
      </c>
      <c r="F44" s="3">
        <v>7</v>
      </c>
      <c r="G44" s="3">
        <v>2</v>
      </c>
      <c r="I44" t="str">
        <f t="shared" si="0"/>
        <v>defaultid</v>
      </c>
      <c r="J44" t="str">
        <f t="shared" si="1"/>
        <v>0.0, 0.0, 6975.0</v>
      </c>
      <c r="K44" t="str">
        <f t="shared" si="2"/>
        <v>0.0, 0.0, 0.0</v>
      </c>
      <c r="L44">
        <f t="shared" si="3"/>
        <v>1</v>
      </c>
      <c r="M44" t="str">
        <f t="shared" si="4"/>
        <v>balise.ac</v>
      </c>
      <c r="N44" t="str">
        <f t="shared" si="5"/>
        <v>7, 7, 2</v>
      </c>
      <c r="P44" s="20" t="s">
        <v>128</v>
      </c>
      <c r="Q44" s="20" t="str">
        <f t="shared" si="6"/>
        <v>0.0, 0.0, 6975.0</v>
      </c>
      <c r="R44" s="20" t="str">
        <f t="shared" si="7"/>
        <v>0.0, 0.0, 0.0</v>
      </c>
      <c r="S44" s="26">
        <v>1</v>
      </c>
      <c r="T44" s="20" t="s">
        <v>129</v>
      </c>
      <c r="U44" s="20" t="str">
        <f t="shared" si="8"/>
        <v>A</v>
      </c>
      <c r="V44" s="20" t="str">
        <f t="shared" si="9"/>
        <v xml:space="preserve"> </v>
      </c>
      <c r="W44" s="20" t="s">
        <v>128</v>
      </c>
      <c r="X44" s="20" t="s">
        <v>129</v>
      </c>
    </row>
    <row r="45" spans="1:24" x14ac:dyDescent="0.25">
      <c r="A45" t="s">
        <v>57</v>
      </c>
      <c r="B45" t="s">
        <v>1</v>
      </c>
      <c r="C45">
        <v>13569</v>
      </c>
      <c r="D45" s="3">
        <v>6963</v>
      </c>
      <c r="E45" s="3">
        <v>5</v>
      </c>
      <c r="F45" s="3">
        <v>7</v>
      </c>
      <c r="G45" s="3">
        <v>12</v>
      </c>
      <c r="I45" t="str">
        <f t="shared" si="0"/>
        <v>defaultid</v>
      </c>
      <c r="J45" t="str">
        <f t="shared" si="1"/>
        <v>0.0, 0.0, 6963.0</v>
      </c>
      <c r="K45" t="str">
        <f t="shared" si="2"/>
        <v>0.0, 0.0, 0.0</v>
      </c>
      <c r="L45">
        <f t="shared" si="3"/>
        <v>1</v>
      </c>
      <c r="M45" t="str">
        <f t="shared" si="4"/>
        <v>balise.ac</v>
      </c>
      <c r="N45" t="str">
        <f t="shared" si="5"/>
        <v>5, 7, 12</v>
      </c>
      <c r="P45" s="20" t="s">
        <v>128</v>
      </c>
      <c r="Q45" s="20" t="str">
        <f t="shared" si="6"/>
        <v>0.0, 0.0, 6963.0</v>
      </c>
      <c r="R45" s="20" t="str">
        <f t="shared" si="7"/>
        <v>0.0, 0.0, 0.0</v>
      </c>
      <c r="S45" s="26">
        <v>1</v>
      </c>
      <c r="T45" s="20" t="s">
        <v>129</v>
      </c>
      <c r="U45" s="20" t="str">
        <f t="shared" si="8"/>
        <v>LØR-S08</v>
      </c>
      <c r="V45" s="20" t="str">
        <f t="shared" si="9"/>
        <v>A</v>
      </c>
      <c r="W45" s="20" t="s">
        <v>128</v>
      </c>
      <c r="X45" s="20" t="s">
        <v>129</v>
      </c>
    </row>
    <row r="46" spans="1:24" x14ac:dyDescent="0.25">
      <c r="B46" t="s">
        <v>12</v>
      </c>
      <c r="C46">
        <v>13566</v>
      </c>
      <c r="D46" s="3">
        <v>6960</v>
      </c>
      <c r="E46" s="3">
        <v>9</v>
      </c>
      <c r="F46" s="3">
        <v>5</v>
      </c>
      <c r="G46" s="3">
        <v>10</v>
      </c>
      <c r="I46" t="str">
        <f t="shared" si="0"/>
        <v>defaultid</v>
      </c>
      <c r="J46" t="str">
        <f t="shared" si="1"/>
        <v>0.0, 0.0, 6960.0</v>
      </c>
      <c r="K46" t="str">
        <f t="shared" si="2"/>
        <v>0.0, 0.0, 0.0</v>
      </c>
      <c r="L46">
        <f t="shared" si="3"/>
        <v>1</v>
      </c>
      <c r="M46" t="str">
        <f t="shared" si="4"/>
        <v>balise.ac</v>
      </c>
      <c r="N46" t="str">
        <f t="shared" si="5"/>
        <v>9, 5, 10</v>
      </c>
      <c r="P46" s="20" t="s">
        <v>128</v>
      </c>
      <c r="Q46" s="20" t="str">
        <f t="shared" si="6"/>
        <v>0.0, 0.0, 6960.0</v>
      </c>
      <c r="R46" s="20" t="str">
        <f t="shared" si="7"/>
        <v>0.0, 0.0, 0.0</v>
      </c>
      <c r="S46" s="26">
        <v>1</v>
      </c>
      <c r="T46" s="20" t="s">
        <v>129</v>
      </c>
      <c r="U46" s="20" t="str">
        <f t="shared" si="8"/>
        <v>B</v>
      </c>
      <c r="V46" s="20" t="str">
        <f t="shared" si="9"/>
        <v xml:space="preserve"> </v>
      </c>
      <c r="W46" s="20" t="s">
        <v>128</v>
      </c>
      <c r="X46" s="20" t="s">
        <v>129</v>
      </c>
    </row>
    <row r="47" spans="1:24" x14ac:dyDescent="0.25">
      <c r="A47" t="s">
        <v>58</v>
      </c>
      <c r="B47" t="s">
        <v>1</v>
      </c>
      <c r="C47">
        <v>12253</v>
      </c>
      <c r="D47" s="3">
        <v>5647</v>
      </c>
      <c r="E47" s="4">
        <v>4</v>
      </c>
      <c r="F47" s="4">
        <v>12</v>
      </c>
      <c r="G47" s="4">
        <v>12</v>
      </c>
      <c r="I47" t="str">
        <f t="shared" si="0"/>
        <v>defaultid</v>
      </c>
      <c r="J47" t="str">
        <f t="shared" si="1"/>
        <v>0.0, 0.0, 5647.0</v>
      </c>
      <c r="K47" t="str">
        <f t="shared" si="2"/>
        <v>0.0, 0.0, 0.0</v>
      </c>
      <c r="L47">
        <f t="shared" si="3"/>
        <v>1</v>
      </c>
      <c r="M47" t="str">
        <f t="shared" si="4"/>
        <v>balise.ac</v>
      </c>
      <c r="N47" t="str">
        <f t="shared" si="5"/>
        <v>4, 12, 12</v>
      </c>
      <c r="P47" s="20" t="s">
        <v>128</v>
      </c>
      <c r="Q47" s="20" t="str">
        <f t="shared" si="6"/>
        <v>0.0, 0.0, 5647.0</v>
      </c>
      <c r="R47" s="20" t="str">
        <f t="shared" si="7"/>
        <v>0.0, 0.0, 0.0</v>
      </c>
      <c r="S47" s="26">
        <v>1</v>
      </c>
      <c r="T47" s="20" t="s">
        <v>129</v>
      </c>
      <c r="U47" s="20" t="str">
        <f t="shared" si="8"/>
        <v>Hs.158(UB)</v>
      </c>
      <c r="V47" s="20" t="str">
        <f t="shared" si="9"/>
        <v>A</v>
      </c>
      <c r="W47" s="20" t="s">
        <v>128</v>
      </c>
      <c r="X47" s="20" t="s">
        <v>129</v>
      </c>
    </row>
    <row r="48" spans="1:24" x14ac:dyDescent="0.25">
      <c r="B48" t="s">
        <v>12</v>
      </c>
      <c r="C48">
        <v>12250</v>
      </c>
      <c r="D48" s="3">
        <v>5644</v>
      </c>
      <c r="E48" s="3">
        <v>9</v>
      </c>
      <c r="F48" s="3">
        <v>4</v>
      </c>
      <c r="G48" s="3">
        <v>0</v>
      </c>
      <c r="I48" t="str">
        <f t="shared" si="0"/>
        <v>defaultid</v>
      </c>
      <c r="J48" t="str">
        <f t="shared" si="1"/>
        <v>0.0, 0.0, 5644.0</v>
      </c>
      <c r="K48" t="str">
        <f t="shared" si="2"/>
        <v>0.0, 0.0, 0.0</v>
      </c>
      <c r="L48">
        <f t="shared" si="3"/>
        <v>1</v>
      </c>
      <c r="M48" t="str">
        <f t="shared" si="4"/>
        <v>balise.ac</v>
      </c>
      <c r="N48" t="str">
        <f t="shared" si="5"/>
        <v>9, 4, 0</v>
      </c>
      <c r="P48" s="20" t="s">
        <v>128</v>
      </c>
      <c r="Q48" s="20" t="str">
        <f t="shared" si="6"/>
        <v>0.0, 0.0, 5644.0</v>
      </c>
      <c r="R48" s="20" t="str">
        <f t="shared" si="7"/>
        <v>0.0, 0.0, 0.0</v>
      </c>
      <c r="S48" s="26">
        <v>1</v>
      </c>
      <c r="T48" s="20" t="s">
        <v>129</v>
      </c>
      <c r="U48" s="20" t="str">
        <f t="shared" si="8"/>
        <v>B</v>
      </c>
      <c r="V48" s="20" t="str">
        <f t="shared" si="9"/>
        <v xml:space="preserve"> </v>
      </c>
      <c r="W48" s="20" t="s">
        <v>128</v>
      </c>
      <c r="X48" s="20" t="s">
        <v>129</v>
      </c>
    </row>
    <row r="49" spans="1:24" x14ac:dyDescent="0.25">
      <c r="B49" t="s">
        <v>24</v>
      </c>
      <c r="C49">
        <v>12247</v>
      </c>
      <c r="D49" s="3">
        <v>5641</v>
      </c>
      <c r="E49" s="3">
        <v>14</v>
      </c>
      <c r="F49" s="3">
        <v>11</v>
      </c>
      <c r="G49" s="3">
        <v>5</v>
      </c>
      <c r="I49" t="str">
        <f t="shared" si="0"/>
        <v>defaultid</v>
      </c>
      <c r="J49" t="str">
        <f t="shared" si="1"/>
        <v>0.0, 0.0, 5641.0</v>
      </c>
      <c r="K49" t="str">
        <f t="shared" si="2"/>
        <v>0.0, 0.0, 0.0</v>
      </c>
      <c r="L49">
        <f t="shared" si="3"/>
        <v>1</v>
      </c>
      <c r="M49" t="str">
        <f t="shared" si="4"/>
        <v>balise.ac</v>
      </c>
      <c r="N49" t="str">
        <f t="shared" si="5"/>
        <v>14, 11, 5</v>
      </c>
      <c r="P49" s="20" t="s">
        <v>128</v>
      </c>
      <c r="Q49" s="20" t="str">
        <f t="shared" si="6"/>
        <v>0.0, 0.0, 5641.0</v>
      </c>
      <c r="R49" s="20" t="str">
        <f t="shared" si="7"/>
        <v>0.0, 0.0, 0.0</v>
      </c>
      <c r="S49" s="26">
        <v>1</v>
      </c>
      <c r="T49" s="20" t="s">
        <v>129</v>
      </c>
      <c r="U49" s="20" t="str">
        <f t="shared" si="8"/>
        <v>C</v>
      </c>
      <c r="V49" s="20" t="str">
        <f t="shared" si="9"/>
        <v xml:space="preserve"> </v>
      </c>
      <c r="W49" s="20" t="s">
        <v>128</v>
      </c>
      <c r="X49" s="20" t="s">
        <v>129</v>
      </c>
    </row>
    <row r="50" spans="1:24" x14ac:dyDescent="0.25">
      <c r="A50" t="s">
        <v>59</v>
      </c>
      <c r="B50" t="s">
        <v>1</v>
      </c>
      <c r="C50">
        <v>12203</v>
      </c>
      <c r="D50" s="3">
        <v>5597</v>
      </c>
      <c r="E50" s="4">
        <v>2</v>
      </c>
      <c r="F50" s="4">
        <v>0</v>
      </c>
      <c r="G50" s="5">
        <v>14</v>
      </c>
      <c r="I50" t="str">
        <f t="shared" si="0"/>
        <v>defaultid</v>
      </c>
      <c r="J50" t="str">
        <f t="shared" si="1"/>
        <v>0.0, 0.0, 5597.0</v>
      </c>
      <c r="K50" t="str">
        <f t="shared" si="2"/>
        <v>0.0, 0.0, 0.0</v>
      </c>
      <c r="L50">
        <f t="shared" si="3"/>
        <v>1</v>
      </c>
      <c r="M50" t="str">
        <f t="shared" si="4"/>
        <v>balise.ac</v>
      </c>
      <c r="N50" t="str">
        <f t="shared" si="5"/>
        <v>2, 0, 14</v>
      </c>
      <c r="P50" s="20" t="s">
        <v>128</v>
      </c>
      <c r="Q50" s="20" t="str">
        <f t="shared" si="6"/>
        <v>0.0, 0.0, 5597.0</v>
      </c>
      <c r="R50" s="20" t="str">
        <f t="shared" si="7"/>
        <v>0.0, 0.0, 0.0</v>
      </c>
      <c r="S50" s="26">
        <v>1</v>
      </c>
      <c r="T50" s="20" t="s">
        <v>129</v>
      </c>
      <c r="U50" s="20" t="str">
        <f t="shared" si="8"/>
        <v>GRO-V02</v>
      </c>
      <c r="V50" s="20" t="str">
        <f t="shared" si="9"/>
        <v>A</v>
      </c>
      <c r="W50" s="20" t="s">
        <v>128</v>
      </c>
      <c r="X50" s="20" t="s">
        <v>129</v>
      </c>
    </row>
    <row r="51" spans="1:24" x14ac:dyDescent="0.25">
      <c r="B51" t="s">
        <v>12</v>
      </c>
      <c r="C51">
        <v>12200</v>
      </c>
      <c r="D51" s="3">
        <v>5594</v>
      </c>
      <c r="E51" s="3">
        <v>9</v>
      </c>
      <c r="F51" s="3">
        <v>5</v>
      </c>
      <c r="G51" s="3">
        <v>0</v>
      </c>
      <c r="I51" t="str">
        <f t="shared" si="0"/>
        <v>defaultid</v>
      </c>
      <c r="J51" t="str">
        <f t="shared" si="1"/>
        <v>0.0, 0.0, 5594.0</v>
      </c>
      <c r="K51" t="str">
        <f t="shared" si="2"/>
        <v>0.0, 0.0, 0.0</v>
      </c>
      <c r="L51">
        <f t="shared" si="3"/>
        <v>1</v>
      </c>
      <c r="M51" t="str">
        <f t="shared" si="4"/>
        <v>balise.ac</v>
      </c>
      <c r="N51" t="str">
        <f t="shared" si="5"/>
        <v>9, 5, 0</v>
      </c>
      <c r="P51" s="20" t="s">
        <v>128</v>
      </c>
      <c r="Q51" s="20" t="str">
        <f t="shared" si="6"/>
        <v>0.0, 0.0, 5594.0</v>
      </c>
      <c r="R51" s="20" t="str">
        <f t="shared" si="7"/>
        <v>0.0, 0.0, 0.0</v>
      </c>
      <c r="S51" s="26">
        <v>1</v>
      </c>
      <c r="T51" s="20" t="s">
        <v>129</v>
      </c>
      <c r="U51" s="20" t="str">
        <f t="shared" si="8"/>
        <v>B</v>
      </c>
      <c r="V51" s="20" t="str">
        <f t="shared" si="9"/>
        <v xml:space="preserve"> </v>
      </c>
      <c r="W51" s="20" t="s">
        <v>128</v>
      </c>
      <c r="X51" s="20" t="s">
        <v>129</v>
      </c>
    </row>
    <row r="52" spans="1:24" x14ac:dyDescent="0.25">
      <c r="B52" t="s">
        <v>24</v>
      </c>
      <c r="C52">
        <v>12197</v>
      </c>
      <c r="D52" s="3">
        <v>5591</v>
      </c>
      <c r="E52" s="3">
        <v>14</v>
      </c>
      <c r="F52" s="3">
        <v>5</v>
      </c>
      <c r="G52" s="3">
        <v>5</v>
      </c>
      <c r="I52" t="str">
        <f t="shared" si="0"/>
        <v>defaultid</v>
      </c>
      <c r="J52" t="str">
        <f t="shared" si="1"/>
        <v>0.0, 0.0, 5591.0</v>
      </c>
      <c r="K52" t="str">
        <f t="shared" si="2"/>
        <v>0.0, 0.0, 0.0</v>
      </c>
      <c r="L52">
        <f t="shared" si="3"/>
        <v>1</v>
      </c>
      <c r="M52" t="str">
        <f t="shared" si="4"/>
        <v>balise.ac</v>
      </c>
      <c r="N52" t="str">
        <f t="shared" si="5"/>
        <v>14, 5, 5</v>
      </c>
      <c r="P52" s="20" t="s">
        <v>128</v>
      </c>
      <c r="Q52" s="20" t="str">
        <f t="shared" si="6"/>
        <v>0.0, 0.0, 5591.0</v>
      </c>
      <c r="R52" s="20" t="str">
        <f t="shared" si="7"/>
        <v>0.0, 0.0, 0.0</v>
      </c>
      <c r="S52" s="26">
        <v>1</v>
      </c>
      <c r="T52" s="20" t="s">
        <v>129</v>
      </c>
      <c r="U52" s="20" t="str">
        <f t="shared" si="8"/>
        <v>C</v>
      </c>
      <c r="V52" s="20" t="str">
        <f t="shared" si="9"/>
        <v xml:space="preserve"> </v>
      </c>
      <c r="W52" s="20" t="s">
        <v>128</v>
      </c>
      <c r="X52" s="20" t="s">
        <v>129</v>
      </c>
    </row>
    <row r="53" spans="1:24" x14ac:dyDescent="0.25">
      <c r="A53" t="s">
        <v>60</v>
      </c>
      <c r="B53" t="s">
        <v>1</v>
      </c>
      <c r="C53">
        <v>12023</v>
      </c>
      <c r="D53" s="3">
        <f>C53-([1]A_UM!$F$3)</f>
        <v>5417</v>
      </c>
      <c r="E53" s="3">
        <v>2</v>
      </c>
      <c r="F53" s="3">
        <v>1</v>
      </c>
      <c r="G53" s="3">
        <v>2</v>
      </c>
      <c r="I53" t="str">
        <f t="shared" si="0"/>
        <v>defaultid</v>
      </c>
      <c r="J53" t="str">
        <f t="shared" si="1"/>
        <v>0.0, 0.0, 5417.0</v>
      </c>
      <c r="K53" t="str">
        <f t="shared" si="2"/>
        <v>0.0, 0.0, 0.0</v>
      </c>
      <c r="L53">
        <f t="shared" si="3"/>
        <v>1</v>
      </c>
      <c r="M53" t="str">
        <f t="shared" si="4"/>
        <v>balise.ac</v>
      </c>
      <c r="N53" t="str">
        <f t="shared" si="5"/>
        <v>2, 1, 2</v>
      </c>
      <c r="P53" s="20" t="s">
        <v>128</v>
      </c>
      <c r="Q53" s="20" t="str">
        <f t="shared" si="6"/>
        <v>0.0, 0.0, 5417.0</v>
      </c>
      <c r="R53" s="20" t="str">
        <f t="shared" si="7"/>
        <v>0.0, 0.0, 0.0</v>
      </c>
      <c r="S53" s="26">
        <v>1</v>
      </c>
      <c r="T53" s="20" t="s">
        <v>129</v>
      </c>
      <c r="U53" s="20" t="str">
        <f t="shared" si="8"/>
        <v>GRO-H04</v>
      </c>
      <c r="V53" s="20" t="str">
        <f t="shared" si="9"/>
        <v>A</v>
      </c>
      <c r="W53" s="20" t="s">
        <v>128</v>
      </c>
      <c r="X53" s="20" t="s">
        <v>129</v>
      </c>
    </row>
    <row r="54" spans="1:24" x14ac:dyDescent="0.25">
      <c r="B54" t="s">
        <v>12</v>
      </c>
      <c r="C54" s="33">
        <v>12020</v>
      </c>
      <c r="D54" s="34">
        <f>C54-([1]A_UM!$F$3)</f>
        <v>5414</v>
      </c>
      <c r="E54" s="3">
        <v>9</v>
      </c>
      <c r="F54" s="3">
        <v>4</v>
      </c>
      <c r="G54" s="3">
        <v>0</v>
      </c>
      <c r="I54" t="str">
        <f t="shared" si="0"/>
        <v>defaultid</v>
      </c>
      <c r="J54" t="str">
        <f t="shared" si="1"/>
        <v>0.0, 0.0, 5414.0</v>
      </c>
      <c r="K54" t="str">
        <f t="shared" si="2"/>
        <v>0.0, 0.0, 0.0</v>
      </c>
      <c r="L54">
        <f t="shared" si="3"/>
        <v>1</v>
      </c>
      <c r="M54" t="str">
        <f t="shared" si="4"/>
        <v>balise.ac</v>
      </c>
      <c r="N54" t="str">
        <f t="shared" si="5"/>
        <v>9, 4, 0</v>
      </c>
      <c r="P54" s="20" t="s">
        <v>128</v>
      </c>
      <c r="Q54" s="20" t="str">
        <f t="shared" si="6"/>
        <v>0.0, 0.0, 5414.0</v>
      </c>
      <c r="R54" s="20" t="str">
        <f t="shared" si="7"/>
        <v>0.0, 0.0, 0.0</v>
      </c>
      <c r="S54" s="26">
        <v>1</v>
      </c>
      <c r="T54" s="20" t="s">
        <v>129</v>
      </c>
      <c r="U54" s="20" t="str">
        <f t="shared" si="8"/>
        <v>B</v>
      </c>
      <c r="V54" s="20" t="str">
        <f t="shared" si="9"/>
        <v xml:space="preserve"> </v>
      </c>
      <c r="W54" s="20" t="s">
        <v>128</v>
      </c>
      <c r="X54" s="20" t="s">
        <v>129</v>
      </c>
    </row>
    <row r="55" spans="1:24" x14ac:dyDescent="0.25">
      <c r="B55" t="s">
        <v>24</v>
      </c>
      <c r="C55" s="33">
        <v>12017</v>
      </c>
      <c r="D55" s="34">
        <f>C55-([1]A_UM!$F$3)</f>
        <v>5411</v>
      </c>
      <c r="E55" s="3">
        <v>14</v>
      </c>
      <c r="F55" s="3">
        <v>10</v>
      </c>
      <c r="G55" s="3">
        <v>5</v>
      </c>
      <c r="I55" t="str">
        <f t="shared" si="0"/>
        <v>defaultid</v>
      </c>
      <c r="J55" t="str">
        <f t="shared" si="1"/>
        <v>0.0, 0.0, 5411.0</v>
      </c>
      <c r="K55" t="str">
        <f t="shared" si="2"/>
        <v>0.0, 0.0, 0.0</v>
      </c>
      <c r="L55">
        <f t="shared" si="3"/>
        <v>1</v>
      </c>
      <c r="M55" t="str">
        <f t="shared" si="4"/>
        <v>balise.ac</v>
      </c>
      <c r="N55" t="str">
        <f t="shared" si="5"/>
        <v>14, 10, 5</v>
      </c>
      <c r="P55" s="20" t="s">
        <v>128</v>
      </c>
      <c r="Q55" s="20" t="str">
        <f t="shared" si="6"/>
        <v>0.0, 0.0, 5411.0</v>
      </c>
      <c r="R55" s="20" t="str">
        <f t="shared" si="7"/>
        <v>0.0, 0.0, 0.0</v>
      </c>
      <c r="S55" s="26">
        <v>1</v>
      </c>
      <c r="T55" s="20" t="s">
        <v>129</v>
      </c>
      <c r="U55" s="20" t="str">
        <f t="shared" si="8"/>
        <v>C</v>
      </c>
      <c r="V55" s="20" t="str">
        <f t="shared" si="9"/>
        <v xml:space="preserve"> </v>
      </c>
      <c r="W55" s="20" t="s">
        <v>128</v>
      </c>
      <c r="X55" s="20" t="s">
        <v>129</v>
      </c>
    </row>
    <row r="56" spans="1:24" x14ac:dyDescent="0.25">
      <c r="A56" t="s">
        <v>61</v>
      </c>
      <c r="B56" t="s">
        <v>1</v>
      </c>
      <c r="C56">
        <v>11815</v>
      </c>
      <c r="D56" s="3">
        <f>C56-([1]A_UM!$F$3)</f>
        <v>5209</v>
      </c>
      <c r="E56" s="4">
        <v>4</v>
      </c>
      <c r="F56" s="4">
        <v>14</v>
      </c>
      <c r="G56" s="4">
        <v>12</v>
      </c>
      <c r="I56" t="str">
        <f t="shared" si="0"/>
        <v>defaultid</v>
      </c>
      <c r="J56" t="str">
        <f t="shared" si="1"/>
        <v>0.0, 0.0, 5209.0</v>
      </c>
      <c r="K56" t="str">
        <f t="shared" si="2"/>
        <v>0.0, 0.0, 0.0</v>
      </c>
      <c r="L56">
        <f t="shared" si="3"/>
        <v>1</v>
      </c>
      <c r="M56" t="str">
        <f t="shared" si="4"/>
        <v>balise.ac</v>
      </c>
      <c r="N56" t="str">
        <f t="shared" si="5"/>
        <v>4, 14, 12</v>
      </c>
      <c r="P56" s="20" t="s">
        <v>128</v>
      </c>
      <c r="Q56" s="20" t="str">
        <f t="shared" si="6"/>
        <v>0.0, 0.0, 5209.0</v>
      </c>
      <c r="R56" s="20" t="str">
        <f t="shared" si="7"/>
        <v>0.0, 0.0, 0.0</v>
      </c>
      <c r="S56" s="26">
        <v>1</v>
      </c>
      <c r="T56" s="20" t="s">
        <v>129</v>
      </c>
      <c r="U56" s="20" t="str">
        <f t="shared" si="8"/>
        <v>Rep.152</v>
      </c>
      <c r="V56" s="20" t="str">
        <f t="shared" si="9"/>
        <v>A</v>
      </c>
      <c r="W56" s="20" t="s">
        <v>128</v>
      </c>
      <c r="X56" s="20" t="s">
        <v>129</v>
      </c>
    </row>
    <row r="57" spans="1:24" x14ac:dyDescent="0.25">
      <c r="B57" t="s">
        <v>12</v>
      </c>
      <c r="C57">
        <v>11812</v>
      </c>
      <c r="D57" s="3">
        <f>C57-([1]A_UM!$F$3)</f>
        <v>5206</v>
      </c>
      <c r="E57" s="3">
        <v>9</v>
      </c>
      <c r="F57" s="3">
        <v>3</v>
      </c>
      <c r="G57" s="3">
        <v>2</v>
      </c>
      <c r="I57" t="str">
        <f t="shared" si="0"/>
        <v>defaultid</v>
      </c>
      <c r="J57" t="str">
        <f t="shared" si="1"/>
        <v>0.0, 0.0, 5206.0</v>
      </c>
      <c r="K57" t="str">
        <f t="shared" si="2"/>
        <v>0.0, 0.0, 0.0</v>
      </c>
      <c r="L57">
        <f t="shared" si="3"/>
        <v>1</v>
      </c>
      <c r="M57" t="str">
        <f t="shared" si="4"/>
        <v>balise.ac</v>
      </c>
      <c r="N57" t="str">
        <f t="shared" si="5"/>
        <v>9, 3, 2</v>
      </c>
      <c r="P57" s="20" t="s">
        <v>128</v>
      </c>
      <c r="Q57" s="20" t="str">
        <f t="shared" si="6"/>
        <v>0.0, 0.0, 5206.0</v>
      </c>
      <c r="R57" s="20" t="str">
        <f t="shared" si="7"/>
        <v>0.0, 0.0, 0.0</v>
      </c>
      <c r="S57" s="26">
        <v>1</v>
      </c>
      <c r="T57" s="20" t="s">
        <v>129</v>
      </c>
      <c r="U57" s="20" t="str">
        <f t="shared" si="8"/>
        <v>B</v>
      </c>
      <c r="V57" s="20" t="str">
        <f t="shared" si="9"/>
        <v xml:space="preserve"> </v>
      </c>
      <c r="W57" s="20" t="s">
        <v>128</v>
      </c>
      <c r="X57" s="20" t="s">
        <v>129</v>
      </c>
    </row>
    <row r="58" spans="1:24" x14ac:dyDescent="0.25">
      <c r="A58" t="s">
        <v>62</v>
      </c>
      <c r="B58" t="s">
        <v>1</v>
      </c>
      <c r="C58">
        <v>11735</v>
      </c>
      <c r="D58" s="3">
        <f>C58-([1]A_UM!$F$3)</f>
        <v>5129</v>
      </c>
      <c r="E58" s="3">
        <v>2</v>
      </c>
      <c r="F58" s="3">
        <v>0</v>
      </c>
      <c r="G58" s="5">
        <v>14</v>
      </c>
      <c r="I58" t="str">
        <f t="shared" si="0"/>
        <v>defaultid</v>
      </c>
      <c r="J58" t="str">
        <f t="shared" si="1"/>
        <v>0.0, 0.0, 5129.0</v>
      </c>
      <c r="K58" t="str">
        <f t="shared" si="2"/>
        <v>0.0, 0.0, 0.0</v>
      </c>
      <c r="L58">
        <f t="shared" si="3"/>
        <v>1</v>
      </c>
      <c r="M58" t="str">
        <f t="shared" si="4"/>
        <v>balise.ac</v>
      </c>
      <c r="N58" t="str">
        <f t="shared" si="5"/>
        <v>2, 0, 14</v>
      </c>
      <c r="P58" s="20" t="s">
        <v>128</v>
      </c>
      <c r="Q58" s="20" t="str">
        <f t="shared" si="6"/>
        <v>0.0, 0.0, 5129.0</v>
      </c>
      <c r="R58" s="20" t="str">
        <f t="shared" si="7"/>
        <v>0.0, 0.0, 0.0</v>
      </c>
      <c r="S58" s="26">
        <v>1</v>
      </c>
      <c r="T58" s="20" t="s">
        <v>129</v>
      </c>
      <c r="U58" s="20" t="str">
        <f t="shared" si="8"/>
        <v>GRO-V08</v>
      </c>
      <c r="V58" s="20" t="str">
        <f t="shared" si="9"/>
        <v>A</v>
      </c>
      <c r="W58" s="20" t="s">
        <v>128</v>
      </c>
      <c r="X58" s="20" t="s">
        <v>129</v>
      </c>
    </row>
    <row r="59" spans="1:24" x14ac:dyDescent="0.25">
      <c r="B59" t="s">
        <v>12</v>
      </c>
      <c r="C59">
        <v>11732</v>
      </c>
      <c r="D59" s="3">
        <f>C59-([1]A_UM!$F$3)</f>
        <v>5126</v>
      </c>
      <c r="E59" s="3">
        <v>9</v>
      </c>
      <c r="F59" s="3">
        <v>3</v>
      </c>
      <c r="G59" s="3">
        <v>0</v>
      </c>
      <c r="I59" t="str">
        <f t="shared" si="0"/>
        <v>defaultid</v>
      </c>
      <c r="J59" t="str">
        <f t="shared" si="1"/>
        <v>0.0, 0.0, 5126.0</v>
      </c>
      <c r="K59" t="str">
        <f t="shared" si="2"/>
        <v>0.0, 0.0, 0.0</v>
      </c>
      <c r="L59">
        <f t="shared" si="3"/>
        <v>1</v>
      </c>
      <c r="M59" t="str">
        <f t="shared" si="4"/>
        <v>balise.ac</v>
      </c>
      <c r="N59" t="str">
        <f t="shared" si="5"/>
        <v>9, 3, 0</v>
      </c>
      <c r="P59" s="20" t="s">
        <v>128</v>
      </c>
      <c r="Q59" s="20" t="str">
        <f t="shared" si="6"/>
        <v>0.0, 0.0, 5126.0</v>
      </c>
      <c r="R59" s="20" t="str">
        <f t="shared" si="7"/>
        <v>0.0, 0.0, 0.0</v>
      </c>
      <c r="S59" s="26">
        <v>1</v>
      </c>
      <c r="T59" s="20" t="s">
        <v>129</v>
      </c>
      <c r="U59" s="20" t="str">
        <f t="shared" si="8"/>
        <v>B</v>
      </c>
      <c r="V59" s="20" t="str">
        <f t="shared" si="9"/>
        <v xml:space="preserve"> </v>
      </c>
      <c r="W59" s="20" t="s">
        <v>128</v>
      </c>
      <c r="X59" s="20" t="s">
        <v>129</v>
      </c>
    </row>
    <row r="60" spans="1:24" x14ac:dyDescent="0.25">
      <c r="B60" t="s">
        <v>24</v>
      </c>
      <c r="C60">
        <v>11729</v>
      </c>
      <c r="D60" s="3">
        <f>C60-([1]A_UM!$F$3)</f>
        <v>5123</v>
      </c>
      <c r="E60" s="3">
        <v>14</v>
      </c>
      <c r="F60" s="3">
        <v>14</v>
      </c>
      <c r="G60" s="3">
        <v>6</v>
      </c>
      <c r="I60" t="str">
        <f t="shared" si="0"/>
        <v>defaultid</v>
      </c>
      <c r="J60" t="str">
        <f t="shared" si="1"/>
        <v>0.0, 0.0, 5123.0</v>
      </c>
      <c r="K60" t="str">
        <f t="shared" si="2"/>
        <v>0.0, 0.0, 0.0</v>
      </c>
      <c r="L60">
        <f t="shared" si="3"/>
        <v>1</v>
      </c>
      <c r="M60" t="str">
        <f t="shared" si="4"/>
        <v>balise.ac</v>
      </c>
      <c r="N60" t="str">
        <f t="shared" si="5"/>
        <v>14, 14, 6</v>
      </c>
      <c r="P60" s="20" t="s">
        <v>128</v>
      </c>
      <c r="Q60" s="20" t="str">
        <f t="shared" si="6"/>
        <v>0.0, 0.0, 5123.0</v>
      </c>
      <c r="R60" s="20" t="str">
        <f t="shared" si="7"/>
        <v>0.0, 0.0, 0.0</v>
      </c>
      <c r="S60" s="26">
        <v>1</v>
      </c>
      <c r="T60" s="20" t="s">
        <v>129</v>
      </c>
      <c r="U60" s="20" t="str">
        <f t="shared" si="8"/>
        <v>C</v>
      </c>
      <c r="V60" s="20" t="str">
        <f t="shared" si="9"/>
        <v xml:space="preserve"> </v>
      </c>
      <c r="W60" s="20" t="s">
        <v>128</v>
      </c>
      <c r="X60" s="20" t="s">
        <v>129</v>
      </c>
    </row>
    <row r="61" spans="1:24" x14ac:dyDescent="0.25">
      <c r="A61" t="s">
        <v>63</v>
      </c>
      <c r="B61" t="s">
        <v>1</v>
      </c>
      <c r="C61">
        <v>11261</v>
      </c>
      <c r="D61" s="3">
        <f>C61-([1]A_UM!$F$3)</f>
        <v>4655</v>
      </c>
      <c r="E61" s="4">
        <v>4</v>
      </c>
      <c r="F61" s="4">
        <v>12</v>
      </c>
      <c r="G61" s="5">
        <v>12</v>
      </c>
      <c r="I61" t="str">
        <f t="shared" si="0"/>
        <v>defaultid</v>
      </c>
      <c r="J61" t="str">
        <f t="shared" si="1"/>
        <v>0.0, 0.0, 4655.0</v>
      </c>
      <c r="K61" t="str">
        <f t="shared" si="2"/>
        <v>0.0, 0.0, 0.0</v>
      </c>
      <c r="L61">
        <f t="shared" si="3"/>
        <v>1</v>
      </c>
      <c r="M61" t="str">
        <f t="shared" si="4"/>
        <v>balise.ac</v>
      </c>
      <c r="N61" t="str">
        <f t="shared" si="5"/>
        <v>4, 12, 12</v>
      </c>
      <c r="P61" s="20" t="s">
        <v>128</v>
      </c>
      <c r="Q61" s="20" t="str">
        <f t="shared" si="6"/>
        <v>0.0, 0.0, 4655.0</v>
      </c>
      <c r="R61" s="20" t="str">
        <f t="shared" si="7"/>
        <v>0.0, 0.0, 0.0</v>
      </c>
      <c r="S61" s="26">
        <v>1</v>
      </c>
      <c r="T61" s="20" t="s">
        <v>129</v>
      </c>
      <c r="U61" s="20" t="str">
        <f t="shared" si="8"/>
        <v>Hs.152(B)</v>
      </c>
      <c r="V61" s="20" t="str">
        <f t="shared" si="9"/>
        <v>A</v>
      </c>
      <c r="W61" s="20" t="s">
        <v>128</v>
      </c>
      <c r="X61" s="20" t="s">
        <v>129</v>
      </c>
    </row>
    <row r="62" spans="1:24" x14ac:dyDescent="0.25">
      <c r="B62" t="s">
        <v>12</v>
      </c>
      <c r="C62">
        <v>11258</v>
      </c>
      <c r="D62" s="3">
        <f>C62-([1]A_UM!$F$3)</f>
        <v>4652</v>
      </c>
      <c r="E62" s="3">
        <v>9</v>
      </c>
      <c r="F62" s="3">
        <v>4</v>
      </c>
      <c r="G62" s="3">
        <v>0</v>
      </c>
      <c r="I62" t="str">
        <f t="shared" si="0"/>
        <v>defaultid</v>
      </c>
      <c r="J62" t="str">
        <f t="shared" si="1"/>
        <v>0.0, 0.0, 4652.0</v>
      </c>
      <c r="K62" t="str">
        <f t="shared" si="2"/>
        <v>0.0, 0.0, 0.0</v>
      </c>
      <c r="L62">
        <f t="shared" si="3"/>
        <v>1</v>
      </c>
      <c r="M62" t="str">
        <f t="shared" si="4"/>
        <v>balise.ac</v>
      </c>
      <c r="N62" t="str">
        <f t="shared" si="5"/>
        <v>9, 4, 0</v>
      </c>
      <c r="P62" s="20" t="s">
        <v>128</v>
      </c>
      <c r="Q62" s="20" t="str">
        <f t="shared" si="6"/>
        <v>0.0, 0.0, 4652.0</v>
      </c>
      <c r="R62" s="20" t="str">
        <f t="shared" si="7"/>
        <v>0.0, 0.0, 0.0</v>
      </c>
      <c r="S62" s="26">
        <v>1</v>
      </c>
      <c r="T62" s="20" t="s">
        <v>129</v>
      </c>
      <c r="U62" s="20" t="str">
        <f t="shared" si="8"/>
        <v>B</v>
      </c>
      <c r="V62" s="20" t="str">
        <f t="shared" si="9"/>
        <v xml:space="preserve"> </v>
      </c>
      <c r="W62" s="20" t="s">
        <v>128</v>
      </c>
      <c r="X62" s="20" t="s">
        <v>129</v>
      </c>
    </row>
    <row r="63" spans="1:24" x14ac:dyDescent="0.25">
      <c r="B63" t="s">
        <v>24</v>
      </c>
      <c r="C63">
        <v>11255</v>
      </c>
      <c r="D63" s="3">
        <f>C63-([1]A_UM!$F$3)</f>
        <v>4649</v>
      </c>
      <c r="E63" s="3">
        <v>14</v>
      </c>
      <c r="F63" s="3">
        <v>8</v>
      </c>
      <c r="G63" s="3">
        <v>6</v>
      </c>
      <c r="I63" t="str">
        <f t="shared" si="0"/>
        <v>defaultid</v>
      </c>
      <c r="J63" t="str">
        <f t="shared" si="1"/>
        <v>0.0, 0.0, 4649.0</v>
      </c>
      <c r="K63" t="str">
        <f t="shared" si="2"/>
        <v>0.0, 0.0, 0.0</v>
      </c>
      <c r="L63">
        <f t="shared" si="3"/>
        <v>1</v>
      </c>
      <c r="M63" t="str">
        <f t="shared" si="4"/>
        <v>balise.ac</v>
      </c>
      <c r="N63" t="str">
        <f t="shared" si="5"/>
        <v>14, 8, 6</v>
      </c>
      <c r="P63" s="20" t="s">
        <v>128</v>
      </c>
      <c r="Q63" s="20" t="str">
        <f t="shared" si="6"/>
        <v>0.0, 0.0, 4649.0</v>
      </c>
      <c r="R63" s="20" t="str">
        <f t="shared" si="7"/>
        <v>0.0, 0.0, 0.0</v>
      </c>
      <c r="S63" s="26">
        <v>1</v>
      </c>
      <c r="T63" s="20" t="s">
        <v>129</v>
      </c>
      <c r="U63" s="20" t="str">
        <f t="shared" si="8"/>
        <v>C</v>
      </c>
      <c r="V63" s="20" t="str">
        <f t="shared" si="9"/>
        <v xml:space="preserve"> </v>
      </c>
      <c r="W63" s="20" t="s">
        <v>128</v>
      </c>
      <c r="X63" s="20" t="s">
        <v>129</v>
      </c>
    </row>
    <row r="64" spans="1:24" x14ac:dyDescent="0.25">
      <c r="A64" t="s">
        <v>64</v>
      </c>
      <c r="B64" t="s">
        <v>1</v>
      </c>
      <c r="C64">
        <v>11238</v>
      </c>
      <c r="D64" s="3">
        <f>C64-([1]A_UM!$F$3)</f>
        <v>4632</v>
      </c>
      <c r="E64" s="4">
        <v>2</v>
      </c>
      <c r="F64" s="4">
        <v>0</v>
      </c>
      <c r="G64" s="5">
        <v>14</v>
      </c>
      <c r="I64" t="str">
        <f t="shared" si="0"/>
        <v>defaultid</v>
      </c>
      <c r="J64" t="str">
        <f t="shared" si="1"/>
        <v>0.0, 0.0, 4632.0</v>
      </c>
      <c r="K64" t="str">
        <f t="shared" si="2"/>
        <v>0.0, 0.0, 0.0</v>
      </c>
      <c r="L64">
        <f t="shared" si="3"/>
        <v>1</v>
      </c>
      <c r="M64" t="str">
        <f t="shared" si="4"/>
        <v>balise.ac</v>
      </c>
      <c r="N64" t="str">
        <f t="shared" si="5"/>
        <v>2, 0, 14</v>
      </c>
      <c r="P64" s="20" t="s">
        <v>128</v>
      </c>
      <c r="Q64" s="20" t="str">
        <f t="shared" si="6"/>
        <v>0.0, 0.0, 4632.0</v>
      </c>
      <c r="R64" s="20" t="str">
        <f t="shared" si="7"/>
        <v>0.0, 0.0, 0.0</v>
      </c>
      <c r="S64" s="26">
        <v>1</v>
      </c>
      <c r="T64" s="20" t="s">
        <v>129</v>
      </c>
      <c r="U64" s="20" t="str">
        <f t="shared" si="8"/>
        <v>GRO-V12</v>
      </c>
      <c r="V64" s="20" t="str">
        <f t="shared" si="9"/>
        <v>A</v>
      </c>
      <c r="W64" s="20" t="s">
        <v>128</v>
      </c>
      <c r="X64" s="20" t="s">
        <v>129</v>
      </c>
    </row>
    <row r="65" spans="1:24" x14ac:dyDescent="0.25">
      <c r="B65" t="s">
        <v>12</v>
      </c>
      <c r="C65">
        <v>11235</v>
      </c>
      <c r="D65" s="3">
        <f>C65-([1]A_UM!$F$3)</f>
        <v>4629</v>
      </c>
      <c r="E65" s="4">
        <v>9</v>
      </c>
      <c r="F65" s="5">
        <v>1</v>
      </c>
      <c r="G65" s="4">
        <v>0</v>
      </c>
      <c r="I65" t="str">
        <f t="shared" si="0"/>
        <v>defaultid</v>
      </c>
      <c r="J65" t="str">
        <f t="shared" si="1"/>
        <v>0.0, 0.0, 4629.0</v>
      </c>
      <c r="K65" t="str">
        <f t="shared" si="2"/>
        <v>0.0, 0.0, 0.0</v>
      </c>
      <c r="L65">
        <f t="shared" si="3"/>
        <v>1</v>
      </c>
      <c r="M65" t="str">
        <f t="shared" si="4"/>
        <v>balise.ac</v>
      </c>
      <c r="N65" t="str">
        <f t="shared" si="5"/>
        <v>9, 1, 0</v>
      </c>
      <c r="P65" s="20" t="s">
        <v>128</v>
      </c>
      <c r="Q65" s="20" t="str">
        <f t="shared" si="6"/>
        <v>0.0, 0.0, 4629.0</v>
      </c>
      <c r="R65" s="20" t="str">
        <f t="shared" si="7"/>
        <v>0.0, 0.0, 0.0</v>
      </c>
      <c r="S65" s="26">
        <v>1</v>
      </c>
      <c r="T65" s="20" t="s">
        <v>129</v>
      </c>
      <c r="U65" s="20" t="str">
        <f t="shared" si="8"/>
        <v>B</v>
      </c>
      <c r="V65" s="20" t="str">
        <f t="shared" si="9"/>
        <v xml:space="preserve"> </v>
      </c>
      <c r="W65" s="20" t="s">
        <v>128</v>
      </c>
      <c r="X65" s="20" t="s">
        <v>129</v>
      </c>
    </row>
    <row r="66" spans="1:24" x14ac:dyDescent="0.25">
      <c r="B66" t="s">
        <v>24</v>
      </c>
      <c r="C66">
        <v>11232</v>
      </c>
      <c r="D66" s="3">
        <f>C66-([1]A_UM!$F$3)</f>
        <v>4626</v>
      </c>
      <c r="E66" s="4">
        <v>14</v>
      </c>
      <c r="F66" s="5">
        <v>3</v>
      </c>
      <c r="G66" s="4">
        <v>6</v>
      </c>
      <c r="I66" t="str">
        <f t="shared" si="0"/>
        <v>defaultid</v>
      </c>
      <c r="J66" t="str">
        <f t="shared" si="1"/>
        <v>0.0, 0.0, 4626.0</v>
      </c>
      <c r="K66" t="str">
        <f t="shared" si="2"/>
        <v>0.0, 0.0, 0.0</v>
      </c>
      <c r="L66">
        <f t="shared" si="3"/>
        <v>1</v>
      </c>
      <c r="M66" t="str">
        <f t="shared" si="4"/>
        <v>balise.ac</v>
      </c>
      <c r="N66" t="str">
        <f t="shared" si="5"/>
        <v>14, 3, 6</v>
      </c>
      <c r="P66" s="20" t="s">
        <v>128</v>
      </c>
      <c r="Q66" s="20" t="str">
        <f t="shared" si="6"/>
        <v>0.0, 0.0, 4626.0</v>
      </c>
      <c r="R66" s="20" t="str">
        <f t="shared" si="7"/>
        <v>0.0, 0.0, 0.0</v>
      </c>
      <c r="S66" s="26">
        <v>1</v>
      </c>
      <c r="T66" s="20" t="s">
        <v>129</v>
      </c>
      <c r="U66" s="20" t="str">
        <f t="shared" si="8"/>
        <v>C</v>
      </c>
      <c r="V66" s="20" t="str">
        <f t="shared" si="9"/>
        <v xml:space="preserve"> </v>
      </c>
      <c r="W66" s="20" t="s">
        <v>128</v>
      </c>
      <c r="X66" s="20" t="s">
        <v>129</v>
      </c>
    </row>
    <row r="67" spans="1:24" x14ac:dyDescent="0.25">
      <c r="A67" t="s">
        <v>65</v>
      </c>
      <c r="B67" t="s">
        <v>1</v>
      </c>
      <c r="C67" s="33">
        <v>11073</v>
      </c>
      <c r="D67" s="34">
        <f>C67-([1]A_UM!$F$3)</f>
        <v>4467</v>
      </c>
      <c r="E67" s="10">
        <v>7</v>
      </c>
      <c r="F67" s="10">
        <v>1</v>
      </c>
      <c r="G67" s="10">
        <v>2</v>
      </c>
      <c r="I67" t="str">
        <f t="shared" si="0"/>
        <v>defaultid</v>
      </c>
      <c r="J67" t="str">
        <f t="shared" si="1"/>
        <v>0.0, 0.0, 4467.0</v>
      </c>
      <c r="K67" t="str">
        <f t="shared" si="2"/>
        <v>0.0, 0.0, 0.0</v>
      </c>
      <c r="L67">
        <f t="shared" si="3"/>
        <v>1</v>
      </c>
      <c r="M67" t="str">
        <f t="shared" si="4"/>
        <v>balise.ac</v>
      </c>
      <c r="N67" t="str">
        <f t="shared" si="5"/>
        <v>7, 1, 2</v>
      </c>
      <c r="P67" s="20" t="s">
        <v>128</v>
      </c>
      <c r="Q67" s="20" t="str">
        <f t="shared" si="6"/>
        <v>0.0, 0.0, 4467.0</v>
      </c>
      <c r="R67" s="20" t="str">
        <f t="shared" si="7"/>
        <v>0.0, 0.0, 0.0</v>
      </c>
      <c r="S67" s="26">
        <v>1</v>
      </c>
      <c r="T67" s="20" t="s">
        <v>129</v>
      </c>
      <c r="U67" s="20" t="str">
        <f t="shared" si="8"/>
        <v>GRO-H08</v>
      </c>
      <c r="V67" s="20" t="str">
        <f t="shared" si="9"/>
        <v>A</v>
      </c>
      <c r="W67" s="20" t="s">
        <v>128</v>
      </c>
      <c r="X67" s="20" t="s">
        <v>129</v>
      </c>
    </row>
    <row r="68" spans="1:24" x14ac:dyDescent="0.25">
      <c r="B68" t="s">
        <v>12</v>
      </c>
      <c r="C68" s="33">
        <v>11070</v>
      </c>
      <c r="D68" s="34">
        <f>C68-([1]A_UM!$F$3)</f>
        <v>4464</v>
      </c>
      <c r="E68" s="10">
        <v>7</v>
      </c>
      <c r="F68" s="10">
        <v>7</v>
      </c>
      <c r="G68" s="10">
        <v>7</v>
      </c>
      <c r="I68" t="str">
        <f t="shared" ref="I68:I74" si="10">IF(D68,"defaultid","")</f>
        <v>defaultid</v>
      </c>
      <c r="J68" t="str">
        <f t="shared" ref="J68:J74" si="11">IF(D68,"0.0, 0.0, "&amp;D68&amp;".0","")</f>
        <v>0.0, 0.0, 4464.0</v>
      </c>
      <c r="K68" t="str">
        <f t="shared" ref="K68:K74" si="12">IF(D68,"0.0, 0.0, 0.0","")</f>
        <v>0.0, 0.0, 0.0</v>
      </c>
      <c r="L68">
        <f t="shared" ref="L68:L74" si="13">IF(D68,1,"")</f>
        <v>1</v>
      </c>
      <c r="M68" t="str">
        <f t="shared" ref="M68:M74" si="14">IF(D68,"balise.ac","")</f>
        <v>balise.ac</v>
      </c>
      <c r="N68" t="str">
        <f t="shared" ref="N68:N74" si="15">IF(D68,E68&amp;", "&amp;F68&amp;", "&amp;G68,"")</f>
        <v>7, 7, 7</v>
      </c>
      <c r="P68" s="20" t="s">
        <v>128</v>
      </c>
      <c r="Q68" s="20" t="str">
        <f t="shared" si="6"/>
        <v>0.0, 0.0, 4464.0</v>
      </c>
      <c r="R68" s="20" t="str">
        <f t="shared" si="7"/>
        <v>0.0, 0.0, 0.0</v>
      </c>
      <c r="S68" s="26">
        <v>1</v>
      </c>
      <c r="T68" s="20" t="s">
        <v>129</v>
      </c>
      <c r="U68" s="20" t="str">
        <f t="shared" si="8"/>
        <v>B</v>
      </c>
      <c r="V68" s="20" t="str">
        <f t="shared" si="9"/>
        <v xml:space="preserve"> </v>
      </c>
      <c r="W68" s="20" t="s">
        <v>128</v>
      </c>
      <c r="X68" s="20" t="s">
        <v>129</v>
      </c>
    </row>
    <row r="69" spans="1:24" x14ac:dyDescent="0.25">
      <c r="A69" t="s">
        <v>66</v>
      </c>
      <c r="B69" t="s">
        <v>12</v>
      </c>
      <c r="C69">
        <v>11058</v>
      </c>
      <c r="D69" s="3">
        <v>4452</v>
      </c>
      <c r="E69" s="10">
        <v>7</v>
      </c>
      <c r="F69" s="11">
        <v>1</v>
      </c>
      <c r="G69" s="10">
        <v>14</v>
      </c>
      <c r="I69" t="str">
        <f t="shared" si="10"/>
        <v>defaultid</v>
      </c>
      <c r="J69" t="str">
        <f t="shared" si="11"/>
        <v>0.0, 0.0, 4452.0</v>
      </c>
      <c r="K69" t="str">
        <f t="shared" si="12"/>
        <v>0.0, 0.0, 0.0</v>
      </c>
      <c r="L69">
        <f t="shared" si="13"/>
        <v>1</v>
      </c>
      <c r="M69" t="str">
        <f t="shared" si="14"/>
        <v>balise.ac</v>
      </c>
      <c r="N69" t="str">
        <f t="shared" si="15"/>
        <v>7, 1, 14</v>
      </c>
      <c r="P69" s="20" t="s">
        <v>128</v>
      </c>
      <c r="Q69" s="20" t="str">
        <f t="shared" ref="Q69:Q72" si="16">IF(D69,"0.0, 0.0, "&amp;D69&amp;".0","")</f>
        <v>0.0, 0.0, 4452.0</v>
      </c>
      <c r="R69" s="20" t="str">
        <f t="shared" ref="R69:R72" si="17">IF(D69,"0.0, 0.0, 0.0","")</f>
        <v>0.0, 0.0, 0.0</v>
      </c>
      <c r="S69" s="26">
        <v>1</v>
      </c>
      <c r="T69" s="20" t="s">
        <v>129</v>
      </c>
      <c r="U69" s="20" t="str">
        <f t="shared" ref="U69:U72" si="18">IF(NOT(ISBLANK(A69)),A69,B69)</f>
        <v>GRO-H17</v>
      </c>
      <c r="V69" s="20" t="str">
        <f t="shared" ref="V69:V72" si="19">IF(NOT(ISBLANK(A69)),B69," ")</f>
        <v>B</v>
      </c>
      <c r="W69" s="20" t="s">
        <v>128</v>
      </c>
      <c r="X69" s="20" t="s">
        <v>129</v>
      </c>
    </row>
    <row r="70" spans="1:24" x14ac:dyDescent="0.25">
      <c r="B70" t="s">
        <v>1</v>
      </c>
      <c r="C70">
        <v>11055</v>
      </c>
      <c r="D70" s="3">
        <v>4449</v>
      </c>
      <c r="E70" s="10">
        <v>7</v>
      </c>
      <c r="F70" s="10">
        <v>1</v>
      </c>
      <c r="G70" s="10">
        <v>8</v>
      </c>
      <c r="I70" t="str">
        <f t="shared" si="10"/>
        <v>defaultid</v>
      </c>
      <c r="J70" t="str">
        <f t="shared" si="11"/>
        <v>0.0, 0.0, 4449.0</v>
      </c>
      <c r="K70" t="str">
        <f t="shared" si="12"/>
        <v>0.0, 0.0, 0.0</v>
      </c>
      <c r="L70">
        <f t="shared" si="13"/>
        <v>1</v>
      </c>
      <c r="M70" t="str">
        <f t="shared" si="14"/>
        <v>balise.ac</v>
      </c>
      <c r="N70" t="str">
        <f t="shared" si="15"/>
        <v>7, 1, 8</v>
      </c>
      <c r="P70" s="20" t="s">
        <v>128</v>
      </c>
      <c r="Q70" s="20" t="str">
        <f t="shared" si="16"/>
        <v>0.0, 0.0, 4449.0</v>
      </c>
      <c r="R70" s="20" t="str">
        <f t="shared" si="17"/>
        <v>0.0, 0.0, 0.0</v>
      </c>
      <c r="S70" s="26">
        <v>1</v>
      </c>
      <c r="T70" s="20" t="s">
        <v>129</v>
      </c>
      <c r="U70" s="20" t="str">
        <f t="shared" si="18"/>
        <v>A</v>
      </c>
      <c r="V70" s="20" t="str">
        <f t="shared" si="19"/>
        <v xml:space="preserve"> </v>
      </c>
      <c r="W70" s="20" t="s">
        <v>128</v>
      </c>
      <c r="X70" s="20" t="s">
        <v>129</v>
      </c>
    </row>
    <row r="71" spans="1:24" x14ac:dyDescent="0.25">
      <c r="A71" t="s">
        <v>67</v>
      </c>
      <c r="B71" t="s">
        <v>1</v>
      </c>
      <c r="C71">
        <v>11021</v>
      </c>
      <c r="D71" s="3">
        <v>4415</v>
      </c>
      <c r="E71" s="4">
        <v>3</v>
      </c>
      <c r="F71" s="4">
        <v>3</v>
      </c>
      <c r="G71" s="5">
        <v>4</v>
      </c>
      <c r="I71" t="str">
        <f t="shared" si="10"/>
        <v>defaultid</v>
      </c>
      <c r="J71" t="str">
        <f t="shared" si="11"/>
        <v>0.0, 0.0, 4415.0</v>
      </c>
      <c r="K71" t="str">
        <f t="shared" si="12"/>
        <v>0.0, 0.0, 0.0</v>
      </c>
      <c r="L71">
        <f t="shared" si="13"/>
        <v>1</v>
      </c>
      <c r="M71" t="str">
        <f t="shared" si="14"/>
        <v>balise.ac</v>
      </c>
      <c r="N71" t="str">
        <f t="shared" si="15"/>
        <v>3, 3, 4</v>
      </c>
      <c r="P71" s="20" t="s">
        <v>128</v>
      </c>
      <c r="Q71" s="20" t="str">
        <f t="shared" si="16"/>
        <v>0.0, 0.0, 4415.0</v>
      </c>
      <c r="R71" s="20" t="str">
        <f t="shared" si="17"/>
        <v>0.0, 0.0, 0.0</v>
      </c>
      <c r="S71" s="26">
        <v>1</v>
      </c>
      <c r="T71" s="20" t="s">
        <v>129</v>
      </c>
      <c r="U71" s="20" t="str">
        <f t="shared" si="18"/>
        <v>GRO-H10</v>
      </c>
      <c r="V71" s="20" t="str">
        <f t="shared" si="19"/>
        <v>A</v>
      </c>
      <c r="W71" s="20" t="s">
        <v>128</v>
      </c>
      <c r="X71" s="20" t="s">
        <v>129</v>
      </c>
    </row>
    <row r="72" spans="1:24" x14ac:dyDescent="0.25">
      <c r="B72" t="s">
        <v>12</v>
      </c>
      <c r="C72">
        <v>11018</v>
      </c>
      <c r="D72" s="3">
        <v>4412</v>
      </c>
      <c r="E72" s="10">
        <v>7</v>
      </c>
      <c r="F72" s="10">
        <v>1</v>
      </c>
      <c r="G72" s="10">
        <v>2</v>
      </c>
      <c r="I72" t="str">
        <f t="shared" si="10"/>
        <v>defaultid</v>
      </c>
      <c r="J72" t="str">
        <f t="shared" si="11"/>
        <v>0.0, 0.0, 4412.0</v>
      </c>
      <c r="K72" t="str">
        <f t="shared" si="12"/>
        <v>0.0, 0.0, 0.0</v>
      </c>
      <c r="L72">
        <f t="shared" si="13"/>
        <v>1</v>
      </c>
      <c r="M72" t="str">
        <f t="shared" si="14"/>
        <v>balise.ac</v>
      </c>
      <c r="N72" t="str">
        <f t="shared" si="15"/>
        <v>7, 1, 2</v>
      </c>
      <c r="P72" s="22" t="s">
        <v>128</v>
      </c>
      <c r="Q72" s="22" t="str">
        <f t="shared" si="16"/>
        <v>0.0, 0.0, 4412.0</v>
      </c>
      <c r="R72" s="22" t="str">
        <f t="shared" si="17"/>
        <v>0.0, 0.0, 0.0</v>
      </c>
      <c r="S72" s="26">
        <v>1</v>
      </c>
      <c r="T72" s="22" t="s">
        <v>129</v>
      </c>
      <c r="U72" s="22" t="str">
        <f t="shared" si="18"/>
        <v>B</v>
      </c>
      <c r="V72" s="22" t="str">
        <f t="shared" si="19"/>
        <v xml:space="preserve"> </v>
      </c>
      <c r="W72" s="22" t="s">
        <v>128</v>
      </c>
      <c r="X72" s="22" t="s">
        <v>129</v>
      </c>
    </row>
    <row r="73" spans="1:24" x14ac:dyDescent="0.25">
      <c r="A73" s="33" t="s">
        <v>132</v>
      </c>
      <c r="B73" s="33" t="s">
        <v>1</v>
      </c>
      <c r="C73" s="33">
        <v>10000</v>
      </c>
      <c r="D73" s="34">
        <f>C73-([1]A_UM!$F$3)</f>
        <v>3394</v>
      </c>
      <c r="E73" s="34">
        <v>4</v>
      </c>
      <c r="F73" s="34">
        <v>14</v>
      </c>
      <c r="G73" s="34">
        <v>12</v>
      </c>
      <c r="H73" s="3"/>
      <c r="I73" s="3" t="str">
        <f t="shared" si="10"/>
        <v>defaultid</v>
      </c>
      <c r="J73" s="3" t="str">
        <f t="shared" si="11"/>
        <v>0.0, 0.0, 3394.0</v>
      </c>
      <c r="K73" s="3" t="str">
        <f t="shared" si="12"/>
        <v>0.0, 0.0, 0.0</v>
      </c>
      <c r="L73" s="3">
        <f t="shared" si="13"/>
        <v>1</v>
      </c>
      <c r="M73" s="3" t="str">
        <f t="shared" si="14"/>
        <v>balise.ac</v>
      </c>
      <c r="N73" s="3" t="str">
        <f t="shared" si="15"/>
        <v>4, 14, 12</v>
      </c>
    </row>
    <row r="74" spans="1:24" x14ac:dyDescent="0.25">
      <c r="A74" s="33"/>
      <c r="B74" s="33" t="s">
        <v>12</v>
      </c>
      <c r="C74" s="33">
        <v>9997</v>
      </c>
      <c r="D74" s="34">
        <f>C74-([1]A_UM!$F$3)</f>
        <v>3391</v>
      </c>
      <c r="E74" s="34">
        <v>9</v>
      </c>
      <c r="F74" s="34">
        <v>4</v>
      </c>
      <c r="G74" s="34">
        <v>10</v>
      </c>
      <c r="I74" s="3" t="str">
        <f t="shared" si="10"/>
        <v>defaultid</v>
      </c>
      <c r="J74" s="3" t="str">
        <f t="shared" si="11"/>
        <v>0.0, 0.0, 3391.0</v>
      </c>
      <c r="K74" s="3" t="str">
        <f t="shared" si="12"/>
        <v>0.0, 0.0, 0.0</v>
      </c>
      <c r="L74" s="3">
        <f t="shared" si="13"/>
        <v>1</v>
      </c>
      <c r="M74" s="3" t="str">
        <f t="shared" si="14"/>
        <v>balise.ac</v>
      </c>
      <c r="N74" s="3" t="str">
        <f t="shared" si="15"/>
        <v>9, 4, 10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C61CC-F3A4-4B8A-9303-E4FAC22D2D91}">
  <dimension ref="A1:X71"/>
  <sheetViews>
    <sheetView workbookViewId="0">
      <selection activeCell="C4" sqref="C4:D42"/>
    </sheetView>
  </sheetViews>
  <sheetFormatPr baseColWidth="10" defaultRowHeight="15" x14ac:dyDescent="0.25"/>
  <cols>
    <col min="10" max="10" width="13.7109375" bestFit="1" customWidth="1"/>
    <col min="16" max="16" width="8.85546875" bestFit="1" customWidth="1"/>
    <col min="17" max="17" width="13.85546875" bestFit="1" customWidth="1"/>
    <col min="18" max="18" width="14.140625" bestFit="1" customWidth="1"/>
    <col min="19" max="19" width="10.140625" style="3" bestFit="1" customWidth="1"/>
    <col min="20" max="20" width="11.85546875" bestFit="1" customWidth="1"/>
    <col min="21" max="21" width="10.5703125" bestFit="1" customWidth="1"/>
    <col min="22" max="23" width="8" bestFit="1" customWidth="1"/>
  </cols>
  <sheetData>
    <row r="1" spans="1:24" x14ac:dyDescent="0.25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24" x14ac:dyDescent="0.25">
      <c r="A2" s="2" t="s">
        <v>12</v>
      </c>
      <c r="B2" s="2" t="s">
        <v>53</v>
      </c>
      <c r="C2" s="2" t="s">
        <v>8</v>
      </c>
      <c r="D2" s="2" t="s">
        <v>9</v>
      </c>
      <c r="E2" s="2" t="s">
        <v>10</v>
      </c>
      <c r="F2" s="2"/>
    </row>
    <row r="3" spans="1:24" ht="30" x14ac:dyDescent="0.25">
      <c r="A3" s="3" t="s">
        <v>109</v>
      </c>
      <c r="B3" s="3" t="s">
        <v>110</v>
      </c>
      <c r="C3" s="17" t="s">
        <v>111</v>
      </c>
      <c r="D3" s="17" t="s">
        <v>112</v>
      </c>
      <c r="E3" s="3" t="s">
        <v>113</v>
      </c>
      <c r="F3" s="3" t="s">
        <v>114</v>
      </c>
      <c r="G3" s="3" t="s">
        <v>115</v>
      </c>
      <c r="I3" t="s">
        <v>116</v>
      </c>
      <c r="J3" t="s">
        <v>117</v>
      </c>
      <c r="K3" t="s">
        <v>118</v>
      </c>
      <c r="L3" t="s">
        <v>119</v>
      </c>
      <c r="M3" t="s">
        <v>120</v>
      </c>
      <c r="N3" t="s">
        <v>121</v>
      </c>
      <c r="P3" s="28" t="s">
        <v>122</v>
      </c>
      <c r="Q3" s="19" t="s">
        <v>117</v>
      </c>
      <c r="R3" s="19" t="s">
        <v>118</v>
      </c>
      <c r="S3" s="31" t="s">
        <v>119</v>
      </c>
      <c r="T3" s="19" t="s">
        <v>123</v>
      </c>
      <c r="U3" s="19" t="s">
        <v>124</v>
      </c>
      <c r="V3" s="19" t="s">
        <v>125</v>
      </c>
      <c r="W3" s="19" t="s">
        <v>126</v>
      </c>
      <c r="X3" s="18" t="s">
        <v>127</v>
      </c>
    </row>
    <row r="4" spans="1:24" x14ac:dyDescent="0.25">
      <c r="A4" t="s">
        <v>54</v>
      </c>
      <c r="B4" t="s">
        <v>1</v>
      </c>
      <c r="C4">
        <v>13870</v>
      </c>
      <c r="D4" s="3">
        <v>7264</v>
      </c>
      <c r="E4" s="4">
        <v>4</v>
      </c>
      <c r="F4" s="4">
        <v>12</v>
      </c>
      <c r="G4" s="4">
        <v>12</v>
      </c>
      <c r="I4" t="str">
        <f t="shared" ref="I4" si="0">IF(D4,"defaultid","")</f>
        <v>defaultid</v>
      </c>
      <c r="J4" t="str">
        <f t="shared" ref="J4" si="1">IF(D4,"0.0, 0.0, "&amp;D4&amp;".0","")</f>
        <v>0.0, 0.0, 7264.0</v>
      </c>
      <c r="K4" t="str">
        <f t="shared" ref="K4" si="2">IF(D4,"0.0, 0.0, 0.0","")</f>
        <v>0.0, 0.0, 0.0</v>
      </c>
      <c r="L4">
        <f t="shared" ref="L4" si="3">IF(D4,1,"")</f>
        <v>1</v>
      </c>
      <c r="M4" t="str">
        <f t="shared" ref="M4" si="4">IF(D4,"balise.ac","")</f>
        <v>balise.ac</v>
      </c>
      <c r="N4" t="str">
        <f t="shared" ref="N4" si="5">IF(D4,E4&amp;", "&amp;F4&amp;", "&amp;G4,"")</f>
        <v>4, 12, 12</v>
      </c>
      <c r="P4" s="20" t="s">
        <v>128</v>
      </c>
      <c r="Q4" s="29" t="str">
        <f>IF(D4,"0.0, 0.0, "&amp;D4&amp;".0","")</f>
        <v>0.0, 0.0, 7264.0</v>
      </c>
      <c r="R4" s="29" t="str">
        <f>IF(D4,"0.0, 0.0, 0.0","")</f>
        <v>0.0, 0.0, 0.0</v>
      </c>
      <c r="S4" s="30">
        <v>1</v>
      </c>
      <c r="T4" s="29" t="s">
        <v>129</v>
      </c>
      <c r="U4" s="29" t="str">
        <f>IF(NOT(ISBLANK(A4)),A4,B4)</f>
        <v>Hs.174</v>
      </c>
      <c r="V4" s="29" t="str">
        <f>IF(NOT(ISBLANK(A4)),B4," ")</f>
        <v>A</v>
      </c>
      <c r="W4" s="29" t="s">
        <v>128</v>
      </c>
      <c r="X4" s="29" t="s">
        <v>129</v>
      </c>
    </row>
    <row r="5" spans="1:24" x14ac:dyDescent="0.25">
      <c r="B5" t="s">
        <v>12</v>
      </c>
      <c r="C5">
        <v>13867</v>
      </c>
      <c r="D5" s="3">
        <v>7261</v>
      </c>
      <c r="E5" s="3">
        <v>9</v>
      </c>
      <c r="F5" s="3">
        <v>6</v>
      </c>
      <c r="G5" s="3">
        <v>0</v>
      </c>
      <c r="I5" t="str">
        <f t="shared" ref="I5:I68" si="6">IF(D5,"defaultid","")</f>
        <v>defaultid</v>
      </c>
      <c r="J5" t="str">
        <f t="shared" ref="J5:J68" si="7">IF(D5,"0.0, 0.0, "&amp;D5&amp;".0","")</f>
        <v>0.0, 0.0, 7261.0</v>
      </c>
      <c r="K5" t="str">
        <f t="shared" ref="K5:K68" si="8">IF(D5,"0.0, 0.0, 0.0","")</f>
        <v>0.0, 0.0, 0.0</v>
      </c>
      <c r="L5">
        <f t="shared" ref="L5:L68" si="9">IF(D5,1,"")</f>
        <v>1</v>
      </c>
      <c r="M5" t="str">
        <f t="shared" ref="M5:M68" si="10">IF(D5,"balise.ac","")</f>
        <v>balise.ac</v>
      </c>
      <c r="N5" t="str">
        <f t="shared" ref="N5:N68" si="11">IF(D5,E5&amp;", "&amp;F5&amp;", "&amp;G5,"")</f>
        <v>9, 6, 0</v>
      </c>
      <c r="P5" s="20" t="s">
        <v>128</v>
      </c>
      <c r="Q5" s="20" t="str">
        <f t="shared" ref="Q5:Q68" si="12">IF(D5,"0.0, 0.0, "&amp;D5&amp;".0","")</f>
        <v>0.0, 0.0, 7261.0</v>
      </c>
      <c r="R5" s="20" t="str">
        <f t="shared" ref="R5:R68" si="13">IF(D5,"0.0, 0.0, 0.0","")</f>
        <v>0.0, 0.0, 0.0</v>
      </c>
      <c r="S5" s="26">
        <f>S4</f>
        <v>1</v>
      </c>
      <c r="T5" s="20" t="s">
        <v>129</v>
      </c>
      <c r="U5" s="20" t="str">
        <f t="shared" ref="U5:U68" si="14">IF(NOT(ISBLANK(A5)),A5,B5)</f>
        <v>B</v>
      </c>
      <c r="V5" s="20" t="str">
        <f t="shared" ref="V5:V68" si="15">IF(NOT(ISBLANK(A5)),B5," ")</f>
        <v xml:space="preserve"> </v>
      </c>
      <c r="W5" s="20" t="s">
        <v>128</v>
      </c>
      <c r="X5" s="20" t="s">
        <v>129</v>
      </c>
    </row>
    <row r="6" spans="1:24" x14ac:dyDescent="0.25">
      <c r="B6" t="s">
        <v>24</v>
      </c>
      <c r="C6">
        <v>13864</v>
      </c>
      <c r="D6" s="3">
        <v>7258</v>
      </c>
      <c r="E6" s="3">
        <v>14</v>
      </c>
      <c r="F6" s="3">
        <v>4</v>
      </c>
      <c r="G6" s="3">
        <v>5</v>
      </c>
      <c r="I6" t="str">
        <f t="shared" si="6"/>
        <v>defaultid</v>
      </c>
      <c r="J6" t="str">
        <f t="shared" si="7"/>
        <v>0.0, 0.0, 7258.0</v>
      </c>
      <c r="K6" t="str">
        <f t="shared" si="8"/>
        <v>0.0, 0.0, 0.0</v>
      </c>
      <c r="L6">
        <f t="shared" si="9"/>
        <v>1</v>
      </c>
      <c r="M6" t="str">
        <f t="shared" si="10"/>
        <v>balise.ac</v>
      </c>
      <c r="N6" t="str">
        <f t="shared" si="11"/>
        <v>14, 4, 5</v>
      </c>
      <c r="P6" s="20" t="s">
        <v>128</v>
      </c>
      <c r="Q6" s="20" t="str">
        <f t="shared" si="12"/>
        <v>0.0, 0.0, 7258.0</v>
      </c>
      <c r="R6" s="20" t="str">
        <f t="shared" si="13"/>
        <v>0.0, 0.0, 0.0</v>
      </c>
      <c r="S6" s="26">
        <f>S5</f>
        <v>1</v>
      </c>
      <c r="T6" s="20" t="s">
        <v>129</v>
      </c>
      <c r="U6" s="20" t="str">
        <f t="shared" si="14"/>
        <v>C</v>
      </c>
      <c r="V6" s="20" t="str">
        <f t="shared" si="15"/>
        <v xml:space="preserve"> </v>
      </c>
      <c r="W6" s="20" t="s">
        <v>128</v>
      </c>
      <c r="X6" s="20" t="s">
        <v>129</v>
      </c>
    </row>
    <row r="7" spans="1:24" x14ac:dyDescent="0.25">
      <c r="A7" t="s">
        <v>55</v>
      </c>
      <c r="B7" t="s">
        <v>1</v>
      </c>
      <c r="C7">
        <v>13599</v>
      </c>
      <c r="D7" s="3">
        <v>6993</v>
      </c>
      <c r="E7" s="3">
        <v>7</v>
      </c>
      <c r="F7" s="3">
        <v>1</v>
      </c>
      <c r="G7" s="3">
        <v>8</v>
      </c>
      <c r="I7" t="str">
        <f t="shared" si="6"/>
        <v>defaultid</v>
      </c>
      <c r="J7" t="str">
        <f t="shared" si="7"/>
        <v>0.0, 0.0, 6993.0</v>
      </c>
      <c r="K7" t="str">
        <f t="shared" si="8"/>
        <v>0.0, 0.0, 0.0</v>
      </c>
      <c r="L7">
        <f t="shared" si="9"/>
        <v>1</v>
      </c>
      <c r="M7" t="str">
        <f t="shared" si="10"/>
        <v>balise.ac</v>
      </c>
      <c r="N7" t="str">
        <f t="shared" si="11"/>
        <v>7, 1, 8</v>
      </c>
      <c r="P7" s="20" t="s">
        <v>128</v>
      </c>
      <c r="Q7" s="20" t="str">
        <f t="shared" si="12"/>
        <v>0.0, 0.0, 6993.0</v>
      </c>
      <c r="R7" s="20" t="str">
        <f t="shared" si="13"/>
        <v>0.0, 0.0, 0.0</v>
      </c>
      <c r="S7" s="26">
        <f t="shared" ref="S7:S69" si="16">S6</f>
        <v>1</v>
      </c>
      <c r="T7" s="20" t="s">
        <v>129</v>
      </c>
      <c r="U7" s="20" t="str">
        <f t="shared" si="14"/>
        <v>LØR-H12</v>
      </c>
      <c r="V7" s="20" t="str">
        <f t="shared" si="15"/>
        <v>A</v>
      </c>
      <c r="W7" s="20" t="s">
        <v>128</v>
      </c>
      <c r="X7" s="20" t="s">
        <v>129</v>
      </c>
    </row>
    <row r="8" spans="1:24" x14ac:dyDescent="0.25">
      <c r="B8" t="s">
        <v>12</v>
      </c>
      <c r="C8">
        <v>13596</v>
      </c>
      <c r="D8" s="3">
        <v>6990</v>
      </c>
      <c r="E8" s="3">
        <v>7</v>
      </c>
      <c r="F8" s="15">
        <v>1</v>
      </c>
      <c r="G8" s="3">
        <v>14</v>
      </c>
      <c r="I8" t="str">
        <f t="shared" si="6"/>
        <v>defaultid</v>
      </c>
      <c r="J8" t="str">
        <f t="shared" si="7"/>
        <v>0.0, 0.0, 6990.0</v>
      </c>
      <c r="K8" t="str">
        <f t="shared" si="8"/>
        <v>0.0, 0.0, 0.0</v>
      </c>
      <c r="L8">
        <f t="shared" si="9"/>
        <v>1</v>
      </c>
      <c r="M8" t="str">
        <f t="shared" si="10"/>
        <v>balise.ac</v>
      </c>
      <c r="N8" t="str">
        <f t="shared" si="11"/>
        <v>7, 1, 14</v>
      </c>
      <c r="P8" s="20" t="s">
        <v>128</v>
      </c>
      <c r="Q8" s="20" t="str">
        <f t="shared" si="12"/>
        <v>0.0, 0.0, 6990.0</v>
      </c>
      <c r="R8" s="20" t="str">
        <f t="shared" si="13"/>
        <v>0.0, 0.0, 0.0</v>
      </c>
      <c r="S8" s="26">
        <f t="shared" si="16"/>
        <v>1</v>
      </c>
      <c r="T8" s="20" t="s">
        <v>129</v>
      </c>
      <c r="U8" s="20" t="str">
        <f t="shared" si="14"/>
        <v>B</v>
      </c>
      <c r="V8" s="20" t="str">
        <f t="shared" si="15"/>
        <v xml:space="preserve"> </v>
      </c>
      <c r="W8" s="20" t="s">
        <v>128</v>
      </c>
      <c r="X8" s="20" t="s">
        <v>129</v>
      </c>
    </row>
    <row r="9" spans="1:24" x14ac:dyDescent="0.25">
      <c r="A9" t="s">
        <v>56</v>
      </c>
      <c r="B9" t="s">
        <v>12</v>
      </c>
      <c r="C9">
        <v>13584</v>
      </c>
      <c r="D9" s="3">
        <v>6978</v>
      </c>
      <c r="E9" s="3">
        <v>7</v>
      </c>
      <c r="F9" s="3">
        <v>7</v>
      </c>
      <c r="G9" s="3">
        <v>7</v>
      </c>
      <c r="I9" t="str">
        <f t="shared" si="6"/>
        <v>defaultid</v>
      </c>
      <c r="J9" t="str">
        <f t="shared" si="7"/>
        <v>0.0, 0.0, 6978.0</v>
      </c>
      <c r="K9" t="str">
        <f t="shared" si="8"/>
        <v>0.0, 0.0, 0.0</v>
      </c>
      <c r="L9">
        <f t="shared" si="9"/>
        <v>1</v>
      </c>
      <c r="M9" t="str">
        <f t="shared" si="10"/>
        <v>balise.ac</v>
      </c>
      <c r="N9" t="str">
        <f t="shared" si="11"/>
        <v>7, 7, 7</v>
      </c>
      <c r="P9" s="20" t="s">
        <v>128</v>
      </c>
      <c r="Q9" s="20" t="str">
        <f t="shared" si="12"/>
        <v>0.0, 0.0, 6978.0</v>
      </c>
      <c r="R9" s="20" t="str">
        <f t="shared" si="13"/>
        <v>0.0, 0.0, 0.0</v>
      </c>
      <c r="S9" s="26">
        <f t="shared" si="16"/>
        <v>1</v>
      </c>
      <c r="T9" s="20" t="s">
        <v>129</v>
      </c>
      <c r="U9" s="20" t="str">
        <f t="shared" si="14"/>
        <v>LØR-H05</v>
      </c>
      <c r="V9" s="20" t="str">
        <f t="shared" si="15"/>
        <v>B</v>
      </c>
      <c r="W9" s="20" t="s">
        <v>128</v>
      </c>
      <c r="X9" s="20" t="s">
        <v>129</v>
      </c>
    </row>
    <row r="10" spans="1:24" x14ac:dyDescent="0.25">
      <c r="B10" t="s">
        <v>1</v>
      </c>
      <c r="C10">
        <v>13581</v>
      </c>
      <c r="D10" s="3">
        <v>6975</v>
      </c>
      <c r="E10" s="3">
        <v>7</v>
      </c>
      <c r="F10" s="3">
        <v>7</v>
      </c>
      <c r="G10" s="3">
        <v>2</v>
      </c>
      <c r="I10" t="str">
        <f t="shared" si="6"/>
        <v>defaultid</v>
      </c>
      <c r="J10" t="str">
        <f t="shared" si="7"/>
        <v>0.0, 0.0, 6975.0</v>
      </c>
      <c r="K10" t="str">
        <f t="shared" si="8"/>
        <v>0.0, 0.0, 0.0</v>
      </c>
      <c r="L10">
        <f t="shared" si="9"/>
        <v>1</v>
      </c>
      <c r="M10" t="str">
        <f t="shared" si="10"/>
        <v>balise.ac</v>
      </c>
      <c r="N10" t="str">
        <f t="shared" si="11"/>
        <v>7, 7, 2</v>
      </c>
      <c r="P10" s="20" t="s">
        <v>128</v>
      </c>
      <c r="Q10" s="20" t="str">
        <f t="shared" si="12"/>
        <v>0.0, 0.0, 6975.0</v>
      </c>
      <c r="R10" s="20" t="str">
        <f t="shared" si="13"/>
        <v>0.0, 0.0, 0.0</v>
      </c>
      <c r="S10" s="26">
        <f t="shared" si="16"/>
        <v>1</v>
      </c>
      <c r="T10" s="20" t="s">
        <v>129</v>
      </c>
      <c r="U10" s="20" t="str">
        <f t="shared" si="14"/>
        <v>A</v>
      </c>
      <c r="V10" s="20" t="str">
        <f t="shared" si="15"/>
        <v xml:space="preserve"> </v>
      </c>
      <c r="W10" s="20" t="s">
        <v>128</v>
      </c>
      <c r="X10" s="20" t="s">
        <v>129</v>
      </c>
    </row>
    <row r="11" spans="1:24" x14ac:dyDescent="0.25">
      <c r="A11" t="s">
        <v>57</v>
      </c>
      <c r="B11" t="s">
        <v>1</v>
      </c>
      <c r="C11">
        <v>13569</v>
      </c>
      <c r="D11" s="3">
        <v>6963</v>
      </c>
      <c r="E11" s="3">
        <v>5</v>
      </c>
      <c r="F11" s="3">
        <v>7</v>
      </c>
      <c r="G11" s="3">
        <v>12</v>
      </c>
      <c r="I11" t="str">
        <f t="shared" si="6"/>
        <v>defaultid</v>
      </c>
      <c r="J11" t="str">
        <f t="shared" si="7"/>
        <v>0.0, 0.0, 6963.0</v>
      </c>
      <c r="K11" t="str">
        <f t="shared" si="8"/>
        <v>0.0, 0.0, 0.0</v>
      </c>
      <c r="L11">
        <f t="shared" si="9"/>
        <v>1</v>
      </c>
      <c r="M11" t="str">
        <f t="shared" si="10"/>
        <v>balise.ac</v>
      </c>
      <c r="N11" t="str">
        <f t="shared" si="11"/>
        <v>5, 7, 12</v>
      </c>
      <c r="P11" s="20" t="s">
        <v>128</v>
      </c>
      <c r="Q11" s="20" t="str">
        <f t="shared" si="12"/>
        <v>0.0, 0.0, 6963.0</v>
      </c>
      <c r="R11" s="20" t="str">
        <f t="shared" si="13"/>
        <v>0.0, 0.0, 0.0</v>
      </c>
      <c r="S11" s="26">
        <f t="shared" si="16"/>
        <v>1</v>
      </c>
      <c r="T11" s="20" t="s">
        <v>129</v>
      </c>
      <c r="U11" s="20" t="str">
        <f t="shared" si="14"/>
        <v>LØR-S08</v>
      </c>
      <c r="V11" s="20" t="str">
        <f t="shared" si="15"/>
        <v>A</v>
      </c>
      <c r="W11" s="20" t="s">
        <v>128</v>
      </c>
      <c r="X11" s="20" t="s">
        <v>129</v>
      </c>
    </row>
    <row r="12" spans="1:24" x14ac:dyDescent="0.25">
      <c r="B12" t="s">
        <v>12</v>
      </c>
      <c r="C12">
        <v>13566</v>
      </c>
      <c r="D12" s="3">
        <v>6960</v>
      </c>
      <c r="E12" s="3">
        <v>9</v>
      </c>
      <c r="F12" s="3">
        <v>5</v>
      </c>
      <c r="G12" s="3">
        <v>10</v>
      </c>
      <c r="I12" t="str">
        <f t="shared" si="6"/>
        <v>defaultid</v>
      </c>
      <c r="J12" t="str">
        <f t="shared" si="7"/>
        <v>0.0, 0.0, 6960.0</v>
      </c>
      <c r="K12" t="str">
        <f t="shared" si="8"/>
        <v>0.0, 0.0, 0.0</v>
      </c>
      <c r="L12">
        <f t="shared" si="9"/>
        <v>1</v>
      </c>
      <c r="M12" t="str">
        <f t="shared" si="10"/>
        <v>balise.ac</v>
      </c>
      <c r="N12" t="str">
        <f t="shared" si="11"/>
        <v>9, 5, 10</v>
      </c>
      <c r="P12" s="20" t="s">
        <v>128</v>
      </c>
      <c r="Q12" s="20" t="str">
        <f t="shared" si="12"/>
        <v>0.0, 0.0, 6960.0</v>
      </c>
      <c r="R12" s="20" t="str">
        <f t="shared" si="13"/>
        <v>0.0, 0.0, 0.0</v>
      </c>
      <c r="S12" s="26">
        <f t="shared" si="16"/>
        <v>1</v>
      </c>
      <c r="T12" s="20" t="s">
        <v>129</v>
      </c>
      <c r="U12" s="20" t="str">
        <f t="shared" si="14"/>
        <v>B</v>
      </c>
      <c r="V12" s="20" t="str">
        <f t="shared" si="15"/>
        <v xml:space="preserve"> </v>
      </c>
      <c r="W12" s="20" t="s">
        <v>128</v>
      </c>
      <c r="X12" s="20" t="s">
        <v>129</v>
      </c>
    </row>
    <row r="13" spans="1:24" x14ac:dyDescent="0.25">
      <c r="A13" t="s">
        <v>58</v>
      </c>
      <c r="B13" t="s">
        <v>1</v>
      </c>
      <c r="C13">
        <v>12253</v>
      </c>
      <c r="D13" s="3">
        <v>5647</v>
      </c>
      <c r="E13" s="4">
        <v>4</v>
      </c>
      <c r="F13" s="4">
        <v>12</v>
      </c>
      <c r="G13" s="4">
        <v>12</v>
      </c>
      <c r="I13" t="str">
        <f t="shared" si="6"/>
        <v>defaultid</v>
      </c>
      <c r="J13" t="str">
        <f t="shared" si="7"/>
        <v>0.0, 0.0, 5647.0</v>
      </c>
      <c r="K13" t="str">
        <f t="shared" si="8"/>
        <v>0.0, 0.0, 0.0</v>
      </c>
      <c r="L13">
        <f t="shared" si="9"/>
        <v>1</v>
      </c>
      <c r="M13" t="str">
        <f t="shared" si="10"/>
        <v>balise.ac</v>
      </c>
      <c r="N13" t="str">
        <f t="shared" si="11"/>
        <v>4, 12, 12</v>
      </c>
      <c r="P13" s="20" t="s">
        <v>128</v>
      </c>
      <c r="Q13" s="20" t="str">
        <f t="shared" si="12"/>
        <v>0.0, 0.0, 5647.0</v>
      </c>
      <c r="R13" s="20" t="str">
        <f t="shared" si="13"/>
        <v>0.0, 0.0, 0.0</v>
      </c>
      <c r="S13" s="26">
        <f t="shared" si="16"/>
        <v>1</v>
      </c>
      <c r="T13" s="20" t="s">
        <v>129</v>
      </c>
      <c r="U13" s="20" t="str">
        <f t="shared" si="14"/>
        <v>Hs.158(UB)</v>
      </c>
      <c r="V13" s="20" t="str">
        <f t="shared" si="15"/>
        <v>A</v>
      </c>
      <c r="W13" s="20" t="s">
        <v>128</v>
      </c>
      <c r="X13" s="20" t="s">
        <v>129</v>
      </c>
    </row>
    <row r="14" spans="1:24" x14ac:dyDescent="0.25">
      <c r="B14" t="s">
        <v>12</v>
      </c>
      <c r="C14">
        <v>12250</v>
      </c>
      <c r="D14" s="3">
        <v>5644</v>
      </c>
      <c r="E14" s="3">
        <v>9</v>
      </c>
      <c r="F14" s="3">
        <v>4</v>
      </c>
      <c r="G14" s="3">
        <v>0</v>
      </c>
      <c r="I14" t="str">
        <f t="shared" si="6"/>
        <v>defaultid</v>
      </c>
      <c r="J14" t="str">
        <f t="shared" si="7"/>
        <v>0.0, 0.0, 5644.0</v>
      </c>
      <c r="K14" t="str">
        <f t="shared" si="8"/>
        <v>0.0, 0.0, 0.0</v>
      </c>
      <c r="L14">
        <f t="shared" si="9"/>
        <v>1</v>
      </c>
      <c r="M14" t="str">
        <f t="shared" si="10"/>
        <v>balise.ac</v>
      </c>
      <c r="N14" t="str">
        <f t="shared" si="11"/>
        <v>9, 4, 0</v>
      </c>
      <c r="P14" s="20" t="s">
        <v>128</v>
      </c>
      <c r="Q14" s="20" t="str">
        <f t="shared" si="12"/>
        <v>0.0, 0.0, 5644.0</v>
      </c>
      <c r="R14" s="20" t="str">
        <f t="shared" si="13"/>
        <v>0.0, 0.0, 0.0</v>
      </c>
      <c r="S14" s="26">
        <f t="shared" si="16"/>
        <v>1</v>
      </c>
      <c r="T14" s="20" t="s">
        <v>129</v>
      </c>
      <c r="U14" s="20" t="str">
        <f t="shared" si="14"/>
        <v>B</v>
      </c>
      <c r="V14" s="20" t="str">
        <f t="shared" si="15"/>
        <v xml:space="preserve"> </v>
      </c>
      <c r="W14" s="20" t="s">
        <v>128</v>
      </c>
      <c r="X14" s="20" t="s">
        <v>129</v>
      </c>
    </row>
    <row r="15" spans="1:24" x14ac:dyDescent="0.25">
      <c r="B15" t="s">
        <v>24</v>
      </c>
      <c r="C15">
        <v>12247</v>
      </c>
      <c r="D15" s="3">
        <v>5641</v>
      </c>
      <c r="E15" s="3">
        <v>14</v>
      </c>
      <c r="F15" s="3">
        <v>11</v>
      </c>
      <c r="G15" s="3">
        <v>5</v>
      </c>
      <c r="I15" t="str">
        <f t="shared" si="6"/>
        <v>defaultid</v>
      </c>
      <c r="J15" t="str">
        <f t="shared" si="7"/>
        <v>0.0, 0.0, 5641.0</v>
      </c>
      <c r="K15" t="str">
        <f t="shared" si="8"/>
        <v>0.0, 0.0, 0.0</v>
      </c>
      <c r="L15">
        <f t="shared" si="9"/>
        <v>1</v>
      </c>
      <c r="M15" t="str">
        <f t="shared" si="10"/>
        <v>balise.ac</v>
      </c>
      <c r="N15" t="str">
        <f t="shared" si="11"/>
        <v>14, 11, 5</v>
      </c>
      <c r="P15" s="20" t="s">
        <v>128</v>
      </c>
      <c r="Q15" s="20" t="str">
        <f t="shared" si="12"/>
        <v>0.0, 0.0, 5641.0</v>
      </c>
      <c r="R15" s="20" t="str">
        <f t="shared" si="13"/>
        <v>0.0, 0.0, 0.0</v>
      </c>
      <c r="S15" s="26">
        <f t="shared" si="16"/>
        <v>1</v>
      </c>
      <c r="T15" s="20" t="s">
        <v>129</v>
      </c>
      <c r="U15" s="20" t="str">
        <f t="shared" si="14"/>
        <v>C</v>
      </c>
      <c r="V15" s="20" t="str">
        <f t="shared" si="15"/>
        <v xml:space="preserve"> </v>
      </c>
      <c r="W15" s="20" t="s">
        <v>128</v>
      </c>
      <c r="X15" s="20" t="s">
        <v>129</v>
      </c>
    </row>
    <row r="16" spans="1:24" x14ac:dyDescent="0.25">
      <c r="A16" t="s">
        <v>59</v>
      </c>
      <c r="B16" t="s">
        <v>1</v>
      </c>
      <c r="C16">
        <v>12203</v>
      </c>
      <c r="D16" s="3">
        <v>5597</v>
      </c>
      <c r="E16" s="4">
        <v>2</v>
      </c>
      <c r="F16" s="4">
        <v>0</v>
      </c>
      <c r="G16" s="5">
        <v>14</v>
      </c>
      <c r="I16" t="str">
        <f t="shared" si="6"/>
        <v>defaultid</v>
      </c>
      <c r="J16" t="str">
        <f t="shared" si="7"/>
        <v>0.0, 0.0, 5597.0</v>
      </c>
      <c r="K16" t="str">
        <f t="shared" si="8"/>
        <v>0.0, 0.0, 0.0</v>
      </c>
      <c r="L16">
        <f t="shared" si="9"/>
        <v>1</v>
      </c>
      <c r="M16" t="str">
        <f t="shared" si="10"/>
        <v>balise.ac</v>
      </c>
      <c r="N16" t="str">
        <f t="shared" si="11"/>
        <v>2, 0, 14</v>
      </c>
      <c r="P16" s="20" t="s">
        <v>128</v>
      </c>
      <c r="Q16" s="20" t="str">
        <f t="shared" si="12"/>
        <v>0.0, 0.0, 5597.0</v>
      </c>
      <c r="R16" s="20" t="str">
        <f t="shared" si="13"/>
        <v>0.0, 0.0, 0.0</v>
      </c>
      <c r="S16" s="26">
        <f t="shared" si="16"/>
        <v>1</v>
      </c>
      <c r="T16" s="20" t="s">
        <v>129</v>
      </c>
      <c r="U16" s="20" t="str">
        <f t="shared" si="14"/>
        <v>GRO-V02</v>
      </c>
      <c r="V16" s="20" t="str">
        <f t="shared" si="15"/>
        <v>A</v>
      </c>
      <c r="W16" s="20" t="s">
        <v>128</v>
      </c>
      <c r="X16" s="20" t="s">
        <v>129</v>
      </c>
    </row>
    <row r="17" spans="1:24" x14ac:dyDescent="0.25">
      <c r="B17" t="s">
        <v>12</v>
      </c>
      <c r="C17">
        <v>12200</v>
      </c>
      <c r="D17" s="3">
        <v>5594</v>
      </c>
      <c r="E17" s="3">
        <v>9</v>
      </c>
      <c r="F17" s="3">
        <v>5</v>
      </c>
      <c r="G17" s="3">
        <v>0</v>
      </c>
      <c r="I17" t="str">
        <f t="shared" si="6"/>
        <v>defaultid</v>
      </c>
      <c r="J17" t="str">
        <f t="shared" si="7"/>
        <v>0.0, 0.0, 5594.0</v>
      </c>
      <c r="K17" t="str">
        <f t="shared" si="8"/>
        <v>0.0, 0.0, 0.0</v>
      </c>
      <c r="L17">
        <f t="shared" si="9"/>
        <v>1</v>
      </c>
      <c r="M17" t="str">
        <f t="shared" si="10"/>
        <v>balise.ac</v>
      </c>
      <c r="N17" t="str">
        <f t="shared" si="11"/>
        <v>9, 5, 0</v>
      </c>
      <c r="P17" s="20" t="s">
        <v>128</v>
      </c>
      <c r="Q17" s="20" t="str">
        <f t="shared" si="12"/>
        <v>0.0, 0.0, 5594.0</v>
      </c>
      <c r="R17" s="20" t="str">
        <f t="shared" si="13"/>
        <v>0.0, 0.0, 0.0</v>
      </c>
      <c r="S17" s="26">
        <f t="shared" si="16"/>
        <v>1</v>
      </c>
      <c r="T17" s="20" t="s">
        <v>129</v>
      </c>
      <c r="U17" s="20" t="str">
        <f t="shared" si="14"/>
        <v>B</v>
      </c>
      <c r="V17" s="20" t="str">
        <f t="shared" si="15"/>
        <v xml:space="preserve"> </v>
      </c>
      <c r="W17" s="20" t="s">
        <v>128</v>
      </c>
      <c r="X17" s="20" t="s">
        <v>129</v>
      </c>
    </row>
    <row r="18" spans="1:24" x14ac:dyDescent="0.25">
      <c r="B18" t="s">
        <v>24</v>
      </c>
      <c r="C18">
        <v>12197</v>
      </c>
      <c r="D18" s="3">
        <v>5591</v>
      </c>
      <c r="E18" s="3">
        <v>14</v>
      </c>
      <c r="F18" s="3">
        <v>5</v>
      </c>
      <c r="G18" s="3">
        <v>5</v>
      </c>
      <c r="I18" t="str">
        <f t="shared" si="6"/>
        <v>defaultid</v>
      </c>
      <c r="J18" t="str">
        <f t="shared" si="7"/>
        <v>0.0, 0.0, 5591.0</v>
      </c>
      <c r="K18" t="str">
        <f t="shared" si="8"/>
        <v>0.0, 0.0, 0.0</v>
      </c>
      <c r="L18">
        <f t="shared" si="9"/>
        <v>1</v>
      </c>
      <c r="M18" t="str">
        <f t="shared" si="10"/>
        <v>balise.ac</v>
      </c>
      <c r="N18" t="str">
        <f t="shared" si="11"/>
        <v>14, 5, 5</v>
      </c>
      <c r="P18" s="20" t="s">
        <v>128</v>
      </c>
      <c r="Q18" s="20" t="str">
        <f t="shared" si="12"/>
        <v>0.0, 0.0, 5591.0</v>
      </c>
      <c r="R18" s="20" t="str">
        <f t="shared" si="13"/>
        <v>0.0, 0.0, 0.0</v>
      </c>
      <c r="S18" s="26">
        <f t="shared" si="16"/>
        <v>1</v>
      </c>
      <c r="T18" s="20" t="s">
        <v>129</v>
      </c>
      <c r="U18" s="20" t="str">
        <f t="shared" si="14"/>
        <v>C</v>
      </c>
      <c r="V18" s="20" t="str">
        <f t="shared" si="15"/>
        <v xml:space="preserve"> </v>
      </c>
      <c r="W18" s="20" t="s">
        <v>128</v>
      </c>
      <c r="X18" s="20" t="s">
        <v>129</v>
      </c>
    </row>
    <row r="19" spans="1:24" x14ac:dyDescent="0.25">
      <c r="A19" t="s">
        <v>60</v>
      </c>
      <c r="B19" t="s">
        <v>1</v>
      </c>
      <c r="C19">
        <v>12023</v>
      </c>
      <c r="D19" s="3">
        <v>5417</v>
      </c>
      <c r="E19" s="3">
        <v>2</v>
      </c>
      <c r="F19" s="3">
        <v>1</v>
      </c>
      <c r="G19" s="3">
        <v>2</v>
      </c>
      <c r="I19" t="str">
        <f t="shared" si="6"/>
        <v>defaultid</v>
      </c>
      <c r="J19" t="str">
        <f t="shared" si="7"/>
        <v>0.0, 0.0, 5417.0</v>
      </c>
      <c r="K19" t="str">
        <f t="shared" si="8"/>
        <v>0.0, 0.0, 0.0</v>
      </c>
      <c r="L19">
        <f t="shared" si="9"/>
        <v>1</v>
      </c>
      <c r="M19" t="str">
        <f t="shared" si="10"/>
        <v>balise.ac</v>
      </c>
      <c r="N19" t="str">
        <f t="shared" si="11"/>
        <v>2, 1, 2</v>
      </c>
      <c r="P19" s="20" t="s">
        <v>128</v>
      </c>
      <c r="Q19" s="20" t="str">
        <f t="shared" si="12"/>
        <v>0.0, 0.0, 5417.0</v>
      </c>
      <c r="R19" s="20" t="str">
        <f t="shared" si="13"/>
        <v>0.0, 0.0, 0.0</v>
      </c>
      <c r="S19" s="26">
        <f t="shared" si="16"/>
        <v>1</v>
      </c>
      <c r="T19" s="20" t="s">
        <v>129</v>
      </c>
      <c r="U19" s="20" t="str">
        <f t="shared" si="14"/>
        <v>GRO-H04</v>
      </c>
      <c r="V19" s="20" t="str">
        <f t="shared" si="15"/>
        <v>A</v>
      </c>
      <c r="W19" s="20" t="s">
        <v>128</v>
      </c>
      <c r="X19" s="20" t="s">
        <v>129</v>
      </c>
    </row>
    <row r="20" spans="1:24" x14ac:dyDescent="0.25">
      <c r="B20" t="s">
        <v>12</v>
      </c>
      <c r="C20" s="33">
        <v>12020</v>
      </c>
      <c r="D20" s="34">
        <f>C20-([1]A_UM!$F$3)</f>
        <v>5414</v>
      </c>
      <c r="E20" s="3">
        <v>9</v>
      </c>
      <c r="F20" s="3">
        <v>4</v>
      </c>
      <c r="G20" s="3">
        <v>0</v>
      </c>
      <c r="I20" t="str">
        <f t="shared" si="6"/>
        <v>defaultid</v>
      </c>
      <c r="J20" t="str">
        <f t="shared" si="7"/>
        <v>0.0, 0.0, 5414.0</v>
      </c>
      <c r="K20" t="str">
        <f t="shared" si="8"/>
        <v>0.0, 0.0, 0.0</v>
      </c>
      <c r="L20">
        <f t="shared" si="9"/>
        <v>1</v>
      </c>
      <c r="M20" t="str">
        <f t="shared" si="10"/>
        <v>balise.ac</v>
      </c>
      <c r="N20" t="str">
        <f t="shared" si="11"/>
        <v>9, 4, 0</v>
      </c>
      <c r="P20" s="20" t="s">
        <v>128</v>
      </c>
      <c r="Q20" s="20" t="str">
        <f t="shared" si="12"/>
        <v>0.0, 0.0, 5414.0</v>
      </c>
      <c r="R20" s="20" t="str">
        <f t="shared" si="13"/>
        <v>0.0, 0.0, 0.0</v>
      </c>
      <c r="S20" s="26">
        <f t="shared" si="16"/>
        <v>1</v>
      </c>
      <c r="T20" s="20" t="s">
        <v>129</v>
      </c>
      <c r="U20" s="20" t="str">
        <f t="shared" si="14"/>
        <v>B</v>
      </c>
      <c r="V20" s="20" t="str">
        <f t="shared" si="15"/>
        <v xml:space="preserve"> </v>
      </c>
      <c r="W20" s="20" t="s">
        <v>128</v>
      </c>
      <c r="X20" s="20" t="s">
        <v>129</v>
      </c>
    </row>
    <row r="21" spans="1:24" x14ac:dyDescent="0.25">
      <c r="B21" t="s">
        <v>24</v>
      </c>
      <c r="C21" s="33">
        <v>12017</v>
      </c>
      <c r="D21" s="34">
        <f>C21-([1]A_UM!$F$3)</f>
        <v>5411</v>
      </c>
      <c r="E21" s="3">
        <v>14</v>
      </c>
      <c r="F21" s="3">
        <v>10</v>
      </c>
      <c r="G21" s="3">
        <v>5</v>
      </c>
      <c r="I21" t="str">
        <f t="shared" si="6"/>
        <v>defaultid</v>
      </c>
      <c r="J21" t="str">
        <f t="shared" si="7"/>
        <v>0.0, 0.0, 5411.0</v>
      </c>
      <c r="K21" t="str">
        <f t="shared" si="8"/>
        <v>0.0, 0.0, 0.0</v>
      </c>
      <c r="L21">
        <f t="shared" si="9"/>
        <v>1</v>
      </c>
      <c r="M21" t="str">
        <f t="shared" si="10"/>
        <v>balise.ac</v>
      </c>
      <c r="N21" t="str">
        <f t="shared" si="11"/>
        <v>14, 10, 5</v>
      </c>
      <c r="P21" s="20" t="s">
        <v>128</v>
      </c>
      <c r="Q21" s="20" t="str">
        <f t="shared" si="12"/>
        <v>0.0, 0.0, 5411.0</v>
      </c>
      <c r="R21" s="20" t="str">
        <f t="shared" si="13"/>
        <v>0.0, 0.0, 0.0</v>
      </c>
      <c r="S21" s="26">
        <f t="shared" si="16"/>
        <v>1</v>
      </c>
      <c r="T21" s="20" t="s">
        <v>129</v>
      </c>
      <c r="U21" s="20" t="str">
        <f t="shared" si="14"/>
        <v>C</v>
      </c>
      <c r="V21" s="20" t="str">
        <f t="shared" si="15"/>
        <v xml:space="preserve"> </v>
      </c>
      <c r="W21" s="20" t="s">
        <v>128</v>
      </c>
      <c r="X21" s="20" t="s">
        <v>129</v>
      </c>
    </row>
    <row r="22" spans="1:24" x14ac:dyDescent="0.25">
      <c r="A22" t="s">
        <v>61</v>
      </c>
      <c r="B22" t="s">
        <v>1</v>
      </c>
      <c r="C22">
        <v>11815</v>
      </c>
      <c r="D22" s="3">
        <f>C22-([1]A_UM!$F$3)</f>
        <v>5209</v>
      </c>
      <c r="E22" s="4">
        <v>4</v>
      </c>
      <c r="F22" s="4">
        <v>14</v>
      </c>
      <c r="G22" s="4">
        <v>12</v>
      </c>
      <c r="I22" t="str">
        <f t="shared" si="6"/>
        <v>defaultid</v>
      </c>
      <c r="J22" t="str">
        <f t="shared" si="7"/>
        <v>0.0, 0.0, 5209.0</v>
      </c>
      <c r="K22" t="str">
        <f t="shared" si="8"/>
        <v>0.0, 0.0, 0.0</v>
      </c>
      <c r="L22">
        <f t="shared" si="9"/>
        <v>1</v>
      </c>
      <c r="M22" t="str">
        <f t="shared" si="10"/>
        <v>balise.ac</v>
      </c>
      <c r="N22" t="str">
        <f t="shared" si="11"/>
        <v>4, 14, 12</v>
      </c>
      <c r="P22" s="20" t="s">
        <v>128</v>
      </c>
      <c r="Q22" s="20" t="str">
        <f t="shared" si="12"/>
        <v>0.0, 0.0, 5209.0</v>
      </c>
      <c r="R22" s="20" t="str">
        <f t="shared" si="13"/>
        <v>0.0, 0.0, 0.0</v>
      </c>
      <c r="S22" s="26">
        <f t="shared" si="16"/>
        <v>1</v>
      </c>
      <c r="T22" s="20" t="s">
        <v>129</v>
      </c>
      <c r="U22" s="20" t="str">
        <f t="shared" si="14"/>
        <v>Rep.152</v>
      </c>
      <c r="V22" s="20" t="str">
        <f t="shared" si="15"/>
        <v>A</v>
      </c>
      <c r="W22" s="20" t="s">
        <v>128</v>
      </c>
      <c r="X22" s="20" t="s">
        <v>129</v>
      </c>
    </row>
    <row r="23" spans="1:24" x14ac:dyDescent="0.25">
      <c r="B23" t="s">
        <v>12</v>
      </c>
      <c r="C23">
        <v>11812</v>
      </c>
      <c r="D23" s="3">
        <f>C23-([1]A_UM!$F$3)</f>
        <v>5206</v>
      </c>
      <c r="E23" s="3">
        <v>9</v>
      </c>
      <c r="F23" s="3">
        <v>3</v>
      </c>
      <c r="G23" s="3">
        <v>2</v>
      </c>
      <c r="I23" t="str">
        <f t="shared" si="6"/>
        <v>defaultid</v>
      </c>
      <c r="J23" t="str">
        <f t="shared" si="7"/>
        <v>0.0, 0.0, 5206.0</v>
      </c>
      <c r="K23" t="str">
        <f t="shared" si="8"/>
        <v>0.0, 0.0, 0.0</v>
      </c>
      <c r="L23">
        <f t="shared" si="9"/>
        <v>1</v>
      </c>
      <c r="M23" t="str">
        <f t="shared" si="10"/>
        <v>balise.ac</v>
      </c>
      <c r="N23" t="str">
        <f t="shared" si="11"/>
        <v>9, 3, 2</v>
      </c>
      <c r="P23" s="20" t="s">
        <v>128</v>
      </c>
      <c r="Q23" s="20" t="str">
        <f t="shared" si="12"/>
        <v>0.0, 0.0, 5206.0</v>
      </c>
      <c r="R23" s="20" t="str">
        <f t="shared" si="13"/>
        <v>0.0, 0.0, 0.0</v>
      </c>
      <c r="S23" s="26">
        <f t="shared" si="16"/>
        <v>1</v>
      </c>
      <c r="T23" s="20" t="s">
        <v>129</v>
      </c>
      <c r="U23" s="20" t="str">
        <f t="shared" si="14"/>
        <v>B</v>
      </c>
      <c r="V23" s="20" t="str">
        <f t="shared" si="15"/>
        <v xml:space="preserve"> </v>
      </c>
      <c r="W23" s="20" t="s">
        <v>128</v>
      </c>
      <c r="X23" s="20" t="s">
        <v>129</v>
      </c>
    </row>
    <row r="24" spans="1:24" x14ac:dyDescent="0.25">
      <c r="A24" t="s">
        <v>62</v>
      </c>
      <c r="B24" t="s">
        <v>1</v>
      </c>
      <c r="C24">
        <v>11735</v>
      </c>
      <c r="D24" s="3">
        <f>C24-([1]A_UM!$F$3)</f>
        <v>5129</v>
      </c>
      <c r="E24" s="3">
        <v>2</v>
      </c>
      <c r="F24" s="3">
        <v>0</v>
      </c>
      <c r="G24" s="5">
        <v>14</v>
      </c>
      <c r="I24" t="str">
        <f t="shared" si="6"/>
        <v>defaultid</v>
      </c>
      <c r="J24" t="str">
        <f t="shared" si="7"/>
        <v>0.0, 0.0, 5129.0</v>
      </c>
      <c r="K24" t="str">
        <f t="shared" si="8"/>
        <v>0.0, 0.0, 0.0</v>
      </c>
      <c r="L24">
        <f t="shared" si="9"/>
        <v>1</v>
      </c>
      <c r="M24" t="str">
        <f t="shared" si="10"/>
        <v>balise.ac</v>
      </c>
      <c r="N24" t="str">
        <f t="shared" si="11"/>
        <v>2, 0, 14</v>
      </c>
      <c r="P24" s="20" t="s">
        <v>128</v>
      </c>
      <c r="Q24" s="20" t="str">
        <f t="shared" si="12"/>
        <v>0.0, 0.0, 5129.0</v>
      </c>
      <c r="R24" s="20" t="str">
        <f t="shared" si="13"/>
        <v>0.0, 0.0, 0.0</v>
      </c>
      <c r="S24" s="26">
        <f t="shared" si="16"/>
        <v>1</v>
      </c>
      <c r="T24" s="20" t="s">
        <v>129</v>
      </c>
      <c r="U24" s="20" t="str">
        <f t="shared" si="14"/>
        <v>GRO-V08</v>
      </c>
      <c r="V24" s="20" t="str">
        <f t="shared" si="15"/>
        <v>A</v>
      </c>
      <c r="W24" s="20" t="s">
        <v>128</v>
      </c>
      <c r="X24" s="20" t="s">
        <v>129</v>
      </c>
    </row>
    <row r="25" spans="1:24" x14ac:dyDescent="0.25">
      <c r="B25" t="s">
        <v>12</v>
      </c>
      <c r="C25">
        <v>11732</v>
      </c>
      <c r="D25" s="3">
        <f>C25-([1]A_UM!$F$3)</f>
        <v>5126</v>
      </c>
      <c r="E25" s="3">
        <v>9</v>
      </c>
      <c r="F25" s="3">
        <v>3</v>
      </c>
      <c r="G25" s="3">
        <v>0</v>
      </c>
      <c r="I25" t="str">
        <f t="shared" si="6"/>
        <v>defaultid</v>
      </c>
      <c r="J25" t="str">
        <f t="shared" si="7"/>
        <v>0.0, 0.0, 5126.0</v>
      </c>
      <c r="K25" t="str">
        <f t="shared" si="8"/>
        <v>0.0, 0.0, 0.0</v>
      </c>
      <c r="L25">
        <f t="shared" si="9"/>
        <v>1</v>
      </c>
      <c r="M25" t="str">
        <f t="shared" si="10"/>
        <v>balise.ac</v>
      </c>
      <c r="N25" t="str">
        <f t="shared" si="11"/>
        <v>9, 3, 0</v>
      </c>
      <c r="P25" s="20" t="s">
        <v>128</v>
      </c>
      <c r="Q25" s="20" t="str">
        <f t="shared" si="12"/>
        <v>0.0, 0.0, 5126.0</v>
      </c>
      <c r="R25" s="20" t="str">
        <f t="shared" si="13"/>
        <v>0.0, 0.0, 0.0</v>
      </c>
      <c r="S25" s="26">
        <f t="shared" si="16"/>
        <v>1</v>
      </c>
      <c r="T25" s="20" t="s">
        <v>129</v>
      </c>
      <c r="U25" s="20" t="str">
        <f t="shared" si="14"/>
        <v>B</v>
      </c>
      <c r="V25" s="20" t="str">
        <f t="shared" si="15"/>
        <v xml:space="preserve"> </v>
      </c>
      <c r="W25" s="20" t="s">
        <v>128</v>
      </c>
      <c r="X25" s="20" t="s">
        <v>129</v>
      </c>
    </row>
    <row r="26" spans="1:24" x14ac:dyDescent="0.25">
      <c r="B26" t="s">
        <v>24</v>
      </c>
      <c r="C26">
        <v>11729</v>
      </c>
      <c r="D26" s="3">
        <f>C26-([1]A_UM!$F$3)</f>
        <v>5123</v>
      </c>
      <c r="E26" s="3">
        <v>14</v>
      </c>
      <c r="F26" s="3">
        <v>14</v>
      </c>
      <c r="G26" s="3">
        <v>6</v>
      </c>
      <c r="I26" t="str">
        <f t="shared" si="6"/>
        <v>defaultid</v>
      </c>
      <c r="J26" t="str">
        <f t="shared" si="7"/>
        <v>0.0, 0.0, 5123.0</v>
      </c>
      <c r="K26" t="str">
        <f t="shared" si="8"/>
        <v>0.0, 0.0, 0.0</v>
      </c>
      <c r="L26">
        <f t="shared" si="9"/>
        <v>1</v>
      </c>
      <c r="M26" t="str">
        <f t="shared" si="10"/>
        <v>balise.ac</v>
      </c>
      <c r="N26" t="str">
        <f t="shared" si="11"/>
        <v>14, 14, 6</v>
      </c>
      <c r="P26" s="20" t="s">
        <v>128</v>
      </c>
      <c r="Q26" s="20" t="str">
        <f t="shared" si="12"/>
        <v>0.0, 0.0, 5123.0</v>
      </c>
      <c r="R26" s="20" t="str">
        <f t="shared" si="13"/>
        <v>0.0, 0.0, 0.0</v>
      </c>
      <c r="S26" s="26">
        <f t="shared" si="16"/>
        <v>1</v>
      </c>
      <c r="T26" s="20" t="s">
        <v>129</v>
      </c>
      <c r="U26" s="20" t="str">
        <f t="shared" si="14"/>
        <v>C</v>
      </c>
      <c r="V26" s="20" t="str">
        <f t="shared" si="15"/>
        <v xml:space="preserve"> </v>
      </c>
      <c r="W26" s="20" t="s">
        <v>128</v>
      </c>
      <c r="X26" s="20" t="s">
        <v>129</v>
      </c>
    </row>
    <row r="27" spans="1:24" x14ac:dyDescent="0.25">
      <c r="A27" t="s">
        <v>63</v>
      </c>
      <c r="B27" t="s">
        <v>1</v>
      </c>
      <c r="C27">
        <v>11261</v>
      </c>
      <c r="D27" s="3">
        <f>C27-([1]A_UM!$F$3)</f>
        <v>4655</v>
      </c>
      <c r="E27" s="4">
        <v>4</v>
      </c>
      <c r="F27" s="4">
        <v>12</v>
      </c>
      <c r="G27" s="5">
        <v>12</v>
      </c>
      <c r="I27" t="str">
        <f t="shared" si="6"/>
        <v>defaultid</v>
      </c>
      <c r="J27" t="str">
        <f t="shared" si="7"/>
        <v>0.0, 0.0, 4655.0</v>
      </c>
      <c r="K27" t="str">
        <f t="shared" si="8"/>
        <v>0.0, 0.0, 0.0</v>
      </c>
      <c r="L27">
        <f t="shared" si="9"/>
        <v>1</v>
      </c>
      <c r="M27" t="str">
        <f t="shared" si="10"/>
        <v>balise.ac</v>
      </c>
      <c r="N27" t="str">
        <f t="shared" si="11"/>
        <v>4, 12, 12</v>
      </c>
      <c r="P27" s="20" t="s">
        <v>128</v>
      </c>
      <c r="Q27" s="20" t="str">
        <f t="shared" si="12"/>
        <v>0.0, 0.0, 4655.0</v>
      </c>
      <c r="R27" s="20" t="str">
        <f t="shared" si="13"/>
        <v>0.0, 0.0, 0.0</v>
      </c>
      <c r="S27" s="26">
        <f t="shared" si="16"/>
        <v>1</v>
      </c>
      <c r="T27" s="20" t="s">
        <v>129</v>
      </c>
      <c r="U27" s="20" t="str">
        <f t="shared" si="14"/>
        <v>Hs.152(B)</v>
      </c>
      <c r="V27" s="20" t="str">
        <f t="shared" si="15"/>
        <v>A</v>
      </c>
      <c r="W27" s="20" t="s">
        <v>128</v>
      </c>
      <c r="X27" s="20" t="s">
        <v>129</v>
      </c>
    </row>
    <row r="28" spans="1:24" x14ac:dyDescent="0.25">
      <c r="B28" t="s">
        <v>12</v>
      </c>
      <c r="C28">
        <v>11258</v>
      </c>
      <c r="D28" s="3">
        <f>C28-([1]A_UM!$F$3)</f>
        <v>4652</v>
      </c>
      <c r="E28" s="3">
        <v>9</v>
      </c>
      <c r="F28" s="3">
        <v>4</v>
      </c>
      <c r="G28" s="3">
        <v>0</v>
      </c>
      <c r="I28" t="str">
        <f t="shared" si="6"/>
        <v>defaultid</v>
      </c>
      <c r="J28" t="str">
        <f t="shared" si="7"/>
        <v>0.0, 0.0, 4652.0</v>
      </c>
      <c r="K28" t="str">
        <f t="shared" si="8"/>
        <v>0.0, 0.0, 0.0</v>
      </c>
      <c r="L28">
        <f t="shared" si="9"/>
        <v>1</v>
      </c>
      <c r="M28" t="str">
        <f t="shared" si="10"/>
        <v>balise.ac</v>
      </c>
      <c r="N28" t="str">
        <f t="shared" si="11"/>
        <v>9, 4, 0</v>
      </c>
      <c r="P28" s="20" t="s">
        <v>128</v>
      </c>
      <c r="Q28" s="20" t="str">
        <f t="shared" si="12"/>
        <v>0.0, 0.0, 4652.0</v>
      </c>
      <c r="R28" s="20" t="str">
        <f t="shared" si="13"/>
        <v>0.0, 0.0, 0.0</v>
      </c>
      <c r="S28" s="26">
        <f t="shared" si="16"/>
        <v>1</v>
      </c>
      <c r="T28" s="20" t="s">
        <v>129</v>
      </c>
      <c r="U28" s="20" t="str">
        <f t="shared" si="14"/>
        <v>B</v>
      </c>
      <c r="V28" s="20" t="str">
        <f t="shared" si="15"/>
        <v xml:space="preserve"> </v>
      </c>
      <c r="W28" s="20" t="s">
        <v>128</v>
      </c>
      <c r="X28" s="20" t="s">
        <v>129</v>
      </c>
    </row>
    <row r="29" spans="1:24" x14ac:dyDescent="0.25">
      <c r="B29" t="s">
        <v>24</v>
      </c>
      <c r="C29">
        <v>11255</v>
      </c>
      <c r="D29" s="3">
        <f>C29-([1]A_UM!$F$3)</f>
        <v>4649</v>
      </c>
      <c r="E29" s="3">
        <v>14</v>
      </c>
      <c r="F29" s="3">
        <v>8</v>
      </c>
      <c r="G29" s="3">
        <v>6</v>
      </c>
      <c r="I29" t="str">
        <f t="shared" si="6"/>
        <v>defaultid</v>
      </c>
      <c r="J29" t="str">
        <f t="shared" si="7"/>
        <v>0.0, 0.0, 4649.0</v>
      </c>
      <c r="K29" t="str">
        <f t="shared" si="8"/>
        <v>0.0, 0.0, 0.0</v>
      </c>
      <c r="L29">
        <f t="shared" si="9"/>
        <v>1</v>
      </c>
      <c r="M29" t="str">
        <f t="shared" si="10"/>
        <v>balise.ac</v>
      </c>
      <c r="N29" t="str">
        <f t="shared" si="11"/>
        <v>14, 8, 6</v>
      </c>
      <c r="P29" s="20" t="s">
        <v>128</v>
      </c>
      <c r="Q29" s="20" t="str">
        <f t="shared" si="12"/>
        <v>0.0, 0.0, 4649.0</v>
      </c>
      <c r="R29" s="20" t="str">
        <f t="shared" si="13"/>
        <v>0.0, 0.0, 0.0</v>
      </c>
      <c r="S29" s="26">
        <f t="shared" si="16"/>
        <v>1</v>
      </c>
      <c r="T29" s="20" t="s">
        <v>129</v>
      </c>
      <c r="U29" s="20" t="str">
        <f t="shared" si="14"/>
        <v>C</v>
      </c>
      <c r="V29" s="20" t="str">
        <f t="shared" si="15"/>
        <v xml:space="preserve"> </v>
      </c>
      <c r="W29" s="20" t="s">
        <v>128</v>
      </c>
      <c r="X29" s="20" t="s">
        <v>129</v>
      </c>
    </row>
    <row r="30" spans="1:24" x14ac:dyDescent="0.25">
      <c r="A30" t="s">
        <v>64</v>
      </c>
      <c r="B30" t="s">
        <v>1</v>
      </c>
      <c r="C30">
        <v>11238</v>
      </c>
      <c r="D30" s="3">
        <f>C30-([1]A_UM!$F$3)</f>
        <v>4632</v>
      </c>
      <c r="E30" s="4">
        <v>2</v>
      </c>
      <c r="F30" s="4">
        <v>0</v>
      </c>
      <c r="G30" s="5">
        <v>14</v>
      </c>
      <c r="I30" t="str">
        <f t="shared" si="6"/>
        <v>defaultid</v>
      </c>
      <c r="J30" t="str">
        <f t="shared" si="7"/>
        <v>0.0, 0.0, 4632.0</v>
      </c>
      <c r="K30" t="str">
        <f t="shared" si="8"/>
        <v>0.0, 0.0, 0.0</v>
      </c>
      <c r="L30">
        <f t="shared" si="9"/>
        <v>1</v>
      </c>
      <c r="M30" t="str">
        <f t="shared" si="10"/>
        <v>balise.ac</v>
      </c>
      <c r="N30" t="str">
        <f t="shared" si="11"/>
        <v>2, 0, 14</v>
      </c>
      <c r="P30" s="20" t="s">
        <v>128</v>
      </c>
      <c r="Q30" s="20" t="str">
        <f t="shared" si="12"/>
        <v>0.0, 0.0, 4632.0</v>
      </c>
      <c r="R30" s="20" t="str">
        <f t="shared" si="13"/>
        <v>0.0, 0.0, 0.0</v>
      </c>
      <c r="S30" s="26">
        <f t="shared" si="16"/>
        <v>1</v>
      </c>
      <c r="T30" s="20" t="s">
        <v>129</v>
      </c>
      <c r="U30" s="20" t="str">
        <f t="shared" si="14"/>
        <v>GRO-V12</v>
      </c>
      <c r="V30" s="20" t="str">
        <f t="shared" si="15"/>
        <v>A</v>
      </c>
      <c r="W30" s="20" t="s">
        <v>128</v>
      </c>
      <c r="X30" s="20" t="s">
        <v>129</v>
      </c>
    </row>
    <row r="31" spans="1:24" x14ac:dyDescent="0.25">
      <c r="B31" t="s">
        <v>12</v>
      </c>
      <c r="C31">
        <v>11235</v>
      </c>
      <c r="D31" s="3">
        <f>C31-([1]A_UM!$F$3)</f>
        <v>4629</v>
      </c>
      <c r="E31" s="4">
        <v>9</v>
      </c>
      <c r="F31" s="5">
        <v>1</v>
      </c>
      <c r="G31" s="4">
        <v>0</v>
      </c>
      <c r="I31" t="str">
        <f t="shared" si="6"/>
        <v>defaultid</v>
      </c>
      <c r="J31" t="str">
        <f t="shared" si="7"/>
        <v>0.0, 0.0, 4629.0</v>
      </c>
      <c r="K31" t="str">
        <f t="shared" si="8"/>
        <v>0.0, 0.0, 0.0</v>
      </c>
      <c r="L31">
        <f t="shared" si="9"/>
        <v>1</v>
      </c>
      <c r="M31" t="str">
        <f t="shared" si="10"/>
        <v>balise.ac</v>
      </c>
      <c r="N31" t="str">
        <f t="shared" si="11"/>
        <v>9, 1, 0</v>
      </c>
      <c r="P31" s="20" t="s">
        <v>128</v>
      </c>
      <c r="Q31" s="20" t="str">
        <f t="shared" si="12"/>
        <v>0.0, 0.0, 4629.0</v>
      </c>
      <c r="R31" s="20" t="str">
        <f t="shared" si="13"/>
        <v>0.0, 0.0, 0.0</v>
      </c>
      <c r="S31" s="26">
        <f t="shared" si="16"/>
        <v>1</v>
      </c>
      <c r="T31" s="20" t="s">
        <v>129</v>
      </c>
      <c r="U31" s="20" t="str">
        <f t="shared" si="14"/>
        <v>B</v>
      </c>
      <c r="V31" s="20" t="str">
        <f t="shared" si="15"/>
        <v xml:space="preserve"> </v>
      </c>
      <c r="W31" s="20" t="s">
        <v>128</v>
      </c>
      <c r="X31" s="20" t="s">
        <v>129</v>
      </c>
    </row>
    <row r="32" spans="1:24" x14ac:dyDescent="0.25">
      <c r="B32" t="s">
        <v>24</v>
      </c>
      <c r="C32">
        <v>11232</v>
      </c>
      <c r="D32" s="3">
        <f>C32-([1]A_UM!$F$3)</f>
        <v>4626</v>
      </c>
      <c r="E32" s="4">
        <v>14</v>
      </c>
      <c r="F32" s="5">
        <v>3</v>
      </c>
      <c r="G32" s="4">
        <v>6</v>
      </c>
      <c r="I32" t="str">
        <f t="shared" si="6"/>
        <v>defaultid</v>
      </c>
      <c r="J32" t="str">
        <f t="shared" si="7"/>
        <v>0.0, 0.0, 4626.0</v>
      </c>
      <c r="K32" t="str">
        <f t="shared" si="8"/>
        <v>0.0, 0.0, 0.0</v>
      </c>
      <c r="L32">
        <f t="shared" si="9"/>
        <v>1</v>
      </c>
      <c r="M32" t="str">
        <f t="shared" si="10"/>
        <v>balise.ac</v>
      </c>
      <c r="N32" t="str">
        <f t="shared" si="11"/>
        <v>14, 3, 6</v>
      </c>
      <c r="P32" s="20" t="s">
        <v>128</v>
      </c>
      <c r="Q32" s="20" t="str">
        <f t="shared" si="12"/>
        <v>0.0, 0.0, 4626.0</v>
      </c>
      <c r="R32" s="20" t="str">
        <f t="shared" si="13"/>
        <v>0.0, 0.0, 0.0</v>
      </c>
      <c r="S32" s="26">
        <f t="shared" si="16"/>
        <v>1</v>
      </c>
      <c r="T32" s="20" t="s">
        <v>129</v>
      </c>
      <c r="U32" s="20" t="str">
        <f t="shared" si="14"/>
        <v>C</v>
      </c>
      <c r="V32" s="20" t="str">
        <f t="shared" si="15"/>
        <v xml:space="preserve"> </v>
      </c>
      <c r="W32" s="20" t="s">
        <v>128</v>
      </c>
      <c r="X32" s="20" t="s">
        <v>129</v>
      </c>
    </row>
    <row r="33" spans="1:24" x14ac:dyDescent="0.25">
      <c r="A33" t="s">
        <v>65</v>
      </c>
      <c r="B33" t="s">
        <v>1</v>
      </c>
      <c r="C33" s="33">
        <v>11073</v>
      </c>
      <c r="D33" s="34">
        <f>C33-([1]A_UM!$F$3)</f>
        <v>4467</v>
      </c>
      <c r="E33" s="10">
        <v>7</v>
      </c>
      <c r="F33" s="10">
        <v>1</v>
      </c>
      <c r="G33" s="10">
        <v>2</v>
      </c>
      <c r="I33" t="str">
        <f t="shared" si="6"/>
        <v>defaultid</v>
      </c>
      <c r="J33" t="str">
        <f t="shared" si="7"/>
        <v>0.0, 0.0, 4467.0</v>
      </c>
      <c r="K33" t="str">
        <f t="shared" si="8"/>
        <v>0.0, 0.0, 0.0</v>
      </c>
      <c r="L33">
        <f t="shared" si="9"/>
        <v>1</v>
      </c>
      <c r="M33" t="str">
        <f t="shared" si="10"/>
        <v>balise.ac</v>
      </c>
      <c r="N33" t="str">
        <f t="shared" si="11"/>
        <v>7, 1, 2</v>
      </c>
      <c r="P33" s="20" t="s">
        <v>128</v>
      </c>
      <c r="Q33" s="20" t="str">
        <f t="shared" si="12"/>
        <v>0.0, 0.0, 4467.0</v>
      </c>
      <c r="R33" s="20" t="str">
        <f t="shared" si="13"/>
        <v>0.0, 0.0, 0.0</v>
      </c>
      <c r="S33" s="26">
        <f t="shared" si="16"/>
        <v>1</v>
      </c>
      <c r="T33" s="20" t="s">
        <v>129</v>
      </c>
      <c r="U33" s="20" t="str">
        <f t="shared" si="14"/>
        <v>GRO-H08</v>
      </c>
      <c r="V33" s="20" t="str">
        <f t="shared" si="15"/>
        <v>A</v>
      </c>
      <c r="W33" s="20" t="s">
        <v>128</v>
      </c>
      <c r="X33" s="20" t="s">
        <v>129</v>
      </c>
    </row>
    <row r="34" spans="1:24" x14ac:dyDescent="0.25">
      <c r="B34" t="s">
        <v>12</v>
      </c>
      <c r="C34" s="33">
        <v>11070</v>
      </c>
      <c r="D34" s="34">
        <f>C34-([1]A_UM!$F$3)</f>
        <v>4464</v>
      </c>
      <c r="E34" s="10">
        <v>7</v>
      </c>
      <c r="F34" s="10">
        <v>7</v>
      </c>
      <c r="G34" s="10">
        <v>7</v>
      </c>
      <c r="I34" t="str">
        <f t="shared" si="6"/>
        <v>defaultid</v>
      </c>
      <c r="J34" t="str">
        <f t="shared" si="7"/>
        <v>0.0, 0.0, 4464.0</v>
      </c>
      <c r="K34" t="str">
        <f t="shared" si="8"/>
        <v>0.0, 0.0, 0.0</v>
      </c>
      <c r="L34">
        <f t="shared" si="9"/>
        <v>1</v>
      </c>
      <c r="M34" t="str">
        <f t="shared" si="10"/>
        <v>balise.ac</v>
      </c>
      <c r="N34" t="str">
        <f t="shared" si="11"/>
        <v>7, 7, 7</v>
      </c>
      <c r="P34" s="20" t="s">
        <v>128</v>
      </c>
      <c r="Q34" s="20" t="str">
        <f t="shared" si="12"/>
        <v>0.0, 0.0, 4464.0</v>
      </c>
      <c r="R34" s="20" t="str">
        <f t="shared" si="13"/>
        <v>0.0, 0.0, 0.0</v>
      </c>
      <c r="S34" s="26">
        <f t="shared" si="16"/>
        <v>1</v>
      </c>
      <c r="T34" s="20" t="s">
        <v>129</v>
      </c>
      <c r="U34" s="20" t="str">
        <f t="shared" si="14"/>
        <v>B</v>
      </c>
      <c r="V34" s="20" t="str">
        <f t="shared" si="15"/>
        <v xml:space="preserve"> </v>
      </c>
      <c r="W34" s="20" t="s">
        <v>128</v>
      </c>
      <c r="X34" s="20" t="s">
        <v>129</v>
      </c>
    </row>
    <row r="35" spans="1:24" x14ac:dyDescent="0.25">
      <c r="A35" t="s">
        <v>66</v>
      </c>
      <c r="B35" t="s">
        <v>12</v>
      </c>
      <c r="C35">
        <v>11058</v>
      </c>
      <c r="D35" s="3">
        <v>4452</v>
      </c>
      <c r="E35" s="10">
        <v>7</v>
      </c>
      <c r="F35" s="11">
        <v>1</v>
      </c>
      <c r="G35" s="10">
        <v>14</v>
      </c>
      <c r="I35" t="str">
        <f t="shared" si="6"/>
        <v>defaultid</v>
      </c>
      <c r="J35" t="str">
        <f t="shared" si="7"/>
        <v>0.0, 0.0, 4452.0</v>
      </c>
      <c r="K35" t="str">
        <f t="shared" si="8"/>
        <v>0.0, 0.0, 0.0</v>
      </c>
      <c r="L35">
        <f t="shared" si="9"/>
        <v>1</v>
      </c>
      <c r="M35" t="str">
        <f t="shared" si="10"/>
        <v>balise.ac</v>
      </c>
      <c r="N35" t="str">
        <f t="shared" si="11"/>
        <v>7, 1, 14</v>
      </c>
      <c r="P35" s="20" t="s">
        <v>128</v>
      </c>
      <c r="Q35" s="20" t="str">
        <f t="shared" si="12"/>
        <v>0.0, 0.0, 4452.0</v>
      </c>
      <c r="R35" s="20" t="str">
        <f t="shared" si="13"/>
        <v>0.0, 0.0, 0.0</v>
      </c>
      <c r="S35" s="26">
        <f t="shared" si="16"/>
        <v>1</v>
      </c>
      <c r="T35" s="20" t="s">
        <v>129</v>
      </c>
      <c r="U35" s="20" t="str">
        <f t="shared" si="14"/>
        <v>GRO-H17</v>
      </c>
      <c r="V35" s="20" t="str">
        <f t="shared" si="15"/>
        <v>B</v>
      </c>
      <c r="W35" s="20" t="s">
        <v>128</v>
      </c>
      <c r="X35" s="20" t="s">
        <v>129</v>
      </c>
    </row>
    <row r="36" spans="1:24" x14ac:dyDescent="0.25">
      <c r="B36" t="s">
        <v>1</v>
      </c>
      <c r="C36">
        <v>11055</v>
      </c>
      <c r="D36" s="3">
        <v>4449</v>
      </c>
      <c r="E36" s="10">
        <v>7</v>
      </c>
      <c r="F36" s="10">
        <v>1</v>
      </c>
      <c r="G36" s="10">
        <v>8</v>
      </c>
      <c r="I36" t="str">
        <f t="shared" si="6"/>
        <v>defaultid</v>
      </c>
      <c r="J36" t="str">
        <f t="shared" si="7"/>
        <v>0.0, 0.0, 4449.0</v>
      </c>
      <c r="K36" t="str">
        <f t="shared" si="8"/>
        <v>0.0, 0.0, 0.0</v>
      </c>
      <c r="L36">
        <f t="shared" si="9"/>
        <v>1</v>
      </c>
      <c r="M36" t="str">
        <f t="shared" si="10"/>
        <v>balise.ac</v>
      </c>
      <c r="N36" t="str">
        <f t="shared" si="11"/>
        <v>7, 1, 8</v>
      </c>
      <c r="P36" s="20" t="s">
        <v>128</v>
      </c>
      <c r="Q36" s="20" t="str">
        <f t="shared" si="12"/>
        <v>0.0, 0.0, 4449.0</v>
      </c>
      <c r="R36" s="20" t="str">
        <f t="shared" si="13"/>
        <v>0.0, 0.0, 0.0</v>
      </c>
      <c r="S36" s="26">
        <f t="shared" si="16"/>
        <v>1</v>
      </c>
      <c r="T36" s="20" t="s">
        <v>129</v>
      </c>
      <c r="U36" s="20" t="str">
        <f t="shared" si="14"/>
        <v>A</v>
      </c>
      <c r="V36" s="20" t="str">
        <f t="shared" si="15"/>
        <v xml:space="preserve"> </v>
      </c>
      <c r="W36" s="20" t="s">
        <v>128</v>
      </c>
      <c r="X36" s="20" t="s">
        <v>129</v>
      </c>
    </row>
    <row r="37" spans="1:24" x14ac:dyDescent="0.25">
      <c r="A37" t="s">
        <v>67</v>
      </c>
      <c r="B37" t="s">
        <v>1</v>
      </c>
      <c r="C37">
        <v>11021</v>
      </c>
      <c r="D37" s="3">
        <v>4415</v>
      </c>
      <c r="E37" s="4">
        <v>3</v>
      </c>
      <c r="F37" s="4">
        <v>3</v>
      </c>
      <c r="G37" s="5">
        <v>4</v>
      </c>
      <c r="I37" t="str">
        <f t="shared" si="6"/>
        <v>defaultid</v>
      </c>
      <c r="J37" t="str">
        <f t="shared" si="7"/>
        <v>0.0, 0.0, 4415.0</v>
      </c>
      <c r="K37" t="str">
        <f t="shared" si="8"/>
        <v>0.0, 0.0, 0.0</v>
      </c>
      <c r="L37">
        <f t="shared" si="9"/>
        <v>1</v>
      </c>
      <c r="M37" t="str">
        <f t="shared" si="10"/>
        <v>balise.ac</v>
      </c>
      <c r="N37" t="str">
        <f t="shared" si="11"/>
        <v>3, 3, 4</v>
      </c>
      <c r="P37" s="20" t="s">
        <v>128</v>
      </c>
      <c r="Q37" s="20" t="str">
        <f t="shared" si="12"/>
        <v>0.0, 0.0, 4415.0</v>
      </c>
      <c r="R37" s="20" t="str">
        <f t="shared" si="13"/>
        <v>0.0, 0.0, 0.0</v>
      </c>
      <c r="S37" s="26">
        <f t="shared" si="16"/>
        <v>1</v>
      </c>
      <c r="T37" s="20" t="s">
        <v>129</v>
      </c>
      <c r="U37" s="20" t="str">
        <f t="shared" si="14"/>
        <v>GRO-H10</v>
      </c>
      <c r="V37" s="20" t="str">
        <f t="shared" si="15"/>
        <v>A</v>
      </c>
      <c r="W37" s="20" t="s">
        <v>128</v>
      </c>
      <c r="X37" s="20" t="s">
        <v>129</v>
      </c>
    </row>
    <row r="38" spans="1:24" x14ac:dyDescent="0.25">
      <c r="B38" t="s">
        <v>12</v>
      </c>
      <c r="C38">
        <v>11018</v>
      </c>
      <c r="D38" s="3">
        <v>4412</v>
      </c>
      <c r="E38" s="10">
        <v>7</v>
      </c>
      <c r="F38" s="10">
        <v>1</v>
      </c>
      <c r="G38" s="10">
        <v>2</v>
      </c>
      <c r="I38" t="str">
        <f t="shared" si="6"/>
        <v>defaultid</v>
      </c>
      <c r="J38" t="str">
        <f t="shared" si="7"/>
        <v>0.0, 0.0, 4412.0</v>
      </c>
      <c r="K38" t="str">
        <f t="shared" si="8"/>
        <v>0.0, 0.0, 0.0</v>
      </c>
      <c r="L38">
        <f t="shared" si="9"/>
        <v>1</v>
      </c>
      <c r="M38" t="str">
        <f t="shared" si="10"/>
        <v>balise.ac</v>
      </c>
      <c r="N38" t="str">
        <f t="shared" si="11"/>
        <v>7, 1, 2</v>
      </c>
      <c r="P38" s="20" t="s">
        <v>128</v>
      </c>
      <c r="Q38" s="20" t="str">
        <f t="shared" si="12"/>
        <v>0.0, 0.0, 4412.0</v>
      </c>
      <c r="R38" s="20" t="str">
        <f t="shared" si="13"/>
        <v>0.0, 0.0, 0.0</v>
      </c>
      <c r="S38" s="26">
        <f t="shared" si="16"/>
        <v>1</v>
      </c>
      <c r="T38" s="20" t="s">
        <v>129</v>
      </c>
      <c r="U38" s="20" t="str">
        <f t="shared" si="14"/>
        <v>B</v>
      </c>
      <c r="V38" s="20" t="str">
        <f t="shared" si="15"/>
        <v xml:space="preserve"> </v>
      </c>
      <c r="W38" s="20" t="s">
        <v>128</v>
      </c>
      <c r="X38" s="20" t="s">
        <v>129</v>
      </c>
    </row>
    <row r="39" spans="1:24" x14ac:dyDescent="0.25">
      <c r="A39" t="s">
        <v>38</v>
      </c>
      <c r="B39" t="s">
        <v>12</v>
      </c>
      <c r="C39">
        <v>10336</v>
      </c>
      <c r="D39" s="3">
        <v>3730</v>
      </c>
      <c r="E39" s="3">
        <v>7</v>
      </c>
      <c r="F39" s="15">
        <v>1</v>
      </c>
      <c r="G39" s="3">
        <v>14</v>
      </c>
      <c r="I39" t="str">
        <f t="shared" si="6"/>
        <v>defaultid</v>
      </c>
      <c r="J39" t="str">
        <f t="shared" si="7"/>
        <v>0.0, 0.0, 3730.0</v>
      </c>
      <c r="K39" t="str">
        <f t="shared" si="8"/>
        <v>0.0, 0.0, 0.0</v>
      </c>
      <c r="L39">
        <f t="shared" si="9"/>
        <v>1</v>
      </c>
      <c r="M39" t="str">
        <f t="shared" si="10"/>
        <v>balise.ac</v>
      </c>
      <c r="N39" t="str">
        <f t="shared" si="11"/>
        <v>7, 1, 14</v>
      </c>
      <c r="P39" s="20" t="s">
        <v>128</v>
      </c>
      <c r="Q39" s="20" t="str">
        <f t="shared" si="12"/>
        <v>0.0, 0.0, 3730.0</v>
      </c>
      <c r="R39" s="20" t="str">
        <f t="shared" si="13"/>
        <v>0.0, 0.0, 0.0</v>
      </c>
      <c r="S39" s="26">
        <f t="shared" si="16"/>
        <v>1</v>
      </c>
      <c r="T39" s="20" t="s">
        <v>129</v>
      </c>
      <c r="U39" s="20" t="str">
        <f t="shared" si="14"/>
        <v>GRO-H14</v>
      </c>
      <c r="V39" s="20" t="str">
        <f t="shared" si="15"/>
        <v>B</v>
      </c>
      <c r="W39" s="20" t="s">
        <v>128</v>
      </c>
      <c r="X39" s="20" t="s">
        <v>129</v>
      </c>
    </row>
    <row r="40" spans="1:24" x14ac:dyDescent="0.25">
      <c r="B40" t="s">
        <v>1</v>
      </c>
      <c r="C40">
        <v>10339</v>
      </c>
      <c r="D40" s="3">
        <v>3733</v>
      </c>
      <c r="E40" s="4">
        <v>3</v>
      </c>
      <c r="F40" s="4">
        <v>3</v>
      </c>
      <c r="G40" s="5">
        <v>14</v>
      </c>
      <c r="I40" t="str">
        <f t="shared" si="6"/>
        <v>defaultid</v>
      </c>
      <c r="J40" t="str">
        <f t="shared" si="7"/>
        <v>0.0, 0.0, 3733.0</v>
      </c>
      <c r="K40" t="str">
        <f t="shared" si="8"/>
        <v>0.0, 0.0, 0.0</v>
      </c>
      <c r="L40">
        <f t="shared" si="9"/>
        <v>1</v>
      </c>
      <c r="M40" t="str">
        <f t="shared" si="10"/>
        <v>balise.ac</v>
      </c>
      <c r="N40" t="str">
        <f t="shared" si="11"/>
        <v>3, 3, 14</v>
      </c>
      <c r="P40" s="20" t="s">
        <v>128</v>
      </c>
      <c r="Q40" s="20" t="str">
        <f t="shared" si="12"/>
        <v>0.0, 0.0, 3733.0</v>
      </c>
      <c r="R40" s="20" t="str">
        <f t="shared" si="13"/>
        <v>0.0, 0.0, 0.0</v>
      </c>
      <c r="S40" s="26">
        <f t="shared" si="16"/>
        <v>1</v>
      </c>
      <c r="T40" s="20" t="s">
        <v>129</v>
      </c>
      <c r="U40" s="20" t="str">
        <f t="shared" si="14"/>
        <v>A</v>
      </c>
      <c r="V40" s="20" t="str">
        <f t="shared" si="15"/>
        <v xml:space="preserve"> </v>
      </c>
      <c r="W40" s="20" t="s">
        <v>128</v>
      </c>
      <c r="X40" s="20" t="s">
        <v>129</v>
      </c>
    </row>
    <row r="41" spans="1:24" x14ac:dyDescent="0.25">
      <c r="A41" t="s">
        <v>39</v>
      </c>
      <c r="B41" t="s">
        <v>12</v>
      </c>
      <c r="C41" s="33">
        <v>10350</v>
      </c>
      <c r="D41" s="34">
        <f>C41-([1]A_UM!$F$3)</f>
        <v>3744</v>
      </c>
      <c r="E41" s="3">
        <v>9</v>
      </c>
      <c r="F41" s="3">
        <v>1</v>
      </c>
      <c r="G41" s="3">
        <v>13</v>
      </c>
      <c r="I41" t="str">
        <f t="shared" si="6"/>
        <v>defaultid</v>
      </c>
      <c r="J41" t="str">
        <f t="shared" si="7"/>
        <v>0.0, 0.0, 3744.0</v>
      </c>
      <c r="K41" t="str">
        <f t="shared" si="8"/>
        <v>0.0, 0.0, 0.0</v>
      </c>
      <c r="L41">
        <f t="shared" si="9"/>
        <v>1</v>
      </c>
      <c r="M41" t="str">
        <f t="shared" si="10"/>
        <v>balise.ac</v>
      </c>
      <c r="N41" t="str">
        <f t="shared" si="11"/>
        <v>9, 1, 13</v>
      </c>
      <c r="P41" s="20" t="s">
        <v>128</v>
      </c>
      <c r="Q41" s="20" t="str">
        <f t="shared" si="12"/>
        <v>0.0, 0.0, 3744.0</v>
      </c>
      <c r="R41" s="20" t="str">
        <f t="shared" si="13"/>
        <v>0.0, 0.0, 0.0</v>
      </c>
      <c r="S41" s="26">
        <f t="shared" si="16"/>
        <v>1</v>
      </c>
      <c r="T41" s="20" t="s">
        <v>129</v>
      </c>
      <c r="U41" s="20" t="str">
        <f t="shared" si="14"/>
        <v>Hs.154(O)</v>
      </c>
      <c r="V41" s="20" t="str">
        <f t="shared" si="15"/>
        <v>B</v>
      </c>
      <c r="W41" s="20" t="s">
        <v>128</v>
      </c>
      <c r="X41" s="20" t="s">
        <v>129</v>
      </c>
    </row>
    <row r="42" spans="1:24" x14ac:dyDescent="0.25">
      <c r="B42" t="s">
        <v>1</v>
      </c>
      <c r="C42" s="33">
        <v>10353</v>
      </c>
      <c r="D42" s="34">
        <f>C42-([1]A_UM!$F$3)</f>
        <v>3747</v>
      </c>
      <c r="E42" s="4">
        <v>4</v>
      </c>
      <c r="F42" s="4">
        <v>12</v>
      </c>
      <c r="G42" s="4">
        <v>14</v>
      </c>
      <c r="I42" t="str">
        <f t="shared" si="6"/>
        <v>defaultid</v>
      </c>
      <c r="J42" t="str">
        <f t="shared" si="7"/>
        <v>0.0, 0.0, 3747.0</v>
      </c>
      <c r="K42" t="str">
        <f t="shared" si="8"/>
        <v>0.0, 0.0, 0.0</v>
      </c>
      <c r="L42">
        <f t="shared" si="9"/>
        <v>1</v>
      </c>
      <c r="M42" t="str">
        <f t="shared" si="10"/>
        <v>balise.ac</v>
      </c>
      <c r="N42" t="str">
        <f t="shared" si="11"/>
        <v>4, 12, 14</v>
      </c>
      <c r="P42" s="20" t="s">
        <v>128</v>
      </c>
      <c r="Q42" s="20" t="str">
        <f t="shared" si="12"/>
        <v>0.0, 0.0, 3747.0</v>
      </c>
      <c r="R42" s="20" t="str">
        <f t="shared" si="13"/>
        <v>0.0, 0.0, 0.0</v>
      </c>
      <c r="S42" s="26">
        <f t="shared" si="16"/>
        <v>1</v>
      </c>
      <c r="T42" s="20" t="s">
        <v>129</v>
      </c>
      <c r="U42" s="20" t="str">
        <f t="shared" si="14"/>
        <v>A</v>
      </c>
      <c r="V42" s="20" t="str">
        <f t="shared" si="15"/>
        <v xml:space="preserve"> </v>
      </c>
      <c r="W42" s="20" t="s">
        <v>128</v>
      </c>
      <c r="X42" s="20" t="s">
        <v>129</v>
      </c>
    </row>
    <row r="43" spans="1:24" x14ac:dyDescent="0.25">
      <c r="A43" t="s">
        <v>40</v>
      </c>
      <c r="B43" t="s">
        <v>12</v>
      </c>
      <c r="C43">
        <v>10497</v>
      </c>
      <c r="D43" s="3">
        <v>3891</v>
      </c>
      <c r="E43" s="4">
        <v>9</v>
      </c>
      <c r="F43" s="5">
        <v>0</v>
      </c>
      <c r="G43" s="5">
        <v>13</v>
      </c>
      <c r="I43" t="str">
        <f t="shared" si="6"/>
        <v>defaultid</v>
      </c>
      <c r="J43" t="str">
        <f t="shared" si="7"/>
        <v>0.0, 0.0, 3891.0</v>
      </c>
      <c r="K43" t="str">
        <f t="shared" si="8"/>
        <v>0.0, 0.0, 0.0</v>
      </c>
      <c r="L43">
        <f t="shared" si="9"/>
        <v>1</v>
      </c>
      <c r="M43" t="str">
        <f t="shared" si="10"/>
        <v>balise.ac</v>
      </c>
      <c r="N43" t="str">
        <f t="shared" si="11"/>
        <v>9, 0, 13</v>
      </c>
      <c r="P43" s="20" t="s">
        <v>128</v>
      </c>
      <c r="Q43" s="20" t="str">
        <f t="shared" si="12"/>
        <v>0.0, 0.0, 3891.0</v>
      </c>
      <c r="R43" s="20" t="str">
        <f t="shared" si="13"/>
        <v>0.0, 0.0, 0.0</v>
      </c>
      <c r="S43" s="26">
        <f t="shared" si="16"/>
        <v>1</v>
      </c>
      <c r="T43" s="20" t="s">
        <v>129</v>
      </c>
      <c r="U43" s="20" t="str">
        <f t="shared" si="14"/>
        <v>GRO-V14</v>
      </c>
      <c r="V43" s="20" t="str">
        <f t="shared" si="15"/>
        <v>B</v>
      </c>
      <c r="W43" s="20" t="s">
        <v>128</v>
      </c>
      <c r="X43" s="20" t="s">
        <v>129</v>
      </c>
    </row>
    <row r="44" spans="1:24" x14ac:dyDescent="0.25">
      <c r="B44" t="s">
        <v>1</v>
      </c>
      <c r="C44">
        <v>10500</v>
      </c>
      <c r="D44" s="3">
        <v>3894</v>
      </c>
      <c r="E44" s="4">
        <v>6</v>
      </c>
      <c r="F44" s="4">
        <v>0</v>
      </c>
      <c r="G44" s="5">
        <v>14</v>
      </c>
      <c r="I44" t="str">
        <f t="shared" si="6"/>
        <v>defaultid</v>
      </c>
      <c r="J44" t="str">
        <f t="shared" si="7"/>
        <v>0.0, 0.0, 3894.0</v>
      </c>
      <c r="K44" t="str">
        <f t="shared" si="8"/>
        <v>0.0, 0.0, 0.0</v>
      </c>
      <c r="L44">
        <f t="shared" si="9"/>
        <v>1</v>
      </c>
      <c r="M44" t="str">
        <f t="shared" si="10"/>
        <v>balise.ac</v>
      </c>
      <c r="N44" t="str">
        <f t="shared" si="11"/>
        <v>6, 0, 14</v>
      </c>
      <c r="P44" s="20" t="s">
        <v>128</v>
      </c>
      <c r="Q44" s="20" t="str">
        <f t="shared" si="12"/>
        <v>0.0, 0.0, 3894.0</v>
      </c>
      <c r="R44" s="20" t="str">
        <f t="shared" si="13"/>
        <v>0.0, 0.0, 0.0</v>
      </c>
      <c r="S44" s="26">
        <f t="shared" si="16"/>
        <v>1</v>
      </c>
      <c r="T44" s="20" t="s">
        <v>129</v>
      </c>
      <c r="U44" s="20" t="str">
        <f t="shared" si="14"/>
        <v>A</v>
      </c>
      <c r="V44" s="20" t="str">
        <f t="shared" si="15"/>
        <v xml:space="preserve"> </v>
      </c>
      <c r="W44" s="20" t="s">
        <v>128</v>
      </c>
      <c r="X44" s="20" t="s">
        <v>129</v>
      </c>
    </row>
    <row r="45" spans="1:24" x14ac:dyDescent="0.25">
      <c r="A45" t="s">
        <v>41</v>
      </c>
      <c r="B45" t="s">
        <v>1</v>
      </c>
      <c r="C45">
        <v>10552</v>
      </c>
      <c r="D45" s="3">
        <v>3946</v>
      </c>
      <c r="E45" s="4">
        <v>4</v>
      </c>
      <c r="F45" s="4">
        <v>14</v>
      </c>
      <c r="G45" s="5">
        <v>12</v>
      </c>
      <c r="I45" t="str">
        <f t="shared" si="6"/>
        <v>defaultid</v>
      </c>
      <c r="J45" t="str">
        <f t="shared" si="7"/>
        <v>0.0, 0.0, 3946.0</v>
      </c>
      <c r="K45" t="str">
        <f t="shared" si="8"/>
        <v>0.0, 0.0, 0.0</v>
      </c>
      <c r="L45">
        <f t="shared" si="9"/>
        <v>1</v>
      </c>
      <c r="M45" t="str">
        <f t="shared" si="10"/>
        <v>balise.ac</v>
      </c>
      <c r="N45" t="str">
        <f t="shared" si="11"/>
        <v>4, 14, 12</v>
      </c>
      <c r="P45" s="20" t="s">
        <v>128</v>
      </c>
      <c r="Q45" s="20" t="str">
        <f t="shared" si="12"/>
        <v>0.0, 0.0, 3946.0</v>
      </c>
      <c r="R45" s="20" t="str">
        <f t="shared" si="13"/>
        <v>0.0, 0.0, 0.0</v>
      </c>
      <c r="S45" s="26">
        <f t="shared" si="16"/>
        <v>1</v>
      </c>
      <c r="T45" s="20" t="s">
        <v>129</v>
      </c>
      <c r="U45" s="20" t="str">
        <f t="shared" si="14"/>
        <v>Rep.153</v>
      </c>
      <c r="V45" s="20" t="str">
        <f t="shared" si="15"/>
        <v>A</v>
      </c>
      <c r="W45" s="20" t="s">
        <v>128</v>
      </c>
      <c r="X45" s="20" t="s">
        <v>129</v>
      </c>
    </row>
    <row r="46" spans="1:24" x14ac:dyDescent="0.25">
      <c r="B46" t="s">
        <v>12</v>
      </c>
      <c r="C46">
        <v>10555</v>
      </c>
      <c r="D46" s="3">
        <v>3949</v>
      </c>
      <c r="E46" s="3">
        <v>9</v>
      </c>
      <c r="F46" s="3">
        <v>1</v>
      </c>
      <c r="G46" s="3">
        <v>7</v>
      </c>
      <c r="I46" t="str">
        <f t="shared" si="6"/>
        <v>defaultid</v>
      </c>
      <c r="J46" t="str">
        <f t="shared" si="7"/>
        <v>0.0, 0.0, 3949.0</v>
      </c>
      <c r="K46" t="str">
        <f t="shared" si="8"/>
        <v>0.0, 0.0, 0.0</v>
      </c>
      <c r="L46">
        <f t="shared" si="9"/>
        <v>1</v>
      </c>
      <c r="M46" t="str">
        <f t="shared" si="10"/>
        <v>balise.ac</v>
      </c>
      <c r="N46" t="str">
        <f t="shared" si="11"/>
        <v>9, 1, 7</v>
      </c>
      <c r="P46" s="20" t="s">
        <v>128</v>
      </c>
      <c r="Q46" s="20" t="str">
        <f t="shared" si="12"/>
        <v>0.0, 0.0, 3949.0</v>
      </c>
      <c r="R46" s="20" t="str">
        <f t="shared" si="13"/>
        <v>0.0, 0.0, 0.0</v>
      </c>
      <c r="S46" s="26">
        <f t="shared" si="16"/>
        <v>1</v>
      </c>
      <c r="T46" s="20" t="s">
        <v>129</v>
      </c>
      <c r="U46" s="20" t="str">
        <f t="shared" si="14"/>
        <v>B</v>
      </c>
      <c r="V46" s="20" t="str">
        <f t="shared" si="15"/>
        <v xml:space="preserve"> </v>
      </c>
      <c r="W46" s="20" t="s">
        <v>128</v>
      </c>
      <c r="X46" s="20" t="s">
        <v>129</v>
      </c>
    </row>
    <row r="47" spans="1:24" x14ac:dyDescent="0.25">
      <c r="A47" t="s">
        <v>42</v>
      </c>
      <c r="B47" t="s">
        <v>1</v>
      </c>
      <c r="C47">
        <v>10574</v>
      </c>
      <c r="D47" s="3">
        <v>3968</v>
      </c>
      <c r="E47" s="4">
        <v>6</v>
      </c>
      <c r="F47" s="4">
        <v>0</v>
      </c>
      <c r="G47" s="5">
        <v>14</v>
      </c>
      <c r="I47" t="str">
        <f t="shared" si="6"/>
        <v>defaultid</v>
      </c>
      <c r="J47" t="str">
        <f t="shared" si="7"/>
        <v>0.0, 0.0, 3968.0</v>
      </c>
      <c r="K47" t="str">
        <f t="shared" si="8"/>
        <v>0.0, 0.0, 0.0</v>
      </c>
      <c r="L47">
        <f t="shared" si="9"/>
        <v>1</v>
      </c>
      <c r="M47" t="str">
        <f t="shared" si="10"/>
        <v>balise.ac</v>
      </c>
      <c r="N47" t="str">
        <f t="shared" si="11"/>
        <v>6, 0, 14</v>
      </c>
      <c r="P47" s="20" t="s">
        <v>128</v>
      </c>
      <c r="Q47" s="20" t="str">
        <f t="shared" si="12"/>
        <v>0.0, 0.0, 3968.0</v>
      </c>
      <c r="R47" s="20" t="str">
        <f t="shared" si="13"/>
        <v>0.0, 0.0, 0.0</v>
      </c>
      <c r="S47" s="26">
        <f t="shared" si="16"/>
        <v>1</v>
      </c>
      <c r="T47" s="20" t="s">
        <v>129</v>
      </c>
      <c r="U47" s="20" t="str">
        <f t="shared" si="14"/>
        <v>GRO-V15</v>
      </c>
      <c r="V47" s="20" t="str">
        <f t="shared" si="15"/>
        <v>A</v>
      </c>
      <c r="W47" s="20" t="s">
        <v>128</v>
      </c>
      <c r="X47" s="20" t="s">
        <v>129</v>
      </c>
    </row>
    <row r="48" spans="1:24" x14ac:dyDescent="0.25">
      <c r="B48" t="s">
        <v>12</v>
      </c>
      <c r="C48">
        <v>10577</v>
      </c>
      <c r="D48" s="3">
        <v>3971</v>
      </c>
      <c r="E48" s="3">
        <v>9</v>
      </c>
      <c r="F48" s="3">
        <v>1</v>
      </c>
      <c r="G48" s="3">
        <v>7</v>
      </c>
      <c r="I48" t="str">
        <f t="shared" si="6"/>
        <v>defaultid</v>
      </c>
      <c r="J48" t="str">
        <f t="shared" si="7"/>
        <v>0.0, 0.0, 3971.0</v>
      </c>
      <c r="K48" t="str">
        <f t="shared" si="8"/>
        <v>0.0, 0.0, 0.0</v>
      </c>
      <c r="L48">
        <f t="shared" si="9"/>
        <v>1</v>
      </c>
      <c r="M48" t="str">
        <f t="shared" si="10"/>
        <v>balise.ac</v>
      </c>
      <c r="N48" t="str">
        <f t="shared" si="11"/>
        <v>9, 1, 7</v>
      </c>
      <c r="P48" s="20" t="s">
        <v>128</v>
      </c>
      <c r="Q48" s="20" t="str">
        <f t="shared" si="12"/>
        <v>0.0, 0.0, 3971.0</v>
      </c>
      <c r="R48" s="20" t="str">
        <f t="shared" si="13"/>
        <v>0.0, 0.0, 0.0</v>
      </c>
      <c r="S48" s="26">
        <f t="shared" si="16"/>
        <v>1</v>
      </c>
      <c r="T48" s="20" t="s">
        <v>129</v>
      </c>
      <c r="U48" s="20" t="str">
        <f t="shared" si="14"/>
        <v>B</v>
      </c>
      <c r="V48" s="20" t="str">
        <f t="shared" si="15"/>
        <v xml:space="preserve"> </v>
      </c>
      <c r="W48" s="20" t="s">
        <v>128</v>
      </c>
      <c r="X48" s="20" t="s">
        <v>129</v>
      </c>
    </row>
    <row r="49" spans="1:24" x14ac:dyDescent="0.25">
      <c r="A49" t="s">
        <v>43</v>
      </c>
      <c r="B49" t="s">
        <v>1</v>
      </c>
      <c r="C49">
        <v>10811</v>
      </c>
      <c r="D49" s="3">
        <v>4205</v>
      </c>
      <c r="E49" s="4">
        <v>4</v>
      </c>
      <c r="F49" s="4">
        <v>12</v>
      </c>
      <c r="G49" s="4">
        <v>12</v>
      </c>
      <c r="I49" t="str">
        <f t="shared" si="6"/>
        <v>defaultid</v>
      </c>
      <c r="J49" t="str">
        <f t="shared" si="7"/>
        <v>0.0, 0.0, 4205.0</v>
      </c>
      <c r="K49" t="str">
        <f t="shared" si="8"/>
        <v>0.0, 0.0, 0.0</v>
      </c>
      <c r="L49">
        <f t="shared" si="9"/>
        <v>1</v>
      </c>
      <c r="M49" t="str">
        <f t="shared" si="10"/>
        <v>balise.ac</v>
      </c>
      <c r="N49" t="str">
        <f t="shared" si="11"/>
        <v>4, 12, 12</v>
      </c>
      <c r="P49" s="20" t="s">
        <v>128</v>
      </c>
      <c r="Q49" s="20" t="str">
        <f t="shared" si="12"/>
        <v>0.0, 0.0, 4205.0</v>
      </c>
      <c r="R49" s="20" t="str">
        <f t="shared" si="13"/>
        <v>0.0, 0.0, 0.0</v>
      </c>
      <c r="S49" s="26">
        <f t="shared" si="16"/>
        <v>1</v>
      </c>
      <c r="T49" s="20" t="s">
        <v>129</v>
      </c>
      <c r="U49" s="20" t="str">
        <f t="shared" si="14"/>
        <v>Hs.153(L)</v>
      </c>
      <c r="V49" s="20" t="str">
        <f t="shared" si="15"/>
        <v>A</v>
      </c>
      <c r="W49" s="20" t="s">
        <v>128</v>
      </c>
      <c r="X49" s="20" t="s">
        <v>129</v>
      </c>
    </row>
    <row r="50" spans="1:24" x14ac:dyDescent="0.25">
      <c r="B50" t="s">
        <v>12</v>
      </c>
      <c r="C50">
        <v>10814</v>
      </c>
      <c r="D50" s="3">
        <v>4208</v>
      </c>
      <c r="E50" s="4">
        <v>9</v>
      </c>
      <c r="F50" s="4">
        <v>5</v>
      </c>
      <c r="G50" s="5">
        <v>8</v>
      </c>
      <c r="I50" t="str">
        <f t="shared" si="6"/>
        <v>defaultid</v>
      </c>
      <c r="J50" t="str">
        <f t="shared" si="7"/>
        <v>0.0, 0.0, 4208.0</v>
      </c>
      <c r="K50" t="str">
        <f t="shared" si="8"/>
        <v>0.0, 0.0, 0.0</v>
      </c>
      <c r="L50">
        <f t="shared" si="9"/>
        <v>1</v>
      </c>
      <c r="M50" t="str">
        <f t="shared" si="10"/>
        <v>balise.ac</v>
      </c>
      <c r="N50" t="str">
        <f t="shared" si="11"/>
        <v>9, 5, 8</v>
      </c>
      <c r="P50" s="20" t="s">
        <v>128</v>
      </c>
      <c r="Q50" s="20" t="str">
        <f t="shared" si="12"/>
        <v>0.0, 0.0, 4208.0</v>
      </c>
      <c r="R50" s="20" t="str">
        <f t="shared" si="13"/>
        <v>0.0, 0.0, 0.0</v>
      </c>
      <c r="S50" s="26">
        <f t="shared" si="16"/>
        <v>1</v>
      </c>
      <c r="T50" s="20" t="s">
        <v>129</v>
      </c>
      <c r="U50" s="20" t="str">
        <f t="shared" si="14"/>
        <v>B</v>
      </c>
      <c r="V50" s="20" t="str">
        <f t="shared" si="15"/>
        <v xml:space="preserve"> </v>
      </c>
      <c r="W50" s="20" t="s">
        <v>128</v>
      </c>
      <c r="X50" s="20" t="s">
        <v>129</v>
      </c>
    </row>
    <row r="51" spans="1:24" x14ac:dyDescent="0.25">
      <c r="A51" t="s">
        <v>44</v>
      </c>
      <c r="B51" t="s">
        <v>1</v>
      </c>
      <c r="C51">
        <v>10831</v>
      </c>
      <c r="D51" s="3">
        <v>4225</v>
      </c>
      <c r="E51" s="4">
        <v>3</v>
      </c>
      <c r="F51" s="4">
        <v>3</v>
      </c>
      <c r="G51" s="5">
        <v>4</v>
      </c>
      <c r="I51" t="str">
        <f t="shared" si="6"/>
        <v>defaultid</v>
      </c>
      <c r="J51" t="str">
        <f t="shared" si="7"/>
        <v>0.0, 0.0, 4225.0</v>
      </c>
      <c r="K51" t="str">
        <f t="shared" si="8"/>
        <v>0.0, 0.0, 0.0</v>
      </c>
      <c r="L51">
        <f t="shared" si="9"/>
        <v>1</v>
      </c>
      <c r="M51" t="str">
        <f t="shared" si="10"/>
        <v>balise.ac</v>
      </c>
      <c r="N51" t="str">
        <f t="shared" si="11"/>
        <v>3, 3, 4</v>
      </c>
      <c r="P51" s="20" t="s">
        <v>128</v>
      </c>
      <c r="Q51" s="20" t="str">
        <f t="shared" si="12"/>
        <v>0.0, 0.0, 4225.0</v>
      </c>
      <c r="R51" s="20" t="str">
        <f t="shared" si="13"/>
        <v>0.0, 0.0, 0.0</v>
      </c>
      <c r="S51" s="26">
        <f t="shared" si="16"/>
        <v>1</v>
      </c>
      <c r="T51" s="20" t="s">
        <v>129</v>
      </c>
      <c r="U51" s="20" t="str">
        <f t="shared" si="14"/>
        <v>GRO-H11</v>
      </c>
      <c r="V51" s="20" t="str">
        <f t="shared" si="15"/>
        <v>A</v>
      </c>
      <c r="W51" s="20" t="s">
        <v>128</v>
      </c>
      <c r="X51" s="20" t="s">
        <v>129</v>
      </c>
    </row>
    <row r="52" spans="1:24" x14ac:dyDescent="0.25">
      <c r="B52" t="s">
        <v>12</v>
      </c>
      <c r="C52">
        <v>10834</v>
      </c>
      <c r="D52" s="3">
        <v>4228</v>
      </c>
      <c r="E52" s="3">
        <v>7</v>
      </c>
      <c r="F52" s="15">
        <v>1</v>
      </c>
      <c r="G52" s="3">
        <v>14</v>
      </c>
      <c r="I52" t="str">
        <f t="shared" si="6"/>
        <v>defaultid</v>
      </c>
      <c r="J52" t="str">
        <f t="shared" si="7"/>
        <v>0.0, 0.0, 4228.0</v>
      </c>
      <c r="K52" t="str">
        <f t="shared" si="8"/>
        <v>0.0, 0.0, 0.0</v>
      </c>
      <c r="L52">
        <f t="shared" si="9"/>
        <v>1</v>
      </c>
      <c r="M52" t="str">
        <f t="shared" si="10"/>
        <v>balise.ac</v>
      </c>
      <c r="N52" t="str">
        <f t="shared" si="11"/>
        <v>7, 1, 14</v>
      </c>
      <c r="P52" s="20" t="s">
        <v>128</v>
      </c>
      <c r="Q52" s="20" t="str">
        <f t="shared" si="12"/>
        <v>0.0, 0.0, 4228.0</v>
      </c>
      <c r="R52" s="20" t="str">
        <f t="shared" si="13"/>
        <v>0.0, 0.0, 0.0</v>
      </c>
      <c r="S52" s="26">
        <f t="shared" si="16"/>
        <v>1</v>
      </c>
      <c r="T52" s="20" t="s">
        <v>129</v>
      </c>
      <c r="U52" s="20" t="str">
        <f t="shared" si="14"/>
        <v>B</v>
      </c>
      <c r="V52" s="20" t="str">
        <f t="shared" si="15"/>
        <v xml:space="preserve"> </v>
      </c>
      <c r="W52" s="20" t="s">
        <v>128</v>
      </c>
      <c r="X52" s="20" t="s">
        <v>129</v>
      </c>
    </row>
    <row r="53" spans="1:24" x14ac:dyDescent="0.25">
      <c r="A53" s="3" t="s">
        <v>45</v>
      </c>
      <c r="B53" s="3" t="s">
        <v>12</v>
      </c>
      <c r="C53" s="3">
        <v>10170</v>
      </c>
      <c r="D53" s="3">
        <v>3564</v>
      </c>
      <c r="E53" s="4">
        <v>7</v>
      </c>
      <c r="F53" s="16">
        <v>1</v>
      </c>
      <c r="G53" s="4">
        <v>14</v>
      </c>
      <c r="I53" t="str">
        <f t="shared" si="6"/>
        <v>defaultid</v>
      </c>
      <c r="J53" t="str">
        <f t="shared" si="7"/>
        <v>0.0, 0.0, 3564.0</v>
      </c>
      <c r="K53" t="str">
        <f t="shared" si="8"/>
        <v>0.0, 0.0, 0.0</v>
      </c>
      <c r="L53">
        <f t="shared" si="9"/>
        <v>1</v>
      </c>
      <c r="M53" t="str">
        <f t="shared" si="10"/>
        <v>balise.ac</v>
      </c>
      <c r="N53" t="str">
        <f t="shared" si="11"/>
        <v>7, 1, 14</v>
      </c>
      <c r="P53" s="20" t="s">
        <v>128</v>
      </c>
      <c r="Q53" s="20" t="str">
        <f t="shared" si="12"/>
        <v>0.0, 0.0, 3564.0</v>
      </c>
      <c r="R53" s="20" t="str">
        <f t="shared" si="13"/>
        <v>0.0, 0.0, 0.0</v>
      </c>
      <c r="S53" s="26">
        <f t="shared" si="16"/>
        <v>1</v>
      </c>
      <c r="T53" s="20" t="s">
        <v>129</v>
      </c>
      <c r="U53" s="20" t="str">
        <f t="shared" si="14"/>
        <v>GRO-H18</v>
      </c>
      <c r="V53" s="20" t="str">
        <f t="shared" si="15"/>
        <v>B</v>
      </c>
      <c r="W53" s="20" t="s">
        <v>128</v>
      </c>
      <c r="X53" s="20" t="s">
        <v>129</v>
      </c>
    </row>
    <row r="54" spans="1:24" x14ac:dyDescent="0.25">
      <c r="A54" s="3"/>
      <c r="B54" s="3" t="s">
        <v>1</v>
      </c>
      <c r="C54" s="3">
        <v>10173</v>
      </c>
      <c r="D54" s="3">
        <v>3567</v>
      </c>
      <c r="E54" s="4">
        <v>3</v>
      </c>
      <c r="F54" s="4">
        <v>3</v>
      </c>
      <c r="G54" s="5">
        <v>14</v>
      </c>
      <c r="I54" t="str">
        <f t="shared" si="6"/>
        <v>defaultid</v>
      </c>
      <c r="J54" t="str">
        <f t="shared" si="7"/>
        <v>0.0, 0.0, 3567.0</v>
      </c>
      <c r="K54" t="str">
        <f t="shared" si="8"/>
        <v>0.0, 0.0, 0.0</v>
      </c>
      <c r="L54">
        <f t="shared" si="9"/>
        <v>1</v>
      </c>
      <c r="M54" t="str">
        <f t="shared" si="10"/>
        <v>balise.ac</v>
      </c>
      <c r="N54" t="str">
        <f t="shared" si="11"/>
        <v>3, 3, 14</v>
      </c>
      <c r="P54" s="20" t="s">
        <v>128</v>
      </c>
      <c r="Q54" s="20" t="str">
        <f t="shared" si="12"/>
        <v>0.0, 0.0, 3567.0</v>
      </c>
      <c r="R54" s="20" t="str">
        <f t="shared" si="13"/>
        <v>0.0, 0.0, 0.0</v>
      </c>
      <c r="S54" s="26">
        <f t="shared" si="16"/>
        <v>1</v>
      </c>
      <c r="T54" s="20" t="s">
        <v>129</v>
      </c>
      <c r="U54" s="20" t="str">
        <f t="shared" si="14"/>
        <v>A</v>
      </c>
      <c r="V54" s="20" t="str">
        <f t="shared" si="15"/>
        <v xml:space="preserve"> </v>
      </c>
      <c r="W54" s="20" t="s">
        <v>128</v>
      </c>
      <c r="X54" s="20" t="s">
        <v>129</v>
      </c>
    </row>
    <row r="55" spans="1:24" x14ac:dyDescent="0.25">
      <c r="A55" t="s">
        <v>46</v>
      </c>
      <c r="B55" t="s">
        <v>24</v>
      </c>
      <c r="C55">
        <v>10299</v>
      </c>
      <c r="D55" s="3">
        <v>3693</v>
      </c>
      <c r="E55" s="3">
        <v>14</v>
      </c>
      <c r="F55" s="3">
        <v>10</v>
      </c>
      <c r="G55" s="3">
        <v>6</v>
      </c>
      <c r="I55" t="str">
        <f t="shared" si="6"/>
        <v>defaultid</v>
      </c>
      <c r="J55" t="str">
        <f t="shared" si="7"/>
        <v>0.0, 0.0, 3693.0</v>
      </c>
      <c r="K55" t="str">
        <f t="shared" si="8"/>
        <v>0.0, 0.0, 0.0</v>
      </c>
      <c r="L55">
        <f t="shared" si="9"/>
        <v>1</v>
      </c>
      <c r="M55" t="str">
        <f t="shared" si="10"/>
        <v>balise.ac</v>
      </c>
      <c r="N55" t="str">
        <f t="shared" si="11"/>
        <v>14, 10, 6</v>
      </c>
      <c r="P55" s="20" t="s">
        <v>128</v>
      </c>
      <c r="Q55" s="20" t="str">
        <f t="shared" si="12"/>
        <v>0.0, 0.0, 3693.0</v>
      </c>
      <c r="R55" s="20" t="str">
        <f t="shared" si="13"/>
        <v>0.0, 0.0, 0.0</v>
      </c>
      <c r="S55" s="26">
        <f t="shared" si="16"/>
        <v>1</v>
      </c>
      <c r="T55" s="20" t="s">
        <v>129</v>
      </c>
      <c r="U55" s="20" t="str">
        <f t="shared" si="14"/>
        <v>GRO-V20</v>
      </c>
      <c r="V55" s="20" t="str">
        <f t="shared" si="15"/>
        <v>C</v>
      </c>
      <c r="W55" s="20" t="s">
        <v>128</v>
      </c>
      <c r="X55" s="20" t="s">
        <v>129</v>
      </c>
    </row>
    <row r="56" spans="1:24" x14ac:dyDescent="0.25">
      <c r="B56" t="s">
        <v>12</v>
      </c>
      <c r="C56">
        <v>10302</v>
      </c>
      <c r="D56" s="3">
        <v>3696</v>
      </c>
      <c r="E56" s="3">
        <v>9</v>
      </c>
      <c r="F56" s="3">
        <v>0</v>
      </c>
      <c r="G56" s="3">
        <v>0</v>
      </c>
      <c r="I56" t="str">
        <f t="shared" si="6"/>
        <v>defaultid</v>
      </c>
      <c r="J56" t="str">
        <f t="shared" si="7"/>
        <v>0.0, 0.0, 3696.0</v>
      </c>
      <c r="K56" t="str">
        <f t="shared" si="8"/>
        <v>0.0, 0.0, 0.0</v>
      </c>
      <c r="L56">
        <f t="shared" si="9"/>
        <v>1</v>
      </c>
      <c r="M56" t="str">
        <f t="shared" si="10"/>
        <v>balise.ac</v>
      </c>
      <c r="N56" t="str">
        <f t="shared" si="11"/>
        <v>9, 0, 0</v>
      </c>
      <c r="P56" s="20" t="s">
        <v>128</v>
      </c>
      <c r="Q56" s="20" t="str">
        <f t="shared" si="12"/>
        <v>0.0, 0.0, 3696.0</v>
      </c>
      <c r="R56" s="20" t="str">
        <f t="shared" si="13"/>
        <v>0.0, 0.0, 0.0</v>
      </c>
      <c r="S56" s="26">
        <f t="shared" si="16"/>
        <v>1</v>
      </c>
      <c r="T56" s="20" t="s">
        <v>129</v>
      </c>
      <c r="U56" s="20" t="str">
        <f t="shared" si="14"/>
        <v>B</v>
      </c>
      <c r="V56" s="20" t="str">
        <f t="shared" si="15"/>
        <v xml:space="preserve"> </v>
      </c>
      <c r="W56" s="20" t="s">
        <v>128</v>
      </c>
      <c r="X56" s="20" t="s">
        <v>129</v>
      </c>
    </row>
    <row r="57" spans="1:24" x14ac:dyDescent="0.25">
      <c r="B57" t="s">
        <v>1</v>
      </c>
      <c r="C57">
        <v>10305</v>
      </c>
      <c r="D57" s="3">
        <v>3699</v>
      </c>
      <c r="E57" s="4">
        <v>2</v>
      </c>
      <c r="F57" s="4">
        <v>0</v>
      </c>
      <c r="G57" s="5">
        <v>14</v>
      </c>
      <c r="I57" t="str">
        <f t="shared" si="6"/>
        <v>defaultid</v>
      </c>
      <c r="J57" t="str">
        <f t="shared" si="7"/>
        <v>0.0, 0.0, 3699.0</v>
      </c>
      <c r="K57" t="str">
        <f t="shared" si="8"/>
        <v>0.0, 0.0, 0.0</v>
      </c>
      <c r="L57">
        <f t="shared" si="9"/>
        <v>1</v>
      </c>
      <c r="M57" t="str">
        <f t="shared" si="10"/>
        <v>balise.ac</v>
      </c>
      <c r="N57" t="str">
        <f t="shared" si="11"/>
        <v>2, 0, 14</v>
      </c>
      <c r="P57" s="20" t="s">
        <v>128</v>
      </c>
      <c r="Q57" s="20" t="str">
        <f t="shared" si="12"/>
        <v>0.0, 0.0, 3699.0</v>
      </c>
      <c r="R57" s="20" t="str">
        <f t="shared" si="13"/>
        <v>0.0, 0.0, 0.0</v>
      </c>
      <c r="S57" s="26">
        <f t="shared" si="16"/>
        <v>1</v>
      </c>
      <c r="T57" s="20" t="s">
        <v>129</v>
      </c>
      <c r="U57" s="20" t="str">
        <f t="shared" si="14"/>
        <v>A</v>
      </c>
      <c r="V57" s="20" t="str">
        <f t="shared" si="15"/>
        <v xml:space="preserve"> </v>
      </c>
      <c r="W57" s="20" t="s">
        <v>128</v>
      </c>
      <c r="X57" s="20" t="s">
        <v>129</v>
      </c>
    </row>
    <row r="58" spans="1:24" x14ac:dyDescent="0.25">
      <c r="A58" s="3" t="s">
        <v>47</v>
      </c>
      <c r="B58" s="3" t="s">
        <v>1</v>
      </c>
      <c r="C58" s="3">
        <v>8823</v>
      </c>
      <c r="D58" s="3">
        <v>2217</v>
      </c>
      <c r="E58" s="4">
        <v>4</v>
      </c>
      <c r="F58" s="4">
        <v>14</v>
      </c>
      <c r="G58" s="4">
        <v>1</v>
      </c>
      <c r="I58" t="str">
        <f t="shared" si="6"/>
        <v>defaultid</v>
      </c>
      <c r="J58" t="str">
        <f t="shared" si="7"/>
        <v>0.0, 0.0, 2217.0</v>
      </c>
      <c r="K58" t="str">
        <f t="shared" si="8"/>
        <v>0.0, 0.0, 0.0</v>
      </c>
      <c r="L58">
        <f t="shared" si="9"/>
        <v>1</v>
      </c>
      <c r="M58" t="str">
        <f t="shared" si="10"/>
        <v>balise.ac</v>
      </c>
      <c r="N58" t="str">
        <f t="shared" si="11"/>
        <v>4, 14, 1</v>
      </c>
      <c r="P58" s="20" t="s">
        <v>128</v>
      </c>
      <c r="Q58" s="20" t="str">
        <f t="shared" si="12"/>
        <v>0.0, 0.0, 2217.0</v>
      </c>
      <c r="R58" s="20" t="str">
        <f t="shared" si="13"/>
        <v>0.0, 0.0, 0.0</v>
      </c>
      <c r="S58" s="26">
        <f t="shared" si="16"/>
        <v>1</v>
      </c>
      <c r="T58" s="20" t="s">
        <v>129</v>
      </c>
      <c r="U58" s="20" t="str">
        <f t="shared" si="14"/>
        <v>Fs.163(C)</v>
      </c>
      <c r="V58" s="20" t="str">
        <f t="shared" si="15"/>
        <v>A</v>
      </c>
      <c r="W58" s="20" t="s">
        <v>128</v>
      </c>
      <c r="X58" s="20" t="s">
        <v>129</v>
      </c>
    </row>
    <row r="59" spans="1:24" x14ac:dyDescent="0.25">
      <c r="A59" s="3"/>
      <c r="B59" s="3" t="s">
        <v>12</v>
      </c>
      <c r="C59" s="3">
        <v>8826</v>
      </c>
      <c r="D59" s="3">
        <v>2220</v>
      </c>
      <c r="E59" s="3">
        <v>9</v>
      </c>
      <c r="F59" s="3">
        <v>4</v>
      </c>
      <c r="G59" s="3">
        <v>3</v>
      </c>
      <c r="I59" t="str">
        <f t="shared" si="6"/>
        <v>defaultid</v>
      </c>
      <c r="J59" t="str">
        <f t="shared" si="7"/>
        <v>0.0, 0.0, 2220.0</v>
      </c>
      <c r="K59" t="str">
        <f t="shared" si="8"/>
        <v>0.0, 0.0, 0.0</v>
      </c>
      <c r="L59">
        <f t="shared" si="9"/>
        <v>1</v>
      </c>
      <c r="M59" t="str">
        <f t="shared" si="10"/>
        <v>balise.ac</v>
      </c>
      <c r="N59" t="str">
        <f t="shared" si="11"/>
        <v>9, 4, 3</v>
      </c>
      <c r="P59" s="20" t="s">
        <v>128</v>
      </c>
      <c r="Q59" s="20" t="str">
        <f t="shared" si="12"/>
        <v>0.0, 0.0, 2220.0</v>
      </c>
      <c r="R59" s="20" t="str">
        <f t="shared" si="13"/>
        <v>0.0, 0.0, 0.0</v>
      </c>
      <c r="S59" s="26">
        <f t="shared" si="16"/>
        <v>1</v>
      </c>
      <c r="T59" s="20" t="s">
        <v>129</v>
      </c>
      <c r="U59" s="20" t="str">
        <f t="shared" si="14"/>
        <v>B</v>
      </c>
      <c r="V59" s="20" t="str">
        <f t="shared" si="15"/>
        <v xml:space="preserve"> </v>
      </c>
      <c r="W59" s="20" t="s">
        <v>128</v>
      </c>
      <c r="X59" s="20" t="s">
        <v>129</v>
      </c>
    </row>
    <row r="60" spans="1:24" x14ac:dyDescent="0.25">
      <c r="A60" t="s">
        <v>48</v>
      </c>
      <c r="B60" t="s">
        <v>1</v>
      </c>
      <c r="C60">
        <v>9610</v>
      </c>
      <c r="D60" s="3">
        <v>3004</v>
      </c>
      <c r="E60" s="4">
        <v>4</v>
      </c>
      <c r="F60" s="4">
        <v>1</v>
      </c>
      <c r="G60" s="4">
        <v>1</v>
      </c>
      <c r="I60" t="str">
        <f t="shared" si="6"/>
        <v>defaultid</v>
      </c>
      <c r="J60" t="str">
        <f t="shared" si="7"/>
        <v>0.0, 0.0, 3004.0</v>
      </c>
      <c r="K60" t="str">
        <f t="shared" si="8"/>
        <v>0.0, 0.0, 0.0</v>
      </c>
      <c r="L60">
        <f t="shared" si="9"/>
        <v>1</v>
      </c>
      <c r="M60" t="str">
        <f t="shared" si="10"/>
        <v>balise.ac</v>
      </c>
      <c r="N60" t="str">
        <f t="shared" si="11"/>
        <v>4, 1, 1</v>
      </c>
      <c r="P60" s="20" t="s">
        <v>128</v>
      </c>
      <c r="Q60" s="20" t="str">
        <f t="shared" si="12"/>
        <v>0.0, 0.0, 3004.0</v>
      </c>
      <c r="R60" s="20" t="str">
        <f t="shared" si="13"/>
        <v>0.0, 0.0, 0.0</v>
      </c>
      <c r="S60" s="26">
        <f t="shared" si="16"/>
        <v>1</v>
      </c>
      <c r="T60" s="20" t="s">
        <v>129</v>
      </c>
      <c r="U60" s="20" t="str">
        <f t="shared" si="14"/>
        <v>Hs.163(C)</v>
      </c>
      <c r="V60" s="20" t="str">
        <f t="shared" si="15"/>
        <v>A</v>
      </c>
      <c r="W60" s="20" t="s">
        <v>128</v>
      </c>
      <c r="X60" s="20" t="s">
        <v>129</v>
      </c>
    </row>
    <row r="61" spans="1:24" x14ac:dyDescent="0.25">
      <c r="B61" t="s">
        <v>12</v>
      </c>
      <c r="C61">
        <v>9613</v>
      </c>
      <c r="D61" s="3">
        <v>3007</v>
      </c>
      <c r="E61" s="3">
        <v>9</v>
      </c>
      <c r="F61" s="3">
        <v>2</v>
      </c>
      <c r="G61" s="3">
        <v>8</v>
      </c>
      <c r="I61" t="str">
        <f t="shared" si="6"/>
        <v>defaultid</v>
      </c>
      <c r="J61" t="str">
        <f t="shared" si="7"/>
        <v>0.0, 0.0, 3007.0</v>
      </c>
      <c r="K61" t="str">
        <f t="shared" si="8"/>
        <v>0.0, 0.0, 0.0</v>
      </c>
      <c r="L61">
        <f t="shared" si="9"/>
        <v>1</v>
      </c>
      <c r="M61" t="str">
        <f t="shared" si="10"/>
        <v>balise.ac</v>
      </c>
      <c r="N61" t="str">
        <f t="shared" si="11"/>
        <v>9, 2, 8</v>
      </c>
      <c r="P61" s="20" t="s">
        <v>128</v>
      </c>
      <c r="Q61" s="20" t="str">
        <f t="shared" si="12"/>
        <v>0.0, 0.0, 3007.0</v>
      </c>
      <c r="R61" s="20" t="str">
        <f t="shared" si="13"/>
        <v>0.0, 0.0, 0.0</v>
      </c>
      <c r="S61" s="26">
        <f t="shared" si="16"/>
        <v>1</v>
      </c>
      <c r="T61" s="20" t="s">
        <v>129</v>
      </c>
      <c r="U61" s="20" t="str">
        <f t="shared" si="14"/>
        <v>B</v>
      </c>
      <c r="V61" s="20" t="str">
        <f t="shared" si="15"/>
        <v xml:space="preserve"> </v>
      </c>
      <c r="W61" s="20" t="s">
        <v>128</v>
      </c>
      <c r="X61" s="20" t="s">
        <v>129</v>
      </c>
    </row>
    <row r="62" spans="1:24" x14ac:dyDescent="0.25">
      <c r="A62" t="s">
        <v>49</v>
      </c>
      <c r="B62" t="s">
        <v>12</v>
      </c>
      <c r="C62">
        <v>9780</v>
      </c>
      <c r="D62" s="3">
        <v>3174</v>
      </c>
      <c r="E62" s="3">
        <v>3</v>
      </c>
      <c r="F62" s="3">
        <v>3</v>
      </c>
      <c r="G62" s="3">
        <v>8</v>
      </c>
      <c r="I62" t="str">
        <f t="shared" si="6"/>
        <v>defaultid</v>
      </c>
      <c r="J62" t="str">
        <f t="shared" si="7"/>
        <v>0.0, 0.0, 3174.0</v>
      </c>
      <c r="K62" t="str">
        <f t="shared" si="8"/>
        <v>0.0, 0.0, 0.0</v>
      </c>
      <c r="L62">
        <f t="shared" si="9"/>
        <v>1</v>
      </c>
      <c r="M62" t="str">
        <f t="shared" si="10"/>
        <v>balise.ac</v>
      </c>
      <c r="N62" t="str">
        <f t="shared" si="11"/>
        <v>3, 3, 8</v>
      </c>
      <c r="P62" s="20" t="s">
        <v>128</v>
      </c>
      <c r="Q62" s="20" t="str">
        <f t="shared" si="12"/>
        <v>0.0, 0.0, 3174.0</v>
      </c>
      <c r="R62" s="20" t="str">
        <f t="shared" si="13"/>
        <v>0.0, 0.0, 0.0</v>
      </c>
      <c r="S62" s="26">
        <f t="shared" si="16"/>
        <v>1</v>
      </c>
      <c r="T62" s="20" t="s">
        <v>129</v>
      </c>
      <c r="U62" s="20" t="str">
        <f t="shared" si="14"/>
        <v>GRO-G02</v>
      </c>
      <c r="V62" s="20" t="str">
        <f t="shared" si="15"/>
        <v>B</v>
      </c>
      <c r="W62" s="20" t="s">
        <v>128</v>
      </c>
      <c r="X62" s="20" t="s">
        <v>129</v>
      </c>
    </row>
    <row r="63" spans="1:24" x14ac:dyDescent="0.25">
      <c r="B63" t="s">
        <v>1</v>
      </c>
      <c r="C63">
        <v>9783</v>
      </c>
      <c r="D63" s="3">
        <v>3177</v>
      </c>
      <c r="E63" s="3">
        <v>5</v>
      </c>
      <c r="F63" s="3">
        <v>4</v>
      </c>
      <c r="G63" s="3">
        <v>7</v>
      </c>
      <c r="I63" t="str">
        <f t="shared" si="6"/>
        <v>defaultid</v>
      </c>
      <c r="J63" t="str">
        <f t="shared" si="7"/>
        <v>0.0, 0.0, 3177.0</v>
      </c>
      <c r="K63" t="str">
        <f t="shared" si="8"/>
        <v>0.0, 0.0, 0.0</v>
      </c>
      <c r="L63">
        <f t="shared" si="9"/>
        <v>1</v>
      </c>
      <c r="M63" t="str">
        <f t="shared" si="10"/>
        <v>balise.ac</v>
      </c>
      <c r="N63" t="str">
        <f t="shared" si="11"/>
        <v>5, 4, 7</v>
      </c>
      <c r="P63" s="20" t="s">
        <v>128</v>
      </c>
      <c r="Q63" s="20" t="str">
        <f t="shared" si="12"/>
        <v>0.0, 0.0, 3177.0</v>
      </c>
      <c r="R63" s="20" t="str">
        <f t="shared" si="13"/>
        <v>0.0, 0.0, 0.0</v>
      </c>
      <c r="S63" s="26">
        <f t="shared" si="16"/>
        <v>1</v>
      </c>
      <c r="T63" s="20" t="s">
        <v>129</v>
      </c>
      <c r="U63" s="20" t="str">
        <f t="shared" si="14"/>
        <v>A</v>
      </c>
      <c r="V63" s="20" t="str">
        <f t="shared" si="15"/>
        <v xml:space="preserve"> </v>
      </c>
      <c r="W63" s="20" t="s">
        <v>128</v>
      </c>
      <c r="X63" s="20" t="s">
        <v>129</v>
      </c>
    </row>
    <row r="64" spans="1:24" x14ac:dyDescent="0.25">
      <c r="A64" t="s">
        <v>50</v>
      </c>
      <c r="B64" t="s">
        <v>1</v>
      </c>
      <c r="C64">
        <v>9830</v>
      </c>
      <c r="D64" s="3">
        <v>3224</v>
      </c>
      <c r="E64" s="3">
        <v>6</v>
      </c>
      <c r="F64" s="3">
        <v>0</v>
      </c>
      <c r="G64" s="3">
        <v>4</v>
      </c>
      <c r="I64" t="str">
        <f t="shared" si="6"/>
        <v>defaultid</v>
      </c>
      <c r="J64" t="str">
        <f t="shared" si="7"/>
        <v>0.0, 0.0, 3224.0</v>
      </c>
      <c r="K64" t="str">
        <f t="shared" si="8"/>
        <v>0.0, 0.0, 0.0</v>
      </c>
      <c r="L64">
        <f t="shared" si="9"/>
        <v>1</v>
      </c>
      <c r="M64" t="str">
        <f t="shared" si="10"/>
        <v>balise.ac</v>
      </c>
      <c r="N64" t="str">
        <f t="shared" si="11"/>
        <v>6, 0, 4</v>
      </c>
      <c r="P64" s="20" t="s">
        <v>128</v>
      </c>
      <c r="Q64" s="20" t="str">
        <f t="shared" si="12"/>
        <v>0.0, 0.0, 3224.0</v>
      </c>
      <c r="R64" s="20" t="str">
        <f t="shared" si="13"/>
        <v>0.0, 0.0, 0.0</v>
      </c>
      <c r="S64" s="26">
        <f t="shared" si="16"/>
        <v>1</v>
      </c>
      <c r="T64" s="20" t="s">
        <v>129</v>
      </c>
      <c r="U64" s="20" t="str">
        <f t="shared" si="14"/>
        <v>GRO-V09</v>
      </c>
      <c r="V64" s="20" t="str">
        <f t="shared" si="15"/>
        <v>A</v>
      </c>
      <c r="W64" s="20" t="s">
        <v>128</v>
      </c>
      <c r="X64" s="20" t="s">
        <v>129</v>
      </c>
    </row>
    <row r="65" spans="1:24" x14ac:dyDescent="0.25">
      <c r="B65" t="s">
        <v>12</v>
      </c>
      <c r="C65">
        <v>9833</v>
      </c>
      <c r="D65" s="3">
        <v>3227</v>
      </c>
      <c r="E65" s="3">
        <v>9</v>
      </c>
      <c r="F65" s="3">
        <v>1</v>
      </c>
      <c r="G65" s="3">
        <v>5</v>
      </c>
      <c r="I65" t="str">
        <f t="shared" si="6"/>
        <v>defaultid</v>
      </c>
      <c r="J65" t="str">
        <f t="shared" si="7"/>
        <v>0.0, 0.0, 3227.0</v>
      </c>
      <c r="K65" t="str">
        <f t="shared" si="8"/>
        <v>0.0, 0.0, 0.0</v>
      </c>
      <c r="L65">
        <f t="shared" si="9"/>
        <v>1</v>
      </c>
      <c r="M65" t="str">
        <f t="shared" si="10"/>
        <v>balise.ac</v>
      </c>
      <c r="N65" t="str">
        <f t="shared" si="11"/>
        <v>9, 1, 5</v>
      </c>
      <c r="P65" s="20" t="s">
        <v>128</v>
      </c>
      <c r="Q65" s="20" t="str">
        <f t="shared" si="12"/>
        <v>0.0, 0.0, 3227.0</v>
      </c>
      <c r="R65" s="20" t="str">
        <f t="shared" si="13"/>
        <v>0.0, 0.0, 0.0</v>
      </c>
      <c r="S65" s="26">
        <f t="shared" si="16"/>
        <v>1</v>
      </c>
      <c r="T65" s="20" t="s">
        <v>129</v>
      </c>
      <c r="U65" s="20" t="str">
        <f t="shared" si="14"/>
        <v>B</v>
      </c>
      <c r="V65" s="20" t="str">
        <f t="shared" si="15"/>
        <v xml:space="preserve"> </v>
      </c>
      <c r="W65" s="20" t="s">
        <v>128</v>
      </c>
      <c r="X65" s="20" t="s">
        <v>129</v>
      </c>
    </row>
    <row r="66" spans="1:24" x14ac:dyDescent="0.25">
      <c r="A66" t="s">
        <v>51</v>
      </c>
      <c r="B66" t="s">
        <v>1</v>
      </c>
      <c r="C66">
        <v>10055</v>
      </c>
      <c r="D66" s="3">
        <v>3449</v>
      </c>
      <c r="E66" s="4">
        <v>4</v>
      </c>
      <c r="F66" s="4">
        <v>12</v>
      </c>
      <c r="G66" s="5">
        <v>12</v>
      </c>
      <c r="I66" t="str">
        <f t="shared" si="6"/>
        <v>defaultid</v>
      </c>
      <c r="J66" t="str">
        <f t="shared" si="7"/>
        <v>0.0, 0.0, 3449.0</v>
      </c>
      <c r="K66" t="str">
        <f t="shared" si="8"/>
        <v>0.0, 0.0, 0.0</v>
      </c>
      <c r="L66">
        <f t="shared" si="9"/>
        <v>1</v>
      </c>
      <c r="M66" t="str">
        <f t="shared" si="10"/>
        <v>balise.ac</v>
      </c>
      <c r="N66" t="str">
        <f t="shared" si="11"/>
        <v>4, 12, 12</v>
      </c>
      <c r="P66" s="20" t="s">
        <v>128</v>
      </c>
      <c r="Q66" s="20" t="str">
        <f t="shared" si="12"/>
        <v>0.0, 0.0, 3449.0</v>
      </c>
      <c r="R66" s="20" t="str">
        <f t="shared" si="13"/>
        <v>0.0, 0.0, 0.0</v>
      </c>
      <c r="S66" s="26">
        <f t="shared" si="16"/>
        <v>1</v>
      </c>
      <c r="T66" s="20" t="s">
        <v>129</v>
      </c>
      <c r="U66" s="20" t="str">
        <f t="shared" si="14"/>
        <v>Hs.161</v>
      </c>
      <c r="V66" s="20" t="str">
        <f t="shared" si="15"/>
        <v>A</v>
      </c>
      <c r="W66" s="20" t="s">
        <v>128</v>
      </c>
      <c r="X66" s="20" t="s">
        <v>129</v>
      </c>
    </row>
    <row r="67" spans="1:24" x14ac:dyDescent="0.25">
      <c r="B67" t="s">
        <v>12</v>
      </c>
      <c r="C67">
        <v>10058</v>
      </c>
      <c r="D67" s="3">
        <v>3452</v>
      </c>
      <c r="E67" s="3">
        <v>9</v>
      </c>
      <c r="F67" s="3">
        <v>4</v>
      </c>
      <c r="G67" s="3">
        <v>1</v>
      </c>
      <c r="I67" t="str">
        <f t="shared" si="6"/>
        <v>defaultid</v>
      </c>
      <c r="J67" t="str">
        <f t="shared" si="7"/>
        <v>0.0, 0.0, 3452.0</v>
      </c>
      <c r="K67" t="str">
        <f t="shared" si="8"/>
        <v>0.0, 0.0, 0.0</v>
      </c>
      <c r="L67">
        <f t="shared" si="9"/>
        <v>1</v>
      </c>
      <c r="M67" t="str">
        <f t="shared" si="10"/>
        <v>balise.ac</v>
      </c>
      <c r="N67" t="str">
        <f t="shared" si="11"/>
        <v>9, 4, 1</v>
      </c>
      <c r="P67" s="20" t="s">
        <v>128</v>
      </c>
      <c r="Q67" s="20" t="str">
        <f t="shared" si="12"/>
        <v>0.0, 0.0, 3452.0</v>
      </c>
      <c r="R67" s="20" t="str">
        <f t="shared" si="13"/>
        <v>0.0, 0.0, 0.0</v>
      </c>
      <c r="S67" s="26">
        <f t="shared" si="16"/>
        <v>1</v>
      </c>
      <c r="T67" s="20" t="s">
        <v>129</v>
      </c>
      <c r="U67" s="20" t="str">
        <f t="shared" si="14"/>
        <v>B</v>
      </c>
      <c r="V67" s="20" t="str">
        <f t="shared" si="15"/>
        <v xml:space="preserve"> </v>
      </c>
      <c r="W67" s="20" t="s">
        <v>128</v>
      </c>
      <c r="X67" s="20" t="s">
        <v>129</v>
      </c>
    </row>
    <row r="68" spans="1:24" x14ac:dyDescent="0.25">
      <c r="A68" t="s">
        <v>52</v>
      </c>
      <c r="B68" t="s">
        <v>1</v>
      </c>
      <c r="C68">
        <v>10085</v>
      </c>
      <c r="D68" s="3">
        <v>3479</v>
      </c>
      <c r="E68" s="10">
        <v>3</v>
      </c>
      <c r="F68" s="10">
        <v>3</v>
      </c>
      <c r="G68" s="10">
        <v>4</v>
      </c>
      <c r="I68" t="str">
        <f t="shared" si="6"/>
        <v>defaultid</v>
      </c>
      <c r="J68" t="str">
        <f t="shared" si="7"/>
        <v>0.0, 0.0, 3479.0</v>
      </c>
      <c r="K68" t="str">
        <f t="shared" si="8"/>
        <v>0.0, 0.0, 0.0</v>
      </c>
      <c r="L68">
        <f t="shared" si="9"/>
        <v>1</v>
      </c>
      <c r="M68" t="str">
        <f t="shared" si="10"/>
        <v>balise.ac</v>
      </c>
      <c r="N68" t="str">
        <f t="shared" si="11"/>
        <v>3, 3, 4</v>
      </c>
      <c r="P68" s="20" t="s">
        <v>128</v>
      </c>
      <c r="Q68" s="20" t="str">
        <f t="shared" si="12"/>
        <v>0.0, 0.0, 3479.0</v>
      </c>
      <c r="R68" s="20" t="str">
        <f t="shared" si="13"/>
        <v>0.0, 0.0, 0.0</v>
      </c>
      <c r="S68" s="26">
        <f t="shared" si="16"/>
        <v>1</v>
      </c>
      <c r="T68" s="20" t="s">
        <v>129</v>
      </c>
      <c r="U68" s="20" t="str">
        <f t="shared" si="14"/>
        <v>GRO-H05</v>
      </c>
      <c r="V68" s="20" t="str">
        <f t="shared" si="15"/>
        <v>A</v>
      </c>
      <c r="W68" s="20" t="s">
        <v>128</v>
      </c>
      <c r="X68" s="20" t="s">
        <v>129</v>
      </c>
    </row>
    <row r="69" spans="1:24" x14ac:dyDescent="0.25">
      <c r="B69" t="s">
        <v>12</v>
      </c>
      <c r="C69">
        <v>10088</v>
      </c>
      <c r="D69" s="3">
        <v>3482</v>
      </c>
      <c r="E69" s="3">
        <v>7</v>
      </c>
      <c r="F69" s="15">
        <v>1</v>
      </c>
      <c r="G69" s="3">
        <v>14</v>
      </c>
      <c r="I69" t="str">
        <f t="shared" ref="I69" si="17">IF(D69,"defaultid","")</f>
        <v>defaultid</v>
      </c>
      <c r="J69" t="str">
        <f t="shared" ref="J69" si="18">IF(D69,"0.0, 0.0, "&amp;D69&amp;".0","")</f>
        <v>0.0, 0.0, 3482.0</v>
      </c>
      <c r="K69" t="str">
        <f t="shared" ref="K69" si="19">IF(D69,"0.0, 0.0, 0.0","")</f>
        <v>0.0, 0.0, 0.0</v>
      </c>
      <c r="L69">
        <f t="shared" ref="L69" si="20">IF(D69,1,"")</f>
        <v>1</v>
      </c>
      <c r="M69" t="str">
        <f t="shared" ref="M69" si="21">IF(D69,"balise.ac","")</f>
        <v>balise.ac</v>
      </c>
      <c r="N69" t="str">
        <f t="shared" ref="N69" si="22">IF(D69,E69&amp;", "&amp;F69&amp;", "&amp;G69,"")</f>
        <v>7, 1, 14</v>
      </c>
      <c r="P69" s="22" t="s">
        <v>128</v>
      </c>
      <c r="Q69" s="22" t="str">
        <f t="shared" ref="Q69" si="23">IF(D69,"0.0, 0.0, "&amp;D69&amp;".0","")</f>
        <v>0.0, 0.0, 3482.0</v>
      </c>
      <c r="R69" s="22" t="str">
        <f t="shared" ref="R69" si="24">IF(D69,"0.0, 0.0, 0.0","")</f>
        <v>0.0, 0.0, 0.0</v>
      </c>
      <c r="S69" s="26">
        <f t="shared" si="16"/>
        <v>1</v>
      </c>
      <c r="T69" s="22" t="s">
        <v>129</v>
      </c>
      <c r="U69" s="22" t="str">
        <f t="shared" ref="U69" si="25">IF(NOT(ISBLANK(A69)),A69,B69)</f>
        <v>B</v>
      </c>
      <c r="V69" s="22" t="str">
        <f t="shared" ref="V69" si="26">IF(NOT(ISBLANK(A69)),B69," ")</f>
        <v xml:space="preserve"> </v>
      </c>
      <c r="W69" s="22" t="s">
        <v>128</v>
      </c>
      <c r="X69" s="22" t="s">
        <v>129</v>
      </c>
    </row>
    <row r="70" spans="1:24" x14ac:dyDescent="0.25">
      <c r="A70" s="33" t="s">
        <v>130</v>
      </c>
      <c r="B70" s="33" t="s">
        <v>12</v>
      </c>
      <c r="C70" s="33">
        <v>10070</v>
      </c>
      <c r="D70" s="34">
        <f>C70-([1]A_UM!$F$3)</f>
        <v>3464</v>
      </c>
      <c r="E70" s="34">
        <v>9</v>
      </c>
      <c r="F70" s="34">
        <v>2</v>
      </c>
      <c r="G70" s="34">
        <v>8</v>
      </c>
      <c r="I70" t="str">
        <f t="shared" ref="I70:I71" si="27">IF(D70,"defaultid","")</f>
        <v>defaultid</v>
      </c>
      <c r="J70" t="str">
        <f t="shared" ref="J70:J71" si="28">IF(D70,"0.0, 0.0, "&amp;D70&amp;".0","")</f>
        <v>0.0, 0.0, 3464.0</v>
      </c>
      <c r="K70" t="str">
        <f t="shared" ref="K70:K71" si="29">IF(D70,"0.0, 0.0, 0.0","")</f>
        <v>0.0, 0.0, 0.0</v>
      </c>
      <c r="L70">
        <f t="shared" ref="L70:L71" si="30">IF(D70,1,"")</f>
        <v>1</v>
      </c>
      <c r="M70" t="str">
        <f t="shared" ref="M70:M71" si="31">IF(D70,"balise.ac","")</f>
        <v>balise.ac</v>
      </c>
      <c r="N70" t="str">
        <f t="shared" ref="N70:N71" si="32">IF(D70,E70&amp;", "&amp;F70&amp;", "&amp;G70,"")</f>
        <v>9, 2, 8</v>
      </c>
    </row>
    <row r="71" spans="1:24" x14ac:dyDescent="0.25">
      <c r="A71" s="33"/>
      <c r="B71" s="33" t="s">
        <v>1</v>
      </c>
      <c r="C71" s="33">
        <v>10073</v>
      </c>
      <c r="D71" s="34">
        <f>C71-([1]A_UM!$F$3)</f>
        <v>3467</v>
      </c>
      <c r="E71" s="33">
        <v>4</v>
      </c>
      <c r="F71" s="33">
        <v>14</v>
      </c>
      <c r="G71" s="33">
        <v>12</v>
      </c>
      <c r="I71" t="str">
        <f t="shared" si="27"/>
        <v>defaultid</v>
      </c>
      <c r="J71" t="str">
        <f t="shared" si="28"/>
        <v>0.0, 0.0, 3467.0</v>
      </c>
      <c r="K71" t="str">
        <f t="shared" si="29"/>
        <v>0.0, 0.0, 0.0</v>
      </c>
      <c r="L71">
        <f t="shared" si="30"/>
        <v>1</v>
      </c>
      <c r="M71" t="str">
        <f t="shared" si="31"/>
        <v>balise.ac</v>
      </c>
      <c r="N71" t="str">
        <f t="shared" si="32"/>
        <v>4, 14, 12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6DA42-5ADF-4AEF-93BC-D4EFF770412D}">
  <dimension ref="A1:X78"/>
  <sheetViews>
    <sheetView topLeftCell="A50" workbookViewId="0">
      <selection activeCell="B76" sqref="B76"/>
    </sheetView>
  </sheetViews>
  <sheetFormatPr baseColWidth="10" defaultRowHeight="15" x14ac:dyDescent="0.25"/>
  <cols>
    <col min="16" max="16" width="8.85546875" bestFit="1" customWidth="1"/>
    <col min="17" max="17" width="13.85546875" bestFit="1" customWidth="1"/>
    <col min="18" max="18" width="14.140625" bestFit="1" customWidth="1"/>
    <col min="19" max="19" width="10.140625" bestFit="1" customWidth="1"/>
    <col min="20" max="20" width="11.85546875" bestFit="1" customWidth="1"/>
    <col min="21" max="21" width="10.7109375" bestFit="1" customWidth="1"/>
    <col min="22" max="23" width="8" bestFit="1" customWidth="1"/>
  </cols>
  <sheetData>
    <row r="1" spans="1:24" x14ac:dyDescent="0.25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24" x14ac:dyDescent="0.25">
      <c r="A2" s="2" t="s">
        <v>24</v>
      </c>
      <c r="B2" s="2" t="s">
        <v>53</v>
      </c>
      <c r="C2" s="2" t="s">
        <v>8</v>
      </c>
      <c r="D2" s="2" t="s">
        <v>68</v>
      </c>
      <c r="E2" s="2"/>
      <c r="F2" s="2"/>
    </row>
    <row r="3" spans="1:24" x14ac:dyDescent="0.25">
      <c r="P3" s="28" t="s">
        <v>122</v>
      </c>
      <c r="Q3" s="19" t="s">
        <v>117</v>
      </c>
      <c r="R3" s="19" t="s">
        <v>118</v>
      </c>
      <c r="S3" s="31" t="s">
        <v>119</v>
      </c>
      <c r="T3" s="19" t="s">
        <v>123</v>
      </c>
      <c r="U3" s="19" t="s">
        <v>124</v>
      </c>
      <c r="V3" s="19" t="s">
        <v>125</v>
      </c>
      <c r="W3" s="19" t="s">
        <v>126</v>
      </c>
      <c r="X3" s="18" t="s">
        <v>127</v>
      </c>
    </row>
    <row r="4" spans="1:24" x14ac:dyDescent="0.25">
      <c r="A4" t="s">
        <v>54</v>
      </c>
      <c r="B4" t="s">
        <v>1</v>
      </c>
      <c r="C4">
        <v>13870</v>
      </c>
      <c r="D4" s="3">
        <v>7264</v>
      </c>
      <c r="E4" s="4">
        <v>4</v>
      </c>
      <c r="F4" s="4">
        <v>12</v>
      </c>
      <c r="G4" s="4">
        <v>12</v>
      </c>
      <c r="I4" t="str">
        <f t="shared" ref="I4:I67" si="0">IF(D4,"defaultid","")</f>
        <v>defaultid</v>
      </c>
      <c r="J4" t="str">
        <f t="shared" ref="J4:J67" si="1">IF(D4,"0.0, 0.0, "&amp;D4&amp;".0","")</f>
        <v>0.0, 0.0, 7264.0</v>
      </c>
      <c r="K4" t="str">
        <f t="shared" ref="K4:K67" si="2">IF(D4,"0.0, 0.0, 0.0","")</f>
        <v>0.0, 0.0, 0.0</v>
      </c>
      <c r="L4">
        <f t="shared" ref="L4:L67" si="3">IF(D4,1,"")</f>
        <v>1</v>
      </c>
      <c r="M4" t="str">
        <f t="shared" ref="M4:M67" si="4">IF(D4,"balise.ac","")</f>
        <v>balise.ac</v>
      </c>
      <c r="N4" t="str">
        <f t="shared" ref="N4:N67" si="5">IF(D4,E4&amp;", "&amp;F4&amp;", "&amp;G4,"")</f>
        <v>4, 12, 12</v>
      </c>
      <c r="P4" s="20" t="s">
        <v>128</v>
      </c>
      <c r="Q4" s="29" t="str">
        <f>IF(D4,"0.0, 0.0, "&amp;D4&amp;".0","")</f>
        <v>0.0, 0.0, 7264.0</v>
      </c>
      <c r="R4" s="29" t="str">
        <f>IF(D4,"0.0, 0.0, 0.0","")</f>
        <v>0.0, 0.0, 0.0</v>
      </c>
      <c r="S4" s="30">
        <v>0</v>
      </c>
      <c r="T4" s="29" t="s">
        <v>129</v>
      </c>
      <c r="U4" s="29" t="str">
        <f>IF(NOT(ISBLANK(A4)),A4,B4)</f>
        <v>Hs.174</v>
      </c>
      <c r="V4" s="29" t="str">
        <f>IF(NOT(ISBLANK(A4)),B4," ")</f>
        <v>A</v>
      </c>
      <c r="W4" s="29" t="s">
        <v>128</v>
      </c>
      <c r="X4" s="29" t="s">
        <v>129</v>
      </c>
    </row>
    <row r="5" spans="1:24" x14ac:dyDescent="0.25">
      <c r="B5" t="s">
        <v>12</v>
      </c>
      <c r="C5">
        <v>13867</v>
      </c>
      <c r="D5" s="3">
        <v>7261</v>
      </c>
      <c r="E5" s="3">
        <v>9</v>
      </c>
      <c r="F5" s="3">
        <v>6</v>
      </c>
      <c r="G5" s="3">
        <v>0</v>
      </c>
      <c r="I5" t="str">
        <f t="shared" si="0"/>
        <v>defaultid</v>
      </c>
      <c r="J5" t="str">
        <f t="shared" si="1"/>
        <v>0.0, 0.0, 7261.0</v>
      </c>
      <c r="K5" t="str">
        <f t="shared" si="2"/>
        <v>0.0, 0.0, 0.0</v>
      </c>
      <c r="L5">
        <f t="shared" si="3"/>
        <v>1</v>
      </c>
      <c r="M5" t="str">
        <f t="shared" si="4"/>
        <v>balise.ac</v>
      </c>
      <c r="N5" t="str">
        <f t="shared" si="5"/>
        <v>9, 6, 0</v>
      </c>
      <c r="P5" s="20" t="s">
        <v>128</v>
      </c>
      <c r="Q5" s="20" t="str">
        <f t="shared" ref="Q5:Q68" si="6">IF(D5,"0.0, 0.0, "&amp;D5&amp;".0","")</f>
        <v>0.0, 0.0, 7261.0</v>
      </c>
      <c r="R5" s="20" t="str">
        <f t="shared" ref="R5:R68" si="7">IF(D5,"0.0, 0.0, 0.0","")</f>
        <v>0.0, 0.0, 0.0</v>
      </c>
      <c r="S5" s="26">
        <f>S4</f>
        <v>0</v>
      </c>
      <c r="T5" s="20" t="s">
        <v>129</v>
      </c>
      <c r="U5" s="20" t="str">
        <f t="shared" ref="U5:U68" si="8">IF(NOT(ISBLANK(A5)),A5,B5)</f>
        <v>B</v>
      </c>
      <c r="V5" s="20" t="str">
        <f t="shared" ref="V5:V68" si="9">IF(NOT(ISBLANK(A5)),B5," ")</f>
        <v xml:space="preserve"> </v>
      </c>
      <c r="W5" s="20" t="s">
        <v>128</v>
      </c>
      <c r="X5" s="20" t="s">
        <v>129</v>
      </c>
    </row>
    <row r="6" spans="1:24" x14ac:dyDescent="0.25">
      <c r="B6" t="s">
        <v>24</v>
      </c>
      <c r="C6">
        <v>13864</v>
      </c>
      <c r="D6" s="3">
        <v>7258</v>
      </c>
      <c r="E6" s="3">
        <v>14</v>
      </c>
      <c r="F6" s="3">
        <v>4</v>
      </c>
      <c r="G6" s="3">
        <v>5</v>
      </c>
      <c r="I6" t="str">
        <f t="shared" si="0"/>
        <v>defaultid</v>
      </c>
      <c r="J6" t="str">
        <f t="shared" si="1"/>
        <v>0.0, 0.0, 7258.0</v>
      </c>
      <c r="K6" t="str">
        <f t="shared" si="2"/>
        <v>0.0, 0.0, 0.0</v>
      </c>
      <c r="L6">
        <f t="shared" si="3"/>
        <v>1</v>
      </c>
      <c r="M6" t="str">
        <f t="shared" si="4"/>
        <v>balise.ac</v>
      </c>
      <c r="N6" t="str">
        <f t="shared" si="5"/>
        <v>14, 4, 5</v>
      </c>
      <c r="P6" s="20" t="s">
        <v>128</v>
      </c>
      <c r="Q6" s="20" t="str">
        <f t="shared" si="6"/>
        <v>0.0, 0.0, 7258.0</v>
      </c>
      <c r="R6" s="20" t="str">
        <f t="shared" si="7"/>
        <v>0.0, 0.0, 0.0</v>
      </c>
      <c r="S6" s="26">
        <f t="shared" ref="S6:S69" si="10">S5</f>
        <v>0</v>
      </c>
      <c r="T6" s="20" t="s">
        <v>129</v>
      </c>
      <c r="U6" s="20" t="str">
        <f t="shared" si="8"/>
        <v>C</v>
      </c>
      <c r="V6" s="20" t="str">
        <f t="shared" si="9"/>
        <v xml:space="preserve"> </v>
      </c>
      <c r="W6" s="20" t="s">
        <v>128</v>
      </c>
      <c r="X6" s="20" t="s">
        <v>129</v>
      </c>
    </row>
    <row r="7" spans="1:24" x14ac:dyDescent="0.25">
      <c r="A7" t="s">
        <v>55</v>
      </c>
      <c r="B7" t="s">
        <v>1</v>
      </c>
      <c r="C7">
        <v>13599</v>
      </c>
      <c r="D7" s="3">
        <v>6993</v>
      </c>
      <c r="E7" s="3">
        <v>7</v>
      </c>
      <c r="F7" s="3">
        <v>1</v>
      </c>
      <c r="G7" s="3">
        <v>8</v>
      </c>
      <c r="I7" t="str">
        <f t="shared" si="0"/>
        <v>defaultid</v>
      </c>
      <c r="J7" t="str">
        <f t="shared" si="1"/>
        <v>0.0, 0.0, 6993.0</v>
      </c>
      <c r="K7" t="str">
        <f t="shared" si="2"/>
        <v>0.0, 0.0, 0.0</v>
      </c>
      <c r="L7">
        <f t="shared" si="3"/>
        <v>1</v>
      </c>
      <c r="M7" t="str">
        <f t="shared" si="4"/>
        <v>balise.ac</v>
      </c>
      <c r="N7" t="str">
        <f t="shared" si="5"/>
        <v>7, 1, 8</v>
      </c>
      <c r="P7" s="20" t="s">
        <v>128</v>
      </c>
      <c r="Q7" s="20" t="str">
        <f t="shared" si="6"/>
        <v>0.0, 0.0, 6993.0</v>
      </c>
      <c r="R7" s="20" t="str">
        <f t="shared" si="7"/>
        <v>0.0, 0.0, 0.0</v>
      </c>
      <c r="S7" s="26">
        <f t="shared" si="10"/>
        <v>0</v>
      </c>
      <c r="T7" s="20" t="s">
        <v>129</v>
      </c>
      <c r="U7" s="20" t="str">
        <f t="shared" si="8"/>
        <v>LØR-H12</v>
      </c>
      <c r="V7" s="20" t="str">
        <f t="shared" si="9"/>
        <v>A</v>
      </c>
      <c r="W7" s="20" t="s">
        <v>128</v>
      </c>
      <c r="X7" s="20" t="s">
        <v>129</v>
      </c>
    </row>
    <row r="8" spans="1:24" x14ac:dyDescent="0.25">
      <c r="B8" t="s">
        <v>12</v>
      </c>
      <c r="C8">
        <v>13596</v>
      </c>
      <c r="D8" s="3">
        <v>6990</v>
      </c>
      <c r="E8" s="3">
        <v>7</v>
      </c>
      <c r="F8" s="15">
        <v>1</v>
      </c>
      <c r="G8" s="3">
        <v>14</v>
      </c>
      <c r="I8" t="str">
        <f t="shared" si="0"/>
        <v>defaultid</v>
      </c>
      <c r="J8" t="str">
        <f t="shared" si="1"/>
        <v>0.0, 0.0, 6990.0</v>
      </c>
      <c r="K8" t="str">
        <f t="shared" si="2"/>
        <v>0.0, 0.0, 0.0</v>
      </c>
      <c r="L8">
        <f t="shared" si="3"/>
        <v>1</v>
      </c>
      <c r="M8" t="str">
        <f t="shared" si="4"/>
        <v>balise.ac</v>
      </c>
      <c r="N8" t="str">
        <f t="shared" si="5"/>
        <v>7, 1, 14</v>
      </c>
      <c r="P8" s="20" t="s">
        <v>128</v>
      </c>
      <c r="Q8" s="20" t="str">
        <f t="shared" si="6"/>
        <v>0.0, 0.0, 6990.0</v>
      </c>
      <c r="R8" s="20" t="str">
        <f t="shared" si="7"/>
        <v>0.0, 0.0, 0.0</v>
      </c>
      <c r="S8" s="26">
        <f t="shared" si="10"/>
        <v>0</v>
      </c>
      <c r="T8" s="20" t="s">
        <v>129</v>
      </c>
      <c r="U8" s="20" t="str">
        <f t="shared" si="8"/>
        <v>B</v>
      </c>
      <c r="V8" s="20" t="str">
        <f t="shared" si="9"/>
        <v xml:space="preserve"> </v>
      </c>
      <c r="W8" s="20" t="s">
        <v>128</v>
      </c>
      <c r="X8" s="20" t="s">
        <v>129</v>
      </c>
    </row>
    <row r="9" spans="1:24" x14ac:dyDescent="0.25">
      <c r="A9" t="s">
        <v>56</v>
      </c>
      <c r="B9" t="s">
        <v>12</v>
      </c>
      <c r="C9">
        <v>13584</v>
      </c>
      <c r="D9" s="3">
        <v>6978</v>
      </c>
      <c r="E9" s="3">
        <v>7</v>
      </c>
      <c r="F9" s="3">
        <v>7</v>
      </c>
      <c r="G9" s="3">
        <v>7</v>
      </c>
      <c r="I9" t="str">
        <f t="shared" si="0"/>
        <v>defaultid</v>
      </c>
      <c r="J9" t="str">
        <f t="shared" si="1"/>
        <v>0.0, 0.0, 6978.0</v>
      </c>
      <c r="K9" t="str">
        <f t="shared" si="2"/>
        <v>0.0, 0.0, 0.0</v>
      </c>
      <c r="L9">
        <f t="shared" si="3"/>
        <v>1</v>
      </c>
      <c r="M9" t="str">
        <f t="shared" si="4"/>
        <v>balise.ac</v>
      </c>
      <c r="N9" t="str">
        <f t="shared" si="5"/>
        <v>7, 7, 7</v>
      </c>
      <c r="P9" s="20" t="s">
        <v>128</v>
      </c>
      <c r="Q9" s="20" t="str">
        <f t="shared" si="6"/>
        <v>0.0, 0.0, 6978.0</v>
      </c>
      <c r="R9" s="20" t="str">
        <f t="shared" si="7"/>
        <v>0.0, 0.0, 0.0</v>
      </c>
      <c r="S9" s="26">
        <f t="shared" si="10"/>
        <v>0</v>
      </c>
      <c r="T9" s="20" t="s">
        <v>129</v>
      </c>
      <c r="U9" s="20" t="str">
        <f t="shared" si="8"/>
        <v>LØR-H05</v>
      </c>
      <c r="V9" s="20" t="str">
        <f t="shared" si="9"/>
        <v>B</v>
      </c>
      <c r="W9" s="20" t="s">
        <v>128</v>
      </c>
      <c r="X9" s="20" t="s">
        <v>129</v>
      </c>
    </row>
    <row r="10" spans="1:24" x14ac:dyDescent="0.25">
      <c r="B10" t="s">
        <v>1</v>
      </c>
      <c r="C10">
        <v>13581</v>
      </c>
      <c r="D10" s="3">
        <v>6975</v>
      </c>
      <c r="E10" s="3">
        <v>7</v>
      </c>
      <c r="F10" s="3">
        <v>7</v>
      </c>
      <c r="G10" s="3">
        <v>2</v>
      </c>
      <c r="I10" t="str">
        <f t="shared" si="0"/>
        <v>defaultid</v>
      </c>
      <c r="J10" t="str">
        <f t="shared" si="1"/>
        <v>0.0, 0.0, 6975.0</v>
      </c>
      <c r="K10" t="str">
        <f t="shared" si="2"/>
        <v>0.0, 0.0, 0.0</v>
      </c>
      <c r="L10">
        <f t="shared" si="3"/>
        <v>1</v>
      </c>
      <c r="M10" t="str">
        <f t="shared" si="4"/>
        <v>balise.ac</v>
      </c>
      <c r="N10" t="str">
        <f t="shared" si="5"/>
        <v>7, 7, 2</v>
      </c>
      <c r="P10" s="20" t="s">
        <v>128</v>
      </c>
      <c r="Q10" s="20" t="str">
        <f t="shared" si="6"/>
        <v>0.0, 0.0, 6975.0</v>
      </c>
      <c r="R10" s="20" t="str">
        <f t="shared" si="7"/>
        <v>0.0, 0.0, 0.0</v>
      </c>
      <c r="S10" s="26">
        <f t="shared" si="10"/>
        <v>0</v>
      </c>
      <c r="T10" s="20" t="s">
        <v>129</v>
      </c>
      <c r="U10" s="20" t="str">
        <f t="shared" si="8"/>
        <v>A</v>
      </c>
      <c r="V10" s="20" t="str">
        <f t="shared" si="9"/>
        <v xml:space="preserve"> </v>
      </c>
      <c r="W10" s="20" t="s">
        <v>128</v>
      </c>
      <c r="X10" s="20" t="s">
        <v>129</v>
      </c>
    </row>
    <row r="11" spans="1:24" x14ac:dyDescent="0.25">
      <c r="A11" t="s">
        <v>57</v>
      </c>
      <c r="B11" t="s">
        <v>1</v>
      </c>
      <c r="C11">
        <v>13569</v>
      </c>
      <c r="D11" s="3">
        <v>6963</v>
      </c>
      <c r="E11" s="3">
        <v>5</v>
      </c>
      <c r="F11" s="3">
        <v>7</v>
      </c>
      <c r="G11" s="3">
        <v>12</v>
      </c>
      <c r="I11" t="str">
        <f t="shared" si="0"/>
        <v>defaultid</v>
      </c>
      <c r="J11" t="str">
        <f t="shared" si="1"/>
        <v>0.0, 0.0, 6963.0</v>
      </c>
      <c r="K11" t="str">
        <f t="shared" si="2"/>
        <v>0.0, 0.0, 0.0</v>
      </c>
      <c r="L11">
        <f t="shared" si="3"/>
        <v>1</v>
      </c>
      <c r="M11" t="str">
        <f t="shared" si="4"/>
        <v>balise.ac</v>
      </c>
      <c r="N11" t="str">
        <f t="shared" si="5"/>
        <v>5, 7, 12</v>
      </c>
      <c r="P11" s="20" t="s">
        <v>128</v>
      </c>
      <c r="Q11" s="20" t="str">
        <f t="shared" si="6"/>
        <v>0.0, 0.0, 6963.0</v>
      </c>
      <c r="R11" s="20" t="str">
        <f t="shared" si="7"/>
        <v>0.0, 0.0, 0.0</v>
      </c>
      <c r="S11" s="26">
        <f t="shared" si="10"/>
        <v>0</v>
      </c>
      <c r="T11" s="20" t="s">
        <v>129</v>
      </c>
      <c r="U11" s="20" t="str">
        <f t="shared" si="8"/>
        <v>LØR-S08</v>
      </c>
      <c r="V11" s="20" t="str">
        <f t="shared" si="9"/>
        <v>A</v>
      </c>
      <c r="W11" s="20" t="s">
        <v>128</v>
      </c>
      <c r="X11" s="20" t="s">
        <v>129</v>
      </c>
    </row>
    <row r="12" spans="1:24" x14ac:dyDescent="0.25">
      <c r="B12" t="s">
        <v>12</v>
      </c>
      <c r="C12">
        <v>13566</v>
      </c>
      <c r="D12" s="3">
        <v>6960</v>
      </c>
      <c r="E12" s="3">
        <v>9</v>
      </c>
      <c r="F12" s="3">
        <v>5</v>
      </c>
      <c r="G12" s="3">
        <v>10</v>
      </c>
      <c r="I12" t="str">
        <f t="shared" si="0"/>
        <v>defaultid</v>
      </c>
      <c r="J12" t="str">
        <f t="shared" si="1"/>
        <v>0.0, 0.0, 6960.0</v>
      </c>
      <c r="K12" t="str">
        <f t="shared" si="2"/>
        <v>0.0, 0.0, 0.0</v>
      </c>
      <c r="L12">
        <f t="shared" si="3"/>
        <v>1</v>
      </c>
      <c r="M12" t="str">
        <f t="shared" si="4"/>
        <v>balise.ac</v>
      </c>
      <c r="N12" t="str">
        <f t="shared" si="5"/>
        <v>9, 5, 10</v>
      </c>
      <c r="P12" s="20" t="s">
        <v>128</v>
      </c>
      <c r="Q12" s="20" t="str">
        <f t="shared" si="6"/>
        <v>0.0, 0.0, 6960.0</v>
      </c>
      <c r="R12" s="20" t="str">
        <f t="shared" si="7"/>
        <v>0.0, 0.0, 0.0</v>
      </c>
      <c r="S12" s="26">
        <f t="shared" si="10"/>
        <v>0</v>
      </c>
      <c r="T12" s="20" t="s">
        <v>129</v>
      </c>
      <c r="U12" s="20" t="str">
        <f t="shared" si="8"/>
        <v>B</v>
      </c>
      <c r="V12" s="20" t="str">
        <f t="shared" si="9"/>
        <v xml:space="preserve"> </v>
      </c>
      <c r="W12" s="20" t="s">
        <v>128</v>
      </c>
      <c r="X12" s="20" t="s">
        <v>129</v>
      </c>
    </row>
    <row r="13" spans="1:24" x14ac:dyDescent="0.25">
      <c r="A13" t="s">
        <v>58</v>
      </c>
      <c r="B13" t="s">
        <v>1</v>
      </c>
      <c r="C13">
        <v>12253</v>
      </c>
      <c r="D13" s="3">
        <v>5647</v>
      </c>
      <c r="E13" s="4">
        <v>4</v>
      </c>
      <c r="F13" s="4">
        <v>12</v>
      </c>
      <c r="G13" s="4">
        <v>12</v>
      </c>
      <c r="I13" t="str">
        <f t="shared" si="0"/>
        <v>defaultid</v>
      </c>
      <c r="J13" t="str">
        <f t="shared" si="1"/>
        <v>0.0, 0.0, 5647.0</v>
      </c>
      <c r="K13" t="str">
        <f t="shared" si="2"/>
        <v>0.0, 0.0, 0.0</v>
      </c>
      <c r="L13">
        <f t="shared" si="3"/>
        <v>1</v>
      </c>
      <c r="M13" t="str">
        <f t="shared" si="4"/>
        <v>balise.ac</v>
      </c>
      <c r="N13" t="str">
        <f t="shared" si="5"/>
        <v>4, 12, 12</v>
      </c>
      <c r="P13" s="20" t="s">
        <v>128</v>
      </c>
      <c r="Q13" s="20" t="str">
        <f t="shared" si="6"/>
        <v>0.0, 0.0, 5647.0</v>
      </c>
      <c r="R13" s="20" t="str">
        <f t="shared" si="7"/>
        <v>0.0, 0.0, 0.0</v>
      </c>
      <c r="S13" s="26">
        <f t="shared" si="10"/>
        <v>0</v>
      </c>
      <c r="T13" s="20" t="s">
        <v>129</v>
      </c>
      <c r="U13" s="20" t="str">
        <f t="shared" si="8"/>
        <v>Hs.158(UB)</v>
      </c>
      <c r="V13" s="20" t="str">
        <f t="shared" si="9"/>
        <v>A</v>
      </c>
      <c r="W13" s="20" t="s">
        <v>128</v>
      </c>
      <c r="X13" s="20" t="s">
        <v>129</v>
      </c>
    </row>
    <row r="14" spans="1:24" x14ac:dyDescent="0.25">
      <c r="B14" t="s">
        <v>12</v>
      </c>
      <c r="C14">
        <v>12250</v>
      </c>
      <c r="D14" s="3">
        <v>5644</v>
      </c>
      <c r="E14" s="3">
        <v>9</v>
      </c>
      <c r="F14" s="3">
        <v>4</v>
      </c>
      <c r="G14" s="3">
        <v>0</v>
      </c>
      <c r="I14" t="str">
        <f t="shared" si="0"/>
        <v>defaultid</v>
      </c>
      <c r="J14" t="str">
        <f t="shared" si="1"/>
        <v>0.0, 0.0, 5644.0</v>
      </c>
      <c r="K14" t="str">
        <f t="shared" si="2"/>
        <v>0.0, 0.0, 0.0</v>
      </c>
      <c r="L14">
        <f t="shared" si="3"/>
        <v>1</v>
      </c>
      <c r="M14" t="str">
        <f t="shared" si="4"/>
        <v>balise.ac</v>
      </c>
      <c r="N14" t="str">
        <f t="shared" si="5"/>
        <v>9, 4, 0</v>
      </c>
      <c r="P14" s="20" t="s">
        <v>128</v>
      </c>
      <c r="Q14" s="20" t="str">
        <f t="shared" si="6"/>
        <v>0.0, 0.0, 5644.0</v>
      </c>
      <c r="R14" s="20" t="str">
        <f t="shared" si="7"/>
        <v>0.0, 0.0, 0.0</v>
      </c>
      <c r="S14" s="26">
        <f t="shared" si="10"/>
        <v>0</v>
      </c>
      <c r="T14" s="20" t="s">
        <v>129</v>
      </c>
      <c r="U14" s="20" t="str">
        <f t="shared" si="8"/>
        <v>B</v>
      </c>
      <c r="V14" s="20" t="str">
        <f t="shared" si="9"/>
        <v xml:space="preserve"> </v>
      </c>
      <c r="W14" s="20" t="s">
        <v>128</v>
      </c>
      <c r="X14" s="20" t="s">
        <v>129</v>
      </c>
    </row>
    <row r="15" spans="1:24" x14ac:dyDescent="0.25">
      <c r="B15" t="s">
        <v>24</v>
      </c>
      <c r="C15">
        <v>12247</v>
      </c>
      <c r="D15" s="3">
        <v>5641</v>
      </c>
      <c r="E15" s="3">
        <v>14</v>
      </c>
      <c r="F15" s="3">
        <v>11</v>
      </c>
      <c r="G15" s="3">
        <v>5</v>
      </c>
      <c r="I15" t="str">
        <f t="shared" si="0"/>
        <v>defaultid</v>
      </c>
      <c r="J15" t="str">
        <f t="shared" si="1"/>
        <v>0.0, 0.0, 5641.0</v>
      </c>
      <c r="K15" t="str">
        <f t="shared" si="2"/>
        <v>0.0, 0.0, 0.0</v>
      </c>
      <c r="L15">
        <f t="shared" si="3"/>
        <v>1</v>
      </c>
      <c r="M15" t="str">
        <f t="shared" si="4"/>
        <v>balise.ac</v>
      </c>
      <c r="N15" t="str">
        <f t="shared" si="5"/>
        <v>14, 11, 5</v>
      </c>
      <c r="P15" s="20" t="s">
        <v>128</v>
      </c>
      <c r="Q15" s="20" t="str">
        <f t="shared" si="6"/>
        <v>0.0, 0.0, 5641.0</v>
      </c>
      <c r="R15" s="20" t="str">
        <f t="shared" si="7"/>
        <v>0.0, 0.0, 0.0</v>
      </c>
      <c r="S15" s="26">
        <f t="shared" si="10"/>
        <v>0</v>
      </c>
      <c r="T15" s="20" t="s">
        <v>129</v>
      </c>
      <c r="U15" s="20" t="str">
        <f t="shared" si="8"/>
        <v>C</v>
      </c>
      <c r="V15" s="20" t="str">
        <f t="shared" si="9"/>
        <v xml:space="preserve"> </v>
      </c>
      <c r="W15" s="20" t="s">
        <v>128</v>
      </c>
      <c r="X15" s="20" t="s">
        <v>129</v>
      </c>
    </row>
    <row r="16" spans="1:24" x14ac:dyDescent="0.25">
      <c r="A16" t="s">
        <v>59</v>
      </c>
      <c r="B16" t="s">
        <v>1</v>
      </c>
      <c r="C16">
        <v>12203</v>
      </c>
      <c r="D16" s="3">
        <v>5597</v>
      </c>
      <c r="E16" s="4">
        <v>2</v>
      </c>
      <c r="F16" s="4">
        <v>0</v>
      </c>
      <c r="G16" s="5">
        <v>14</v>
      </c>
      <c r="I16" t="str">
        <f t="shared" si="0"/>
        <v>defaultid</v>
      </c>
      <c r="J16" t="str">
        <f t="shared" si="1"/>
        <v>0.0, 0.0, 5597.0</v>
      </c>
      <c r="K16" t="str">
        <f t="shared" si="2"/>
        <v>0.0, 0.0, 0.0</v>
      </c>
      <c r="L16">
        <f t="shared" si="3"/>
        <v>1</v>
      </c>
      <c r="M16" t="str">
        <f t="shared" si="4"/>
        <v>balise.ac</v>
      </c>
      <c r="N16" t="str">
        <f t="shared" si="5"/>
        <v>2, 0, 14</v>
      </c>
      <c r="P16" s="20" t="s">
        <v>128</v>
      </c>
      <c r="Q16" s="20" t="str">
        <f t="shared" si="6"/>
        <v>0.0, 0.0, 5597.0</v>
      </c>
      <c r="R16" s="20" t="str">
        <f t="shared" si="7"/>
        <v>0.0, 0.0, 0.0</v>
      </c>
      <c r="S16" s="26">
        <f t="shared" si="10"/>
        <v>0</v>
      </c>
      <c r="T16" s="20" t="s">
        <v>129</v>
      </c>
      <c r="U16" s="20" t="str">
        <f t="shared" si="8"/>
        <v>GRO-V02</v>
      </c>
      <c r="V16" s="20" t="str">
        <f t="shared" si="9"/>
        <v>A</v>
      </c>
      <c r="W16" s="20" t="s">
        <v>128</v>
      </c>
      <c r="X16" s="20" t="s">
        <v>129</v>
      </c>
    </row>
    <row r="17" spans="1:24" x14ac:dyDescent="0.25">
      <c r="B17" t="s">
        <v>12</v>
      </c>
      <c r="C17">
        <v>12200</v>
      </c>
      <c r="D17" s="3">
        <v>5594</v>
      </c>
      <c r="E17" s="3">
        <v>9</v>
      </c>
      <c r="F17" s="3">
        <v>5</v>
      </c>
      <c r="G17" s="3">
        <v>0</v>
      </c>
      <c r="I17" t="str">
        <f t="shared" si="0"/>
        <v>defaultid</v>
      </c>
      <c r="J17" t="str">
        <f t="shared" si="1"/>
        <v>0.0, 0.0, 5594.0</v>
      </c>
      <c r="K17" t="str">
        <f t="shared" si="2"/>
        <v>0.0, 0.0, 0.0</v>
      </c>
      <c r="L17">
        <f t="shared" si="3"/>
        <v>1</v>
      </c>
      <c r="M17" t="str">
        <f t="shared" si="4"/>
        <v>balise.ac</v>
      </c>
      <c r="N17" t="str">
        <f t="shared" si="5"/>
        <v>9, 5, 0</v>
      </c>
      <c r="P17" s="20" t="s">
        <v>128</v>
      </c>
      <c r="Q17" s="20" t="str">
        <f t="shared" si="6"/>
        <v>0.0, 0.0, 5594.0</v>
      </c>
      <c r="R17" s="20" t="str">
        <f t="shared" si="7"/>
        <v>0.0, 0.0, 0.0</v>
      </c>
      <c r="S17" s="26">
        <f t="shared" si="10"/>
        <v>0</v>
      </c>
      <c r="T17" s="20" t="s">
        <v>129</v>
      </c>
      <c r="U17" s="20" t="str">
        <f t="shared" si="8"/>
        <v>B</v>
      </c>
      <c r="V17" s="20" t="str">
        <f t="shared" si="9"/>
        <v xml:space="preserve"> </v>
      </c>
      <c r="W17" s="20" t="s">
        <v>128</v>
      </c>
      <c r="X17" s="20" t="s">
        <v>129</v>
      </c>
    </row>
    <row r="18" spans="1:24" x14ac:dyDescent="0.25">
      <c r="B18" t="s">
        <v>24</v>
      </c>
      <c r="C18">
        <v>12197</v>
      </c>
      <c r="D18" s="3">
        <v>5591</v>
      </c>
      <c r="E18" s="3">
        <v>14</v>
      </c>
      <c r="F18" s="3">
        <v>5</v>
      </c>
      <c r="G18" s="3">
        <v>5</v>
      </c>
      <c r="I18" t="str">
        <f t="shared" si="0"/>
        <v>defaultid</v>
      </c>
      <c r="J18" t="str">
        <f t="shared" si="1"/>
        <v>0.0, 0.0, 5591.0</v>
      </c>
      <c r="K18" t="str">
        <f t="shared" si="2"/>
        <v>0.0, 0.0, 0.0</v>
      </c>
      <c r="L18">
        <f t="shared" si="3"/>
        <v>1</v>
      </c>
      <c r="M18" t="str">
        <f t="shared" si="4"/>
        <v>balise.ac</v>
      </c>
      <c r="N18" t="str">
        <f t="shared" si="5"/>
        <v>14, 5, 5</v>
      </c>
      <c r="P18" s="20" t="s">
        <v>128</v>
      </c>
      <c r="Q18" s="20" t="str">
        <f t="shared" si="6"/>
        <v>0.0, 0.0, 5591.0</v>
      </c>
      <c r="R18" s="20" t="str">
        <f t="shared" si="7"/>
        <v>0.0, 0.0, 0.0</v>
      </c>
      <c r="S18" s="26">
        <f t="shared" si="10"/>
        <v>0</v>
      </c>
      <c r="T18" s="20" t="s">
        <v>129</v>
      </c>
      <c r="U18" s="20" t="str">
        <f t="shared" si="8"/>
        <v>C</v>
      </c>
      <c r="V18" s="20" t="str">
        <f t="shared" si="9"/>
        <v xml:space="preserve"> </v>
      </c>
      <c r="W18" s="20" t="s">
        <v>128</v>
      </c>
      <c r="X18" s="20" t="s">
        <v>129</v>
      </c>
    </row>
    <row r="19" spans="1:24" x14ac:dyDescent="0.25">
      <c r="A19" t="s">
        <v>60</v>
      </c>
      <c r="B19" t="s">
        <v>1</v>
      </c>
      <c r="C19">
        <v>12023</v>
      </c>
      <c r="D19" s="3">
        <v>5417</v>
      </c>
      <c r="E19" s="3">
        <v>2</v>
      </c>
      <c r="F19" s="3">
        <v>1</v>
      </c>
      <c r="G19" s="3">
        <v>2</v>
      </c>
      <c r="I19" t="str">
        <f t="shared" si="0"/>
        <v>defaultid</v>
      </c>
      <c r="J19" t="str">
        <f t="shared" si="1"/>
        <v>0.0, 0.0, 5417.0</v>
      </c>
      <c r="K19" t="str">
        <f t="shared" si="2"/>
        <v>0.0, 0.0, 0.0</v>
      </c>
      <c r="L19">
        <f t="shared" si="3"/>
        <v>1</v>
      </c>
      <c r="M19" t="str">
        <f t="shared" si="4"/>
        <v>balise.ac</v>
      </c>
      <c r="N19" t="str">
        <f t="shared" si="5"/>
        <v>2, 1, 2</v>
      </c>
      <c r="P19" s="20" t="s">
        <v>128</v>
      </c>
      <c r="Q19" s="20" t="str">
        <f t="shared" si="6"/>
        <v>0.0, 0.0, 5417.0</v>
      </c>
      <c r="R19" s="20" t="str">
        <f t="shared" si="7"/>
        <v>0.0, 0.0, 0.0</v>
      </c>
      <c r="S19" s="26">
        <f t="shared" si="10"/>
        <v>0</v>
      </c>
      <c r="T19" s="20" t="s">
        <v>129</v>
      </c>
      <c r="U19" s="20" t="str">
        <f t="shared" si="8"/>
        <v>GRO-H04</v>
      </c>
      <c r="V19" s="20" t="str">
        <f t="shared" si="9"/>
        <v>A</v>
      </c>
      <c r="W19" s="20" t="s">
        <v>128</v>
      </c>
      <c r="X19" s="20" t="s">
        <v>129</v>
      </c>
    </row>
    <row r="20" spans="1:24" x14ac:dyDescent="0.25">
      <c r="B20" t="s">
        <v>12</v>
      </c>
      <c r="C20" s="33">
        <v>12020</v>
      </c>
      <c r="D20" s="34">
        <f>C20-([1]A_UM!$F$3)</f>
        <v>5414</v>
      </c>
      <c r="E20" s="3">
        <v>9</v>
      </c>
      <c r="F20" s="3">
        <v>4</v>
      </c>
      <c r="G20" s="3">
        <v>0</v>
      </c>
      <c r="I20" t="str">
        <f t="shared" si="0"/>
        <v>defaultid</v>
      </c>
      <c r="J20" t="str">
        <f t="shared" si="1"/>
        <v>0.0, 0.0, 5414.0</v>
      </c>
      <c r="K20" t="str">
        <f t="shared" si="2"/>
        <v>0.0, 0.0, 0.0</v>
      </c>
      <c r="L20">
        <f t="shared" si="3"/>
        <v>1</v>
      </c>
      <c r="M20" t="str">
        <f t="shared" si="4"/>
        <v>balise.ac</v>
      </c>
      <c r="N20" t="str">
        <f t="shared" si="5"/>
        <v>9, 4, 0</v>
      </c>
      <c r="P20" s="20" t="s">
        <v>128</v>
      </c>
      <c r="Q20" s="20" t="str">
        <f t="shared" si="6"/>
        <v>0.0, 0.0, 5414.0</v>
      </c>
      <c r="R20" s="20" t="str">
        <f t="shared" si="7"/>
        <v>0.0, 0.0, 0.0</v>
      </c>
      <c r="S20" s="26">
        <f t="shared" si="10"/>
        <v>0</v>
      </c>
      <c r="T20" s="20" t="s">
        <v>129</v>
      </c>
      <c r="U20" s="20" t="str">
        <f t="shared" si="8"/>
        <v>B</v>
      </c>
      <c r="V20" s="20" t="str">
        <f t="shared" si="9"/>
        <v xml:space="preserve"> </v>
      </c>
      <c r="W20" s="20" t="s">
        <v>128</v>
      </c>
      <c r="X20" s="20" t="s">
        <v>129</v>
      </c>
    </row>
    <row r="21" spans="1:24" x14ac:dyDescent="0.25">
      <c r="B21" t="s">
        <v>24</v>
      </c>
      <c r="C21" s="33">
        <v>12017</v>
      </c>
      <c r="D21" s="34">
        <f>C21-([1]A_UM!$F$3)</f>
        <v>5411</v>
      </c>
      <c r="E21" s="3">
        <v>14</v>
      </c>
      <c r="F21" s="3">
        <v>10</v>
      </c>
      <c r="G21" s="3">
        <v>5</v>
      </c>
      <c r="I21" t="str">
        <f t="shared" si="0"/>
        <v>defaultid</v>
      </c>
      <c r="J21" t="str">
        <f t="shared" si="1"/>
        <v>0.0, 0.0, 5411.0</v>
      </c>
      <c r="K21" t="str">
        <f t="shared" si="2"/>
        <v>0.0, 0.0, 0.0</v>
      </c>
      <c r="L21">
        <f t="shared" si="3"/>
        <v>1</v>
      </c>
      <c r="M21" t="str">
        <f t="shared" si="4"/>
        <v>balise.ac</v>
      </c>
      <c r="N21" t="str">
        <f t="shared" si="5"/>
        <v>14, 10, 5</v>
      </c>
      <c r="P21" s="20" t="s">
        <v>128</v>
      </c>
      <c r="Q21" s="20" t="str">
        <f t="shared" si="6"/>
        <v>0.0, 0.0, 5411.0</v>
      </c>
      <c r="R21" s="20" t="str">
        <f t="shared" si="7"/>
        <v>0.0, 0.0, 0.0</v>
      </c>
      <c r="S21" s="26">
        <f t="shared" si="10"/>
        <v>0</v>
      </c>
      <c r="T21" s="20" t="s">
        <v>129</v>
      </c>
      <c r="U21" s="20" t="str">
        <f t="shared" si="8"/>
        <v>C</v>
      </c>
      <c r="V21" s="20" t="str">
        <f t="shared" si="9"/>
        <v xml:space="preserve"> </v>
      </c>
      <c r="W21" s="20" t="s">
        <v>128</v>
      </c>
      <c r="X21" s="20" t="s">
        <v>129</v>
      </c>
    </row>
    <row r="22" spans="1:24" x14ac:dyDescent="0.25">
      <c r="A22" t="s">
        <v>61</v>
      </c>
      <c r="B22" t="s">
        <v>1</v>
      </c>
      <c r="C22">
        <v>11815</v>
      </c>
      <c r="D22" s="3">
        <f>C22-([1]A_UM!$F$3)</f>
        <v>5209</v>
      </c>
      <c r="E22" s="4">
        <v>4</v>
      </c>
      <c r="F22" s="4">
        <v>14</v>
      </c>
      <c r="G22" s="4">
        <v>12</v>
      </c>
      <c r="I22" t="str">
        <f t="shared" si="0"/>
        <v>defaultid</v>
      </c>
      <c r="J22" t="str">
        <f t="shared" si="1"/>
        <v>0.0, 0.0, 5209.0</v>
      </c>
      <c r="K22" t="str">
        <f t="shared" si="2"/>
        <v>0.0, 0.0, 0.0</v>
      </c>
      <c r="L22">
        <f t="shared" si="3"/>
        <v>1</v>
      </c>
      <c r="M22" t="str">
        <f t="shared" si="4"/>
        <v>balise.ac</v>
      </c>
      <c r="N22" t="str">
        <f t="shared" si="5"/>
        <v>4, 14, 12</v>
      </c>
      <c r="P22" s="20" t="s">
        <v>128</v>
      </c>
      <c r="Q22" s="20" t="str">
        <f t="shared" si="6"/>
        <v>0.0, 0.0, 5209.0</v>
      </c>
      <c r="R22" s="20" t="str">
        <f t="shared" si="7"/>
        <v>0.0, 0.0, 0.0</v>
      </c>
      <c r="S22" s="26">
        <f t="shared" si="10"/>
        <v>0</v>
      </c>
      <c r="T22" s="20" t="s">
        <v>129</v>
      </c>
      <c r="U22" s="20" t="str">
        <f t="shared" si="8"/>
        <v>Rep.152</v>
      </c>
      <c r="V22" s="20" t="str">
        <f t="shared" si="9"/>
        <v>A</v>
      </c>
      <c r="W22" s="20" t="s">
        <v>128</v>
      </c>
      <c r="X22" s="20" t="s">
        <v>129</v>
      </c>
    </row>
    <row r="23" spans="1:24" x14ac:dyDescent="0.25">
      <c r="B23" t="s">
        <v>12</v>
      </c>
      <c r="C23">
        <v>11812</v>
      </c>
      <c r="D23" s="3">
        <f>C23-([1]A_UM!$F$3)</f>
        <v>5206</v>
      </c>
      <c r="E23" s="3">
        <v>9</v>
      </c>
      <c r="F23" s="3">
        <v>3</v>
      </c>
      <c r="G23" s="3">
        <v>2</v>
      </c>
      <c r="I23" t="str">
        <f t="shared" si="0"/>
        <v>defaultid</v>
      </c>
      <c r="J23" t="str">
        <f t="shared" si="1"/>
        <v>0.0, 0.0, 5206.0</v>
      </c>
      <c r="K23" t="str">
        <f t="shared" si="2"/>
        <v>0.0, 0.0, 0.0</v>
      </c>
      <c r="L23">
        <f t="shared" si="3"/>
        <v>1</v>
      </c>
      <c r="M23" t="str">
        <f t="shared" si="4"/>
        <v>balise.ac</v>
      </c>
      <c r="N23" t="str">
        <f t="shared" si="5"/>
        <v>9, 3, 2</v>
      </c>
      <c r="P23" s="20" t="s">
        <v>128</v>
      </c>
      <c r="Q23" s="20" t="str">
        <f t="shared" si="6"/>
        <v>0.0, 0.0, 5206.0</v>
      </c>
      <c r="R23" s="20" t="str">
        <f t="shared" si="7"/>
        <v>0.0, 0.0, 0.0</v>
      </c>
      <c r="S23" s="26">
        <f t="shared" si="10"/>
        <v>0</v>
      </c>
      <c r="T23" s="20" t="s">
        <v>129</v>
      </c>
      <c r="U23" s="20" t="str">
        <f t="shared" si="8"/>
        <v>B</v>
      </c>
      <c r="V23" s="20" t="str">
        <f t="shared" si="9"/>
        <v xml:space="preserve"> </v>
      </c>
      <c r="W23" s="20" t="s">
        <v>128</v>
      </c>
      <c r="X23" s="20" t="s">
        <v>129</v>
      </c>
    </row>
    <row r="24" spans="1:24" x14ac:dyDescent="0.25">
      <c r="A24" t="s">
        <v>62</v>
      </c>
      <c r="B24" t="s">
        <v>1</v>
      </c>
      <c r="C24">
        <v>11735</v>
      </c>
      <c r="D24" s="3">
        <f>C24-([1]A_UM!$F$3)</f>
        <v>5129</v>
      </c>
      <c r="E24" s="3">
        <v>2</v>
      </c>
      <c r="F24" s="3">
        <v>0</v>
      </c>
      <c r="G24" s="5">
        <v>14</v>
      </c>
      <c r="I24" t="str">
        <f t="shared" si="0"/>
        <v>defaultid</v>
      </c>
      <c r="J24" t="str">
        <f t="shared" si="1"/>
        <v>0.0, 0.0, 5129.0</v>
      </c>
      <c r="K24" t="str">
        <f t="shared" si="2"/>
        <v>0.0, 0.0, 0.0</v>
      </c>
      <c r="L24">
        <f t="shared" si="3"/>
        <v>1</v>
      </c>
      <c r="M24" t="str">
        <f t="shared" si="4"/>
        <v>balise.ac</v>
      </c>
      <c r="N24" t="str">
        <f t="shared" si="5"/>
        <v>2, 0, 14</v>
      </c>
      <c r="P24" s="20" t="s">
        <v>128</v>
      </c>
      <c r="Q24" s="20" t="str">
        <f t="shared" si="6"/>
        <v>0.0, 0.0, 5129.0</v>
      </c>
      <c r="R24" s="20" t="str">
        <f t="shared" si="7"/>
        <v>0.0, 0.0, 0.0</v>
      </c>
      <c r="S24" s="26">
        <f t="shared" si="10"/>
        <v>0</v>
      </c>
      <c r="T24" s="20" t="s">
        <v>129</v>
      </c>
      <c r="U24" s="20" t="str">
        <f t="shared" si="8"/>
        <v>GRO-V08</v>
      </c>
      <c r="V24" s="20" t="str">
        <f t="shared" si="9"/>
        <v>A</v>
      </c>
      <c r="W24" s="20" t="s">
        <v>128</v>
      </c>
      <c r="X24" s="20" t="s">
        <v>129</v>
      </c>
    </row>
    <row r="25" spans="1:24" x14ac:dyDescent="0.25">
      <c r="B25" t="s">
        <v>12</v>
      </c>
      <c r="C25">
        <v>11732</v>
      </c>
      <c r="D25" s="3">
        <f>C25-([1]A_UM!$F$3)</f>
        <v>5126</v>
      </c>
      <c r="E25" s="3">
        <v>9</v>
      </c>
      <c r="F25" s="3">
        <v>3</v>
      </c>
      <c r="G25" s="3">
        <v>0</v>
      </c>
      <c r="I25" t="str">
        <f t="shared" si="0"/>
        <v>defaultid</v>
      </c>
      <c r="J25" t="str">
        <f t="shared" si="1"/>
        <v>0.0, 0.0, 5126.0</v>
      </c>
      <c r="K25" t="str">
        <f t="shared" si="2"/>
        <v>0.0, 0.0, 0.0</v>
      </c>
      <c r="L25">
        <f t="shared" si="3"/>
        <v>1</v>
      </c>
      <c r="M25" t="str">
        <f t="shared" si="4"/>
        <v>balise.ac</v>
      </c>
      <c r="N25" t="str">
        <f t="shared" si="5"/>
        <v>9, 3, 0</v>
      </c>
      <c r="P25" s="20" t="s">
        <v>128</v>
      </c>
      <c r="Q25" s="20" t="str">
        <f t="shared" si="6"/>
        <v>0.0, 0.0, 5126.0</v>
      </c>
      <c r="R25" s="20" t="str">
        <f t="shared" si="7"/>
        <v>0.0, 0.0, 0.0</v>
      </c>
      <c r="S25" s="26">
        <f t="shared" si="10"/>
        <v>0</v>
      </c>
      <c r="T25" s="20" t="s">
        <v>129</v>
      </c>
      <c r="U25" s="20" t="str">
        <f t="shared" si="8"/>
        <v>B</v>
      </c>
      <c r="V25" s="20" t="str">
        <f t="shared" si="9"/>
        <v xml:space="preserve"> </v>
      </c>
      <c r="W25" s="20" t="s">
        <v>128</v>
      </c>
      <c r="X25" s="20" t="s">
        <v>129</v>
      </c>
    </row>
    <row r="26" spans="1:24" x14ac:dyDescent="0.25">
      <c r="B26" t="s">
        <v>24</v>
      </c>
      <c r="C26">
        <v>11729</v>
      </c>
      <c r="D26" s="3">
        <f>C26-([1]A_UM!$F$3)</f>
        <v>5123</v>
      </c>
      <c r="E26" s="3">
        <v>14</v>
      </c>
      <c r="F26" s="3">
        <v>14</v>
      </c>
      <c r="G26" s="3">
        <v>6</v>
      </c>
      <c r="I26" t="str">
        <f t="shared" si="0"/>
        <v>defaultid</v>
      </c>
      <c r="J26" t="str">
        <f t="shared" si="1"/>
        <v>0.0, 0.0, 5123.0</v>
      </c>
      <c r="K26" t="str">
        <f t="shared" si="2"/>
        <v>0.0, 0.0, 0.0</v>
      </c>
      <c r="L26">
        <f t="shared" si="3"/>
        <v>1</v>
      </c>
      <c r="M26" t="str">
        <f t="shared" si="4"/>
        <v>balise.ac</v>
      </c>
      <c r="N26" t="str">
        <f t="shared" si="5"/>
        <v>14, 14, 6</v>
      </c>
      <c r="P26" s="20" t="s">
        <v>128</v>
      </c>
      <c r="Q26" s="20" t="str">
        <f t="shared" si="6"/>
        <v>0.0, 0.0, 5123.0</v>
      </c>
      <c r="R26" s="20" t="str">
        <f t="shared" si="7"/>
        <v>0.0, 0.0, 0.0</v>
      </c>
      <c r="S26" s="26">
        <f t="shared" si="10"/>
        <v>0</v>
      </c>
      <c r="T26" s="20" t="s">
        <v>129</v>
      </c>
      <c r="U26" s="20" t="str">
        <f t="shared" si="8"/>
        <v>C</v>
      </c>
      <c r="V26" s="20" t="str">
        <f t="shared" si="9"/>
        <v xml:space="preserve"> </v>
      </c>
      <c r="W26" s="20" t="s">
        <v>128</v>
      </c>
      <c r="X26" s="20" t="s">
        <v>129</v>
      </c>
    </row>
    <row r="27" spans="1:24" x14ac:dyDescent="0.25">
      <c r="A27" t="s">
        <v>63</v>
      </c>
      <c r="B27" t="s">
        <v>1</v>
      </c>
      <c r="C27">
        <v>11261</v>
      </c>
      <c r="D27" s="3">
        <f>C27-([1]A_UM!$F$3)</f>
        <v>4655</v>
      </c>
      <c r="E27" s="4">
        <v>4</v>
      </c>
      <c r="F27" s="4">
        <v>12</v>
      </c>
      <c r="G27" s="5">
        <v>12</v>
      </c>
      <c r="I27" t="str">
        <f t="shared" si="0"/>
        <v>defaultid</v>
      </c>
      <c r="J27" t="str">
        <f t="shared" si="1"/>
        <v>0.0, 0.0, 4655.0</v>
      </c>
      <c r="K27" t="str">
        <f t="shared" si="2"/>
        <v>0.0, 0.0, 0.0</v>
      </c>
      <c r="L27">
        <f t="shared" si="3"/>
        <v>1</v>
      </c>
      <c r="M27" t="str">
        <f t="shared" si="4"/>
        <v>balise.ac</v>
      </c>
      <c r="N27" t="str">
        <f t="shared" si="5"/>
        <v>4, 12, 12</v>
      </c>
      <c r="P27" s="20" t="s">
        <v>128</v>
      </c>
      <c r="Q27" s="20" t="str">
        <f t="shared" si="6"/>
        <v>0.0, 0.0, 4655.0</v>
      </c>
      <c r="R27" s="20" t="str">
        <f t="shared" si="7"/>
        <v>0.0, 0.0, 0.0</v>
      </c>
      <c r="S27" s="26">
        <f t="shared" si="10"/>
        <v>0</v>
      </c>
      <c r="T27" s="20" t="s">
        <v>129</v>
      </c>
      <c r="U27" s="20" t="str">
        <f t="shared" si="8"/>
        <v>Hs.152(B)</v>
      </c>
      <c r="V27" s="20" t="str">
        <f t="shared" si="9"/>
        <v>A</v>
      </c>
      <c r="W27" s="20" t="s">
        <v>128</v>
      </c>
      <c r="X27" s="20" t="s">
        <v>129</v>
      </c>
    </row>
    <row r="28" spans="1:24" x14ac:dyDescent="0.25">
      <c r="B28" t="s">
        <v>12</v>
      </c>
      <c r="C28">
        <v>11258</v>
      </c>
      <c r="D28" s="3">
        <f>C28-([1]A_UM!$F$3)</f>
        <v>4652</v>
      </c>
      <c r="E28" s="3">
        <v>9</v>
      </c>
      <c r="F28" s="3">
        <v>4</v>
      </c>
      <c r="G28" s="3">
        <v>0</v>
      </c>
      <c r="I28" t="str">
        <f t="shared" si="0"/>
        <v>defaultid</v>
      </c>
      <c r="J28" t="str">
        <f t="shared" si="1"/>
        <v>0.0, 0.0, 4652.0</v>
      </c>
      <c r="K28" t="str">
        <f t="shared" si="2"/>
        <v>0.0, 0.0, 0.0</v>
      </c>
      <c r="L28">
        <f t="shared" si="3"/>
        <v>1</v>
      </c>
      <c r="M28" t="str">
        <f t="shared" si="4"/>
        <v>balise.ac</v>
      </c>
      <c r="N28" t="str">
        <f t="shared" si="5"/>
        <v>9, 4, 0</v>
      </c>
      <c r="P28" s="20" t="s">
        <v>128</v>
      </c>
      <c r="Q28" s="20" t="str">
        <f t="shared" si="6"/>
        <v>0.0, 0.0, 4652.0</v>
      </c>
      <c r="R28" s="20" t="str">
        <f t="shared" si="7"/>
        <v>0.0, 0.0, 0.0</v>
      </c>
      <c r="S28" s="26">
        <f t="shared" si="10"/>
        <v>0</v>
      </c>
      <c r="T28" s="20" t="s">
        <v>129</v>
      </c>
      <c r="U28" s="20" t="str">
        <f t="shared" si="8"/>
        <v>B</v>
      </c>
      <c r="V28" s="20" t="str">
        <f t="shared" si="9"/>
        <v xml:space="preserve"> </v>
      </c>
      <c r="W28" s="20" t="s">
        <v>128</v>
      </c>
      <c r="X28" s="20" t="s">
        <v>129</v>
      </c>
    </row>
    <row r="29" spans="1:24" x14ac:dyDescent="0.25">
      <c r="B29" t="s">
        <v>24</v>
      </c>
      <c r="C29">
        <v>11255</v>
      </c>
      <c r="D29" s="3">
        <f>C29-([1]A_UM!$F$3)</f>
        <v>4649</v>
      </c>
      <c r="E29" s="3">
        <v>14</v>
      </c>
      <c r="F29" s="3">
        <v>8</v>
      </c>
      <c r="G29" s="3">
        <v>6</v>
      </c>
      <c r="I29" t="str">
        <f t="shared" si="0"/>
        <v>defaultid</v>
      </c>
      <c r="J29" t="str">
        <f t="shared" si="1"/>
        <v>0.0, 0.0, 4649.0</v>
      </c>
      <c r="K29" t="str">
        <f t="shared" si="2"/>
        <v>0.0, 0.0, 0.0</v>
      </c>
      <c r="L29">
        <f t="shared" si="3"/>
        <v>1</v>
      </c>
      <c r="M29" t="str">
        <f t="shared" si="4"/>
        <v>balise.ac</v>
      </c>
      <c r="N29" t="str">
        <f t="shared" si="5"/>
        <v>14, 8, 6</v>
      </c>
      <c r="P29" s="20" t="s">
        <v>128</v>
      </c>
      <c r="Q29" s="20" t="str">
        <f t="shared" si="6"/>
        <v>0.0, 0.0, 4649.0</v>
      </c>
      <c r="R29" s="20" t="str">
        <f t="shared" si="7"/>
        <v>0.0, 0.0, 0.0</v>
      </c>
      <c r="S29" s="26">
        <f t="shared" si="10"/>
        <v>0</v>
      </c>
      <c r="T29" s="20" t="s">
        <v>129</v>
      </c>
      <c r="U29" s="20" t="str">
        <f t="shared" si="8"/>
        <v>C</v>
      </c>
      <c r="V29" s="20" t="str">
        <f t="shared" si="9"/>
        <v xml:space="preserve"> </v>
      </c>
      <c r="W29" s="20" t="s">
        <v>128</v>
      </c>
      <c r="X29" s="20" t="s">
        <v>129</v>
      </c>
    </row>
    <row r="30" spans="1:24" x14ac:dyDescent="0.25">
      <c r="A30" t="s">
        <v>64</v>
      </c>
      <c r="B30" t="s">
        <v>1</v>
      </c>
      <c r="C30">
        <v>11238</v>
      </c>
      <c r="D30" s="3">
        <f>C30-([1]A_UM!$F$3)</f>
        <v>4632</v>
      </c>
      <c r="E30" s="4">
        <v>2</v>
      </c>
      <c r="F30" s="4">
        <v>0</v>
      </c>
      <c r="G30" s="5">
        <v>14</v>
      </c>
      <c r="I30" t="str">
        <f t="shared" si="0"/>
        <v>defaultid</v>
      </c>
      <c r="J30" t="str">
        <f t="shared" si="1"/>
        <v>0.0, 0.0, 4632.0</v>
      </c>
      <c r="K30" t="str">
        <f t="shared" si="2"/>
        <v>0.0, 0.0, 0.0</v>
      </c>
      <c r="L30">
        <f t="shared" si="3"/>
        <v>1</v>
      </c>
      <c r="M30" t="str">
        <f t="shared" si="4"/>
        <v>balise.ac</v>
      </c>
      <c r="N30" t="str">
        <f t="shared" si="5"/>
        <v>2, 0, 14</v>
      </c>
      <c r="P30" s="20" t="s">
        <v>128</v>
      </c>
      <c r="Q30" s="20" t="str">
        <f t="shared" si="6"/>
        <v>0.0, 0.0, 4632.0</v>
      </c>
      <c r="R30" s="20" t="str">
        <f t="shared" si="7"/>
        <v>0.0, 0.0, 0.0</v>
      </c>
      <c r="S30" s="26">
        <f t="shared" si="10"/>
        <v>0</v>
      </c>
      <c r="T30" s="20" t="s">
        <v>129</v>
      </c>
      <c r="U30" s="20" t="str">
        <f t="shared" si="8"/>
        <v>GRO-V12</v>
      </c>
      <c r="V30" s="20" t="str">
        <f t="shared" si="9"/>
        <v>A</v>
      </c>
      <c r="W30" s="20" t="s">
        <v>128</v>
      </c>
      <c r="X30" s="20" t="s">
        <v>129</v>
      </c>
    </row>
    <row r="31" spans="1:24" x14ac:dyDescent="0.25">
      <c r="B31" t="s">
        <v>12</v>
      </c>
      <c r="C31">
        <v>11235</v>
      </c>
      <c r="D31" s="3">
        <f>C31-([1]A_UM!$F$3)</f>
        <v>4629</v>
      </c>
      <c r="E31" s="4">
        <v>9</v>
      </c>
      <c r="F31" s="5">
        <v>1</v>
      </c>
      <c r="G31" s="4">
        <v>0</v>
      </c>
      <c r="I31" t="str">
        <f t="shared" si="0"/>
        <v>defaultid</v>
      </c>
      <c r="J31" t="str">
        <f t="shared" si="1"/>
        <v>0.0, 0.0, 4629.0</v>
      </c>
      <c r="K31" t="str">
        <f t="shared" si="2"/>
        <v>0.0, 0.0, 0.0</v>
      </c>
      <c r="L31">
        <f t="shared" si="3"/>
        <v>1</v>
      </c>
      <c r="M31" t="str">
        <f t="shared" si="4"/>
        <v>balise.ac</v>
      </c>
      <c r="N31" t="str">
        <f t="shared" si="5"/>
        <v>9, 1, 0</v>
      </c>
      <c r="P31" s="20" t="s">
        <v>128</v>
      </c>
      <c r="Q31" s="20" t="str">
        <f t="shared" si="6"/>
        <v>0.0, 0.0, 4629.0</v>
      </c>
      <c r="R31" s="20" t="str">
        <f t="shared" si="7"/>
        <v>0.0, 0.0, 0.0</v>
      </c>
      <c r="S31" s="26">
        <f t="shared" si="10"/>
        <v>0</v>
      </c>
      <c r="T31" s="20" t="s">
        <v>129</v>
      </c>
      <c r="U31" s="20" t="str">
        <f t="shared" si="8"/>
        <v>B</v>
      </c>
      <c r="V31" s="20" t="str">
        <f t="shared" si="9"/>
        <v xml:space="preserve"> </v>
      </c>
      <c r="W31" s="20" t="s">
        <v>128</v>
      </c>
      <c r="X31" s="20" t="s">
        <v>129</v>
      </c>
    </row>
    <row r="32" spans="1:24" x14ac:dyDescent="0.25">
      <c r="B32" t="s">
        <v>24</v>
      </c>
      <c r="C32">
        <v>11232</v>
      </c>
      <c r="D32" s="3">
        <f>C32-([1]A_UM!$F$3)</f>
        <v>4626</v>
      </c>
      <c r="E32" s="4">
        <v>14</v>
      </c>
      <c r="F32" s="5">
        <v>3</v>
      </c>
      <c r="G32" s="4">
        <v>6</v>
      </c>
      <c r="I32" t="str">
        <f t="shared" si="0"/>
        <v>defaultid</v>
      </c>
      <c r="J32" t="str">
        <f t="shared" si="1"/>
        <v>0.0, 0.0, 4626.0</v>
      </c>
      <c r="K32" t="str">
        <f t="shared" si="2"/>
        <v>0.0, 0.0, 0.0</v>
      </c>
      <c r="L32">
        <f t="shared" si="3"/>
        <v>1</v>
      </c>
      <c r="M32" t="str">
        <f t="shared" si="4"/>
        <v>balise.ac</v>
      </c>
      <c r="N32" t="str">
        <f t="shared" si="5"/>
        <v>14, 3, 6</v>
      </c>
      <c r="P32" s="20" t="s">
        <v>128</v>
      </c>
      <c r="Q32" s="20" t="str">
        <f t="shared" si="6"/>
        <v>0.0, 0.0, 4626.0</v>
      </c>
      <c r="R32" s="20" t="str">
        <f t="shared" si="7"/>
        <v>0.0, 0.0, 0.0</v>
      </c>
      <c r="S32" s="26">
        <f t="shared" si="10"/>
        <v>0</v>
      </c>
      <c r="T32" s="20" t="s">
        <v>129</v>
      </c>
      <c r="U32" s="20" t="str">
        <f t="shared" si="8"/>
        <v>C</v>
      </c>
      <c r="V32" s="20" t="str">
        <f t="shared" si="9"/>
        <v xml:space="preserve"> </v>
      </c>
      <c r="W32" s="20" t="s">
        <v>128</v>
      </c>
      <c r="X32" s="20" t="s">
        <v>129</v>
      </c>
    </row>
    <row r="33" spans="1:24" x14ac:dyDescent="0.25">
      <c r="A33" t="s">
        <v>65</v>
      </c>
      <c r="B33" t="s">
        <v>1</v>
      </c>
      <c r="C33" s="33">
        <v>11073</v>
      </c>
      <c r="D33" s="34">
        <f>C33-([1]A_UM!$F$3)</f>
        <v>4467</v>
      </c>
      <c r="E33" s="10">
        <v>7</v>
      </c>
      <c r="F33" s="10">
        <v>1</v>
      </c>
      <c r="G33" s="10">
        <v>2</v>
      </c>
      <c r="I33" t="str">
        <f t="shared" si="0"/>
        <v>defaultid</v>
      </c>
      <c r="J33" t="str">
        <f t="shared" si="1"/>
        <v>0.0, 0.0, 4467.0</v>
      </c>
      <c r="K33" t="str">
        <f t="shared" si="2"/>
        <v>0.0, 0.0, 0.0</v>
      </c>
      <c r="L33">
        <f t="shared" si="3"/>
        <v>1</v>
      </c>
      <c r="M33" t="str">
        <f t="shared" si="4"/>
        <v>balise.ac</v>
      </c>
      <c r="N33" t="str">
        <f t="shared" si="5"/>
        <v>7, 1, 2</v>
      </c>
      <c r="P33" s="20" t="s">
        <v>128</v>
      </c>
      <c r="Q33" s="20" t="str">
        <f t="shared" si="6"/>
        <v>0.0, 0.0, 4467.0</v>
      </c>
      <c r="R33" s="20" t="str">
        <f t="shared" si="7"/>
        <v>0.0, 0.0, 0.0</v>
      </c>
      <c r="S33" s="26">
        <f t="shared" si="10"/>
        <v>0</v>
      </c>
      <c r="T33" s="20" t="s">
        <v>129</v>
      </c>
      <c r="U33" s="20" t="str">
        <f t="shared" si="8"/>
        <v>GRO-H08</v>
      </c>
      <c r="V33" s="20" t="str">
        <f t="shared" si="9"/>
        <v>A</v>
      </c>
      <c r="W33" s="20" t="s">
        <v>128</v>
      </c>
      <c r="X33" s="20" t="s">
        <v>129</v>
      </c>
    </row>
    <row r="34" spans="1:24" x14ac:dyDescent="0.25">
      <c r="B34" t="s">
        <v>12</v>
      </c>
      <c r="C34" s="33">
        <v>11070</v>
      </c>
      <c r="D34" s="34">
        <f>C34-([1]A_UM!$F$3)</f>
        <v>4464</v>
      </c>
      <c r="E34" s="10">
        <v>7</v>
      </c>
      <c r="F34" s="10">
        <v>7</v>
      </c>
      <c r="G34" s="10">
        <v>7</v>
      </c>
      <c r="I34" t="str">
        <f t="shared" si="0"/>
        <v>defaultid</v>
      </c>
      <c r="J34" t="str">
        <f t="shared" si="1"/>
        <v>0.0, 0.0, 4464.0</v>
      </c>
      <c r="K34" t="str">
        <f t="shared" si="2"/>
        <v>0.0, 0.0, 0.0</v>
      </c>
      <c r="L34">
        <f t="shared" si="3"/>
        <v>1</v>
      </c>
      <c r="M34" t="str">
        <f t="shared" si="4"/>
        <v>balise.ac</v>
      </c>
      <c r="N34" t="str">
        <f t="shared" si="5"/>
        <v>7, 7, 7</v>
      </c>
      <c r="P34" s="20" t="s">
        <v>128</v>
      </c>
      <c r="Q34" s="20" t="str">
        <f t="shared" si="6"/>
        <v>0.0, 0.0, 4464.0</v>
      </c>
      <c r="R34" s="20" t="str">
        <f t="shared" si="7"/>
        <v>0.0, 0.0, 0.0</v>
      </c>
      <c r="S34" s="26">
        <f t="shared" si="10"/>
        <v>0</v>
      </c>
      <c r="T34" s="20" t="s">
        <v>129</v>
      </c>
      <c r="U34" s="20" t="str">
        <f t="shared" si="8"/>
        <v>B</v>
      </c>
      <c r="V34" s="20" t="str">
        <f t="shared" si="9"/>
        <v xml:space="preserve"> </v>
      </c>
      <c r="W34" s="20" t="s">
        <v>128</v>
      </c>
      <c r="X34" s="20" t="s">
        <v>129</v>
      </c>
    </row>
    <row r="35" spans="1:24" x14ac:dyDescent="0.25">
      <c r="A35" t="s">
        <v>66</v>
      </c>
      <c r="B35" t="s">
        <v>12</v>
      </c>
      <c r="C35">
        <v>11058</v>
      </c>
      <c r="D35" s="3">
        <v>4452</v>
      </c>
      <c r="E35" s="10">
        <v>7</v>
      </c>
      <c r="F35" s="11">
        <v>1</v>
      </c>
      <c r="G35" s="10">
        <v>14</v>
      </c>
      <c r="I35" t="str">
        <f t="shared" si="0"/>
        <v>defaultid</v>
      </c>
      <c r="J35" t="str">
        <f t="shared" si="1"/>
        <v>0.0, 0.0, 4452.0</v>
      </c>
      <c r="K35" t="str">
        <f t="shared" si="2"/>
        <v>0.0, 0.0, 0.0</v>
      </c>
      <c r="L35">
        <f t="shared" si="3"/>
        <v>1</v>
      </c>
      <c r="M35" t="str">
        <f t="shared" si="4"/>
        <v>balise.ac</v>
      </c>
      <c r="N35" t="str">
        <f t="shared" si="5"/>
        <v>7, 1, 14</v>
      </c>
      <c r="P35" s="20" t="s">
        <v>128</v>
      </c>
      <c r="Q35" s="20" t="str">
        <f t="shared" si="6"/>
        <v>0.0, 0.0, 4452.0</v>
      </c>
      <c r="R35" s="20" t="str">
        <f t="shared" si="7"/>
        <v>0.0, 0.0, 0.0</v>
      </c>
      <c r="S35" s="26">
        <f t="shared" si="10"/>
        <v>0</v>
      </c>
      <c r="T35" s="20" t="s">
        <v>129</v>
      </c>
      <c r="U35" s="20" t="str">
        <f t="shared" si="8"/>
        <v>GRO-H17</v>
      </c>
      <c r="V35" s="20" t="str">
        <f t="shared" si="9"/>
        <v>B</v>
      </c>
      <c r="W35" s="20" t="s">
        <v>128</v>
      </c>
      <c r="X35" s="20" t="s">
        <v>129</v>
      </c>
    </row>
    <row r="36" spans="1:24" x14ac:dyDescent="0.25">
      <c r="B36" t="s">
        <v>1</v>
      </c>
      <c r="C36">
        <v>11055</v>
      </c>
      <c r="D36" s="3">
        <v>4449</v>
      </c>
      <c r="E36" s="10">
        <v>7</v>
      </c>
      <c r="F36" s="10">
        <v>1</v>
      </c>
      <c r="G36" s="10">
        <v>8</v>
      </c>
      <c r="I36" t="str">
        <f t="shared" si="0"/>
        <v>defaultid</v>
      </c>
      <c r="J36" t="str">
        <f t="shared" si="1"/>
        <v>0.0, 0.0, 4449.0</v>
      </c>
      <c r="K36" t="str">
        <f t="shared" si="2"/>
        <v>0.0, 0.0, 0.0</v>
      </c>
      <c r="L36">
        <f t="shared" si="3"/>
        <v>1</v>
      </c>
      <c r="M36" t="str">
        <f t="shared" si="4"/>
        <v>balise.ac</v>
      </c>
      <c r="N36" t="str">
        <f t="shared" si="5"/>
        <v>7, 1, 8</v>
      </c>
      <c r="P36" s="20" t="s">
        <v>128</v>
      </c>
      <c r="Q36" s="20" t="str">
        <f t="shared" si="6"/>
        <v>0.0, 0.0, 4449.0</v>
      </c>
      <c r="R36" s="20" t="str">
        <f t="shared" si="7"/>
        <v>0.0, 0.0, 0.0</v>
      </c>
      <c r="S36" s="26">
        <f t="shared" si="10"/>
        <v>0</v>
      </c>
      <c r="T36" s="20" t="s">
        <v>129</v>
      </c>
      <c r="U36" s="20" t="str">
        <f t="shared" si="8"/>
        <v>A</v>
      </c>
      <c r="V36" s="20" t="str">
        <f t="shared" si="9"/>
        <v xml:space="preserve"> </v>
      </c>
      <c r="W36" s="20" t="s">
        <v>128</v>
      </c>
      <c r="X36" s="20" t="s">
        <v>129</v>
      </c>
    </row>
    <row r="37" spans="1:24" x14ac:dyDescent="0.25">
      <c r="A37" t="s">
        <v>67</v>
      </c>
      <c r="B37" t="s">
        <v>1</v>
      </c>
      <c r="C37">
        <v>11021</v>
      </c>
      <c r="D37" s="3">
        <v>4415</v>
      </c>
      <c r="E37" s="4">
        <v>3</v>
      </c>
      <c r="F37" s="4">
        <v>3</v>
      </c>
      <c r="G37" s="5">
        <v>4</v>
      </c>
      <c r="I37" t="str">
        <f t="shared" si="0"/>
        <v>defaultid</v>
      </c>
      <c r="J37" t="str">
        <f t="shared" si="1"/>
        <v>0.0, 0.0, 4415.0</v>
      </c>
      <c r="K37" t="str">
        <f t="shared" si="2"/>
        <v>0.0, 0.0, 0.0</v>
      </c>
      <c r="L37">
        <f t="shared" si="3"/>
        <v>1</v>
      </c>
      <c r="M37" t="str">
        <f t="shared" si="4"/>
        <v>balise.ac</v>
      </c>
      <c r="N37" t="str">
        <f t="shared" si="5"/>
        <v>3, 3, 4</v>
      </c>
      <c r="P37" s="20" t="s">
        <v>128</v>
      </c>
      <c r="Q37" s="20" t="str">
        <f t="shared" si="6"/>
        <v>0.0, 0.0, 4415.0</v>
      </c>
      <c r="R37" s="20" t="str">
        <f t="shared" si="7"/>
        <v>0.0, 0.0, 0.0</v>
      </c>
      <c r="S37" s="26">
        <f t="shared" si="10"/>
        <v>0</v>
      </c>
      <c r="T37" s="20" t="s">
        <v>129</v>
      </c>
      <c r="U37" s="20" t="str">
        <f t="shared" si="8"/>
        <v>GRO-H10</v>
      </c>
      <c r="V37" s="20" t="str">
        <f t="shared" si="9"/>
        <v>A</v>
      </c>
      <c r="W37" s="20" t="s">
        <v>128</v>
      </c>
      <c r="X37" s="20" t="s">
        <v>129</v>
      </c>
    </row>
    <row r="38" spans="1:24" x14ac:dyDescent="0.25">
      <c r="B38" t="s">
        <v>12</v>
      </c>
      <c r="C38">
        <v>11018</v>
      </c>
      <c r="D38" s="3">
        <v>4412</v>
      </c>
      <c r="E38" s="10">
        <v>7</v>
      </c>
      <c r="F38" s="10">
        <v>1</v>
      </c>
      <c r="G38" s="10">
        <v>2</v>
      </c>
      <c r="I38" t="str">
        <f t="shared" si="0"/>
        <v>defaultid</v>
      </c>
      <c r="J38" t="str">
        <f t="shared" si="1"/>
        <v>0.0, 0.0, 4412.0</v>
      </c>
      <c r="K38" t="str">
        <f t="shared" si="2"/>
        <v>0.0, 0.0, 0.0</v>
      </c>
      <c r="L38">
        <f t="shared" si="3"/>
        <v>1</v>
      </c>
      <c r="M38" t="str">
        <f t="shared" si="4"/>
        <v>balise.ac</v>
      </c>
      <c r="N38" t="str">
        <f t="shared" si="5"/>
        <v>7, 1, 2</v>
      </c>
      <c r="P38" s="20" t="s">
        <v>128</v>
      </c>
      <c r="Q38" s="20" t="str">
        <f t="shared" si="6"/>
        <v>0.0, 0.0, 4412.0</v>
      </c>
      <c r="R38" s="20" t="str">
        <f t="shared" si="7"/>
        <v>0.0, 0.0, 0.0</v>
      </c>
      <c r="S38" s="26">
        <f t="shared" si="10"/>
        <v>0</v>
      </c>
      <c r="T38" s="20" t="s">
        <v>129</v>
      </c>
      <c r="U38" s="20" t="str">
        <f t="shared" si="8"/>
        <v>B</v>
      </c>
      <c r="V38" s="20" t="str">
        <f t="shared" si="9"/>
        <v xml:space="preserve"> </v>
      </c>
      <c r="W38" s="20" t="s">
        <v>128</v>
      </c>
      <c r="X38" s="20" t="s">
        <v>129</v>
      </c>
    </row>
    <row r="39" spans="1:24" x14ac:dyDescent="0.25">
      <c r="A39" t="s">
        <v>38</v>
      </c>
      <c r="B39" t="s">
        <v>12</v>
      </c>
      <c r="C39">
        <v>10336</v>
      </c>
      <c r="D39" s="3">
        <v>3730</v>
      </c>
      <c r="E39" s="3">
        <v>7</v>
      </c>
      <c r="F39" s="15">
        <v>1</v>
      </c>
      <c r="G39" s="3">
        <v>14</v>
      </c>
      <c r="I39" t="str">
        <f t="shared" si="0"/>
        <v>defaultid</v>
      </c>
      <c r="J39" t="str">
        <f t="shared" si="1"/>
        <v>0.0, 0.0, 3730.0</v>
      </c>
      <c r="K39" t="str">
        <f t="shared" si="2"/>
        <v>0.0, 0.0, 0.0</v>
      </c>
      <c r="L39">
        <f t="shared" si="3"/>
        <v>1</v>
      </c>
      <c r="M39" t="str">
        <f t="shared" si="4"/>
        <v>balise.ac</v>
      </c>
      <c r="N39" t="str">
        <f t="shared" si="5"/>
        <v>7, 1, 14</v>
      </c>
      <c r="P39" s="20" t="s">
        <v>128</v>
      </c>
      <c r="Q39" s="20" t="str">
        <f t="shared" si="6"/>
        <v>0.0, 0.0, 3730.0</v>
      </c>
      <c r="R39" s="20" t="str">
        <f t="shared" si="7"/>
        <v>0.0, 0.0, 0.0</v>
      </c>
      <c r="S39" s="26">
        <f t="shared" si="10"/>
        <v>0</v>
      </c>
      <c r="T39" s="20" t="s">
        <v>129</v>
      </c>
      <c r="U39" s="20" t="str">
        <f t="shared" si="8"/>
        <v>GRO-H14</v>
      </c>
      <c r="V39" s="20" t="str">
        <f t="shared" si="9"/>
        <v>B</v>
      </c>
      <c r="W39" s="20" t="s">
        <v>128</v>
      </c>
      <c r="X39" s="20" t="s">
        <v>129</v>
      </c>
    </row>
    <row r="40" spans="1:24" x14ac:dyDescent="0.25">
      <c r="B40" t="s">
        <v>1</v>
      </c>
      <c r="C40">
        <v>10339</v>
      </c>
      <c r="D40" s="3">
        <v>3733</v>
      </c>
      <c r="E40" s="4">
        <v>3</v>
      </c>
      <c r="F40" s="4">
        <v>3</v>
      </c>
      <c r="G40" s="5">
        <v>14</v>
      </c>
      <c r="I40" t="str">
        <f t="shared" si="0"/>
        <v>defaultid</v>
      </c>
      <c r="J40" t="str">
        <f t="shared" si="1"/>
        <v>0.0, 0.0, 3733.0</v>
      </c>
      <c r="K40" t="str">
        <f t="shared" si="2"/>
        <v>0.0, 0.0, 0.0</v>
      </c>
      <c r="L40">
        <f t="shared" si="3"/>
        <v>1</v>
      </c>
      <c r="M40" t="str">
        <f t="shared" si="4"/>
        <v>balise.ac</v>
      </c>
      <c r="N40" t="str">
        <f t="shared" si="5"/>
        <v>3, 3, 14</v>
      </c>
      <c r="P40" s="20" t="s">
        <v>128</v>
      </c>
      <c r="Q40" s="20" t="str">
        <f t="shared" si="6"/>
        <v>0.0, 0.0, 3733.0</v>
      </c>
      <c r="R40" s="20" t="str">
        <f t="shared" si="7"/>
        <v>0.0, 0.0, 0.0</v>
      </c>
      <c r="S40" s="26">
        <f t="shared" si="10"/>
        <v>0</v>
      </c>
      <c r="T40" s="20" t="s">
        <v>129</v>
      </c>
      <c r="U40" s="20" t="str">
        <f t="shared" si="8"/>
        <v>A</v>
      </c>
      <c r="V40" s="20" t="str">
        <f t="shared" si="9"/>
        <v xml:space="preserve"> </v>
      </c>
      <c r="W40" s="20" t="s">
        <v>128</v>
      </c>
      <c r="X40" s="20" t="s">
        <v>129</v>
      </c>
    </row>
    <row r="41" spans="1:24" x14ac:dyDescent="0.25">
      <c r="A41" t="s">
        <v>39</v>
      </c>
      <c r="B41" t="s">
        <v>12</v>
      </c>
      <c r="C41" s="33">
        <v>10350</v>
      </c>
      <c r="D41" s="34">
        <f>C41-([1]A_UM!$F$3)</f>
        <v>3744</v>
      </c>
      <c r="E41" s="3">
        <v>9</v>
      </c>
      <c r="F41" s="3">
        <v>1</v>
      </c>
      <c r="G41" s="3">
        <v>13</v>
      </c>
      <c r="I41" t="str">
        <f t="shared" si="0"/>
        <v>defaultid</v>
      </c>
      <c r="J41" t="str">
        <f t="shared" si="1"/>
        <v>0.0, 0.0, 3744.0</v>
      </c>
      <c r="K41" t="str">
        <f t="shared" si="2"/>
        <v>0.0, 0.0, 0.0</v>
      </c>
      <c r="L41">
        <f t="shared" si="3"/>
        <v>1</v>
      </c>
      <c r="M41" t="str">
        <f t="shared" si="4"/>
        <v>balise.ac</v>
      </c>
      <c r="N41" t="str">
        <f t="shared" si="5"/>
        <v>9, 1, 13</v>
      </c>
      <c r="P41" s="20" t="s">
        <v>128</v>
      </c>
      <c r="Q41" s="20" t="str">
        <f t="shared" si="6"/>
        <v>0.0, 0.0, 3744.0</v>
      </c>
      <c r="R41" s="20" t="str">
        <f t="shared" si="7"/>
        <v>0.0, 0.0, 0.0</v>
      </c>
      <c r="S41" s="26">
        <f t="shared" si="10"/>
        <v>0</v>
      </c>
      <c r="T41" s="20" t="s">
        <v>129</v>
      </c>
      <c r="U41" s="20" t="str">
        <f t="shared" si="8"/>
        <v>Hs.154(O)</v>
      </c>
      <c r="V41" s="20" t="str">
        <f t="shared" si="9"/>
        <v>B</v>
      </c>
      <c r="W41" s="20" t="s">
        <v>128</v>
      </c>
      <c r="X41" s="20" t="s">
        <v>129</v>
      </c>
    </row>
    <row r="42" spans="1:24" x14ac:dyDescent="0.25">
      <c r="B42" t="s">
        <v>1</v>
      </c>
      <c r="C42" s="33">
        <v>10353</v>
      </c>
      <c r="D42" s="34">
        <f>C42-([1]A_UM!$F$3)</f>
        <v>3747</v>
      </c>
      <c r="E42" s="4">
        <v>4</v>
      </c>
      <c r="F42" s="4">
        <v>12</v>
      </c>
      <c r="G42" s="4">
        <v>14</v>
      </c>
      <c r="I42" t="str">
        <f t="shared" si="0"/>
        <v>defaultid</v>
      </c>
      <c r="J42" t="str">
        <f t="shared" si="1"/>
        <v>0.0, 0.0, 3747.0</v>
      </c>
      <c r="K42" t="str">
        <f t="shared" si="2"/>
        <v>0.0, 0.0, 0.0</v>
      </c>
      <c r="L42">
        <f t="shared" si="3"/>
        <v>1</v>
      </c>
      <c r="M42" t="str">
        <f t="shared" si="4"/>
        <v>balise.ac</v>
      </c>
      <c r="N42" t="str">
        <f t="shared" si="5"/>
        <v>4, 12, 14</v>
      </c>
      <c r="P42" s="20" t="s">
        <v>128</v>
      </c>
      <c r="Q42" s="20" t="str">
        <f t="shared" si="6"/>
        <v>0.0, 0.0, 3747.0</v>
      </c>
      <c r="R42" s="20" t="str">
        <f t="shared" si="7"/>
        <v>0.0, 0.0, 0.0</v>
      </c>
      <c r="S42" s="26">
        <f t="shared" si="10"/>
        <v>0</v>
      </c>
      <c r="T42" s="20" t="s">
        <v>129</v>
      </c>
      <c r="U42" s="20" t="str">
        <f t="shared" si="8"/>
        <v>A</v>
      </c>
      <c r="V42" s="20" t="str">
        <f t="shared" si="9"/>
        <v xml:space="preserve"> </v>
      </c>
      <c r="W42" s="20" t="s">
        <v>128</v>
      </c>
      <c r="X42" s="20" t="s">
        <v>129</v>
      </c>
    </row>
    <row r="43" spans="1:24" x14ac:dyDescent="0.25">
      <c r="A43" t="s">
        <v>40</v>
      </c>
      <c r="B43" t="s">
        <v>12</v>
      </c>
      <c r="C43">
        <v>10497</v>
      </c>
      <c r="D43" s="3">
        <v>3891</v>
      </c>
      <c r="E43" s="4">
        <v>9</v>
      </c>
      <c r="F43" s="5">
        <v>0</v>
      </c>
      <c r="G43" s="5">
        <v>13</v>
      </c>
      <c r="I43" t="str">
        <f t="shared" si="0"/>
        <v>defaultid</v>
      </c>
      <c r="J43" t="str">
        <f t="shared" si="1"/>
        <v>0.0, 0.0, 3891.0</v>
      </c>
      <c r="K43" t="str">
        <f t="shared" si="2"/>
        <v>0.0, 0.0, 0.0</v>
      </c>
      <c r="L43">
        <f t="shared" si="3"/>
        <v>1</v>
      </c>
      <c r="M43" t="str">
        <f t="shared" si="4"/>
        <v>balise.ac</v>
      </c>
      <c r="N43" t="str">
        <f t="shared" si="5"/>
        <v>9, 0, 13</v>
      </c>
      <c r="P43" s="20" t="s">
        <v>128</v>
      </c>
      <c r="Q43" s="20" t="str">
        <f t="shared" si="6"/>
        <v>0.0, 0.0, 3891.0</v>
      </c>
      <c r="R43" s="20" t="str">
        <f t="shared" si="7"/>
        <v>0.0, 0.0, 0.0</v>
      </c>
      <c r="S43" s="26">
        <f t="shared" si="10"/>
        <v>0</v>
      </c>
      <c r="T43" s="20" t="s">
        <v>129</v>
      </c>
      <c r="U43" s="20" t="str">
        <f t="shared" si="8"/>
        <v>GRO-V14</v>
      </c>
      <c r="V43" s="20" t="str">
        <f t="shared" si="9"/>
        <v>B</v>
      </c>
      <c r="W43" s="20" t="s">
        <v>128</v>
      </c>
      <c r="X43" s="20" t="s">
        <v>129</v>
      </c>
    </row>
    <row r="44" spans="1:24" x14ac:dyDescent="0.25">
      <c r="B44" t="s">
        <v>1</v>
      </c>
      <c r="C44">
        <v>10500</v>
      </c>
      <c r="D44" s="3">
        <v>3894</v>
      </c>
      <c r="E44" s="4">
        <v>6</v>
      </c>
      <c r="F44" s="4">
        <v>0</v>
      </c>
      <c r="G44" s="5">
        <v>14</v>
      </c>
      <c r="I44" t="str">
        <f t="shared" si="0"/>
        <v>defaultid</v>
      </c>
      <c r="J44" t="str">
        <f t="shared" si="1"/>
        <v>0.0, 0.0, 3894.0</v>
      </c>
      <c r="K44" t="str">
        <f t="shared" si="2"/>
        <v>0.0, 0.0, 0.0</v>
      </c>
      <c r="L44">
        <f t="shared" si="3"/>
        <v>1</v>
      </c>
      <c r="M44" t="str">
        <f t="shared" si="4"/>
        <v>balise.ac</v>
      </c>
      <c r="N44" t="str">
        <f t="shared" si="5"/>
        <v>6, 0, 14</v>
      </c>
      <c r="P44" s="20" t="s">
        <v>128</v>
      </c>
      <c r="Q44" s="20" t="str">
        <f t="shared" si="6"/>
        <v>0.0, 0.0, 3894.0</v>
      </c>
      <c r="R44" s="20" t="str">
        <f t="shared" si="7"/>
        <v>0.0, 0.0, 0.0</v>
      </c>
      <c r="S44" s="26">
        <f t="shared" si="10"/>
        <v>0</v>
      </c>
      <c r="T44" s="20" t="s">
        <v>129</v>
      </c>
      <c r="U44" s="20" t="str">
        <f t="shared" si="8"/>
        <v>A</v>
      </c>
      <c r="V44" s="20" t="str">
        <f t="shared" si="9"/>
        <v xml:space="preserve"> </v>
      </c>
      <c r="W44" s="20" t="s">
        <v>128</v>
      </c>
      <c r="X44" s="20" t="s">
        <v>129</v>
      </c>
    </row>
    <row r="45" spans="1:24" x14ac:dyDescent="0.25">
      <c r="A45" t="s">
        <v>41</v>
      </c>
      <c r="B45" t="s">
        <v>1</v>
      </c>
      <c r="C45">
        <v>10552</v>
      </c>
      <c r="D45" s="3">
        <v>3946</v>
      </c>
      <c r="E45" s="4">
        <v>4</v>
      </c>
      <c r="F45" s="4">
        <v>14</v>
      </c>
      <c r="G45" s="5">
        <v>12</v>
      </c>
      <c r="I45" t="str">
        <f t="shared" si="0"/>
        <v>defaultid</v>
      </c>
      <c r="J45" t="str">
        <f t="shared" si="1"/>
        <v>0.0, 0.0, 3946.0</v>
      </c>
      <c r="K45" t="str">
        <f t="shared" si="2"/>
        <v>0.0, 0.0, 0.0</v>
      </c>
      <c r="L45">
        <f t="shared" si="3"/>
        <v>1</v>
      </c>
      <c r="M45" t="str">
        <f t="shared" si="4"/>
        <v>balise.ac</v>
      </c>
      <c r="N45" t="str">
        <f t="shared" si="5"/>
        <v>4, 14, 12</v>
      </c>
      <c r="P45" s="20" t="s">
        <v>128</v>
      </c>
      <c r="Q45" s="20" t="str">
        <f t="shared" si="6"/>
        <v>0.0, 0.0, 3946.0</v>
      </c>
      <c r="R45" s="20" t="str">
        <f t="shared" si="7"/>
        <v>0.0, 0.0, 0.0</v>
      </c>
      <c r="S45" s="26">
        <f t="shared" si="10"/>
        <v>0</v>
      </c>
      <c r="T45" s="20" t="s">
        <v>129</v>
      </c>
      <c r="U45" s="20" t="str">
        <f t="shared" si="8"/>
        <v>Rep.153</v>
      </c>
      <c r="V45" s="20" t="str">
        <f t="shared" si="9"/>
        <v>A</v>
      </c>
      <c r="W45" s="20" t="s">
        <v>128</v>
      </c>
      <c r="X45" s="20" t="s">
        <v>129</v>
      </c>
    </row>
    <row r="46" spans="1:24" x14ac:dyDescent="0.25">
      <c r="B46" t="s">
        <v>12</v>
      </c>
      <c r="C46">
        <v>10555</v>
      </c>
      <c r="D46" s="3">
        <v>3949</v>
      </c>
      <c r="E46" s="3">
        <v>9</v>
      </c>
      <c r="F46" s="3">
        <v>1</v>
      </c>
      <c r="G46" s="3">
        <v>7</v>
      </c>
      <c r="I46" t="str">
        <f t="shared" si="0"/>
        <v>defaultid</v>
      </c>
      <c r="J46" t="str">
        <f t="shared" si="1"/>
        <v>0.0, 0.0, 3949.0</v>
      </c>
      <c r="K46" t="str">
        <f t="shared" si="2"/>
        <v>0.0, 0.0, 0.0</v>
      </c>
      <c r="L46">
        <f t="shared" si="3"/>
        <v>1</v>
      </c>
      <c r="M46" t="str">
        <f t="shared" si="4"/>
        <v>balise.ac</v>
      </c>
      <c r="N46" t="str">
        <f t="shared" si="5"/>
        <v>9, 1, 7</v>
      </c>
      <c r="P46" s="20" t="s">
        <v>128</v>
      </c>
      <c r="Q46" s="20" t="str">
        <f t="shared" si="6"/>
        <v>0.0, 0.0, 3949.0</v>
      </c>
      <c r="R46" s="20" t="str">
        <f t="shared" si="7"/>
        <v>0.0, 0.0, 0.0</v>
      </c>
      <c r="S46" s="26">
        <f t="shared" si="10"/>
        <v>0</v>
      </c>
      <c r="T46" s="20" t="s">
        <v>129</v>
      </c>
      <c r="U46" s="20" t="str">
        <f t="shared" si="8"/>
        <v>B</v>
      </c>
      <c r="V46" s="20" t="str">
        <f t="shared" si="9"/>
        <v xml:space="preserve"> </v>
      </c>
      <c r="W46" s="20" t="s">
        <v>128</v>
      </c>
      <c r="X46" s="20" t="s">
        <v>129</v>
      </c>
    </row>
    <row r="47" spans="1:24" x14ac:dyDescent="0.25">
      <c r="A47" t="s">
        <v>42</v>
      </c>
      <c r="B47" t="s">
        <v>1</v>
      </c>
      <c r="C47">
        <v>10574</v>
      </c>
      <c r="D47" s="3">
        <v>3968</v>
      </c>
      <c r="E47" s="4">
        <v>6</v>
      </c>
      <c r="F47" s="4">
        <v>0</v>
      </c>
      <c r="G47" s="5">
        <v>14</v>
      </c>
      <c r="I47" t="str">
        <f t="shared" si="0"/>
        <v>defaultid</v>
      </c>
      <c r="J47" t="str">
        <f t="shared" si="1"/>
        <v>0.0, 0.0, 3968.0</v>
      </c>
      <c r="K47" t="str">
        <f t="shared" si="2"/>
        <v>0.0, 0.0, 0.0</v>
      </c>
      <c r="L47">
        <f t="shared" si="3"/>
        <v>1</v>
      </c>
      <c r="M47" t="str">
        <f t="shared" si="4"/>
        <v>balise.ac</v>
      </c>
      <c r="N47" t="str">
        <f t="shared" si="5"/>
        <v>6, 0, 14</v>
      </c>
      <c r="P47" s="20" t="s">
        <v>128</v>
      </c>
      <c r="Q47" s="20" t="str">
        <f t="shared" si="6"/>
        <v>0.0, 0.0, 3968.0</v>
      </c>
      <c r="R47" s="20" t="str">
        <f t="shared" si="7"/>
        <v>0.0, 0.0, 0.0</v>
      </c>
      <c r="S47" s="26">
        <f t="shared" si="10"/>
        <v>0</v>
      </c>
      <c r="T47" s="20" t="s">
        <v>129</v>
      </c>
      <c r="U47" s="20" t="str">
        <f t="shared" si="8"/>
        <v>GRO-V15</v>
      </c>
      <c r="V47" s="20" t="str">
        <f t="shared" si="9"/>
        <v>A</v>
      </c>
      <c r="W47" s="20" t="s">
        <v>128</v>
      </c>
      <c r="X47" s="20" t="s">
        <v>129</v>
      </c>
    </row>
    <row r="48" spans="1:24" x14ac:dyDescent="0.25">
      <c r="B48" t="s">
        <v>12</v>
      </c>
      <c r="C48">
        <v>10577</v>
      </c>
      <c r="D48" s="3">
        <v>3971</v>
      </c>
      <c r="E48" s="3">
        <v>9</v>
      </c>
      <c r="F48" s="3">
        <v>1</v>
      </c>
      <c r="G48" s="3">
        <v>7</v>
      </c>
      <c r="I48" t="str">
        <f t="shared" si="0"/>
        <v>defaultid</v>
      </c>
      <c r="J48" t="str">
        <f t="shared" si="1"/>
        <v>0.0, 0.0, 3971.0</v>
      </c>
      <c r="K48" t="str">
        <f t="shared" si="2"/>
        <v>0.0, 0.0, 0.0</v>
      </c>
      <c r="L48">
        <f t="shared" si="3"/>
        <v>1</v>
      </c>
      <c r="M48" t="str">
        <f t="shared" si="4"/>
        <v>balise.ac</v>
      </c>
      <c r="N48" t="str">
        <f t="shared" si="5"/>
        <v>9, 1, 7</v>
      </c>
      <c r="P48" s="20" t="s">
        <v>128</v>
      </c>
      <c r="Q48" s="20" t="str">
        <f t="shared" si="6"/>
        <v>0.0, 0.0, 3971.0</v>
      </c>
      <c r="R48" s="20" t="str">
        <f t="shared" si="7"/>
        <v>0.0, 0.0, 0.0</v>
      </c>
      <c r="S48" s="26">
        <f t="shared" si="10"/>
        <v>0</v>
      </c>
      <c r="T48" s="20" t="s">
        <v>129</v>
      </c>
      <c r="U48" s="20" t="str">
        <f t="shared" si="8"/>
        <v>B</v>
      </c>
      <c r="V48" s="20" t="str">
        <f t="shared" si="9"/>
        <v xml:space="preserve"> </v>
      </c>
      <c r="W48" s="20" t="s">
        <v>128</v>
      </c>
      <c r="X48" s="20" t="s">
        <v>129</v>
      </c>
    </row>
    <row r="49" spans="1:24" x14ac:dyDescent="0.25">
      <c r="A49" t="s">
        <v>43</v>
      </c>
      <c r="B49" t="s">
        <v>1</v>
      </c>
      <c r="C49">
        <v>10811</v>
      </c>
      <c r="D49" s="3">
        <v>4205</v>
      </c>
      <c r="E49" s="4">
        <v>4</v>
      </c>
      <c r="F49" s="4">
        <v>12</v>
      </c>
      <c r="G49" s="4">
        <v>12</v>
      </c>
      <c r="I49" t="str">
        <f t="shared" si="0"/>
        <v>defaultid</v>
      </c>
      <c r="J49" t="str">
        <f t="shared" si="1"/>
        <v>0.0, 0.0, 4205.0</v>
      </c>
      <c r="K49" t="str">
        <f t="shared" si="2"/>
        <v>0.0, 0.0, 0.0</v>
      </c>
      <c r="L49">
        <f t="shared" si="3"/>
        <v>1</v>
      </c>
      <c r="M49" t="str">
        <f t="shared" si="4"/>
        <v>balise.ac</v>
      </c>
      <c r="N49" t="str">
        <f t="shared" si="5"/>
        <v>4, 12, 12</v>
      </c>
      <c r="P49" s="20" t="s">
        <v>128</v>
      </c>
      <c r="Q49" s="20" t="str">
        <f t="shared" si="6"/>
        <v>0.0, 0.0, 4205.0</v>
      </c>
      <c r="R49" s="20" t="str">
        <f t="shared" si="7"/>
        <v>0.0, 0.0, 0.0</v>
      </c>
      <c r="S49" s="26">
        <f t="shared" si="10"/>
        <v>0</v>
      </c>
      <c r="T49" s="20" t="s">
        <v>129</v>
      </c>
      <c r="U49" s="20" t="str">
        <f t="shared" si="8"/>
        <v>Hs.153(L)</v>
      </c>
      <c r="V49" s="20" t="str">
        <f t="shared" si="9"/>
        <v>A</v>
      </c>
      <c r="W49" s="20" t="s">
        <v>128</v>
      </c>
      <c r="X49" s="20" t="s">
        <v>129</v>
      </c>
    </row>
    <row r="50" spans="1:24" x14ac:dyDescent="0.25">
      <c r="B50" t="s">
        <v>12</v>
      </c>
      <c r="C50">
        <v>10814</v>
      </c>
      <c r="D50" s="3">
        <v>4208</v>
      </c>
      <c r="E50" s="4">
        <v>9</v>
      </c>
      <c r="F50" s="4">
        <v>5</v>
      </c>
      <c r="G50" s="5">
        <v>8</v>
      </c>
      <c r="I50" t="str">
        <f t="shared" si="0"/>
        <v>defaultid</v>
      </c>
      <c r="J50" t="str">
        <f t="shared" si="1"/>
        <v>0.0, 0.0, 4208.0</v>
      </c>
      <c r="K50" t="str">
        <f t="shared" si="2"/>
        <v>0.0, 0.0, 0.0</v>
      </c>
      <c r="L50">
        <f t="shared" si="3"/>
        <v>1</v>
      </c>
      <c r="M50" t="str">
        <f t="shared" si="4"/>
        <v>balise.ac</v>
      </c>
      <c r="N50" t="str">
        <f t="shared" si="5"/>
        <v>9, 5, 8</v>
      </c>
      <c r="P50" s="20" t="s">
        <v>128</v>
      </c>
      <c r="Q50" s="20" t="str">
        <f t="shared" si="6"/>
        <v>0.0, 0.0, 4208.0</v>
      </c>
      <c r="R50" s="20" t="str">
        <f t="shared" si="7"/>
        <v>0.0, 0.0, 0.0</v>
      </c>
      <c r="S50" s="26">
        <f t="shared" si="10"/>
        <v>0</v>
      </c>
      <c r="T50" s="20" t="s">
        <v>129</v>
      </c>
      <c r="U50" s="20" t="str">
        <f t="shared" si="8"/>
        <v>B</v>
      </c>
      <c r="V50" s="20" t="str">
        <f t="shared" si="9"/>
        <v xml:space="preserve"> </v>
      </c>
      <c r="W50" s="20" t="s">
        <v>128</v>
      </c>
      <c r="X50" s="20" t="s">
        <v>129</v>
      </c>
    </row>
    <row r="51" spans="1:24" x14ac:dyDescent="0.25">
      <c r="A51" t="s">
        <v>44</v>
      </c>
      <c r="B51" t="s">
        <v>1</v>
      </c>
      <c r="C51">
        <v>10831</v>
      </c>
      <c r="D51" s="3">
        <v>4225</v>
      </c>
      <c r="E51" s="4">
        <v>3</v>
      </c>
      <c r="F51" s="4">
        <v>3</v>
      </c>
      <c r="G51" s="5">
        <v>4</v>
      </c>
      <c r="I51" t="str">
        <f t="shared" si="0"/>
        <v>defaultid</v>
      </c>
      <c r="J51" t="str">
        <f t="shared" si="1"/>
        <v>0.0, 0.0, 4225.0</v>
      </c>
      <c r="K51" t="str">
        <f t="shared" si="2"/>
        <v>0.0, 0.0, 0.0</v>
      </c>
      <c r="L51">
        <f t="shared" si="3"/>
        <v>1</v>
      </c>
      <c r="M51" t="str">
        <f t="shared" si="4"/>
        <v>balise.ac</v>
      </c>
      <c r="N51" t="str">
        <f t="shared" si="5"/>
        <v>3, 3, 4</v>
      </c>
      <c r="P51" s="20" t="s">
        <v>128</v>
      </c>
      <c r="Q51" s="20" t="str">
        <f t="shared" si="6"/>
        <v>0.0, 0.0, 4225.0</v>
      </c>
      <c r="R51" s="20" t="str">
        <f t="shared" si="7"/>
        <v>0.0, 0.0, 0.0</v>
      </c>
      <c r="S51" s="26">
        <f t="shared" si="10"/>
        <v>0</v>
      </c>
      <c r="T51" s="20" t="s">
        <v>129</v>
      </c>
      <c r="U51" s="20" t="str">
        <f t="shared" si="8"/>
        <v>GRO-H11</v>
      </c>
      <c r="V51" s="20" t="str">
        <f t="shared" si="9"/>
        <v>A</v>
      </c>
      <c r="W51" s="20" t="s">
        <v>128</v>
      </c>
      <c r="X51" s="20" t="s">
        <v>129</v>
      </c>
    </row>
    <row r="52" spans="1:24" x14ac:dyDescent="0.25">
      <c r="B52" t="s">
        <v>12</v>
      </c>
      <c r="C52">
        <v>10834</v>
      </c>
      <c r="D52" s="3">
        <v>4228</v>
      </c>
      <c r="E52" s="3">
        <v>7</v>
      </c>
      <c r="F52" s="15">
        <v>1</v>
      </c>
      <c r="G52" s="3">
        <v>14</v>
      </c>
      <c r="I52" t="str">
        <f t="shared" si="0"/>
        <v>defaultid</v>
      </c>
      <c r="J52" t="str">
        <f t="shared" si="1"/>
        <v>0.0, 0.0, 4228.0</v>
      </c>
      <c r="K52" t="str">
        <f t="shared" si="2"/>
        <v>0.0, 0.0, 0.0</v>
      </c>
      <c r="L52">
        <f t="shared" si="3"/>
        <v>1</v>
      </c>
      <c r="M52" t="str">
        <f t="shared" si="4"/>
        <v>balise.ac</v>
      </c>
      <c r="N52" t="str">
        <f t="shared" si="5"/>
        <v>7, 1, 14</v>
      </c>
      <c r="P52" s="20" t="s">
        <v>128</v>
      </c>
      <c r="Q52" s="20" t="str">
        <f t="shared" si="6"/>
        <v>0.0, 0.0, 4228.0</v>
      </c>
      <c r="R52" s="20" t="str">
        <f t="shared" si="7"/>
        <v>0.0, 0.0, 0.0</v>
      </c>
      <c r="S52" s="26">
        <f t="shared" si="10"/>
        <v>0</v>
      </c>
      <c r="T52" s="20" t="s">
        <v>129</v>
      </c>
      <c r="U52" s="20" t="str">
        <f t="shared" si="8"/>
        <v>B</v>
      </c>
      <c r="V52" s="20" t="str">
        <f t="shared" si="9"/>
        <v xml:space="preserve"> </v>
      </c>
      <c r="W52" s="20" t="s">
        <v>128</v>
      </c>
      <c r="X52" s="20" t="s">
        <v>129</v>
      </c>
    </row>
    <row r="53" spans="1:24" x14ac:dyDescent="0.25">
      <c r="A53" s="3" t="s">
        <v>69</v>
      </c>
      <c r="B53" s="3" t="s">
        <v>1</v>
      </c>
      <c r="C53" s="3">
        <v>7598</v>
      </c>
      <c r="D53" s="3">
        <v>992</v>
      </c>
      <c r="E53" s="4">
        <v>4</v>
      </c>
      <c r="F53" s="4">
        <v>8</v>
      </c>
      <c r="G53" s="4">
        <v>8</v>
      </c>
      <c r="I53" t="str">
        <f t="shared" si="0"/>
        <v>defaultid</v>
      </c>
      <c r="J53" t="str">
        <f t="shared" si="1"/>
        <v>0.0, 0.0, 992.0</v>
      </c>
      <c r="K53" t="str">
        <f t="shared" si="2"/>
        <v>0.0, 0.0, 0.0</v>
      </c>
      <c r="L53">
        <f t="shared" si="3"/>
        <v>1</v>
      </c>
      <c r="M53" t="str">
        <f t="shared" si="4"/>
        <v>balise.ac</v>
      </c>
      <c r="N53" t="str">
        <f t="shared" si="5"/>
        <v>4, 8, 8</v>
      </c>
      <c r="P53" s="20" t="s">
        <v>128</v>
      </c>
      <c r="Q53" s="20" t="str">
        <f t="shared" si="6"/>
        <v>0.0, 0.0, 992.0</v>
      </c>
      <c r="R53" s="20" t="str">
        <f t="shared" si="7"/>
        <v>0.0, 0.0, 0.0</v>
      </c>
      <c r="S53" s="26">
        <f t="shared" si="10"/>
        <v>0</v>
      </c>
      <c r="T53" s="20" t="s">
        <v>129</v>
      </c>
      <c r="U53" s="20" t="str">
        <f t="shared" si="8"/>
        <v>Hs.541(UA)</v>
      </c>
      <c r="V53" s="20" t="str">
        <f t="shared" si="9"/>
        <v>A</v>
      </c>
      <c r="W53" s="20" t="s">
        <v>128</v>
      </c>
      <c r="X53" s="20" t="s">
        <v>129</v>
      </c>
    </row>
    <row r="54" spans="1:24" x14ac:dyDescent="0.25">
      <c r="A54" s="3"/>
      <c r="B54" s="3" t="s">
        <v>12</v>
      </c>
      <c r="C54" s="3">
        <v>7601</v>
      </c>
      <c r="D54" s="3">
        <v>995</v>
      </c>
      <c r="E54" s="3">
        <v>9</v>
      </c>
      <c r="F54" s="3">
        <v>5</v>
      </c>
      <c r="G54" s="3">
        <v>14</v>
      </c>
      <c r="I54" t="str">
        <f t="shared" si="0"/>
        <v>defaultid</v>
      </c>
      <c r="J54" t="str">
        <f t="shared" si="1"/>
        <v>0.0, 0.0, 995.0</v>
      </c>
      <c r="K54" t="str">
        <f t="shared" si="2"/>
        <v>0.0, 0.0, 0.0</v>
      </c>
      <c r="L54">
        <f t="shared" si="3"/>
        <v>1</v>
      </c>
      <c r="M54" t="str">
        <f t="shared" si="4"/>
        <v>balise.ac</v>
      </c>
      <c r="N54" t="str">
        <f t="shared" si="5"/>
        <v>9, 5, 14</v>
      </c>
      <c r="P54" s="20" t="s">
        <v>128</v>
      </c>
      <c r="Q54" s="20" t="str">
        <f t="shared" si="6"/>
        <v>0.0, 0.0, 995.0</v>
      </c>
      <c r="R54" s="20" t="str">
        <f t="shared" si="7"/>
        <v>0.0, 0.0, 0.0</v>
      </c>
      <c r="S54" s="26">
        <f t="shared" si="10"/>
        <v>0</v>
      </c>
      <c r="T54" s="20" t="s">
        <v>129</v>
      </c>
      <c r="U54" s="20" t="str">
        <f t="shared" si="8"/>
        <v>B</v>
      </c>
      <c r="V54" s="20" t="str">
        <f t="shared" si="9"/>
        <v xml:space="preserve"> </v>
      </c>
      <c r="W54" s="20" t="s">
        <v>128</v>
      </c>
      <c r="X54" s="20" t="s">
        <v>129</v>
      </c>
    </row>
    <row r="55" spans="1:24" x14ac:dyDescent="0.25">
      <c r="A55" t="s">
        <v>70</v>
      </c>
      <c r="B55" t="s">
        <v>1</v>
      </c>
      <c r="C55">
        <v>8842</v>
      </c>
      <c r="D55" s="3">
        <v>2236</v>
      </c>
      <c r="E55" s="3">
        <v>7</v>
      </c>
      <c r="F55" s="3">
        <v>1</v>
      </c>
      <c r="G55" s="3">
        <v>12</v>
      </c>
      <c r="I55" t="str">
        <f t="shared" si="0"/>
        <v>defaultid</v>
      </c>
      <c r="J55" t="str">
        <f t="shared" si="1"/>
        <v>0.0, 0.0, 2236.0</v>
      </c>
      <c r="K55" t="str">
        <f t="shared" si="2"/>
        <v>0.0, 0.0, 0.0</v>
      </c>
      <c r="L55">
        <f t="shared" si="3"/>
        <v>1</v>
      </c>
      <c r="M55" t="str">
        <f t="shared" si="4"/>
        <v>balise.ac</v>
      </c>
      <c r="N55" t="str">
        <f t="shared" si="5"/>
        <v>7, 1, 12</v>
      </c>
      <c r="P55" s="20" t="s">
        <v>128</v>
      </c>
      <c r="Q55" s="20" t="str">
        <f t="shared" si="6"/>
        <v>0.0, 0.0, 2236.0</v>
      </c>
      <c r="R55" s="20" t="str">
        <f t="shared" si="7"/>
        <v>0.0, 0.0, 0.0</v>
      </c>
      <c r="S55" s="26">
        <f t="shared" si="10"/>
        <v>0</v>
      </c>
      <c r="T55" s="20" t="s">
        <v>129</v>
      </c>
      <c r="U55" s="20" t="str">
        <f t="shared" si="8"/>
        <v>AKE-H03</v>
      </c>
      <c r="V55" s="20" t="str">
        <f t="shared" si="9"/>
        <v>A</v>
      </c>
      <c r="W55" s="20" t="s">
        <v>128</v>
      </c>
      <c r="X55" s="20" t="s">
        <v>129</v>
      </c>
    </row>
    <row r="56" spans="1:24" x14ac:dyDescent="0.25">
      <c r="B56" t="s">
        <v>12</v>
      </c>
      <c r="C56">
        <v>8845</v>
      </c>
      <c r="D56" s="3">
        <v>2239</v>
      </c>
      <c r="E56" s="3">
        <v>5</v>
      </c>
      <c r="F56" s="3">
        <v>6</v>
      </c>
      <c r="G56" s="3">
        <v>10</v>
      </c>
      <c r="I56" t="str">
        <f t="shared" si="0"/>
        <v>defaultid</v>
      </c>
      <c r="J56" t="str">
        <f t="shared" si="1"/>
        <v>0.0, 0.0, 2239.0</v>
      </c>
      <c r="K56" t="str">
        <f t="shared" si="2"/>
        <v>0.0, 0.0, 0.0</v>
      </c>
      <c r="L56">
        <f t="shared" si="3"/>
        <v>1</v>
      </c>
      <c r="M56" t="str">
        <f t="shared" si="4"/>
        <v>balise.ac</v>
      </c>
      <c r="N56" t="str">
        <f t="shared" si="5"/>
        <v>5, 6, 10</v>
      </c>
      <c r="P56" s="20" t="s">
        <v>128</v>
      </c>
      <c r="Q56" s="20" t="str">
        <f t="shared" si="6"/>
        <v>0.0, 0.0, 2239.0</v>
      </c>
      <c r="R56" s="20" t="str">
        <f t="shared" si="7"/>
        <v>0.0, 0.0, 0.0</v>
      </c>
      <c r="S56" s="26">
        <f t="shared" si="10"/>
        <v>0</v>
      </c>
      <c r="T56" s="20" t="s">
        <v>129</v>
      </c>
      <c r="U56" s="20" t="str">
        <f t="shared" si="8"/>
        <v>B</v>
      </c>
      <c r="V56" s="20" t="str">
        <f t="shared" si="9"/>
        <v xml:space="preserve"> </v>
      </c>
      <c r="W56" s="20" t="s">
        <v>128</v>
      </c>
      <c r="X56" s="20" t="s">
        <v>129</v>
      </c>
    </row>
    <row r="57" spans="1:24" x14ac:dyDescent="0.25">
      <c r="A57" t="s">
        <v>71</v>
      </c>
      <c r="B57" t="s">
        <v>1</v>
      </c>
      <c r="C57">
        <v>8890</v>
      </c>
      <c r="D57" s="3">
        <v>2284</v>
      </c>
      <c r="E57" s="3">
        <v>6</v>
      </c>
      <c r="F57" s="3">
        <v>1</v>
      </c>
      <c r="G57" s="3">
        <v>2</v>
      </c>
      <c r="I57" t="str">
        <f t="shared" si="0"/>
        <v>defaultid</v>
      </c>
      <c r="J57" t="str">
        <f t="shared" si="1"/>
        <v>0.0, 0.0, 2284.0</v>
      </c>
      <c r="K57" t="str">
        <f t="shared" si="2"/>
        <v>0.0, 0.0, 0.0</v>
      </c>
      <c r="L57">
        <f t="shared" si="3"/>
        <v>1</v>
      </c>
      <c r="M57" t="str">
        <f t="shared" si="4"/>
        <v>balise.ac</v>
      </c>
      <c r="N57" t="str">
        <f t="shared" si="5"/>
        <v>6, 1, 2</v>
      </c>
      <c r="P57" s="20" t="s">
        <v>128</v>
      </c>
      <c r="Q57" s="20" t="str">
        <f t="shared" si="6"/>
        <v>0.0, 0.0, 2284.0</v>
      </c>
      <c r="R57" s="20" t="str">
        <f t="shared" si="7"/>
        <v>0.0, 0.0, 0.0</v>
      </c>
      <c r="S57" s="26">
        <f t="shared" si="10"/>
        <v>0</v>
      </c>
      <c r="T57" s="20" t="s">
        <v>129</v>
      </c>
      <c r="U57" s="20" t="str">
        <f t="shared" si="8"/>
        <v>AKE-H07</v>
      </c>
      <c r="V57" s="20" t="str">
        <f t="shared" si="9"/>
        <v>A</v>
      </c>
      <c r="W57" s="20" t="s">
        <v>128</v>
      </c>
      <c r="X57" s="20" t="s">
        <v>129</v>
      </c>
    </row>
    <row r="58" spans="1:24" x14ac:dyDescent="0.25">
      <c r="B58" t="s">
        <v>12</v>
      </c>
      <c r="C58">
        <v>8893</v>
      </c>
      <c r="D58" s="3">
        <v>2287</v>
      </c>
      <c r="E58" s="3">
        <v>9</v>
      </c>
      <c r="F58" s="3">
        <v>5</v>
      </c>
      <c r="G58" s="3">
        <v>4</v>
      </c>
      <c r="I58" t="str">
        <f t="shared" si="0"/>
        <v>defaultid</v>
      </c>
      <c r="J58" t="str">
        <f t="shared" si="1"/>
        <v>0.0, 0.0, 2287.0</v>
      </c>
      <c r="K58" t="str">
        <f t="shared" si="2"/>
        <v>0.0, 0.0, 0.0</v>
      </c>
      <c r="L58">
        <f t="shared" si="3"/>
        <v>1</v>
      </c>
      <c r="M58" t="str">
        <f t="shared" si="4"/>
        <v>balise.ac</v>
      </c>
      <c r="N58" t="str">
        <f t="shared" si="5"/>
        <v>9, 5, 4</v>
      </c>
      <c r="P58" s="20" t="s">
        <v>128</v>
      </c>
      <c r="Q58" s="20" t="str">
        <f t="shared" si="6"/>
        <v>0.0, 0.0, 2287.0</v>
      </c>
      <c r="R58" s="20" t="str">
        <f t="shared" si="7"/>
        <v>0.0, 0.0, 0.0</v>
      </c>
      <c r="S58" s="26">
        <f t="shared" si="10"/>
        <v>0</v>
      </c>
      <c r="T58" s="20" t="s">
        <v>129</v>
      </c>
      <c r="U58" s="20" t="str">
        <f t="shared" si="8"/>
        <v>B</v>
      </c>
      <c r="V58" s="20" t="str">
        <f t="shared" si="9"/>
        <v xml:space="preserve"> </v>
      </c>
      <c r="W58" s="20" t="s">
        <v>128</v>
      </c>
      <c r="X58" s="20" t="s">
        <v>129</v>
      </c>
    </row>
    <row r="59" spans="1:24" x14ac:dyDescent="0.25">
      <c r="A59" t="s">
        <v>72</v>
      </c>
      <c r="B59" t="s">
        <v>1</v>
      </c>
      <c r="C59">
        <v>8990</v>
      </c>
      <c r="D59" s="3">
        <v>2384</v>
      </c>
      <c r="E59" s="3">
        <v>6</v>
      </c>
      <c r="F59" s="3">
        <v>1</v>
      </c>
      <c r="G59" s="3">
        <v>2</v>
      </c>
      <c r="I59" t="str">
        <f t="shared" si="0"/>
        <v>defaultid</v>
      </c>
      <c r="J59" t="str">
        <f t="shared" si="1"/>
        <v>0.0, 0.0, 2384.0</v>
      </c>
      <c r="K59" t="str">
        <f t="shared" si="2"/>
        <v>0.0, 0.0, 0.0</v>
      </c>
      <c r="L59">
        <f t="shared" si="3"/>
        <v>1</v>
      </c>
      <c r="M59" t="str">
        <f t="shared" si="4"/>
        <v>balise.ac</v>
      </c>
      <c r="N59" t="str">
        <f t="shared" si="5"/>
        <v>6, 1, 2</v>
      </c>
      <c r="P59" s="20" t="s">
        <v>128</v>
      </c>
      <c r="Q59" s="20" t="str">
        <f t="shared" si="6"/>
        <v>0.0, 0.0, 2384.0</v>
      </c>
      <c r="R59" s="20" t="str">
        <f t="shared" si="7"/>
        <v>0.0, 0.0, 0.0</v>
      </c>
      <c r="S59" s="26">
        <f t="shared" si="10"/>
        <v>0</v>
      </c>
      <c r="T59" s="20" t="s">
        <v>129</v>
      </c>
      <c r="U59" s="20" t="str">
        <f t="shared" si="8"/>
        <v>AKE-H11</v>
      </c>
      <c r="V59" s="20" t="str">
        <f t="shared" si="9"/>
        <v>A</v>
      </c>
      <c r="W59" s="20" t="s">
        <v>128</v>
      </c>
      <c r="X59" s="20" t="s">
        <v>129</v>
      </c>
    </row>
    <row r="60" spans="1:24" x14ac:dyDescent="0.25">
      <c r="B60" t="s">
        <v>12</v>
      </c>
      <c r="C60">
        <v>8993</v>
      </c>
      <c r="D60" s="3">
        <v>2387</v>
      </c>
      <c r="E60" s="3">
        <v>9</v>
      </c>
      <c r="F60" s="3">
        <v>4</v>
      </c>
      <c r="G60" s="3">
        <v>14</v>
      </c>
      <c r="I60" t="str">
        <f t="shared" si="0"/>
        <v>defaultid</v>
      </c>
      <c r="J60" t="str">
        <f t="shared" si="1"/>
        <v>0.0, 0.0, 2387.0</v>
      </c>
      <c r="K60" t="str">
        <f t="shared" si="2"/>
        <v>0.0, 0.0, 0.0</v>
      </c>
      <c r="L60">
        <f t="shared" si="3"/>
        <v>1</v>
      </c>
      <c r="M60" t="str">
        <f t="shared" si="4"/>
        <v>balise.ac</v>
      </c>
      <c r="N60" t="str">
        <f t="shared" si="5"/>
        <v>9, 4, 14</v>
      </c>
      <c r="P60" s="20" t="s">
        <v>128</v>
      </c>
      <c r="Q60" s="20" t="str">
        <f t="shared" si="6"/>
        <v>0.0, 0.0, 2387.0</v>
      </c>
      <c r="R60" s="20" t="str">
        <f t="shared" si="7"/>
        <v>0.0, 0.0, 0.0</v>
      </c>
      <c r="S60" s="26">
        <f t="shared" si="10"/>
        <v>0</v>
      </c>
      <c r="T60" s="20" t="s">
        <v>129</v>
      </c>
      <c r="U60" s="20" t="str">
        <f t="shared" si="8"/>
        <v>B</v>
      </c>
      <c r="V60" s="20" t="str">
        <f t="shared" si="9"/>
        <v xml:space="preserve"> </v>
      </c>
      <c r="W60" s="20" t="s">
        <v>128</v>
      </c>
      <c r="X60" s="20" t="s">
        <v>129</v>
      </c>
    </row>
    <row r="61" spans="1:24" x14ac:dyDescent="0.25">
      <c r="A61" t="s">
        <v>73</v>
      </c>
      <c r="B61" t="s">
        <v>1</v>
      </c>
      <c r="C61">
        <v>9032</v>
      </c>
      <c r="D61" s="3">
        <v>2426</v>
      </c>
      <c r="E61" s="4">
        <v>4</v>
      </c>
      <c r="F61" s="4">
        <v>12</v>
      </c>
      <c r="G61" s="5">
        <v>12</v>
      </c>
      <c r="I61" t="str">
        <f t="shared" si="0"/>
        <v>defaultid</v>
      </c>
      <c r="J61" t="str">
        <f t="shared" si="1"/>
        <v>0.0, 0.0, 2426.0</v>
      </c>
      <c r="K61" t="str">
        <f t="shared" si="2"/>
        <v>0.0, 0.0, 0.0</v>
      </c>
      <c r="L61">
        <f t="shared" si="3"/>
        <v>1</v>
      </c>
      <c r="M61" t="str">
        <f t="shared" si="4"/>
        <v>balise.ac</v>
      </c>
      <c r="N61" t="str">
        <f t="shared" si="5"/>
        <v>4, 12, 12</v>
      </c>
      <c r="P61" s="20" t="s">
        <v>128</v>
      </c>
      <c r="Q61" s="20" t="str">
        <f t="shared" si="6"/>
        <v>0.0, 0.0, 2426.0</v>
      </c>
      <c r="R61" s="20" t="str">
        <f t="shared" si="7"/>
        <v>0.0, 0.0, 0.0</v>
      </c>
      <c r="S61" s="26">
        <f t="shared" si="10"/>
        <v>0</v>
      </c>
      <c r="T61" s="20" t="s">
        <v>129</v>
      </c>
      <c r="U61" s="20" t="str">
        <f t="shared" si="8"/>
        <v>Hs.543(L)</v>
      </c>
      <c r="V61" s="20" t="str">
        <f t="shared" si="9"/>
        <v>A</v>
      </c>
      <c r="W61" s="20" t="s">
        <v>128</v>
      </c>
      <c r="X61" s="20" t="s">
        <v>129</v>
      </c>
    </row>
    <row r="62" spans="1:24" x14ac:dyDescent="0.25">
      <c r="B62" t="s">
        <v>12</v>
      </c>
      <c r="C62">
        <v>9035</v>
      </c>
      <c r="D62" s="3">
        <v>2429</v>
      </c>
      <c r="E62" s="3">
        <v>9</v>
      </c>
      <c r="F62" s="3">
        <v>4</v>
      </c>
      <c r="G62" s="3">
        <v>6</v>
      </c>
      <c r="I62" t="str">
        <f t="shared" si="0"/>
        <v>defaultid</v>
      </c>
      <c r="J62" t="str">
        <f t="shared" si="1"/>
        <v>0.0, 0.0, 2429.0</v>
      </c>
      <c r="K62" t="str">
        <f t="shared" si="2"/>
        <v>0.0, 0.0, 0.0</v>
      </c>
      <c r="L62">
        <f t="shared" si="3"/>
        <v>1</v>
      </c>
      <c r="M62" t="str">
        <f t="shared" si="4"/>
        <v>balise.ac</v>
      </c>
      <c r="N62" t="str">
        <f t="shared" si="5"/>
        <v>9, 4, 6</v>
      </c>
      <c r="P62" s="20" t="s">
        <v>128</v>
      </c>
      <c r="Q62" s="20" t="str">
        <f t="shared" si="6"/>
        <v>0.0, 0.0, 2429.0</v>
      </c>
      <c r="R62" s="20" t="str">
        <f t="shared" si="7"/>
        <v>0.0, 0.0, 0.0</v>
      </c>
      <c r="S62" s="26">
        <f t="shared" si="10"/>
        <v>0</v>
      </c>
      <c r="T62" s="20" t="s">
        <v>129</v>
      </c>
      <c r="U62" s="20" t="str">
        <f t="shared" si="8"/>
        <v>B</v>
      </c>
      <c r="V62" s="20" t="str">
        <f t="shared" si="9"/>
        <v xml:space="preserve"> </v>
      </c>
      <c r="W62" s="20" t="s">
        <v>128</v>
      </c>
      <c r="X62" s="20" t="s">
        <v>129</v>
      </c>
    </row>
    <row r="63" spans="1:24" x14ac:dyDescent="0.25">
      <c r="A63" t="s">
        <v>74</v>
      </c>
      <c r="B63" t="s">
        <v>1</v>
      </c>
      <c r="C63">
        <v>9081</v>
      </c>
      <c r="D63" s="3">
        <v>2475</v>
      </c>
      <c r="E63" s="4">
        <v>6</v>
      </c>
      <c r="F63" s="4">
        <v>0</v>
      </c>
      <c r="G63" s="5">
        <v>14</v>
      </c>
      <c r="I63" t="str">
        <f t="shared" si="0"/>
        <v>defaultid</v>
      </c>
      <c r="J63" t="str">
        <f t="shared" si="1"/>
        <v>0.0, 0.0, 2475.0</v>
      </c>
      <c r="K63" t="str">
        <f t="shared" si="2"/>
        <v>0.0, 0.0, 0.0</v>
      </c>
      <c r="L63">
        <f t="shared" si="3"/>
        <v>1</v>
      </c>
      <c r="M63" t="str">
        <f t="shared" si="4"/>
        <v>balise.ac</v>
      </c>
      <c r="N63" t="str">
        <f t="shared" si="5"/>
        <v>6, 0, 14</v>
      </c>
      <c r="P63" s="20" t="s">
        <v>128</v>
      </c>
      <c r="Q63" s="20" t="str">
        <f t="shared" si="6"/>
        <v>0.0, 0.0, 2475.0</v>
      </c>
      <c r="R63" s="20" t="str">
        <f t="shared" si="7"/>
        <v>0.0, 0.0, 0.0</v>
      </c>
      <c r="S63" s="26">
        <f t="shared" si="10"/>
        <v>0</v>
      </c>
      <c r="T63" s="20" t="s">
        <v>129</v>
      </c>
      <c r="U63" s="20" t="str">
        <f t="shared" si="8"/>
        <v>GRO-V03</v>
      </c>
      <c r="V63" s="20" t="str">
        <f t="shared" si="9"/>
        <v>A</v>
      </c>
      <c r="W63" s="20" t="s">
        <v>128</v>
      </c>
      <c r="X63" s="20" t="s">
        <v>129</v>
      </c>
    </row>
    <row r="64" spans="1:24" x14ac:dyDescent="0.25">
      <c r="B64" t="s">
        <v>12</v>
      </c>
      <c r="C64">
        <v>9084</v>
      </c>
      <c r="D64" s="3">
        <v>2478</v>
      </c>
      <c r="E64" s="3">
        <v>9</v>
      </c>
      <c r="F64" s="3">
        <v>5</v>
      </c>
      <c r="G64" s="3">
        <v>2</v>
      </c>
      <c r="I64" t="str">
        <f t="shared" si="0"/>
        <v>defaultid</v>
      </c>
      <c r="J64" t="str">
        <f t="shared" si="1"/>
        <v>0.0, 0.0, 2478.0</v>
      </c>
      <c r="K64" t="str">
        <f t="shared" si="2"/>
        <v>0.0, 0.0, 0.0</v>
      </c>
      <c r="L64">
        <f t="shared" si="3"/>
        <v>1</v>
      </c>
      <c r="M64" t="str">
        <f t="shared" si="4"/>
        <v>balise.ac</v>
      </c>
      <c r="N64" t="str">
        <f t="shared" si="5"/>
        <v>9, 5, 2</v>
      </c>
      <c r="P64" s="20" t="s">
        <v>128</v>
      </c>
      <c r="Q64" s="20" t="str">
        <f t="shared" si="6"/>
        <v>0.0, 0.0, 2478.0</v>
      </c>
      <c r="R64" s="20" t="str">
        <f t="shared" si="7"/>
        <v>0.0, 0.0, 0.0</v>
      </c>
      <c r="S64" s="26">
        <f t="shared" si="10"/>
        <v>0</v>
      </c>
      <c r="T64" s="20" t="s">
        <v>129</v>
      </c>
      <c r="U64" s="20" t="str">
        <f t="shared" si="8"/>
        <v>B</v>
      </c>
      <c r="V64" s="20" t="str">
        <f t="shared" si="9"/>
        <v xml:space="preserve"> </v>
      </c>
      <c r="W64" s="20" t="s">
        <v>128</v>
      </c>
      <c r="X64" s="20" t="s">
        <v>129</v>
      </c>
    </row>
    <row r="65" spans="1:24" x14ac:dyDescent="0.25">
      <c r="A65" t="s">
        <v>75</v>
      </c>
      <c r="B65" t="s">
        <v>1</v>
      </c>
      <c r="C65">
        <v>9502</v>
      </c>
      <c r="D65" s="3">
        <v>2896</v>
      </c>
      <c r="E65" s="4">
        <v>4</v>
      </c>
      <c r="F65" s="4">
        <v>14</v>
      </c>
      <c r="G65" s="5">
        <v>12</v>
      </c>
      <c r="I65" t="str">
        <f t="shared" si="0"/>
        <v>defaultid</v>
      </c>
      <c r="J65" t="str">
        <f t="shared" si="1"/>
        <v>0.0, 0.0, 2896.0</v>
      </c>
      <c r="K65" t="str">
        <f t="shared" si="2"/>
        <v>0.0, 0.0, 0.0</v>
      </c>
      <c r="L65">
        <f t="shared" si="3"/>
        <v>1</v>
      </c>
      <c r="M65" t="str">
        <f t="shared" si="4"/>
        <v>balise.ac</v>
      </c>
      <c r="N65" t="str">
        <f t="shared" si="5"/>
        <v>4, 14, 12</v>
      </c>
      <c r="P65" s="20" t="s">
        <v>128</v>
      </c>
      <c r="Q65" s="20" t="str">
        <f t="shared" si="6"/>
        <v>0.0, 0.0, 2896.0</v>
      </c>
      <c r="R65" s="20" t="str">
        <f t="shared" si="7"/>
        <v>0.0, 0.0, 0.0</v>
      </c>
      <c r="S65" s="26">
        <f t="shared" si="10"/>
        <v>0</v>
      </c>
      <c r="T65" s="20" t="s">
        <v>129</v>
      </c>
      <c r="U65" s="20" t="str">
        <f t="shared" si="8"/>
        <v>Rep.551</v>
      </c>
      <c r="V65" s="20" t="str">
        <f t="shared" si="9"/>
        <v>A</v>
      </c>
      <c r="W65" s="20" t="s">
        <v>128</v>
      </c>
      <c r="X65" s="20" t="s">
        <v>129</v>
      </c>
    </row>
    <row r="66" spans="1:24" x14ac:dyDescent="0.25">
      <c r="B66" t="s">
        <v>12</v>
      </c>
      <c r="C66">
        <v>9505</v>
      </c>
      <c r="D66" s="3">
        <v>2899</v>
      </c>
      <c r="E66" s="3">
        <v>9</v>
      </c>
      <c r="F66" s="3">
        <v>2</v>
      </c>
      <c r="G66" s="3">
        <v>3</v>
      </c>
      <c r="I66" t="str">
        <f t="shared" si="0"/>
        <v>defaultid</v>
      </c>
      <c r="J66" t="str">
        <f t="shared" si="1"/>
        <v>0.0, 0.0, 2899.0</v>
      </c>
      <c r="K66" t="str">
        <f t="shared" si="2"/>
        <v>0.0, 0.0, 0.0</v>
      </c>
      <c r="L66">
        <f t="shared" si="3"/>
        <v>1</v>
      </c>
      <c r="M66" t="str">
        <f t="shared" si="4"/>
        <v>balise.ac</v>
      </c>
      <c r="N66" t="str">
        <f t="shared" si="5"/>
        <v>9, 2, 3</v>
      </c>
      <c r="P66" s="20" t="s">
        <v>128</v>
      </c>
      <c r="Q66" s="20" t="str">
        <f t="shared" si="6"/>
        <v>0.0, 0.0, 2899.0</v>
      </c>
      <c r="R66" s="20" t="str">
        <f t="shared" si="7"/>
        <v>0.0, 0.0, 0.0</v>
      </c>
      <c r="S66" s="26">
        <f t="shared" si="10"/>
        <v>0</v>
      </c>
      <c r="T66" s="20" t="s">
        <v>129</v>
      </c>
      <c r="U66" s="20" t="str">
        <f t="shared" si="8"/>
        <v>B</v>
      </c>
      <c r="V66" s="20" t="str">
        <f t="shared" si="9"/>
        <v xml:space="preserve"> </v>
      </c>
      <c r="W66" s="20" t="s">
        <v>128</v>
      </c>
      <c r="X66" s="20" t="s">
        <v>129</v>
      </c>
    </row>
    <row r="67" spans="1:24" x14ac:dyDescent="0.25">
      <c r="A67" t="s">
        <v>76</v>
      </c>
      <c r="B67" t="s">
        <v>1</v>
      </c>
      <c r="C67">
        <v>9520</v>
      </c>
      <c r="D67" s="3">
        <v>2914</v>
      </c>
      <c r="E67" s="4">
        <v>6</v>
      </c>
      <c r="F67" s="4">
        <v>0</v>
      </c>
      <c r="G67" s="5">
        <v>14</v>
      </c>
      <c r="I67" t="str">
        <f t="shared" si="0"/>
        <v>defaultid</v>
      </c>
      <c r="J67" t="str">
        <f t="shared" si="1"/>
        <v>0.0, 0.0, 2914.0</v>
      </c>
      <c r="K67" t="str">
        <f t="shared" si="2"/>
        <v>0.0, 0.0, 0.0</v>
      </c>
      <c r="L67">
        <f t="shared" si="3"/>
        <v>1</v>
      </c>
      <c r="M67" t="str">
        <f t="shared" si="4"/>
        <v>balise.ac</v>
      </c>
      <c r="N67" t="str">
        <f t="shared" si="5"/>
        <v>6, 0, 14</v>
      </c>
      <c r="P67" s="20" t="s">
        <v>128</v>
      </c>
      <c r="Q67" s="20" t="str">
        <f t="shared" si="6"/>
        <v>0.0, 0.0, 2914.0</v>
      </c>
      <c r="R67" s="20" t="str">
        <f t="shared" si="7"/>
        <v>0.0, 0.0, 0.0</v>
      </c>
      <c r="S67" s="26">
        <f t="shared" si="10"/>
        <v>0</v>
      </c>
      <c r="T67" s="20" t="s">
        <v>129</v>
      </c>
      <c r="U67" s="20" t="str">
        <f t="shared" si="8"/>
        <v>GRO-V07</v>
      </c>
      <c r="V67" s="20" t="str">
        <f t="shared" si="9"/>
        <v>A</v>
      </c>
      <c r="W67" s="20" t="s">
        <v>128</v>
      </c>
      <c r="X67" s="20" t="s">
        <v>129</v>
      </c>
    </row>
    <row r="68" spans="1:24" x14ac:dyDescent="0.25">
      <c r="B68" t="s">
        <v>12</v>
      </c>
      <c r="C68">
        <v>9523</v>
      </c>
      <c r="D68" s="3">
        <v>2917</v>
      </c>
      <c r="E68" s="3">
        <v>9</v>
      </c>
      <c r="F68" s="3">
        <v>3</v>
      </c>
      <c r="G68" s="3">
        <v>11</v>
      </c>
      <c r="I68" t="str">
        <f t="shared" ref="I68:I78" si="11">IF(D68,"defaultid","")</f>
        <v>defaultid</v>
      </c>
      <c r="J68" t="str">
        <f t="shared" ref="J68:J78" si="12">IF(D68,"0.0, 0.0, "&amp;D68&amp;".0","")</f>
        <v>0.0, 0.0, 2917.0</v>
      </c>
      <c r="K68" t="str">
        <f t="shared" ref="K68:K78" si="13">IF(D68,"0.0, 0.0, 0.0","")</f>
        <v>0.0, 0.0, 0.0</v>
      </c>
      <c r="L68">
        <f t="shared" ref="L68:L78" si="14">IF(D68,1,"")</f>
        <v>1</v>
      </c>
      <c r="M68" t="str">
        <f t="shared" ref="M68:M78" si="15">IF(D68,"balise.ac","")</f>
        <v>balise.ac</v>
      </c>
      <c r="N68" t="str">
        <f t="shared" ref="N68:N78" si="16">IF(D68,E68&amp;", "&amp;F68&amp;", "&amp;G68,"")</f>
        <v>9, 3, 11</v>
      </c>
      <c r="P68" s="20" t="s">
        <v>128</v>
      </c>
      <c r="Q68" s="20" t="str">
        <f t="shared" si="6"/>
        <v>0.0, 0.0, 2917.0</v>
      </c>
      <c r="R68" s="20" t="str">
        <f t="shared" si="7"/>
        <v>0.0, 0.0, 0.0</v>
      </c>
      <c r="S68" s="26">
        <f t="shared" si="10"/>
        <v>0</v>
      </c>
      <c r="T68" s="20" t="s">
        <v>129</v>
      </c>
      <c r="U68" s="20" t="str">
        <f t="shared" si="8"/>
        <v>B</v>
      </c>
      <c r="V68" s="20" t="str">
        <f t="shared" si="9"/>
        <v xml:space="preserve"> </v>
      </c>
      <c r="W68" s="20" t="s">
        <v>128</v>
      </c>
      <c r="X68" s="20" t="s">
        <v>129</v>
      </c>
    </row>
    <row r="69" spans="1:24" x14ac:dyDescent="0.25">
      <c r="A69" t="s">
        <v>77</v>
      </c>
      <c r="B69" t="s">
        <v>1</v>
      </c>
      <c r="C69">
        <v>9884</v>
      </c>
      <c r="D69" s="3">
        <v>3278</v>
      </c>
      <c r="E69" s="4">
        <v>4</v>
      </c>
      <c r="F69" s="5">
        <v>12</v>
      </c>
      <c r="G69" s="5">
        <v>12</v>
      </c>
      <c r="I69" t="str">
        <f t="shared" si="11"/>
        <v>defaultid</v>
      </c>
      <c r="J69" t="str">
        <f t="shared" si="12"/>
        <v>0.0, 0.0, 3278.0</v>
      </c>
      <c r="K69" t="str">
        <f t="shared" si="13"/>
        <v>0.0, 0.0, 0.0</v>
      </c>
      <c r="L69">
        <f t="shared" si="14"/>
        <v>1</v>
      </c>
      <c r="M69" t="str">
        <f t="shared" si="15"/>
        <v>balise.ac</v>
      </c>
      <c r="N69" t="str">
        <f t="shared" si="16"/>
        <v>4, 12, 12</v>
      </c>
      <c r="P69" s="20" t="s">
        <v>128</v>
      </c>
      <c r="Q69" s="20" t="str">
        <f t="shared" ref="Q69:Q76" si="17">IF(D69,"0.0, 0.0, "&amp;D69&amp;".0","")</f>
        <v>0.0, 0.0, 3278.0</v>
      </c>
      <c r="R69" s="20" t="str">
        <f t="shared" ref="R69:R76" si="18">IF(D69,"0.0, 0.0, 0.0","")</f>
        <v>0.0, 0.0, 0.0</v>
      </c>
      <c r="S69" s="26">
        <f t="shared" si="10"/>
        <v>0</v>
      </c>
      <c r="T69" s="20" t="s">
        <v>129</v>
      </c>
      <c r="U69" s="20" t="str">
        <f t="shared" ref="U69:U76" si="19">IF(NOT(ISBLANK(A69)),A69,B69)</f>
        <v>Hs.551(UA)</v>
      </c>
      <c r="V69" s="20" t="str">
        <f t="shared" ref="V69:V76" si="20">IF(NOT(ISBLANK(A69)),B69," ")</f>
        <v>A</v>
      </c>
      <c r="W69" s="20" t="s">
        <v>128</v>
      </c>
      <c r="X69" s="20" t="s">
        <v>129</v>
      </c>
    </row>
    <row r="70" spans="1:24" x14ac:dyDescent="0.25">
      <c r="B70" t="s">
        <v>12</v>
      </c>
      <c r="C70">
        <v>9887</v>
      </c>
      <c r="D70" s="3">
        <v>3281</v>
      </c>
      <c r="E70" s="3">
        <v>9</v>
      </c>
      <c r="F70" s="3">
        <v>4</v>
      </c>
      <c r="G70" s="3">
        <v>8</v>
      </c>
      <c r="I70" t="str">
        <f t="shared" si="11"/>
        <v>defaultid</v>
      </c>
      <c r="J70" t="str">
        <f t="shared" si="12"/>
        <v>0.0, 0.0, 3281.0</v>
      </c>
      <c r="K70" t="str">
        <f t="shared" si="13"/>
        <v>0.0, 0.0, 0.0</v>
      </c>
      <c r="L70">
        <f t="shared" si="14"/>
        <v>1</v>
      </c>
      <c r="M70" t="str">
        <f t="shared" si="15"/>
        <v>balise.ac</v>
      </c>
      <c r="N70" t="str">
        <f t="shared" si="16"/>
        <v>9, 4, 8</v>
      </c>
      <c r="P70" s="20" t="s">
        <v>128</v>
      </c>
      <c r="Q70" s="20" t="str">
        <f t="shared" si="17"/>
        <v>0.0, 0.0, 3281.0</v>
      </c>
      <c r="R70" s="20" t="str">
        <f t="shared" si="18"/>
        <v>0.0, 0.0, 0.0</v>
      </c>
      <c r="S70" s="26">
        <f t="shared" ref="S70:S76" si="21">S69</f>
        <v>0</v>
      </c>
      <c r="T70" s="20" t="s">
        <v>129</v>
      </c>
      <c r="U70" s="20" t="str">
        <f t="shared" si="19"/>
        <v>B</v>
      </c>
      <c r="V70" s="20" t="str">
        <f t="shared" si="20"/>
        <v xml:space="preserve"> </v>
      </c>
      <c r="W70" s="20" t="s">
        <v>128</v>
      </c>
      <c r="X70" s="20" t="s">
        <v>129</v>
      </c>
    </row>
    <row r="71" spans="1:24" x14ac:dyDescent="0.25">
      <c r="A71" t="s">
        <v>78</v>
      </c>
      <c r="B71" t="s">
        <v>1</v>
      </c>
      <c r="C71">
        <v>9900</v>
      </c>
      <c r="D71" s="3">
        <v>3294</v>
      </c>
      <c r="E71" s="4">
        <v>6</v>
      </c>
      <c r="F71" s="4">
        <v>0</v>
      </c>
      <c r="G71" s="5">
        <v>14</v>
      </c>
      <c r="I71" t="str">
        <f t="shared" si="11"/>
        <v>defaultid</v>
      </c>
      <c r="J71" t="str">
        <f t="shared" si="12"/>
        <v>0.0, 0.0, 3294.0</v>
      </c>
      <c r="K71" t="str">
        <f t="shared" si="13"/>
        <v>0.0, 0.0, 0.0</v>
      </c>
      <c r="L71">
        <f t="shared" si="14"/>
        <v>1</v>
      </c>
      <c r="M71" t="str">
        <f t="shared" si="15"/>
        <v>balise.ac</v>
      </c>
      <c r="N71" t="str">
        <f t="shared" si="16"/>
        <v>6, 0, 14</v>
      </c>
      <c r="P71" s="20" t="s">
        <v>128</v>
      </c>
      <c r="Q71" s="20" t="str">
        <f t="shared" si="17"/>
        <v>0.0, 0.0, 3294.0</v>
      </c>
      <c r="R71" s="20" t="str">
        <f t="shared" si="18"/>
        <v>0.0, 0.0, 0.0</v>
      </c>
      <c r="S71" s="26">
        <f t="shared" si="21"/>
        <v>0</v>
      </c>
      <c r="T71" s="20" t="s">
        <v>129</v>
      </c>
      <c r="U71" s="20" t="str">
        <f t="shared" si="19"/>
        <v>GRO-V13</v>
      </c>
      <c r="V71" s="20" t="str">
        <f t="shared" si="20"/>
        <v>A</v>
      </c>
      <c r="W71" s="20" t="s">
        <v>128</v>
      </c>
      <c r="X71" s="20" t="s">
        <v>129</v>
      </c>
    </row>
    <row r="72" spans="1:24" x14ac:dyDescent="0.25">
      <c r="B72" t="s">
        <v>12</v>
      </c>
      <c r="C72">
        <v>9903</v>
      </c>
      <c r="D72" s="3">
        <v>3297</v>
      </c>
      <c r="E72" s="4">
        <v>9</v>
      </c>
      <c r="F72" s="5">
        <v>1</v>
      </c>
      <c r="G72" s="5">
        <v>9</v>
      </c>
      <c r="I72" t="str">
        <f t="shared" si="11"/>
        <v>defaultid</v>
      </c>
      <c r="J72" t="str">
        <f t="shared" si="12"/>
        <v>0.0, 0.0, 3297.0</v>
      </c>
      <c r="K72" t="str">
        <f t="shared" si="13"/>
        <v>0.0, 0.0, 0.0</v>
      </c>
      <c r="L72">
        <f t="shared" si="14"/>
        <v>1</v>
      </c>
      <c r="M72" t="str">
        <f t="shared" si="15"/>
        <v>balise.ac</v>
      </c>
      <c r="N72" t="str">
        <f t="shared" si="16"/>
        <v>9, 1, 9</v>
      </c>
      <c r="P72" s="20" t="s">
        <v>128</v>
      </c>
      <c r="Q72" s="20" t="str">
        <f t="shared" si="17"/>
        <v>0.0, 0.0, 3297.0</v>
      </c>
      <c r="R72" s="20" t="str">
        <f t="shared" si="18"/>
        <v>0.0, 0.0, 0.0</v>
      </c>
      <c r="S72" s="26">
        <f t="shared" si="21"/>
        <v>0</v>
      </c>
      <c r="T72" s="20" t="s">
        <v>129</v>
      </c>
      <c r="U72" s="20" t="str">
        <f t="shared" si="19"/>
        <v>B</v>
      </c>
      <c r="V72" s="20" t="str">
        <f t="shared" si="20"/>
        <v xml:space="preserve"> </v>
      </c>
      <c r="W72" s="20" t="s">
        <v>128</v>
      </c>
      <c r="X72" s="20" t="s">
        <v>129</v>
      </c>
    </row>
    <row r="73" spans="1:24" x14ac:dyDescent="0.25">
      <c r="A73" t="s">
        <v>79</v>
      </c>
      <c r="B73" t="s">
        <v>1</v>
      </c>
      <c r="C73">
        <v>10050</v>
      </c>
      <c r="D73" s="3">
        <v>3444</v>
      </c>
      <c r="E73" s="3">
        <v>7</v>
      </c>
      <c r="F73" s="3">
        <v>1</v>
      </c>
      <c r="G73" s="3">
        <v>2</v>
      </c>
      <c r="I73" t="str">
        <f t="shared" si="11"/>
        <v>defaultid</v>
      </c>
      <c r="J73" t="str">
        <f t="shared" si="12"/>
        <v>0.0, 0.0, 3444.0</v>
      </c>
      <c r="K73" t="str">
        <f t="shared" si="13"/>
        <v>0.0, 0.0, 0.0</v>
      </c>
      <c r="L73">
        <f t="shared" si="14"/>
        <v>1</v>
      </c>
      <c r="M73" t="str">
        <f t="shared" si="15"/>
        <v>balise.ac</v>
      </c>
      <c r="N73" t="str">
        <f t="shared" si="16"/>
        <v>7, 1, 2</v>
      </c>
      <c r="P73" s="20" t="s">
        <v>128</v>
      </c>
      <c r="Q73" s="20" t="str">
        <f t="shared" si="17"/>
        <v>0.0, 0.0, 3444.0</v>
      </c>
      <c r="R73" s="20" t="str">
        <f t="shared" si="18"/>
        <v>0.0, 0.0, 0.0</v>
      </c>
      <c r="S73" s="26">
        <f t="shared" si="21"/>
        <v>0</v>
      </c>
      <c r="T73" s="20" t="s">
        <v>129</v>
      </c>
      <c r="U73" s="20" t="str">
        <f t="shared" si="19"/>
        <v>GRO-H03</v>
      </c>
      <c r="V73" s="20" t="str">
        <f t="shared" si="20"/>
        <v>A</v>
      </c>
      <c r="W73" s="20" t="s">
        <v>128</v>
      </c>
      <c r="X73" s="20" t="s">
        <v>129</v>
      </c>
    </row>
    <row r="74" spans="1:24" x14ac:dyDescent="0.25">
      <c r="B74" t="s">
        <v>12</v>
      </c>
      <c r="C74">
        <v>10053</v>
      </c>
      <c r="D74" s="3">
        <v>3447</v>
      </c>
      <c r="E74" s="3">
        <v>7</v>
      </c>
      <c r="F74" s="3">
        <v>1</v>
      </c>
      <c r="G74" s="3">
        <v>12</v>
      </c>
      <c r="I74" t="str">
        <f t="shared" si="11"/>
        <v>defaultid</v>
      </c>
      <c r="J74" t="str">
        <f t="shared" si="12"/>
        <v>0.0, 0.0, 3447.0</v>
      </c>
      <c r="K74" t="str">
        <f t="shared" si="13"/>
        <v>0.0, 0.0, 0.0</v>
      </c>
      <c r="L74">
        <f t="shared" si="14"/>
        <v>1</v>
      </c>
      <c r="M74" t="str">
        <f t="shared" si="15"/>
        <v>balise.ac</v>
      </c>
      <c r="N74" t="str">
        <f t="shared" si="16"/>
        <v>7, 1, 12</v>
      </c>
      <c r="P74" s="20" t="s">
        <v>128</v>
      </c>
      <c r="Q74" s="20" t="str">
        <f t="shared" si="17"/>
        <v>0.0, 0.0, 3447.0</v>
      </c>
      <c r="R74" s="20" t="str">
        <f t="shared" si="18"/>
        <v>0.0, 0.0, 0.0</v>
      </c>
      <c r="S74" s="26">
        <f t="shared" si="21"/>
        <v>0</v>
      </c>
      <c r="T74" s="20" t="s">
        <v>129</v>
      </c>
      <c r="U74" s="20" t="str">
        <f t="shared" si="19"/>
        <v>B</v>
      </c>
      <c r="V74" s="20" t="str">
        <f t="shared" si="20"/>
        <v xml:space="preserve"> </v>
      </c>
      <c r="W74" s="20" t="s">
        <v>128</v>
      </c>
      <c r="X74" s="20" t="s">
        <v>129</v>
      </c>
    </row>
    <row r="75" spans="1:24" x14ac:dyDescent="0.25">
      <c r="A75" t="s">
        <v>80</v>
      </c>
      <c r="B75" t="s">
        <v>1</v>
      </c>
      <c r="C75">
        <v>10188</v>
      </c>
      <c r="D75" s="3">
        <v>3582</v>
      </c>
      <c r="E75" s="4">
        <v>3</v>
      </c>
      <c r="F75" s="4">
        <v>3</v>
      </c>
      <c r="G75" s="5">
        <v>4</v>
      </c>
      <c r="I75" t="str">
        <f t="shared" si="11"/>
        <v>defaultid</v>
      </c>
      <c r="J75" t="str">
        <f t="shared" si="12"/>
        <v>0.0, 0.0, 3582.0</v>
      </c>
      <c r="K75" t="str">
        <f t="shared" si="13"/>
        <v>0.0, 0.0, 0.0</v>
      </c>
      <c r="L75">
        <f t="shared" si="14"/>
        <v>1</v>
      </c>
      <c r="M75" t="str">
        <f t="shared" si="15"/>
        <v>balise.ac</v>
      </c>
      <c r="N75" t="str">
        <f t="shared" si="16"/>
        <v>3, 3, 4</v>
      </c>
      <c r="P75" s="20" t="s">
        <v>128</v>
      </c>
      <c r="Q75" s="20" t="str">
        <f t="shared" si="17"/>
        <v>0.0, 0.0, 3582.0</v>
      </c>
      <c r="R75" s="20" t="str">
        <f t="shared" si="18"/>
        <v>0.0, 0.0, 0.0</v>
      </c>
      <c r="S75" s="26">
        <f t="shared" si="21"/>
        <v>0</v>
      </c>
      <c r="T75" s="20" t="s">
        <v>129</v>
      </c>
      <c r="U75" s="20" t="str">
        <f t="shared" si="19"/>
        <v>GRO-H07</v>
      </c>
      <c r="V75" s="20" t="str">
        <f t="shared" si="20"/>
        <v>A</v>
      </c>
      <c r="W75" s="20" t="s">
        <v>128</v>
      </c>
      <c r="X75" s="20" t="s">
        <v>129</v>
      </c>
    </row>
    <row r="76" spans="1:24" x14ac:dyDescent="0.25">
      <c r="B76" t="s">
        <v>12</v>
      </c>
      <c r="C76">
        <v>10191</v>
      </c>
      <c r="D76" s="3">
        <v>3585</v>
      </c>
      <c r="E76" s="3">
        <v>7</v>
      </c>
      <c r="F76" s="3">
        <v>1</v>
      </c>
      <c r="G76" s="3">
        <v>2</v>
      </c>
      <c r="I76" t="str">
        <f t="shared" si="11"/>
        <v>defaultid</v>
      </c>
      <c r="J76" t="str">
        <f t="shared" si="12"/>
        <v>0.0, 0.0, 3585.0</v>
      </c>
      <c r="K76" t="str">
        <f t="shared" si="13"/>
        <v>0.0, 0.0, 0.0</v>
      </c>
      <c r="L76">
        <f t="shared" si="14"/>
        <v>1</v>
      </c>
      <c r="M76" t="str">
        <f t="shared" si="15"/>
        <v>balise.ac</v>
      </c>
      <c r="N76" t="str">
        <f t="shared" si="16"/>
        <v>7, 1, 2</v>
      </c>
      <c r="P76" s="22" t="s">
        <v>128</v>
      </c>
      <c r="Q76" s="22" t="str">
        <f t="shared" si="17"/>
        <v>0.0, 0.0, 3585.0</v>
      </c>
      <c r="R76" s="22" t="str">
        <f t="shared" si="18"/>
        <v>0.0, 0.0, 0.0</v>
      </c>
      <c r="S76" s="26">
        <f t="shared" si="21"/>
        <v>0</v>
      </c>
      <c r="T76" s="22" t="s">
        <v>129</v>
      </c>
      <c r="U76" s="22" t="str">
        <f t="shared" si="19"/>
        <v>B</v>
      </c>
      <c r="V76" s="22" t="str">
        <f t="shared" si="20"/>
        <v xml:space="preserve"> </v>
      </c>
      <c r="W76" s="22" t="s">
        <v>128</v>
      </c>
      <c r="X76" s="22" t="s">
        <v>129</v>
      </c>
    </row>
    <row r="77" spans="1:24" x14ac:dyDescent="0.25">
      <c r="A77" s="33" t="s">
        <v>131</v>
      </c>
      <c r="B77" s="33" t="s">
        <v>1</v>
      </c>
      <c r="C77" s="33">
        <v>10000</v>
      </c>
      <c r="D77" s="34">
        <f>C77-([1]A_UM!$F$3)</f>
        <v>3394</v>
      </c>
      <c r="E77" s="34">
        <v>4</v>
      </c>
      <c r="F77" s="34">
        <v>14</v>
      </c>
      <c r="G77" s="34">
        <v>12</v>
      </c>
      <c r="I77" s="3" t="str">
        <f t="shared" si="11"/>
        <v>defaultid</v>
      </c>
      <c r="J77" s="3" t="str">
        <f t="shared" si="12"/>
        <v>0.0, 0.0, 3394.0</v>
      </c>
      <c r="K77" s="3" t="str">
        <f t="shared" si="13"/>
        <v>0.0, 0.0, 0.0</v>
      </c>
      <c r="L77" s="3">
        <f t="shared" si="14"/>
        <v>1</v>
      </c>
      <c r="M77" s="3" t="str">
        <f t="shared" si="15"/>
        <v>balise.ac</v>
      </c>
      <c r="N77" s="3" t="str">
        <f t="shared" si="16"/>
        <v>4, 14, 12</v>
      </c>
    </row>
    <row r="78" spans="1:24" x14ac:dyDescent="0.25">
      <c r="A78" s="33"/>
      <c r="B78" s="33" t="s">
        <v>12</v>
      </c>
      <c r="C78" s="33">
        <v>9997</v>
      </c>
      <c r="D78" s="34">
        <f>C78-([1]A_UM!$F$3)</f>
        <v>3391</v>
      </c>
      <c r="E78" s="34">
        <v>9</v>
      </c>
      <c r="F78" s="34">
        <v>4</v>
      </c>
      <c r="G78" s="34">
        <v>10</v>
      </c>
      <c r="I78" s="3" t="str">
        <f t="shared" si="11"/>
        <v>defaultid</v>
      </c>
      <c r="J78" s="3" t="str">
        <f t="shared" si="12"/>
        <v>0.0, 0.0, 3391.0</v>
      </c>
      <c r="K78" s="3" t="str">
        <f t="shared" si="13"/>
        <v>0.0, 0.0, 0.0</v>
      </c>
      <c r="L78" s="3">
        <f t="shared" si="14"/>
        <v>1</v>
      </c>
      <c r="M78" s="3" t="str">
        <f t="shared" si="15"/>
        <v>balise.ac</v>
      </c>
      <c r="N78" s="3" t="str">
        <f t="shared" si="16"/>
        <v>9, 4, 10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4903-4EC5-44E1-8F4A-57A6AFC8AF22}">
  <dimension ref="A1:X80"/>
  <sheetViews>
    <sheetView topLeftCell="A53" workbookViewId="0">
      <selection activeCell="A79" sqref="A79:N80"/>
    </sheetView>
  </sheetViews>
  <sheetFormatPr baseColWidth="10" defaultRowHeight="15" x14ac:dyDescent="0.25"/>
  <cols>
    <col min="16" max="16" width="8.85546875" bestFit="1" customWidth="1"/>
    <col min="17" max="17" width="13.7109375" customWidth="1"/>
    <col min="18" max="18" width="14" customWidth="1"/>
    <col min="19" max="19" width="10.140625" bestFit="1" customWidth="1"/>
    <col min="20" max="20" width="11.7109375" customWidth="1"/>
    <col min="21" max="21" width="10" bestFit="1" customWidth="1"/>
    <col min="22" max="23" width="8" bestFit="1" customWidth="1"/>
  </cols>
  <sheetData>
    <row r="1" spans="1:24" x14ac:dyDescent="0.25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24" x14ac:dyDescent="0.25">
      <c r="A2" s="2" t="s">
        <v>81</v>
      </c>
      <c r="B2" s="2" t="s">
        <v>7</v>
      </c>
      <c r="C2" s="2" t="s">
        <v>82</v>
      </c>
      <c r="D2" s="2" t="s">
        <v>83</v>
      </c>
      <c r="E2" s="2" t="s">
        <v>84</v>
      </c>
      <c r="F2" s="2"/>
    </row>
    <row r="3" spans="1:24" x14ac:dyDescent="0.25">
      <c r="P3" s="28" t="s">
        <v>122</v>
      </c>
      <c r="Q3" s="28" t="s">
        <v>117</v>
      </c>
      <c r="R3" s="28" t="s">
        <v>118</v>
      </c>
      <c r="S3" s="32" t="s">
        <v>119</v>
      </c>
      <c r="T3" s="28" t="s">
        <v>123</v>
      </c>
      <c r="U3" s="28" t="s">
        <v>124</v>
      </c>
      <c r="V3" s="28" t="s">
        <v>125</v>
      </c>
      <c r="W3" s="28" t="s">
        <v>126</v>
      </c>
      <c r="X3" s="28" t="s">
        <v>127</v>
      </c>
    </row>
    <row r="4" spans="1:24" x14ac:dyDescent="0.25">
      <c r="A4" s="3" t="s">
        <v>23</v>
      </c>
      <c r="B4" s="3" t="s">
        <v>1</v>
      </c>
      <c r="C4" s="3">
        <v>13789</v>
      </c>
      <c r="D4" s="3">
        <f>C4-([1]A_UM!$F$3)</f>
        <v>7183</v>
      </c>
      <c r="E4" s="4">
        <v>4</v>
      </c>
      <c r="F4" s="4">
        <v>12</v>
      </c>
      <c r="G4" s="4">
        <v>12</v>
      </c>
      <c r="I4" t="str">
        <f t="shared" ref="I4:I67" si="0">IF(D4,"defaultid","")</f>
        <v>defaultid</v>
      </c>
      <c r="J4" t="str">
        <f t="shared" ref="J4:J67" si="1">IF(D4,"0.0, 0.0, "&amp;D4&amp;".0","")</f>
        <v>0.0, 0.0, 7183.0</v>
      </c>
      <c r="K4" t="str">
        <f t="shared" ref="K4:K67" si="2">IF(D4,"0.0, 0.0, 0.0","")</f>
        <v>0.0, 0.0, 0.0</v>
      </c>
      <c r="L4">
        <f t="shared" ref="L4:L67" si="3">IF(D4,1,"")</f>
        <v>1</v>
      </c>
      <c r="M4" t="str">
        <f t="shared" ref="M4:M67" si="4">IF(D4,"balise.ac","")</f>
        <v>balise.ac</v>
      </c>
      <c r="N4" t="str">
        <f t="shared" ref="N4:N67" si="5">IF(D4,E4&amp;", "&amp;F4&amp;", "&amp;G4,"")</f>
        <v>4, 12, 12</v>
      </c>
      <c r="P4" s="20" t="s">
        <v>128</v>
      </c>
      <c r="Q4" s="20" t="str">
        <f>IF(D4,"0.0, 0.0, "&amp;D4&amp;".0","")</f>
        <v>0.0, 0.0, 7183.0</v>
      </c>
      <c r="R4" s="20" t="str">
        <f>IF(D4,"0.0, 0.0, 0.0","")</f>
        <v>0.0, 0.0, 0.0</v>
      </c>
      <c r="S4" s="26">
        <v>1</v>
      </c>
      <c r="T4" s="20" t="s">
        <v>129</v>
      </c>
      <c r="U4" s="20" t="str">
        <f>IF(NOT(ISBLANK(A4)),A4,B4)</f>
        <v>Hs.574(M)</v>
      </c>
      <c r="V4" s="20" t="str">
        <f>IF(NOT(ISBLANK(A4)),B4," ")</f>
        <v>A</v>
      </c>
      <c r="W4" s="20" t="s">
        <v>128</v>
      </c>
      <c r="X4" s="20" t="s">
        <v>129</v>
      </c>
    </row>
    <row r="5" spans="1:24" x14ac:dyDescent="0.25">
      <c r="A5" s="3"/>
      <c r="B5" s="3" t="s">
        <v>12</v>
      </c>
      <c r="C5" s="3">
        <v>13786</v>
      </c>
      <c r="D5" s="3">
        <f>C5-([1]A_UM!$F$3)</f>
        <v>7180</v>
      </c>
      <c r="E5" s="3">
        <v>9</v>
      </c>
      <c r="F5" s="3">
        <v>6</v>
      </c>
      <c r="G5" s="3">
        <v>0</v>
      </c>
      <c r="I5" t="str">
        <f t="shared" si="0"/>
        <v>defaultid</v>
      </c>
      <c r="J5" t="str">
        <f t="shared" si="1"/>
        <v>0.0, 0.0, 7180.0</v>
      </c>
      <c r="K5" t="str">
        <f t="shared" si="2"/>
        <v>0.0, 0.0, 0.0</v>
      </c>
      <c r="L5">
        <f t="shared" si="3"/>
        <v>1</v>
      </c>
      <c r="M5" t="str">
        <f t="shared" si="4"/>
        <v>balise.ac</v>
      </c>
      <c r="N5" t="str">
        <f t="shared" si="5"/>
        <v>9, 6, 0</v>
      </c>
      <c r="P5" s="20" t="s">
        <v>128</v>
      </c>
      <c r="Q5" s="20" t="str">
        <f t="shared" ref="Q5:Q68" si="6">IF(D5,"0.0, 0.0, "&amp;D5&amp;".0","")</f>
        <v>0.0, 0.0, 7180.0</v>
      </c>
      <c r="R5" s="20" t="str">
        <f t="shared" ref="R5:R68" si="7">IF(D5,"0.0, 0.0, 0.0","")</f>
        <v>0.0, 0.0, 0.0</v>
      </c>
      <c r="S5" s="26">
        <v>1</v>
      </c>
      <c r="T5" s="20" t="s">
        <v>129</v>
      </c>
      <c r="U5" s="20" t="str">
        <f t="shared" ref="U5:U68" si="8">IF(NOT(ISBLANK(A5)),A5,B5)</f>
        <v>B</v>
      </c>
      <c r="V5" s="20" t="str">
        <f t="shared" ref="V5:V68" si="9">IF(NOT(ISBLANK(A5)),B5," ")</f>
        <v xml:space="preserve"> </v>
      </c>
      <c r="W5" s="20" t="s">
        <v>128</v>
      </c>
      <c r="X5" s="20" t="s">
        <v>129</v>
      </c>
    </row>
    <row r="6" spans="1:24" x14ac:dyDescent="0.25">
      <c r="A6" s="3"/>
      <c r="B6" s="3" t="s">
        <v>24</v>
      </c>
      <c r="C6" s="3">
        <v>13783</v>
      </c>
      <c r="D6" s="3">
        <f>C6-([1]A_UM!$F$3)</f>
        <v>7177</v>
      </c>
      <c r="E6" s="3">
        <v>14</v>
      </c>
      <c r="F6" s="3">
        <v>2</v>
      </c>
      <c r="G6" s="3">
        <v>5</v>
      </c>
      <c r="I6" t="str">
        <f t="shared" si="0"/>
        <v>defaultid</v>
      </c>
      <c r="J6" t="str">
        <f t="shared" si="1"/>
        <v>0.0, 0.0, 7177.0</v>
      </c>
      <c r="K6" t="str">
        <f t="shared" si="2"/>
        <v>0.0, 0.0, 0.0</v>
      </c>
      <c r="L6">
        <f t="shared" si="3"/>
        <v>1</v>
      </c>
      <c r="M6" t="str">
        <f t="shared" si="4"/>
        <v>balise.ac</v>
      </c>
      <c r="N6" t="str">
        <f t="shared" si="5"/>
        <v>14, 2, 5</v>
      </c>
      <c r="P6" s="20" t="s">
        <v>128</v>
      </c>
      <c r="Q6" s="20" t="str">
        <f t="shared" si="6"/>
        <v>0.0, 0.0, 7177.0</v>
      </c>
      <c r="R6" s="20" t="str">
        <f t="shared" si="7"/>
        <v>0.0, 0.0, 0.0</v>
      </c>
      <c r="S6" s="26">
        <v>1</v>
      </c>
      <c r="T6" s="20" t="s">
        <v>129</v>
      </c>
      <c r="U6" s="20" t="str">
        <f t="shared" si="8"/>
        <v>C</v>
      </c>
      <c r="V6" s="20" t="str">
        <f t="shared" si="9"/>
        <v xml:space="preserve"> </v>
      </c>
      <c r="W6" s="20" t="s">
        <v>128</v>
      </c>
      <c r="X6" s="20" t="s">
        <v>129</v>
      </c>
    </row>
    <row r="7" spans="1:24" x14ac:dyDescent="0.25">
      <c r="A7" t="s">
        <v>25</v>
      </c>
      <c r="B7" t="s">
        <v>1</v>
      </c>
      <c r="C7">
        <v>13640</v>
      </c>
      <c r="D7" s="3">
        <f>C7-([1]A_UM!$F$3)</f>
        <v>7034</v>
      </c>
      <c r="E7" s="3">
        <v>7</v>
      </c>
      <c r="F7" s="3">
        <v>1</v>
      </c>
      <c r="G7" s="3">
        <v>8</v>
      </c>
      <c r="I7" t="str">
        <f t="shared" si="0"/>
        <v>defaultid</v>
      </c>
      <c r="J7" t="str">
        <f t="shared" si="1"/>
        <v>0.0, 0.0, 7034.0</v>
      </c>
      <c r="K7" t="str">
        <f t="shared" si="2"/>
        <v>0.0, 0.0, 0.0</v>
      </c>
      <c r="L7">
        <f t="shared" si="3"/>
        <v>1</v>
      </c>
      <c r="M7" t="str">
        <f t="shared" si="4"/>
        <v>balise.ac</v>
      </c>
      <c r="N7" t="str">
        <f t="shared" si="5"/>
        <v>7, 1, 8</v>
      </c>
      <c r="P7" s="20" t="s">
        <v>128</v>
      </c>
      <c r="Q7" s="20" t="str">
        <f t="shared" si="6"/>
        <v>0.0, 0.0, 7034.0</v>
      </c>
      <c r="R7" s="20" t="str">
        <f t="shared" si="7"/>
        <v>0.0, 0.0, 0.0</v>
      </c>
      <c r="S7" s="26">
        <v>1</v>
      </c>
      <c r="T7" s="20" t="s">
        <v>129</v>
      </c>
      <c r="U7" s="20" t="str">
        <f t="shared" si="8"/>
        <v>LØR-H10</v>
      </c>
      <c r="V7" s="20" t="str">
        <f t="shared" si="9"/>
        <v>A</v>
      </c>
      <c r="W7" s="20" t="s">
        <v>128</v>
      </c>
      <c r="X7" s="20" t="s">
        <v>129</v>
      </c>
    </row>
    <row r="8" spans="1:24" x14ac:dyDescent="0.25">
      <c r="B8" t="s">
        <v>12</v>
      </c>
      <c r="C8">
        <v>13637</v>
      </c>
      <c r="D8" s="3">
        <f>C8-([1]A_UM!$F$3)</f>
        <v>7031</v>
      </c>
      <c r="E8" s="3">
        <v>7</v>
      </c>
      <c r="F8" s="9">
        <v>1</v>
      </c>
      <c r="G8" s="3">
        <v>14</v>
      </c>
      <c r="I8" t="str">
        <f t="shared" si="0"/>
        <v>defaultid</v>
      </c>
      <c r="J8" t="str">
        <f t="shared" si="1"/>
        <v>0.0, 0.0, 7031.0</v>
      </c>
      <c r="K8" t="str">
        <f t="shared" si="2"/>
        <v>0.0, 0.0, 0.0</v>
      </c>
      <c r="L8">
        <f t="shared" si="3"/>
        <v>1</v>
      </c>
      <c r="M8" t="str">
        <f t="shared" si="4"/>
        <v>balise.ac</v>
      </c>
      <c r="N8" t="str">
        <f t="shared" si="5"/>
        <v>7, 1, 14</v>
      </c>
      <c r="P8" s="20" t="s">
        <v>128</v>
      </c>
      <c r="Q8" s="20" t="str">
        <f t="shared" si="6"/>
        <v>0.0, 0.0, 7031.0</v>
      </c>
      <c r="R8" s="20" t="str">
        <f t="shared" si="7"/>
        <v>0.0, 0.0, 0.0</v>
      </c>
      <c r="S8" s="26">
        <v>1</v>
      </c>
      <c r="T8" s="20" t="s">
        <v>129</v>
      </c>
      <c r="U8" s="20" t="str">
        <f t="shared" si="8"/>
        <v>B</v>
      </c>
      <c r="V8" s="20" t="str">
        <f t="shared" si="9"/>
        <v xml:space="preserve"> </v>
      </c>
      <c r="W8" s="20" t="s">
        <v>128</v>
      </c>
      <c r="X8" s="20" t="s">
        <v>129</v>
      </c>
    </row>
    <row r="9" spans="1:24" x14ac:dyDescent="0.25">
      <c r="A9" t="s">
        <v>26</v>
      </c>
      <c r="B9" t="s">
        <v>12</v>
      </c>
      <c r="C9">
        <v>13625</v>
      </c>
      <c r="D9" s="3">
        <f>C9-([1]A_UM!$F$3)</f>
        <v>7019</v>
      </c>
      <c r="E9" s="3">
        <v>7</v>
      </c>
      <c r="F9" s="3">
        <v>7</v>
      </c>
      <c r="G9" s="3">
        <v>7</v>
      </c>
      <c r="I9" t="str">
        <f t="shared" si="0"/>
        <v>defaultid</v>
      </c>
      <c r="J9" t="str">
        <f t="shared" si="1"/>
        <v>0.0, 0.0, 7019.0</v>
      </c>
      <c r="K9" t="str">
        <f t="shared" si="2"/>
        <v>0.0, 0.0, 0.0</v>
      </c>
      <c r="L9">
        <f t="shared" si="3"/>
        <v>1</v>
      </c>
      <c r="M9" t="str">
        <f t="shared" si="4"/>
        <v>balise.ac</v>
      </c>
      <c r="N9" t="str">
        <f t="shared" si="5"/>
        <v>7, 7, 7</v>
      </c>
      <c r="P9" s="20" t="s">
        <v>128</v>
      </c>
      <c r="Q9" s="20" t="str">
        <f t="shared" si="6"/>
        <v>0.0, 0.0, 7019.0</v>
      </c>
      <c r="R9" s="20" t="str">
        <f t="shared" si="7"/>
        <v>0.0, 0.0, 0.0</v>
      </c>
      <c r="S9" s="26">
        <v>1</v>
      </c>
      <c r="T9" s="20" t="s">
        <v>129</v>
      </c>
      <c r="U9" s="20" t="str">
        <f t="shared" si="8"/>
        <v>LØR-H07</v>
      </c>
      <c r="V9" s="20" t="str">
        <f t="shared" si="9"/>
        <v>B</v>
      </c>
      <c r="W9" s="20" t="s">
        <v>128</v>
      </c>
      <c r="X9" s="20" t="s">
        <v>129</v>
      </c>
    </row>
    <row r="10" spans="1:24" x14ac:dyDescent="0.25">
      <c r="B10" t="s">
        <v>1</v>
      </c>
      <c r="C10">
        <v>13622</v>
      </c>
      <c r="D10" s="3">
        <f>C10-([1]A_UM!$F$3)</f>
        <v>7016</v>
      </c>
      <c r="E10" s="3">
        <v>7</v>
      </c>
      <c r="F10" s="3">
        <v>7</v>
      </c>
      <c r="G10" s="3">
        <v>2</v>
      </c>
      <c r="I10" t="str">
        <f t="shared" si="0"/>
        <v>defaultid</v>
      </c>
      <c r="J10" t="str">
        <f t="shared" si="1"/>
        <v>0.0, 0.0, 7016.0</v>
      </c>
      <c r="K10" t="str">
        <f t="shared" si="2"/>
        <v>0.0, 0.0, 0.0</v>
      </c>
      <c r="L10">
        <f t="shared" si="3"/>
        <v>1</v>
      </c>
      <c r="M10" t="str">
        <f t="shared" si="4"/>
        <v>balise.ac</v>
      </c>
      <c r="N10" t="str">
        <f t="shared" si="5"/>
        <v>7, 7, 2</v>
      </c>
      <c r="P10" s="20" t="s">
        <v>128</v>
      </c>
      <c r="Q10" s="20" t="str">
        <f t="shared" si="6"/>
        <v>0.0, 0.0, 7016.0</v>
      </c>
      <c r="R10" s="20" t="str">
        <f t="shared" si="7"/>
        <v>0.0, 0.0, 0.0</v>
      </c>
      <c r="S10" s="26">
        <v>1</v>
      </c>
      <c r="T10" s="20" t="s">
        <v>129</v>
      </c>
      <c r="U10" s="20" t="str">
        <f t="shared" si="8"/>
        <v>A</v>
      </c>
      <c r="V10" s="20" t="str">
        <f t="shared" si="9"/>
        <v xml:space="preserve"> </v>
      </c>
      <c r="W10" s="20" t="s">
        <v>128</v>
      </c>
      <c r="X10" s="20" t="s">
        <v>129</v>
      </c>
    </row>
    <row r="11" spans="1:24" x14ac:dyDescent="0.25">
      <c r="A11" t="s">
        <v>27</v>
      </c>
      <c r="B11" t="s">
        <v>1</v>
      </c>
      <c r="C11">
        <v>13610</v>
      </c>
      <c r="D11" s="3">
        <f>C11-([1]A_UM!$F$3)</f>
        <v>7004</v>
      </c>
      <c r="E11" s="3">
        <v>5</v>
      </c>
      <c r="F11" s="3">
        <v>7</v>
      </c>
      <c r="G11" s="3">
        <v>12</v>
      </c>
      <c r="I11" t="str">
        <f t="shared" si="0"/>
        <v>defaultid</v>
      </c>
      <c r="J11" t="str">
        <f t="shared" si="1"/>
        <v>0.0, 0.0, 7004.0</v>
      </c>
      <c r="K11" t="str">
        <f t="shared" si="2"/>
        <v>0.0, 0.0, 0.0</v>
      </c>
      <c r="L11">
        <f t="shared" si="3"/>
        <v>1</v>
      </c>
      <c r="M11" t="str">
        <f t="shared" si="4"/>
        <v>balise.ac</v>
      </c>
      <c r="N11" t="str">
        <f t="shared" si="5"/>
        <v>5, 7, 12</v>
      </c>
      <c r="P11" s="20" t="s">
        <v>128</v>
      </c>
      <c r="Q11" s="20" t="str">
        <f t="shared" si="6"/>
        <v>0.0, 0.0, 7004.0</v>
      </c>
      <c r="R11" s="20" t="str">
        <f t="shared" si="7"/>
        <v>0.0, 0.0, 0.0</v>
      </c>
      <c r="S11" s="26">
        <v>1</v>
      </c>
      <c r="T11" s="20" t="s">
        <v>129</v>
      </c>
      <c r="U11" s="20" t="str">
        <f t="shared" si="8"/>
        <v>LØR-S06</v>
      </c>
      <c r="V11" s="20" t="str">
        <f t="shared" si="9"/>
        <v>A</v>
      </c>
      <c r="W11" s="20" t="s">
        <v>128</v>
      </c>
      <c r="X11" s="20" t="s">
        <v>129</v>
      </c>
    </row>
    <row r="12" spans="1:24" x14ac:dyDescent="0.25">
      <c r="B12" t="s">
        <v>12</v>
      </c>
      <c r="C12">
        <v>13607</v>
      </c>
      <c r="D12" s="3">
        <f>C12-([1]A_UM!$F$3)</f>
        <v>7001</v>
      </c>
      <c r="E12" s="3">
        <v>9</v>
      </c>
      <c r="F12" s="3">
        <v>6</v>
      </c>
      <c r="G12" s="3">
        <v>2</v>
      </c>
      <c r="I12" t="str">
        <f t="shared" si="0"/>
        <v>defaultid</v>
      </c>
      <c r="J12" t="str">
        <f t="shared" si="1"/>
        <v>0.0, 0.0, 7001.0</v>
      </c>
      <c r="K12" t="str">
        <f t="shared" si="2"/>
        <v>0.0, 0.0, 0.0</v>
      </c>
      <c r="L12">
        <f t="shared" si="3"/>
        <v>1</v>
      </c>
      <c r="M12" t="str">
        <f t="shared" si="4"/>
        <v>balise.ac</v>
      </c>
      <c r="N12" t="str">
        <f t="shared" si="5"/>
        <v>9, 6, 2</v>
      </c>
      <c r="P12" s="20" t="s">
        <v>128</v>
      </c>
      <c r="Q12" s="20" t="str">
        <f t="shared" si="6"/>
        <v>0.0, 0.0, 7001.0</v>
      </c>
      <c r="R12" s="20" t="str">
        <f t="shared" si="7"/>
        <v>0.0, 0.0, 0.0</v>
      </c>
      <c r="S12" s="26">
        <v>1</v>
      </c>
      <c r="T12" s="20" t="s">
        <v>129</v>
      </c>
      <c r="U12" s="20" t="str">
        <f t="shared" si="8"/>
        <v>B</v>
      </c>
      <c r="V12" s="20" t="str">
        <f t="shared" si="9"/>
        <v xml:space="preserve"> </v>
      </c>
      <c r="W12" s="20" t="s">
        <v>128</v>
      </c>
      <c r="X12" s="20" t="s">
        <v>129</v>
      </c>
    </row>
    <row r="13" spans="1:24" x14ac:dyDescent="0.25">
      <c r="A13" t="s">
        <v>28</v>
      </c>
      <c r="B13" t="s">
        <v>1</v>
      </c>
      <c r="C13">
        <v>12113</v>
      </c>
      <c r="D13" s="3">
        <f>C13-([1]A_UM!$F$3)</f>
        <v>5507</v>
      </c>
      <c r="E13" s="4">
        <v>4</v>
      </c>
      <c r="F13" s="4">
        <v>12</v>
      </c>
      <c r="G13" s="4">
        <v>12</v>
      </c>
      <c r="I13" t="str">
        <f t="shared" si="0"/>
        <v>defaultid</v>
      </c>
      <c r="J13" t="str">
        <f t="shared" si="1"/>
        <v>0.0, 0.0, 5507.0</v>
      </c>
      <c r="K13" t="str">
        <f t="shared" si="2"/>
        <v>0.0, 0.0, 0.0</v>
      </c>
      <c r="L13">
        <f t="shared" si="3"/>
        <v>1</v>
      </c>
      <c r="M13" t="str">
        <f t="shared" si="4"/>
        <v>balise.ac</v>
      </c>
      <c r="N13" t="str">
        <f t="shared" si="5"/>
        <v>4, 12, 12</v>
      </c>
      <c r="P13" s="20" t="s">
        <v>128</v>
      </c>
      <c r="Q13" s="20" t="str">
        <f t="shared" si="6"/>
        <v>0.0, 0.0, 5507.0</v>
      </c>
      <c r="R13" s="20" t="str">
        <f t="shared" si="7"/>
        <v>0.0, 0.0, 0.0</v>
      </c>
      <c r="S13" s="26">
        <v>1</v>
      </c>
      <c r="T13" s="20" t="s">
        <v>129</v>
      </c>
      <c r="U13" s="20" t="str">
        <f t="shared" si="8"/>
        <v>Hs.558(B)</v>
      </c>
      <c r="V13" s="20" t="str">
        <f t="shared" si="9"/>
        <v>A</v>
      </c>
      <c r="W13" s="20" t="s">
        <v>128</v>
      </c>
      <c r="X13" s="20" t="s">
        <v>129</v>
      </c>
    </row>
    <row r="14" spans="1:24" x14ac:dyDescent="0.25">
      <c r="B14" t="s">
        <v>12</v>
      </c>
      <c r="C14">
        <v>12110</v>
      </c>
      <c r="D14" s="3">
        <f>C14-([1]A_UM!$F$3)</f>
        <v>5504</v>
      </c>
      <c r="E14" s="3">
        <v>9</v>
      </c>
      <c r="F14" s="3">
        <v>4</v>
      </c>
      <c r="G14" s="3">
        <v>0</v>
      </c>
      <c r="I14" t="str">
        <f t="shared" si="0"/>
        <v>defaultid</v>
      </c>
      <c r="J14" t="str">
        <f t="shared" si="1"/>
        <v>0.0, 0.0, 5504.0</v>
      </c>
      <c r="K14" t="str">
        <f t="shared" si="2"/>
        <v>0.0, 0.0, 0.0</v>
      </c>
      <c r="L14">
        <f t="shared" si="3"/>
        <v>1</v>
      </c>
      <c r="M14" t="str">
        <f t="shared" si="4"/>
        <v>balise.ac</v>
      </c>
      <c r="N14" t="str">
        <f t="shared" si="5"/>
        <v>9, 4, 0</v>
      </c>
      <c r="P14" s="20" t="s">
        <v>128</v>
      </c>
      <c r="Q14" s="20" t="str">
        <f t="shared" si="6"/>
        <v>0.0, 0.0, 5504.0</v>
      </c>
      <c r="R14" s="20" t="str">
        <f t="shared" si="7"/>
        <v>0.0, 0.0, 0.0</v>
      </c>
      <c r="S14" s="26">
        <v>1</v>
      </c>
      <c r="T14" s="20" t="s">
        <v>129</v>
      </c>
      <c r="U14" s="20" t="str">
        <f t="shared" si="8"/>
        <v>B</v>
      </c>
      <c r="V14" s="20" t="str">
        <f t="shared" si="9"/>
        <v xml:space="preserve"> </v>
      </c>
      <c r="W14" s="20" t="s">
        <v>128</v>
      </c>
      <c r="X14" s="20" t="s">
        <v>129</v>
      </c>
    </row>
    <row r="15" spans="1:24" x14ac:dyDescent="0.25">
      <c r="B15" t="s">
        <v>24</v>
      </c>
      <c r="C15">
        <v>12107</v>
      </c>
      <c r="D15" s="3">
        <f>C15-([1]A_UM!$F$3)</f>
        <v>5501</v>
      </c>
      <c r="E15" s="3">
        <v>14</v>
      </c>
      <c r="F15" s="3">
        <v>6</v>
      </c>
      <c r="G15" s="3">
        <v>5</v>
      </c>
      <c r="I15" t="str">
        <f t="shared" si="0"/>
        <v>defaultid</v>
      </c>
      <c r="J15" t="str">
        <f t="shared" si="1"/>
        <v>0.0, 0.0, 5501.0</v>
      </c>
      <c r="K15" t="str">
        <f t="shared" si="2"/>
        <v>0.0, 0.0, 0.0</v>
      </c>
      <c r="L15">
        <f t="shared" si="3"/>
        <v>1</v>
      </c>
      <c r="M15" t="str">
        <f t="shared" si="4"/>
        <v>balise.ac</v>
      </c>
      <c r="N15" t="str">
        <f t="shared" si="5"/>
        <v>14, 6, 5</v>
      </c>
      <c r="P15" s="20" t="s">
        <v>128</v>
      </c>
      <c r="Q15" s="20" t="str">
        <f t="shared" si="6"/>
        <v>0.0, 0.0, 5501.0</v>
      </c>
      <c r="R15" s="20" t="str">
        <f t="shared" si="7"/>
        <v>0.0, 0.0, 0.0</v>
      </c>
      <c r="S15" s="26">
        <v>1</v>
      </c>
      <c r="T15" s="20" t="s">
        <v>129</v>
      </c>
      <c r="U15" s="20" t="str">
        <f t="shared" si="8"/>
        <v>C</v>
      </c>
      <c r="V15" s="20" t="str">
        <f t="shared" si="9"/>
        <v xml:space="preserve"> </v>
      </c>
      <c r="W15" s="20" t="s">
        <v>128</v>
      </c>
      <c r="X15" s="20" t="s">
        <v>129</v>
      </c>
    </row>
    <row r="16" spans="1:24" x14ac:dyDescent="0.25">
      <c r="A16" t="s">
        <v>29</v>
      </c>
      <c r="B16" t="s">
        <v>1</v>
      </c>
      <c r="C16">
        <v>12065</v>
      </c>
      <c r="D16" s="3">
        <f>C16-([1]A_UM!$F$3)</f>
        <v>5459</v>
      </c>
      <c r="E16" s="4">
        <v>2</v>
      </c>
      <c r="F16" s="4">
        <v>0</v>
      </c>
      <c r="G16" s="5">
        <v>14</v>
      </c>
      <c r="I16" t="str">
        <f t="shared" si="0"/>
        <v>defaultid</v>
      </c>
      <c r="J16" t="str">
        <f t="shared" si="1"/>
        <v>0.0, 0.0, 5459.0</v>
      </c>
      <c r="K16" t="str">
        <f t="shared" si="2"/>
        <v>0.0, 0.0, 0.0</v>
      </c>
      <c r="L16">
        <f t="shared" si="3"/>
        <v>1</v>
      </c>
      <c r="M16" t="str">
        <f t="shared" si="4"/>
        <v>balise.ac</v>
      </c>
      <c r="N16" t="str">
        <f t="shared" si="5"/>
        <v>2, 0, 14</v>
      </c>
      <c r="P16" s="20" t="s">
        <v>128</v>
      </c>
      <c r="Q16" s="20" t="str">
        <f t="shared" si="6"/>
        <v>0.0, 0.0, 5459.0</v>
      </c>
      <c r="R16" s="20" t="str">
        <f t="shared" si="7"/>
        <v>0.0, 0.0, 0.0</v>
      </c>
      <c r="S16" s="26">
        <v>1</v>
      </c>
      <c r="T16" s="20" t="s">
        <v>129</v>
      </c>
      <c r="U16" s="20" t="str">
        <f t="shared" si="8"/>
        <v>GRO-V04</v>
      </c>
      <c r="V16" s="20" t="str">
        <f t="shared" si="9"/>
        <v>A</v>
      </c>
      <c r="W16" s="20" t="s">
        <v>128</v>
      </c>
      <c r="X16" s="20" t="s">
        <v>129</v>
      </c>
    </row>
    <row r="17" spans="1:24" x14ac:dyDescent="0.25">
      <c r="B17" t="s">
        <v>12</v>
      </c>
      <c r="C17">
        <v>12062</v>
      </c>
      <c r="D17" s="3">
        <f>C17-([1]A_UM!$F$3)</f>
        <v>5456</v>
      </c>
      <c r="E17" s="3">
        <v>9</v>
      </c>
      <c r="F17" s="3">
        <v>5</v>
      </c>
      <c r="G17" s="3">
        <v>0</v>
      </c>
      <c r="I17" t="str">
        <f t="shared" si="0"/>
        <v>defaultid</v>
      </c>
      <c r="J17" t="str">
        <f t="shared" si="1"/>
        <v>0.0, 0.0, 5456.0</v>
      </c>
      <c r="K17" t="str">
        <f t="shared" si="2"/>
        <v>0.0, 0.0, 0.0</v>
      </c>
      <c r="L17">
        <f t="shared" si="3"/>
        <v>1</v>
      </c>
      <c r="M17" t="str">
        <f t="shared" si="4"/>
        <v>balise.ac</v>
      </c>
      <c r="N17" t="str">
        <f t="shared" si="5"/>
        <v>9, 5, 0</v>
      </c>
      <c r="P17" s="20" t="s">
        <v>128</v>
      </c>
      <c r="Q17" s="20" t="str">
        <f t="shared" si="6"/>
        <v>0.0, 0.0, 5456.0</v>
      </c>
      <c r="R17" s="20" t="str">
        <f t="shared" si="7"/>
        <v>0.0, 0.0, 0.0</v>
      </c>
      <c r="S17" s="26">
        <v>1</v>
      </c>
      <c r="T17" s="20" t="s">
        <v>129</v>
      </c>
      <c r="U17" s="20" t="str">
        <f t="shared" si="8"/>
        <v>B</v>
      </c>
      <c r="V17" s="20" t="str">
        <f t="shared" si="9"/>
        <v xml:space="preserve"> </v>
      </c>
      <c r="W17" s="20" t="s">
        <v>128</v>
      </c>
      <c r="X17" s="20" t="s">
        <v>129</v>
      </c>
    </row>
    <row r="18" spans="1:24" x14ac:dyDescent="0.25">
      <c r="B18" t="s">
        <v>24</v>
      </c>
      <c r="C18">
        <v>12059</v>
      </c>
      <c r="D18" s="3">
        <f>C18-([1]A_UM!$F$3)</f>
        <v>5453</v>
      </c>
      <c r="E18" s="3">
        <v>14</v>
      </c>
      <c r="F18" s="3">
        <v>1</v>
      </c>
      <c r="G18" s="3">
        <v>5</v>
      </c>
      <c r="I18" t="str">
        <f t="shared" si="0"/>
        <v>defaultid</v>
      </c>
      <c r="J18" t="str">
        <f t="shared" si="1"/>
        <v>0.0, 0.0, 5453.0</v>
      </c>
      <c r="K18" t="str">
        <f t="shared" si="2"/>
        <v>0.0, 0.0, 0.0</v>
      </c>
      <c r="L18">
        <f t="shared" si="3"/>
        <v>1</v>
      </c>
      <c r="M18" t="str">
        <f t="shared" si="4"/>
        <v>balise.ac</v>
      </c>
      <c r="N18" t="str">
        <f t="shared" si="5"/>
        <v>14, 1, 5</v>
      </c>
      <c r="P18" s="20" t="s">
        <v>128</v>
      </c>
      <c r="Q18" s="20" t="str">
        <f t="shared" si="6"/>
        <v>0.0, 0.0, 5453.0</v>
      </c>
      <c r="R18" s="20" t="str">
        <f t="shared" si="7"/>
        <v>0.0, 0.0, 0.0</v>
      </c>
      <c r="S18" s="26">
        <v>1</v>
      </c>
      <c r="T18" s="20" t="s">
        <v>129</v>
      </c>
      <c r="U18" s="20" t="str">
        <f t="shared" si="8"/>
        <v>C</v>
      </c>
      <c r="V18" s="20" t="str">
        <f t="shared" si="9"/>
        <v xml:space="preserve"> </v>
      </c>
      <c r="W18" s="20" t="s">
        <v>128</v>
      </c>
      <c r="X18" s="20" t="s">
        <v>129</v>
      </c>
    </row>
    <row r="19" spans="1:24" x14ac:dyDescent="0.25">
      <c r="A19" t="s">
        <v>30</v>
      </c>
      <c r="B19" t="s">
        <v>1</v>
      </c>
      <c r="C19">
        <v>12023</v>
      </c>
      <c r="D19" s="3">
        <f>C19-([1]A_UM!$F$3)</f>
        <v>5417</v>
      </c>
      <c r="E19" s="3">
        <v>2</v>
      </c>
      <c r="F19" s="3">
        <v>1</v>
      </c>
      <c r="G19" s="3">
        <v>2</v>
      </c>
      <c r="I19" t="str">
        <f t="shared" si="0"/>
        <v>defaultid</v>
      </c>
      <c r="J19" t="str">
        <f t="shared" si="1"/>
        <v>0.0, 0.0, 5417.0</v>
      </c>
      <c r="K19" t="str">
        <f t="shared" si="2"/>
        <v>0.0, 0.0, 0.0</v>
      </c>
      <c r="L19">
        <f t="shared" si="3"/>
        <v>1</v>
      </c>
      <c r="M19" t="str">
        <f t="shared" si="4"/>
        <v>balise.ac</v>
      </c>
      <c r="N19" t="str">
        <f t="shared" si="5"/>
        <v>2, 1, 2</v>
      </c>
      <c r="P19" s="20" t="s">
        <v>128</v>
      </c>
      <c r="Q19" s="20" t="str">
        <f t="shared" si="6"/>
        <v>0.0, 0.0, 5417.0</v>
      </c>
      <c r="R19" s="20" t="str">
        <f t="shared" si="7"/>
        <v>0.0, 0.0, 0.0</v>
      </c>
      <c r="S19" s="26">
        <v>1</v>
      </c>
      <c r="T19" s="20" t="s">
        <v>129</v>
      </c>
      <c r="U19" s="20" t="str">
        <f t="shared" si="8"/>
        <v>GRO-H02</v>
      </c>
      <c r="V19" s="20" t="str">
        <f t="shared" si="9"/>
        <v>A</v>
      </c>
      <c r="W19" s="20" t="s">
        <v>128</v>
      </c>
      <c r="X19" s="20" t="s">
        <v>129</v>
      </c>
    </row>
    <row r="20" spans="1:24" x14ac:dyDescent="0.25">
      <c r="B20" t="s">
        <v>12</v>
      </c>
      <c r="C20" s="33">
        <v>12020</v>
      </c>
      <c r="D20" s="34">
        <f>C20-([1]A_UM!$F$3)</f>
        <v>5414</v>
      </c>
      <c r="E20" s="3">
        <v>9</v>
      </c>
      <c r="F20" s="3">
        <v>4</v>
      </c>
      <c r="G20" s="3">
        <v>0</v>
      </c>
      <c r="I20" t="str">
        <f t="shared" si="0"/>
        <v>defaultid</v>
      </c>
      <c r="J20" t="str">
        <f t="shared" si="1"/>
        <v>0.0, 0.0, 5414.0</v>
      </c>
      <c r="K20" t="str">
        <f t="shared" si="2"/>
        <v>0.0, 0.0, 0.0</v>
      </c>
      <c r="L20">
        <f t="shared" si="3"/>
        <v>1</v>
      </c>
      <c r="M20" t="str">
        <f t="shared" si="4"/>
        <v>balise.ac</v>
      </c>
      <c r="N20" t="str">
        <f t="shared" si="5"/>
        <v>9, 4, 0</v>
      </c>
      <c r="P20" s="20" t="s">
        <v>128</v>
      </c>
      <c r="Q20" s="20" t="str">
        <f t="shared" si="6"/>
        <v>0.0, 0.0, 5414.0</v>
      </c>
      <c r="R20" s="20" t="str">
        <f t="shared" si="7"/>
        <v>0.0, 0.0, 0.0</v>
      </c>
      <c r="S20" s="26">
        <v>1</v>
      </c>
      <c r="T20" s="20" t="s">
        <v>129</v>
      </c>
      <c r="U20" s="20" t="str">
        <f t="shared" si="8"/>
        <v>B</v>
      </c>
      <c r="V20" s="20" t="str">
        <f t="shared" si="9"/>
        <v xml:space="preserve"> </v>
      </c>
      <c r="W20" s="20" t="s">
        <v>128</v>
      </c>
      <c r="X20" s="20" t="s">
        <v>129</v>
      </c>
    </row>
    <row r="21" spans="1:24" x14ac:dyDescent="0.25">
      <c r="B21" t="s">
        <v>24</v>
      </c>
      <c r="C21" s="33">
        <v>12017</v>
      </c>
      <c r="D21" s="34">
        <f>C21-([1]A_UM!$F$3)</f>
        <v>5411</v>
      </c>
      <c r="E21" s="3">
        <v>14</v>
      </c>
      <c r="F21" s="3">
        <v>10</v>
      </c>
      <c r="G21" s="3">
        <v>5</v>
      </c>
      <c r="I21" t="str">
        <f t="shared" si="0"/>
        <v>defaultid</v>
      </c>
      <c r="J21" t="str">
        <f t="shared" si="1"/>
        <v>0.0, 0.0, 5411.0</v>
      </c>
      <c r="K21" t="str">
        <f t="shared" si="2"/>
        <v>0.0, 0.0, 0.0</v>
      </c>
      <c r="L21">
        <f t="shared" si="3"/>
        <v>1</v>
      </c>
      <c r="M21" t="str">
        <f t="shared" si="4"/>
        <v>balise.ac</v>
      </c>
      <c r="N21" t="str">
        <f t="shared" si="5"/>
        <v>14, 10, 5</v>
      </c>
      <c r="P21" s="20" t="s">
        <v>128</v>
      </c>
      <c r="Q21" s="20" t="str">
        <f t="shared" si="6"/>
        <v>0.0, 0.0, 5411.0</v>
      </c>
      <c r="R21" s="20" t="str">
        <f t="shared" si="7"/>
        <v>0.0, 0.0, 0.0</v>
      </c>
      <c r="S21" s="26">
        <v>1</v>
      </c>
      <c r="T21" s="20" t="s">
        <v>129</v>
      </c>
      <c r="U21" s="20" t="str">
        <f t="shared" si="8"/>
        <v>C</v>
      </c>
      <c r="V21" s="20" t="str">
        <f t="shared" si="9"/>
        <v xml:space="preserve"> </v>
      </c>
      <c r="W21" s="20" t="s">
        <v>128</v>
      </c>
      <c r="X21" s="20" t="s">
        <v>129</v>
      </c>
    </row>
    <row r="22" spans="1:24" x14ac:dyDescent="0.25">
      <c r="A22" t="s">
        <v>31</v>
      </c>
      <c r="B22" t="s">
        <v>1</v>
      </c>
      <c r="C22">
        <v>11756</v>
      </c>
      <c r="D22" s="3">
        <f>C22-([1]A_UM!$F$3)</f>
        <v>5150</v>
      </c>
      <c r="E22" s="4">
        <v>4</v>
      </c>
      <c r="F22" s="4">
        <v>14</v>
      </c>
      <c r="G22" s="4">
        <v>12</v>
      </c>
      <c r="I22" t="str">
        <f t="shared" si="0"/>
        <v>defaultid</v>
      </c>
      <c r="J22" t="str">
        <f t="shared" si="1"/>
        <v>0.0, 0.0, 5150.0</v>
      </c>
      <c r="K22" t="str">
        <f t="shared" si="2"/>
        <v>0.0, 0.0, 0.0</v>
      </c>
      <c r="L22">
        <f t="shared" si="3"/>
        <v>1</v>
      </c>
      <c r="M22" t="str">
        <f t="shared" si="4"/>
        <v>balise.ac</v>
      </c>
      <c r="N22" t="str">
        <f t="shared" si="5"/>
        <v>4, 14, 12</v>
      </c>
      <c r="P22" s="20" t="s">
        <v>128</v>
      </c>
      <c r="Q22" s="20" t="str">
        <f t="shared" si="6"/>
        <v>0.0, 0.0, 5150.0</v>
      </c>
      <c r="R22" s="20" t="str">
        <f t="shared" si="7"/>
        <v>0.0, 0.0, 0.0</v>
      </c>
      <c r="S22" s="26">
        <v>1</v>
      </c>
      <c r="T22" s="20" t="s">
        <v>129</v>
      </c>
      <c r="U22" s="20" t="str">
        <f t="shared" si="8"/>
        <v>Rep.552</v>
      </c>
      <c r="V22" s="20" t="str">
        <f t="shared" si="9"/>
        <v>A</v>
      </c>
      <c r="W22" s="20" t="s">
        <v>128</v>
      </c>
      <c r="X22" s="20" t="s">
        <v>129</v>
      </c>
    </row>
    <row r="23" spans="1:24" x14ac:dyDescent="0.25">
      <c r="B23" t="s">
        <v>12</v>
      </c>
      <c r="C23">
        <v>11753</v>
      </c>
      <c r="D23" s="3">
        <f>C23-([1]A_UM!$F$3)</f>
        <v>5147</v>
      </c>
      <c r="E23" s="3">
        <v>9</v>
      </c>
      <c r="F23" s="3">
        <v>2</v>
      </c>
      <c r="G23" s="3">
        <v>12</v>
      </c>
      <c r="I23" t="str">
        <f t="shared" si="0"/>
        <v>defaultid</v>
      </c>
      <c r="J23" t="str">
        <f t="shared" si="1"/>
        <v>0.0, 0.0, 5147.0</v>
      </c>
      <c r="K23" t="str">
        <f t="shared" si="2"/>
        <v>0.0, 0.0, 0.0</v>
      </c>
      <c r="L23">
        <f t="shared" si="3"/>
        <v>1</v>
      </c>
      <c r="M23" t="str">
        <f t="shared" si="4"/>
        <v>balise.ac</v>
      </c>
      <c r="N23" t="str">
        <f t="shared" si="5"/>
        <v>9, 2, 12</v>
      </c>
      <c r="P23" s="20" t="s">
        <v>128</v>
      </c>
      <c r="Q23" s="20" t="str">
        <f t="shared" si="6"/>
        <v>0.0, 0.0, 5147.0</v>
      </c>
      <c r="R23" s="20" t="str">
        <f t="shared" si="7"/>
        <v>0.0, 0.0, 0.0</v>
      </c>
      <c r="S23" s="26">
        <v>1</v>
      </c>
      <c r="T23" s="20" t="s">
        <v>129</v>
      </c>
      <c r="U23" s="20" t="str">
        <f t="shared" si="8"/>
        <v>B</v>
      </c>
      <c r="V23" s="20" t="str">
        <f t="shared" si="9"/>
        <v xml:space="preserve"> </v>
      </c>
      <c r="W23" s="20" t="s">
        <v>128</v>
      </c>
      <c r="X23" s="20" t="s">
        <v>129</v>
      </c>
    </row>
    <row r="24" spans="1:24" x14ac:dyDescent="0.25">
      <c r="A24" t="s">
        <v>32</v>
      </c>
      <c r="B24" t="s">
        <v>1</v>
      </c>
      <c r="C24">
        <v>11735</v>
      </c>
      <c r="D24" s="3">
        <f>C24-([1]A_UM!$F$3)</f>
        <v>5129</v>
      </c>
      <c r="E24" s="4">
        <v>2</v>
      </c>
      <c r="F24" s="4">
        <v>0</v>
      </c>
      <c r="G24" s="5">
        <v>14</v>
      </c>
      <c r="I24" t="str">
        <f t="shared" si="0"/>
        <v>defaultid</v>
      </c>
      <c r="J24" t="str">
        <f t="shared" si="1"/>
        <v>0.0, 0.0, 5129.0</v>
      </c>
      <c r="K24" t="str">
        <f t="shared" si="2"/>
        <v>0.0, 0.0, 0.0</v>
      </c>
      <c r="L24">
        <f t="shared" si="3"/>
        <v>1</v>
      </c>
      <c r="M24" t="str">
        <f t="shared" si="4"/>
        <v>balise.ac</v>
      </c>
      <c r="N24" t="str">
        <f t="shared" si="5"/>
        <v>2, 0, 14</v>
      </c>
      <c r="P24" s="20" t="s">
        <v>128</v>
      </c>
      <c r="Q24" s="20" t="str">
        <f t="shared" si="6"/>
        <v>0.0, 0.0, 5129.0</v>
      </c>
      <c r="R24" s="20" t="str">
        <f t="shared" si="7"/>
        <v>0.0, 0.0, 0.0</v>
      </c>
      <c r="S24" s="26">
        <v>1</v>
      </c>
      <c r="T24" s="20" t="s">
        <v>129</v>
      </c>
      <c r="U24" s="20" t="str">
        <f t="shared" si="8"/>
        <v>GRO-V06</v>
      </c>
      <c r="V24" s="20" t="str">
        <f t="shared" si="9"/>
        <v>A</v>
      </c>
      <c r="W24" s="20" t="s">
        <v>128</v>
      </c>
      <c r="X24" s="20" t="s">
        <v>129</v>
      </c>
    </row>
    <row r="25" spans="1:24" x14ac:dyDescent="0.25">
      <c r="B25" t="s">
        <v>12</v>
      </c>
      <c r="C25">
        <v>11732</v>
      </c>
      <c r="D25" s="3">
        <f>C25-([1]A_UM!$F$3)</f>
        <v>5126</v>
      </c>
      <c r="E25" s="3">
        <v>9</v>
      </c>
      <c r="F25" s="3">
        <v>4</v>
      </c>
      <c r="G25" s="3">
        <v>0</v>
      </c>
      <c r="I25" t="str">
        <f t="shared" si="0"/>
        <v>defaultid</v>
      </c>
      <c r="J25" t="str">
        <f t="shared" si="1"/>
        <v>0.0, 0.0, 5126.0</v>
      </c>
      <c r="K25" t="str">
        <f t="shared" si="2"/>
        <v>0.0, 0.0, 0.0</v>
      </c>
      <c r="L25">
        <f t="shared" si="3"/>
        <v>1</v>
      </c>
      <c r="M25" t="str">
        <f t="shared" si="4"/>
        <v>balise.ac</v>
      </c>
      <c r="N25" t="str">
        <f t="shared" si="5"/>
        <v>9, 4, 0</v>
      </c>
      <c r="P25" s="20" t="s">
        <v>128</v>
      </c>
      <c r="Q25" s="20" t="str">
        <f t="shared" si="6"/>
        <v>0.0, 0.0, 5126.0</v>
      </c>
      <c r="R25" s="20" t="str">
        <f t="shared" si="7"/>
        <v>0.0, 0.0, 0.0</v>
      </c>
      <c r="S25" s="26">
        <v>1</v>
      </c>
      <c r="T25" s="20" t="s">
        <v>129</v>
      </c>
      <c r="U25" s="20" t="str">
        <f t="shared" si="8"/>
        <v>B</v>
      </c>
      <c r="V25" s="20" t="str">
        <f t="shared" si="9"/>
        <v xml:space="preserve"> </v>
      </c>
      <c r="W25" s="20" t="s">
        <v>128</v>
      </c>
      <c r="X25" s="20" t="s">
        <v>129</v>
      </c>
    </row>
    <row r="26" spans="1:24" x14ac:dyDescent="0.25">
      <c r="B26" t="s">
        <v>24</v>
      </c>
      <c r="C26">
        <v>11729</v>
      </c>
      <c r="D26" s="3">
        <f>C26-([1]A_UM!$F$3)</f>
        <v>5123</v>
      </c>
      <c r="E26" s="3">
        <v>14</v>
      </c>
      <c r="F26" s="3">
        <v>2</v>
      </c>
      <c r="G26" s="3">
        <v>6</v>
      </c>
      <c r="I26" t="str">
        <f t="shared" si="0"/>
        <v>defaultid</v>
      </c>
      <c r="J26" t="str">
        <f t="shared" si="1"/>
        <v>0.0, 0.0, 5123.0</v>
      </c>
      <c r="K26" t="str">
        <f t="shared" si="2"/>
        <v>0.0, 0.0, 0.0</v>
      </c>
      <c r="L26">
        <f t="shared" si="3"/>
        <v>1</v>
      </c>
      <c r="M26" t="str">
        <f t="shared" si="4"/>
        <v>balise.ac</v>
      </c>
      <c r="N26" t="str">
        <f t="shared" si="5"/>
        <v>14, 2, 6</v>
      </c>
      <c r="P26" s="20" t="s">
        <v>128</v>
      </c>
      <c r="Q26" s="20" t="str">
        <f t="shared" si="6"/>
        <v>0.0, 0.0, 5123.0</v>
      </c>
      <c r="R26" s="20" t="str">
        <f t="shared" si="7"/>
        <v>0.0, 0.0, 0.0</v>
      </c>
      <c r="S26" s="26">
        <v>1</v>
      </c>
      <c r="T26" s="20" t="s">
        <v>129</v>
      </c>
      <c r="U26" s="20" t="str">
        <f t="shared" si="8"/>
        <v>C</v>
      </c>
      <c r="V26" s="20" t="str">
        <f t="shared" si="9"/>
        <v xml:space="preserve"> </v>
      </c>
      <c r="W26" s="20" t="s">
        <v>128</v>
      </c>
      <c r="X26" s="20" t="s">
        <v>129</v>
      </c>
    </row>
    <row r="27" spans="1:24" x14ac:dyDescent="0.25">
      <c r="A27" t="s">
        <v>33</v>
      </c>
      <c r="B27" t="s">
        <v>1</v>
      </c>
      <c r="C27">
        <v>11261</v>
      </c>
      <c r="D27" s="3">
        <f>C27-([1]A_UM!$F$3)</f>
        <v>4655</v>
      </c>
      <c r="E27" s="4">
        <v>4</v>
      </c>
      <c r="F27" s="4">
        <v>12</v>
      </c>
      <c r="G27" s="5">
        <v>12</v>
      </c>
      <c r="I27" t="str">
        <f t="shared" si="0"/>
        <v>defaultid</v>
      </c>
      <c r="J27" t="str">
        <f t="shared" si="1"/>
        <v>0.0, 0.0, 4655.0</v>
      </c>
      <c r="K27" t="str">
        <f t="shared" si="2"/>
        <v>0.0, 0.0, 0.0</v>
      </c>
      <c r="L27">
        <f t="shared" si="3"/>
        <v>1</v>
      </c>
      <c r="M27" t="str">
        <f t="shared" si="4"/>
        <v>balise.ac</v>
      </c>
      <c r="N27" t="str">
        <f t="shared" si="5"/>
        <v>4, 12, 12</v>
      </c>
      <c r="P27" s="20" t="s">
        <v>128</v>
      </c>
      <c r="Q27" s="20" t="str">
        <f t="shared" si="6"/>
        <v>0.0, 0.0, 4655.0</v>
      </c>
      <c r="R27" s="20" t="str">
        <f t="shared" si="7"/>
        <v>0.0, 0.0, 0.0</v>
      </c>
      <c r="S27" s="26">
        <v>1</v>
      </c>
      <c r="T27" s="20" t="s">
        <v>129</v>
      </c>
      <c r="U27" s="20" t="str">
        <f t="shared" si="8"/>
        <v>Hs.552(B)</v>
      </c>
      <c r="V27" s="20" t="str">
        <f t="shared" si="9"/>
        <v>A</v>
      </c>
      <c r="W27" s="20" t="s">
        <v>128</v>
      </c>
      <c r="X27" s="20" t="s">
        <v>129</v>
      </c>
    </row>
    <row r="28" spans="1:24" x14ac:dyDescent="0.25">
      <c r="B28" t="s">
        <v>12</v>
      </c>
      <c r="C28">
        <v>11258</v>
      </c>
      <c r="D28" s="3">
        <f>C28-([1]A_UM!$F$3)</f>
        <v>4652</v>
      </c>
      <c r="E28" s="3">
        <v>9</v>
      </c>
      <c r="F28" s="3">
        <v>4</v>
      </c>
      <c r="G28" s="3">
        <v>0</v>
      </c>
      <c r="I28" t="str">
        <f t="shared" si="0"/>
        <v>defaultid</v>
      </c>
      <c r="J28" t="str">
        <f t="shared" si="1"/>
        <v>0.0, 0.0, 4652.0</v>
      </c>
      <c r="K28" t="str">
        <f t="shared" si="2"/>
        <v>0.0, 0.0, 0.0</v>
      </c>
      <c r="L28">
        <f t="shared" si="3"/>
        <v>1</v>
      </c>
      <c r="M28" t="str">
        <f t="shared" si="4"/>
        <v>balise.ac</v>
      </c>
      <c r="N28" t="str">
        <f t="shared" si="5"/>
        <v>9, 4, 0</v>
      </c>
      <c r="P28" s="20" t="s">
        <v>128</v>
      </c>
      <c r="Q28" s="20" t="str">
        <f t="shared" si="6"/>
        <v>0.0, 0.0, 4652.0</v>
      </c>
      <c r="R28" s="20" t="str">
        <f t="shared" si="7"/>
        <v>0.0, 0.0, 0.0</v>
      </c>
      <c r="S28" s="26">
        <v>1</v>
      </c>
      <c r="T28" s="20" t="s">
        <v>129</v>
      </c>
      <c r="U28" s="20" t="str">
        <f t="shared" si="8"/>
        <v>B</v>
      </c>
      <c r="V28" s="20" t="str">
        <f t="shared" si="9"/>
        <v xml:space="preserve"> </v>
      </c>
      <c r="W28" s="20" t="s">
        <v>128</v>
      </c>
      <c r="X28" s="20" t="s">
        <v>129</v>
      </c>
    </row>
    <row r="29" spans="1:24" x14ac:dyDescent="0.25">
      <c r="B29" t="s">
        <v>24</v>
      </c>
      <c r="C29">
        <v>11255</v>
      </c>
      <c r="D29" s="3">
        <f>C29-([1]A_UM!$F$3)</f>
        <v>4649</v>
      </c>
      <c r="E29" s="3">
        <v>14</v>
      </c>
      <c r="F29" s="3">
        <v>8</v>
      </c>
      <c r="G29" s="3">
        <v>6</v>
      </c>
      <c r="I29" t="str">
        <f t="shared" si="0"/>
        <v>defaultid</v>
      </c>
      <c r="J29" t="str">
        <f t="shared" si="1"/>
        <v>0.0, 0.0, 4649.0</v>
      </c>
      <c r="K29" t="str">
        <f t="shared" si="2"/>
        <v>0.0, 0.0, 0.0</v>
      </c>
      <c r="L29">
        <f t="shared" si="3"/>
        <v>1</v>
      </c>
      <c r="M29" t="str">
        <f t="shared" si="4"/>
        <v>balise.ac</v>
      </c>
      <c r="N29" t="str">
        <f t="shared" si="5"/>
        <v>14, 8, 6</v>
      </c>
      <c r="P29" s="20" t="s">
        <v>128</v>
      </c>
      <c r="Q29" s="20" t="str">
        <f t="shared" si="6"/>
        <v>0.0, 0.0, 4649.0</v>
      </c>
      <c r="R29" s="20" t="str">
        <f t="shared" si="7"/>
        <v>0.0, 0.0, 0.0</v>
      </c>
      <c r="S29" s="26">
        <v>1</v>
      </c>
      <c r="T29" s="20" t="s">
        <v>129</v>
      </c>
      <c r="U29" s="20" t="str">
        <f t="shared" si="8"/>
        <v>C</v>
      </c>
      <c r="V29" s="20" t="str">
        <f t="shared" si="9"/>
        <v xml:space="preserve"> </v>
      </c>
      <c r="W29" s="20" t="s">
        <v>128</v>
      </c>
      <c r="X29" s="20" t="s">
        <v>129</v>
      </c>
    </row>
    <row r="30" spans="1:24" x14ac:dyDescent="0.25">
      <c r="A30" t="s">
        <v>34</v>
      </c>
      <c r="B30" t="s">
        <v>1</v>
      </c>
      <c r="C30">
        <v>11238</v>
      </c>
      <c r="D30" s="3">
        <f>C30-([1]A_UM!$F$3)</f>
        <v>4632</v>
      </c>
      <c r="E30" s="4">
        <v>2</v>
      </c>
      <c r="F30" s="4">
        <v>0</v>
      </c>
      <c r="G30" s="5">
        <v>14</v>
      </c>
      <c r="I30" t="str">
        <f t="shared" si="0"/>
        <v>defaultid</v>
      </c>
      <c r="J30" t="str">
        <f t="shared" si="1"/>
        <v>0.0, 0.0, 4632.0</v>
      </c>
      <c r="K30" t="str">
        <f t="shared" si="2"/>
        <v>0.0, 0.0, 0.0</v>
      </c>
      <c r="L30">
        <f t="shared" si="3"/>
        <v>1</v>
      </c>
      <c r="M30" t="str">
        <f t="shared" si="4"/>
        <v>balise.ac</v>
      </c>
      <c r="N30" t="str">
        <f t="shared" si="5"/>
        <v>2, 0, 14</v>
      </c>
      <c r="P30" s="20" t="s">
        <v>128</v>
      </c>
      <c r="Q30" s="20" t="str">
        <f t="shared" si="6"/>
        <v>0.0, 0.0, 4632.0</v>
      </c>
      <c r="R30" s="20" t="str">
        <f t="shared" si="7"/>
        <v>0.0, 0.0, 0.0</v>
      </c>
      <c r="S30" s="26">
        <v>1</v>
      </c>
      <c r="T30" s="20" t="s">
        <v>129</v>
      </c>
      <c r="U30" s="20" t="str">
        <f t="shared" si="8"/>
        <v>GRO-V10</v>
      </c>
      <c r="V30" s="20" t="str">
        <f t="shared" si="9"/>
        <v>A</v>
      </c>
      <c r="W30" s="20" t="s">
        <v>128</v>
      </c>
      <c r="X30" s="20" t="s">
        <v>129</v>
      </c>
    </row>
    <row r="31" spans="1:24" x14ac:dyDescent="0.25">
      <c r="B31" t="s">
        <v>12</v>
      </c>
      <c r="C31">
        <v>11235</v>
      </c>
      <c r="D31" s="3">
        <f>C31-([1]A_UM!$F$3)</f>
        <v>4629</v>
      </c>
      <c r="E31" s="4">
        <v>9</v>
      </c>
      <c r="F31" s="5">
        <v>1</v>
      </c>
      <c r="G31" s="4">
        <v>0</v>
      </c>
      <c r="I31" t="str">
        <f t="shared" si="0"/>
        <v>defaultid</v>
      </c>
      <c r="J31" t="str">
        <f t="shared" si="1"/>
        <v>0.0, 0.0, 4629.0</v>
      </c>
      <c r="K31" t="str">
        <f t="shared" si="2"/>
        <v>0.0, 0.0, 0.0</v>
      </c>
      <c r="L31">
        <f t="shared" si="3"/>
        <v>1</v>
      </c>
      <c r="M31" t="str">
        <f t="shared" si="4"/>
        <v>balise.ac</v>
      </c>
      <c r="N31" t="str">
        <f t="shared" si="5"/>
        <v>9, 1, 0</v>
      </c>
      <c r="P31" s="20" t="s">
        <v>128</v>
      </c>
      <c r="Q31" s="20" t="str">
        <f t="shared" si="6"/>
        <v>0.0, 0.0, 4629.0</v>
      </c>
      <c r="R31" s="20" t="str">
        <f t="shared" si="7"/>
        <v>0.0, 0.0, 0.0</v>
      </c>
      <c r="S31" s="26">
        <v>1</v>
      </c>
      <c r="T31" s="20" t="s">
        <v>129</v>
      </c>
      <c r="U31" s="20" t="str">
        <f t="shared" si="8"/>
        <v>B</v>
      </c>
      <c r="V31" s="20" t="str">
        <f t="shared" si="9"/>
        <v xml:space="preserve"> </v>
      </c>
      <c r="W31" s="20" t="s">
        <v>128</v>
      </c>
      <c r="X31" s="20" t="s">
        <v>129</v>
      </c>
    </row>
    <row r="32" spans="1:24" x14ac:dyDescent="0.25">
      <c r="B32" t="s">
        <v>24</v>
      </c>
      <c r="C32">
        <v>11232</v>
      </c>
      <c r="D32" s="3">
        <f>C32-([1]A_UM!$F$3)</f>
        <v>4626</v>
      </c>
      <c r="E32" s="4">
        <v>14</v>
      </c>
      <c r="F32" s="5">
        <v>6</v>
      </c>
      <c r="G32" s="5">
        <v>6</v>
      </c>
      <c r="I32" t="str">
        <f t="shared" si="0"/>
        <v>defaultid</v>
      </c>
      <c r="J32" t="str">
        <f t="shared" si="1"/>
        <v>0.0, 0.0, 4626.0</v>
      </c>
      <c r="K32" t="str">
        <f t="shared" si="2"/>
        <v>0.0, 0.0, 0.0</v>
      </c>
      <c r="L32">
        <f t="shared" si="3"/>
        <v>1</v>
      </c>
      <c r="M32" t="str">
        <f t="shared" si="4"/>
        <v>balise.ac</v>
      </c>
      <c r="N32" t="str">
        <f t="shared" si="5"/>
        <v>14, 6, 6</v>
      </c>
      <c r="P32" s="20" t="s">
        <v>128</v>
      </c>
      <c r="Q32" s="20" t="str">
        <f t="shared" si="6"/>
        <v>0.0, 0.0, 4626.0</v>
      </c>
      <c r="R32" s="20" t="str">
        <f t="shared" si="7"/>
        <v>0.0, 0.0, 0.0</v>
      </c>
      <c r="S32" s="26">
        <v>1</v>
      </c>
      <c r="T32" s="20" t="s">
        <v>129</v>
      </c>
      <c r="U32" s="20" t="str">
        <f t="shared" si="8"/>
        <v>C</v>
      </c>
      <c r="V32" s="20" t="str">
        <f t="shared" si="9"/>
        <v xml:space="preserve"> </v>
      </c>
      <c r="W32" s="20" t="s">
        <v>128</v>
      </c>
      <c r="X32" s="20" t="s">
        <v>129</v>
      </c>
    </row>
    <row r="33" spans="1:24" x14ac:dyDescent="0.25">
      <c r="A33" t="s">
        <v>35</v>
      </c>
      <c r="B33" t="s">
        <v>1</v>
      </c>
      <c r="C33" s="33">
        <v>11073</v>
      </c>
      <c r="D33" s="34">
        <f>C33-([1]A_UM!$F$3)</f>
        <v>4467</v>
      </c>
      <c r="E33" s="10">
        <v>7</v>
      </c>
      <c r="F33" s="10">
        <v>1</v>
      </c>
      <c r="G33" s="10">
        <v>2</v>
      </c>
      <c r="I33" t="str">
        <f t="shared" si="0"/>
        <v>defaultid</v>
      </c>
      <c r="J33" t="str">
        <f t="shared" si="1"/>
        <v>0.0, 0.0, 4467.0</v>
      </c>
      <c r="K33" t="str">
        <f t="shared" si="2"/>
        <v>0.0, 0.0, 0.0</v>
      </c>
      <c r="L33">
        <f t="shared" si="3"/>
        <v>1</v>
      </c>
      <c r="M33" t="str">
        <f t="shared" si="4"/>
        <v>balise.ac</v>
      </c>
      <c r="N33" t="str">
        <f t="shared" si="5"/>
        <v>7, 1, 2</v>
      </c>
      <c r="P33" s="20" t="s">
        <v>128</v>
      </c>
      <c r="Q33" s="20" t="str">
        <f t="shared" si="6"/>
        <v>0.0, 0.0, 4467.0</v>
      </c>
      <c r="R33" s="20" t="str">
        <f t="shared" si="7"/>
        <v>0.0, 0.0, 0.0</v>
      </c>
      <c r="S33" s="26">
        <v>1</v>
      </c>
      <c r="T33" s="20" t="s">
        <v>129</v>
      </c>
      <c r="U33" s="20" t="str">
        <f t="shared" si="8"/>
        <v>GRO-H06</v>
      </c>
      <c r="V33" s="20" t="str">
        <f t="shared" si="9"/>
        <v>A</v>
      </c>
      <c r="W33" s="20" t="s">
        <v>128</v>
      </c>
      <c r="X33" s="20" t="s">
        <v>129</v>
      </c>
    </row>
    <row r="34" spans="1:24" x14ac:dyDescent="0.25">
      <c r="B34" t="s">
        <v>12</v>
      </c>
      <c r="C34" s="33">
        <v>11070</v>
      </c>
      <c r="D34" s="34">
        <f>C34-([1]A_UM!$F$3)</f>
        <v>4464</v>
      </c>
      <c r="E34" s="10">
        <v>7</v>
      </c>
      <c r="F34" s="10">
        <v>7</v>
      </c>
      <c r="G34" s="10">
        <v>7</v>
      </c>
      <c r="I34" t="str">
        <f t="shared" si="0"/>
        <v>defaultid</v>
      </c>
      <c r="J34" t="str">
        <f t="shared" si="1"/>
        <v>0.0, 0.0, 4464.0</v>
      </c>
      <c r="K34" t="str">
        <f t="shared" si="2"/>
        <v>0.0, 0.0, 0.0</v>
      </c>
      <c r="L34">
        <f t="shared" si="3"/>
        <v>1</v>
      </c>
      <c r="M34" t="str">
        <f t="shared" si="4"/>
        <v>balise.ac</v>
      </c>
      <c r="N34" t="str">
        <f t="shared" si="5"/>
        <v>7, 7, 7</v>
      </c>
      <c r="P34" s="20" t="s">
        <v>128</v>
      </c>
      <c r="Q34" s="20" t="str">
        <f t="shared" si="6"/>
        <v>0.0, 0.0, 4464.0</v>
      </c>
      <c r="R34" s="20" t="str">
        <f t="shared" si="7"/>
        <v>0.0, 0.0, 0.0</v>
      </c>
      <c r="S34" s="26">
        <v>1</v>
      </c>
      <c r="T34" s="20" t="s">
        <v>129</v>
      </c>
      <c r="U34" s="20" t="str">
        <f t="shared" si="8"/>
        <v>B</v>
      </c>
      <c r="V34" s="20" t="str">
        <f t="shared" si="9"/>
        <v xml:space="preserve"> </v>
      </c>
      <c r="W34" s="20" t="s">
        <v>128</v>
      </c>
      <c r="X34" s="20" t="s">
        <v>129</v>
      </c>
    </row>
    <row r="35" spans="1:24" x14ac:dyDescent="0.25">
      <c r="A35" t="s">
        <v>36</v>
      </c>
      <c r="B35" t="s">
        <v>12</v>
      </c>
      <c r="C35">
        <v>11058</v>
      </c>
      <c r="D35" s="3">
        <f>C35-([1]A_UM!$F$3)</f>
        <v>4452</v>
      </c>
      <c r="E35" s="10">
        <v>7</v>
      </c>
      <c r="F35" s="11">
        <v>1</v>
      </c>
      <c r="G35" s="10">
        <v>14</v>
      </c>
      <c r="I35" t="str">
        <f t="shared" si="0"/>
        <v>defaultid</v>
      </c>
      <c r="J35" t="str">
        <f t="shared" si="1"/>
        <v>0.0, 0.0, 4452.0</v>
      </c>
      <c r="K35" t="str">
        <f t="shared" si="2"/>
        <v>0.0, 0.0, 0.0</v>
      </c>
      <c r="L35">
        <f t="shared" si="3"/>
        <v>1</v>
      </c>
      <c r="M35" t="str">
        <f t="shared" si="4"/>
        <v>balise.ac</v>
      </c>
      <c r="N35" t="str">
        <f t="shared" si="5"/>
        <v>7, 1, 14</v>
      </c>
      <c r="P35" s="20" t="s">
        <v>128</v>
      </c>
      <c r="Q35" s="20" t="str">
        <f t="shared" si="6"/>
        <v>0.0, 0.0, 4452.0</v>
      </c>
      <c r="R35" s="20" t="str">
        <f t="shared" si="7"/>
        <v>0.0, 0.0, 0.0</v>
      </c>
      <c r="S35" s="26">
        <v>1</v>
      </c>
      <c r="T35" s="20" t="s">
        <v>129</v>
      </c>
      <c r="U35" s="20" t="str">
        <f t="shared" si="8"/>
        <v>GRO-H19</v>
      </c>
      <c r="V35" s="20" t="str">
        <f t="shared" si="9"/>
        <v>B</v>
      </c>
      <c r="W35" s="20" t="s">
        <v>128</v>
      </c>
      <c r="X35" s="20" t="s">
        <v>129</v>
      </c>
    </row>
    <row r="36" spans="1:24" x14ac:dyDescent="0.25">
      <c r="B36" t="s">
        <v>1</v>
      </c>
      <c r="C36">
        <v>11055</v>
      </c>
      <c r="D36" s="3">
        <f>C36-([1]A_UM!$F$3)</f>
        <v>4449</v>
      </c>
      <c r="E36" s="10">
        <v>7</v>
      </c>
      <c r="F36" s="10">
        <v>1</v>
      </c>
      <c r="G36" s="10">
        <v>8</v>
      </c>
      <c r="I36" t="str">
        <f t="shared" si="0"/>
        <v>defaultid</v>
      </c>
      <c r="J36" t="str">
        <f t="shared" si="1"/>
        <v>0.0, 0.0, 4449.0</v>
      </c>
      <c r="K36" t="str">
        <f t="shared" si="2"/>
        <v>0.0, 0.0, 0.0</v>
      </c>
      <c r="L36">
        <f t="shared" si="3"/>
        <v>1</v>
      </c>
      <c r="M36" t="str">
        <f t="shared" si="4"/>
        <v>balise.ac</v>
      </c>
      <c r="N36" t="str">
        <f t="shared" si="5"/>
        <v>7, 1, 8</v>
      </c>
      <c r="P36" s="20" t="s">
        <v>128</v>
      </c>
      <c r="Q36" s="20" t="str">
        <f t="shared" si="6"/>
        <v>0.0, 0.0, 4449.0</v>
      </c>
      <c r="R36" s="20" t="str">
        <f t="shared" si="7"/>
        <v>0.0, 0.0, 0.0</v>
      </c>
      <c r="S36" s="26">
        <v>1</v>
      </c>
      <c r="T36" s="20" t="s">
        <v>129</v>
      </c>
      <c r="U36" s="20" t="str">
        <f t="shared" si="8"/>
        <v>A</v>
      </c>
      <c r="V36" s="20" t="str">
        <f t="shared" si="9"/>
        <v xml:space="preserve"> </v>
      </c>
      <c r="W36" s="20" t="s">
        <v>128</v>
      </c>
      <c r="X36" s="20" t="s">
        <v>129</v>
      </c>
    </row>
    <row r="37" spans="1:24" x14ac:dyDescent="0.25">
      <c r="A37" t="s">
        <v>37</v>
      </c>
      <c r="B37" t="s">
        <v>1</v>
      </c>
      <c r="C37">
        <v>10976</v>
      </c>
      <c r="D37" s="3">
        <f>C37-([1]A_UM!$F$3)</f>
        <v>4370</v>
      </c>
      <c r="E37" s="4">
        <v>3</v>
      </c>
      <c r="F37" s="4">
        <v>3</v>
      </c>
      <c r="G37" s="5">
        <v>4</v>
      </c>
      <c r="I37" t="str">
        <f t="shared" si="0"/>
        <v>defaultid</v>
      </c>
      <c r="J37" t="str">
        <f t="shared" si="1"/>
        <v>0.0, 0.0, 4370.0</v>
      </c>
      <c r="K37" t="str">
        <f t="shared" si="2"/>
        <v>0.0, 0.0, 0.0</v>
      </c>
      <c r="L37">
        <f t="shared" si="3"/>
        <v>1</v>
      </c>
      <c r="M37" t="str">
        <f t="shared" si="4"/>
        <v>balise.ac</v>
      </c>
      <c r="N37" t="str">
        <f t="shared" si="5"/>
        <v>3, 3, 4</v>
      </c>
      <c r="P37" s="20" t="s">
        <v>128</v>
      </c>
      <c r="Q37" s="20" t="str">
        <f t="shared" si="6"/>
        <v>0.0, 0.0, 4370.0</v>
      </c>
      <c r="R37" s="20" t="str">
        <f t="shared" si="7"/>
        <v>0.0, 0.0, 0.0</v>
      </c>
      <c r="S37" s="26">
        <v>1</v>
      </c>
      <c r="T37" s="20" t="s">
        <v>129</v>
      </c>
      <c r="U37" s="20" t="str">
        <f t="shared" si="8"/>
        <v>GRO-H12</v>
      </c>
      <c r="V37" s="20" t="str">
        <f t="shared" si="9"/>
        <v>A</v>
      </c>
      <c r="W37" s="20" t="s">
        <v>128</v>
      </c>
      <c r="X37" s="20" t="s">
        <v>129</v>
      </c>
    </row>
    <row r="38" spans="1:24" x14ac:dyDescent="0.25">
      <c r="B38" t="s">
        <v>12</v>
      </c>
      <c r="C38">
        <v>10973</v>
      </c>
      <c r="D38" s="3">
        <f>C38-([1]A_UM!$F$3)</f>
        <v>4367</v>
      </c>
      <c r="E38" s="10">
        <v>7</v>
      </c>
      <c r="F38" s="10">
        <v>1</v>
      </c>
      <c r="G38" s="10">
        <v>2</v>
      </c>
      <c r="I38" t="str">
        <f t="shared" si="0"/>
        <v>defaultid</v>
      </c>
      <c r="J38" t="str">
        <f t="shared" si="1"/>
        <v>0.0, 0.0, 4367.0</v>
      </c>
      <c r="K38" t="str">
        <f t="shared" si="2"/>
        <v>0.0, 0.0, 0.0</v>
      </c>
      <c r="L38">
        <f t="shared" si="3"/>
        <v>1</v>
      </c>
      <c r="M38" t="str">
        <f t="shared" si="4"/>
        <v>balise.ac</v>
      </c>
      <c r="N38" t="str">
        <f t="shared" si="5"/>
        <v>7, 1, 2</v>
      </c>
      <c r="P38" s="20" t="s">
        <v>128</v>
      </c>
      <c r="Q38" s="20" t="str">
        <f t="shared" si="6"/>
        <v>0.0, 0.0, 4367.0</v>
      </c>
      <c r="R38" s="20" t="str">
        <f t="shared" si="7"/>
        <v>0.0, 0.0, 0.0</v>
      </c>
      <c r="S38" s="26">
        <v>1</v>
      </c>
      <c r="T38" s="20" t="s">
        <v>129</v>
      </c>
      <c r="U38" s="20" t="str">
        <f t="shared" si="8"/>
        <v>B</v>
      </c>
      <c r="V38" s="20" t="str">
        <f t="shared" si="9"/>
        <v xml:space="preserve"> </v>
      </c>
      <c r="W38" s="20" t="s">
        <v>128</v>
      </c>
      <c r="X38" s="20" t="s">
        <v>129</v>
      </c>
    </row>
    <row r="39" spans="1:24" x14ac:dyDescent="0.25">
      <c r="A39" t="s">
        <v>85</v>
      </c>
      <c r="B39" t="s">
        <v>12</v>
      </c>
      <c r="C39">
        <v>10317</v>
      </c>
      <c r="D39" s="3">
        <v>3711</v>
      </c>
      <c r="E39" s="3">
        <v>9</v>
      </c>
      <c r="F39" s="3">
        <v>0</v>
      </c>
      <c r="G39" s="3">
        <v>8</v>
      </c>
      <c r="I39" t="str">
        <f t="shared" si="0"/>
        <v>defaultid</v>
      </c>
      <c r="J39" t="str">
        <f t="shared" si="1"/>
        <v>0.0, 0.0, 3711.0</v>
      </c>
      <c r="K39" t="str">
        <f t="shared" si="2"/>
        <v>0.0, 0.0, 0.0</v>
      </c>
      <c r="L39">
        <f t="shared" si="3"/>
        <v>1</v>
      </c>
      <c r="M39" t="str">
        <f t="shared" si="4"/>
        <v>balise.ac</v>
      </c>
      <c r="N39" t="str">
        <f t="shared" si="5"/>
        <v>9, 0, 8</v>
      </c>
      <c r="P39" s="20" t="s">
        <v>128</v>
      </c>
      <c r="Q39" s="20" t="str">
        <f t="shared" si="6"/>
        <v>0.0, 0.0, 3711.0</v>
      </c>
      <c r="R39" s="20" t="str">
        <f t="shared" si="7"/>
        <v>0.0, 0.0, 0.0</v>
      </c>
      <c r="S39" s="26">
        <v>1</v>
      </c>
      <c r="T39" s="20" t="s">
        <v>129</v>
      </c>
      <c r="U39" s="20" t="str">
        <f t="shared" si="8"/>
        <v>GRO-V18</v>
      </c>
      <c r="V39" s="20" t="str">
        <f t="shared" si="9"/>
        <v>B</v>
      </c>
      <c r="W39" s="20" t="s">
        <v>128</v>
      </c>
      <c r="X39" s="20" t="s">
        <v>129</v>
      </c>
    </row>
    <row r="40" spans="1:24" x14ac:dyDescent="0.25">
      <c r="B40" t="s">
        <v>1</v>
      </c>
      <c r="C40">
        <v>10320</v>
      </c>
      <c r="D40" s="3">
        <v>3714</v>
      </c>
      <c r="E40" s="4">
        <v>6</v>
      </c>
      <c r="F40" s="4">
        <v>0</v>
      </c>
      <c r="G40" s="5">
        <v>14</v>
      </c>
      <c r="I40" t="str">
        <f t="shared" si="0"/>
        <v>defaultid</v>
      </c>
      <c r="J40" t="str">
        <f t="shared" si="1"/>
        <v>0.0, 0.0, 3714.0</v>
      </c>
      <c r="K40" t="str">
        <f t="shared" si="2"/>
        <v>0.0, 0.0, 0.0</v>
      </c>
      <c r="L40">
        <f t="shared" si="3"/>
        <v>1</v>
      </c>
      <c r="M40" t="str">
        <f t="shared" si="4"/>
        <v>balise.ac</v>
      </c>
      <c r="N40" t="str">
        <f t="shared" si="5"/>
        <v>6, 0, 14</v>
      </c>
      <c r="P40" s="20" t="s">
        <v>128</v>
      </c>
      <c r="Q40" s="20" t="str">
        <f t="shared" si="6"/>
        <v>0.0, 0.0, 3714.0</v>
      </c>
      <c r="R40" s="20" t="str">
        <f t="shared" si="7"/>
        <v>0.0, 0.0, 0.0</v>
      </c>
      <c r="S40" s="26">
        <v>1</v>
      </c>
      <c r="T40" s="20" t="s">
        <v>129</v>
      </c>
      <c r="U40" s="20" t="str">
        <f t="shared" si="8"/>
        <v>A</v>
      </c>
      <c r="V40" s="20" t="str">
        <f t="shared" si="9"/>
        <v xml:space="preserve"> </v>
      </c>
      <c r="W40" s="20" t="s">
        <v>128</v>
      </c>
      <c r="X40" s="20" t="s">
        <v>129</v>
      </c>
    </row>
    <row r="41" spans="1:24" x14ac:dyDescent="0.25">
      <c r="A41" t="s">
        <v>86</v>
      </c>
      <c r="B41" t="s">
        <v>12</v>
      </c>
      <c r="C41">
        <v>10331</v>
      </c>
      <c r="D41" s="3">
        <v>3725</v>
      </c>
      <c r="E41" s="3">
        <v>9</v>
      </c>
      <c r="F41" s="3">
        <v>1</v>
      </c>
      <c r="G41" s="3">
        <v>12</v>
      </c>
      <c r="I41" t="str">
        <f t="shared" si="0"/>
        <v>defaultid</v>
      </c>
      <c r="J41" t="str">
        <f t="shared" si="1"/>
        <v>0.0, 0.0, 3725.0</v>
      </c>
      <c r="K41" t="str">
        <f t="shared" si="2"/>
        <v>0.0, 0.0, 0.0</v>
      </c>
      <c r="L41">
        <f t="shared" si="3"/>
        <v>1</v>
      </c>
      <c r="M41" t="str">
        <f t="shared" si="4"/>
        <v>balise.ac</v>
      </c>
      <c r="N41" t="str">
        <f t="shared" si="5"/>
        <v>9, 1, 12</v>
      </c>
      <c r="P41" s="20" t="s">
        <v>128</v>
      </c>
      <c r="Q41" s="20" t="str">
        <f t="shared" si="6"/>
        <v>0.0, 0.0, 3725.0</v>
      </c>
      <c r="R41" s="20" t="str">
        <f t="shared" si="7"/>
        <v>0.0, 0.0, 0.0</v>
      </c>
      <c r="S41" s="26">
        <v>1</v>
      </c>
      <c r="T41" s="20" t="s">
        <v>129</v>
      </c>
      <c r="U41" s="20" t="str">
        <f t="shared" si="8"/>
        <v>HS.554(M)</v>
      </c>
      <c r="V41" s="20" t="str">
        <f t="shared" si="9"/>
        <v>B</v>
      </c>
      <c r="W41" s="20" t="s">
        <v>128</v>
      </c>
      <c r="X41" s="20" t="s">
        <v>129</v>
      </c>
    </row>
    <row r="42" spans="1:24" x14ac:dyDescent="0.25">
      <c r="B42" t="s">
        <v>1</v>
      </c>
      <c r="C42">
        <v>10334</v>
      </c>
      <c r="D42" s="3">
        <v>3728</v>
      </c>
      <c r="E42" s="4">
        <v>4</v>
      </c>
      <c r="F42" s="4">
        <v>12</v>
      </c>
      <c r="G42" s="4">
        <v>14</v>
      </c>
      <c r="I42" t="str">
        <f t="shared" si="0"/>
        <v>defaultid</v>
      </c>
      <c r="J42" t="str">
        <f t="shared" si="1"/>
        <v>0.0, 0.0, 3728.0</v>
      </c>
      <c r="K42" t="str">
        <f t="shared" si="2"/>
        <v>0.0, 0.0, 0.0</v>
      </c>
      <c r="L42">
        <f t="shared" si="3"/>
        <v>1</v>
      </c>
      <c r="M42" t="str">
        <f t="shared" si="4"/>
        <v>balise.ac</v>
      </c>
      <c r="N42" t="str">
        <f t="shared" si="5"/>
        <v>4, 12, 14</v>
      </c>
      <c r="P42" s="20" t="s">
        <v>128</v>
      </c>
      <c r="Q42" s="20" t="str">
        <f t="shared" si="6"/>
        <v>0.0, 0.0, 3728.0</v>
      </c>
      <c r="R42" s="20" t="str">
        <f t="shared" si="7"/>
        <v>0.0, 0.0, 0.0</v>
      </c>
      <c r="S42" s="26">
        <v>1</v>
      </c>
      <c r="T42" s="20" t="s">
        <v>129</v>
      </c>
      <c r="U42" s="20" t="str">
        <f t="shared" si="8"/>
        <v>A</v>
      </c>
      <c r="V42" s="20" t="str">
        <f t="shared" si="9"/>
        <v xml:space="preserve"> </v>
      </c>
      <c r="W42" s="20" t="s">
        <v>128</v>
      </c>
      <c r="X42" s="20" t="s">
        <v>129</v>
      </c>
    </row>
    <row r="43" spans="1:24" x14ac:dyDescent="0.25">
      <c r="A43" t="s">
        <v>87</v>
      </c>
      <c r="B43" t="s">
        <v>12</v>
      </c>
      <c r="C43">
        <v>10370</v>
      </c>
      <c r="D43" s="3">
        <v>3764</v>
      </c>
      <c r="E43" s="3">
        <v>9</v>
      </c>
      <c r="F43" s="3">
        <v>0</v>
      </c>
      <c r="G43" s="3">
        <v>12</v>
      </c>
      <c r="I43" t="str">
        <f t="shared" si="0"/>
        <v>defaultid</v>
      </c>
      <c r="J43" t="str">
        <f t="shared" si="1"/>
        <v>0.0, 0.0, 3764.0</v>
      </c>
      <c r="K43" t="str">
        <f t="shared" si="2"/>
        <v>0.0, 0.0, 0.0</v>
      </c>
      <c r="L43">
        <f t="shared" si="3"/>
        <v>1</v>
      </c>
      <c r="M43" t="str">
        <f t="shared" si="4"/>
        <v>balise.ac</v>
      </c>
      <c r="N43" t="str">
        <f t="shared" si="5"/>
        <v>9, 0, 12</v>
      </c>
      <c r="P43" s="20" t="s">
        <v>128</v>
      </c>
      <c r="Q43" s="20" t="str">
        <f t="shared" si="6"/>
        <v>0.0, 0.0, 3764.0</v>
      </c>
      <c r="R43" s="20" t="str">
        <f t="shared" si="7"/>
        <v>0.0, 0.0, 0.0</v>
      </c>
      <c r="S43" s="26">
        <v>1</v>
      </c>
      <c r="T43" s="20" t="s">
        <v>129</v>
      </c>
      <c r="U43" s="20" t="str">
        <f t="shared" si="8"/>
        <v>GRO-V16</v>
      </c>
      <c r="V43" s="20" t="str">
        <f t="shared" si="9"/>
        <v>B</v>
      </c>
      <c r="W43" s="20" t="s">
        <v>128</v>
      </c>
      <c r="X43" s="20" t="s">
        <v>129</v>
      </c>
    </row>
    <row r="44" spans="1:24" x14ac:dyDescent="0.25">
      <c r="B44" t="s">
        <v>1</v>
      </c>
      <c r="C44">
        <v>10373</v>
      </c>
      <c r="D44" s="3">
        <v>3767</v>
      </c>
      <c r="E44" s="4">
        <v>6</v>
      </c>
      <c r="F44" s="4">
        <v>0</v>
      </c>
      <c r="G44" s="5">
        <v>14</v>
      </c>
      <c r="I44" t="str">
        <f t="shared" si="0"/>
        <v>defaultid</v>
      </c>
      <c r="J44" t="str">
        <f t="shared" si="1"/>
        <v>0.0, 0.0, 3767.0</v>
      </c>
      <c r="K44" t="str">
        <f t="shared" si="2"/>
        <v>0.0, 0.0, 0.0</v>
      </c>
      <c r="L44">
        <f t="shared" si="3"/>
        <v>1</v>
      </c>
      <c r="M44" t="str">
        <f t="shared" si="4"/>
        <v>balise.ac</v>
      </c>
      <c r="N44" t="str">
        <f t="shared" si="5"/>
        <v>6, 0, 14</v>
      </c>
      <c r="P44" s="20" t="s">
        <v>128</v>
      </c>
      <c r="Q44" s="20" t="str">
        <f t="shared" si="6"/>
        <v>0.0, 0.0, 3767.0</v>
      </c>
      <c r="R44" s="20" t="str">
        <f t="shared" si="7"/>
        <v>0.0, 0.0, 0.0</v>
      </c>
      <c r="S44" s="26">
        <v>1</v>
      </c>
      <c r="T44" s="20" t="s">
        <v>129</v>
      </c>
      <c r="U44" s="20" t="str">
        <f t="shared" si="8"/>
        <v>A</v>
      </c>
      <c r="V44" s="20" t="str">
        <f t="shared" si="9"/>
        <v xml:space="preserve"> </v>
      </c>
      <c r="W44" s="20" t="s">
        <v>128</v>
      </c>
      <c r="X44" s="20" t="s">
        <v>129</v>
      </c>
    </row>
    <row r="45" spans="1:24" x14ac:dyDescent="0.25">
      <c r="A45" t="s">
        <v>88</v>
      </c>
      <c r="B45" t="s">
        <v>12</v>
      </c>
      <c r="C45">
        <v>10388</v>
      </c>
      <c r="D45" s="3">
        <v>3782</v>
      </c>
      <c r="E45" s="3">
        <v>9</v>
      </c>
      <c r="F45" s="3">
        <v>0</v>
      </c>
      <c r="G45" s="3">
        <v>5</v>
      </c>
      <c r="I45" t="str">
        <f t="shared" si="0"/>
        <v>defaultid</v>
      </c>
      <c r="J45" t="str">
        <f t="shared" si="1"/>
        <v>0.0, 0.0, 3782.0</v>
      </c>
      <c r="K45" t="str">
        <f t="shared" si="2"/>
        <v>0.0, 0.0, 0.0</v>
      </c>
      <c r="L45">
        <f t="shared" si="3"/>
        <v>1</v>
      </c>
      <c r="M45" t="str">
        <f t="shared" si="4"/>
        <v>balise.ac</v>
      </c>
      <c r="N45" t="str">
        <f t="shared" si="5"/>
        <v>9, 0, 5</v>
      </c>
      <c r="P45" s="20" t="s">
        <v>128</v>
      </c>
      <c r="Q45" s="20" t="str">
        <f t="shared" si="6"/>
        <v>0.0, 0.0, 3782.0</v>
      </c>
      <c r="R45" s="20" t="str">
        <f t="shared" si="7"/>
        <v>0.0, 0.0, 0.0</v>
      </c>
      <c r="S45" s="26">
        <v>1</v>
      </c>
      <c r="T45" s="20" t="s">
        <v>129</v>
      </c>
      <c r="U45" s="20" t="str">
        <f t="shared" si="8"/>
        <v>Rep.554</v>
      </c>
      <c r="V45" s="20" t="str">
        <f t="shared" si="9"/>
        <v>B</v>
      </c>
      <c r="W45" s="20" t="s">
        <v>128</v>
      </c>
      <c r="X45" s="20" t="s">
        <v>129</v>
      </c>
    </row>
    <row r="46" spans="1:24" x14ac:dyDescent="0.25">
      <c r="B46" t="s">
        <v>1</v>
      </c>
      <c r="C46">
        <v>10391</v>
      </c>
      <c r="D46" s="3">
        <v>3785</v>
      </c>
      <c r="E46" s="4">
        <v>4</v>
      </c>
      <c r="F46" s="4">
        <v>14</v>
      </c>
      <c r="G46" s="5">
        <v>12</v>
      </c>
      <c r="I46" t="str">
        <f t="shared" si="0"/>
        <v>defaultid</v>
      </c>
      <c r="J46" t="str">
        <f t="shared" si="1"/>
        <v>0.0, 0.0, 3785.0</v>
      </c>
      <c r="K46" t="str">
        <f t="shared" si="2"/>
        <v>0.0, 0.0, 0.0</v>
      </c>
      <c r="L46">
        <f t="shared" si="3"/>
        <v>1</v>
      </c>
      <c r="M46" t="str">
        <f t="shared" si="4"/>
        <v>balise.ac</v>
      </c>
      <c r="N46" t="str">
        <f t="shared" si="5"/>
        <v>4, 14, 12</v>
      </c>
      <c r="P46" s="20" t="s">
        <v>128</v>
      </c>
      <c r="Q46" s="20" t="str">
        <f t="shared" si="6"/>
        <v>0.0, 0.0, 3785.0</v>
      </c>
      <c r="R46" s="20" t="str">
        <f t="shared" si="7"/>
        <v>0.0, 0.0, 0.0</v>
      </c>
      <c r="S46" s="26">
        <v>1</v>
      </c>
      <c r="T46" s="20" t="s">
        <v>129</v>
      </c>
      <c r="U46" s="20" t="str">
        <f t="shared" si="8"/>
        <v>A</v>
      </c>
      <c r="V46" s="20" t="str">
        <f t="shared" si="9"/>
        <v xml:space="preserve"> </v>
      </c>
      <c r="W46" s="20" t="s">
        <v>128</v>
      </c>
      <c r="X46" s="20" t="s">
        <v>129</v>
      </c>
    </row>
    <row r="47" spans="1:24" x14ac:dyDescent="0.25">
      <c r="A47" t="s">
        <v>89</v>
      </c>
      <c r="B47" t="s">
        <v>1</v>
      </c>
      <c r="C47">
        <v>10556</v>
      </c>
      <c r="D47" s="3">
        <v>3950</v>
      </c>
      <c r="E47" s="4">
        <v>4</v>
      </c>
      <c r="F47" s="4">
        <v>14</v>
      </c>
      <c r="G47" s="5">
        <v>12</v>
      </c>
      <c r="I47" t="str">
        <f t="shared" si="0"/>
        <v>defaultid</v>
      </c>
      <c r="J47" t="str">
        <f t="shared" si="1"/>
        <v>0.0, 0.0, 3950.0</v>
      </c>
      <c r="K47" t="str">
        <f t="shared" si="2"/>
        <v>0.0, 0.0, 0.0</v>
      </c>
      <c r="L47">
        <f t="shared" si="3"/>
        <v>1</v>
      </c>
      <c r="M47" t="str">
        <f t="shared" si="4"/>
        <v>balise.ac</v>
      </c>
      <c r="N47" t="str">
        <f t="shared" si="5"/>
        <v>4, 14, 12</v>
      </c>
      <c r="P47" s="20" t="s">
        <v>128</v>
      </c>
      <c r="Q47" s="20" t="str">
        <f t="shared" si="6"/>
        <v>0.0, 0.0, 3950.0</v>
      </c>
      <c r="R47" s="20" t="str">
        <f t="shared" si="7"/>
        <v>0.0, 0.0, 0.0</v>
      </c>
      <c r="S47" s="26">
        <v>1</v>
      </c>
      <c r="T47" s="20" t="s">
        <v>129</v>
      </c>
      <c r="U47" s="20" t="str">
        <f t="shared" si="8"/>
        <v>Rep.553</v>
      </c>
      <c r="V47" s="20" t="str">
        <f t="shared" si="9"/>
        <v>A</v>
      </c>
      <c r="W47" s="20" t="s">
        <v>128</v>
      </c>
      <c r="X47" s="20" t="s">
        <v>129</v>
      </c>
    </row>
    <row r="48" spans="1:24" x14ac:dyDescent="0.25">
      <c r="B48" t="s">
        <v>12</v>
      </c>
      <c r="C48">
        <v>10559</v>
      </c>
      <c r="D48" s="3">
        <v>3953</v>
      </c>
      <c r="E48" s="3">
        <v>9</v>
      </c>
      <c r="F48" s="3">
        <v>1</v>
      </c>
      <c r="G48" s="3">
        <v>5</v>
      </c>
      <c r="I48" t="str">
        <f t="shared" si="0"/>
        <v>defaultid</v>
      </c>
      <c r="J48" t="str">
        <f t="shared" si="1"/>
        <v>0.0, 0.0, 3953.0</v>
      </c>
      <c r="K48" t="str">
        <f t="shared" si="2"/>
        <v>0.0, 0.0, 0.0</v>
      </c>
      <c r="L48">
        <f t="shared" si="3"/>
        <v>1</v>
      </c>
      <c r="M48" t="str">
        <f t="shared" si="4"/>
        <v>balise.ac</v>
      </c>
      <c r="N48" t="str">
        <f t="shared" si="5"/>
        <v>9, 1, 5</v>
      </c>
      <c r="P48" s="20" t="s">
        <v>128</v>
      </c>
      <c r="Q48" s="20" t="str">
        <f t="shared" si="6"/>
        <v>0.0, 0.0, 3953.0</v>
      </c>
      <c r="R48" s="20" t="str">
        <f t="shared" si="7"/>
        <v>0.0, 0.0, 0.0</v>
      </c>
      <c r="S48" s="26">
        <v>1</v>
      </c>
      <c r="T48" s="20" t="s">
        <v>129</v>
      </c>
      <c r="U48" s="20" t="str">
        <f t="shared" si="8"/>
        <v>B</v>
      </c>
      <c r="V48" s="20" t="str">
        <f t="shared" si="9"/>
        <v xml:space="preserve"> </v>
      </c>
      <c r="W48" s="20" t="s">
        <v>128</v>
      </c>
      <c r="X48" s="20" t="s">
        <v>129</v>
      </c>
    </row>
    <row r="49" spans="1:24" x14ac:dyDescent="0.25">
      <c r="A49" t="s">
        <v>90</v>
      </c>
      <c r="B49" t="s">
        <v>1</v>
      </c>
      <c r="C49">
        <v>10574</v>
      </c>
      <c r="D49" s="3">
        <v>3968</v>
      </c>
      <c r="E49" s="4">
        <v>6</v>
      </c>
      <c r="F49" s="4">
        <v>0</v>
      </c>
      <c r="G49" s="5">
        <v>14</v>
      </c>
      <c r="I49" t="str">
        <f t="shared" si="0"/>
        <v>defaultid</v>
      </c>
      <c r="J49" t="str">
        <f t="shared" si="1"/>
        <v>0.0, 0.0, 3968.0</v>
      </c>
      <c r="K49" t="str">
        <f t="shared" si="2"/>
        <v>0.0, 0.0, 0.0</v>
      </c>
      <c r="L49">
        <f t="shared" si="3"/>
        <v>1</v>
      </c>
      <c r="M49" t="str">
        <f t="shared" si="4"/>
        <v>balise.ac</v>
      </c>
      <c r="N49" t="str">
        <f t="shared" si="5"/>
        <v>6, 0, 14</v>
      </c>
      <c r="P49" s="20" t="s">
        <v>128</v>
      </c>
      <c r="Q49" s="20" t="str">
        <f t="shared" si="6"/>
        <v>0.0, 0.0, 3968.0</v>
      </c>
      <c r="R49" s="20" t="str">
        <f t="shared" si="7"/>
        <v>0.0, 0.0, 0.0</v>
      </c>
      <c r="S49" s="26">
        <v>1</v>
      </c>
      <c r="T49" s="20" t="s">
        <v>129</v>
      </c>
      <c r="U49" s="20" t="str">
        <f t="shared" si="8"/>
        <v>GRO-V17</v>
      </c>
      <c r="V49" s="20" t="str">
        <f t="shared" si="9"/>
        <v>A</v>
      </c>
      <c r="W49" s="20" t="s">
        <v>128</v>
      </c>
      <c r="X49" s="20" t="s">
        <v>129</v>
      </c>
    </row>
    <row r="50" spans="1:24" x14ac:dyDescent="0.25">
      <c r="B50" t="s">
        <v>12</v>
      </c>
      <c r="C50">
        <v>10577</v>
      </c>
      <c r="D50" s="3">
        <v>3971</v>
      </c>
      <c r="E50" s="3">
        <v>9</v>
      </c>
      <c r="F50" s="3">
        <v>2</v>
      </c>
      <c r="G50" s="3">
        <v>1</v>
      </c>
      <c r="I50" t="str">
        <f t="shared" si="0"/>
        <v>defaultid</v>
      </c>
      <c r="J50" t="str">
        <f t="shared" si="1"/>
        <v>0.0, 0.0, 3971.0</v>
      </c>
      <c r="K50" t="str">
        <f t="shared" si="2"/>
        <v>0.0, 0.0, 0.0</v>
      </c>
      <c r="L50">
        <f t="shared" si="3"/>
        <v>1</v>
      </c>
      <c r="M50" t="str">
        <f t="shared" si="4"/>
        <v>balise.ac</v>
      </c>
      <c r="N50" t="str">
        <f t="shared" si="5"/>
        <v>9, 2, 1</v>
      </c>
      <c r="P50" s="20" t="s">
        <v>128</v>
      </c>
      <c r="Q50" s="20" t="str">
        <f t="shared" si="6"/>
        <v>0.0, 0.0, 3971.0</v>
      </c>
      <c r="R50" s="20" t="str">
        <f t="shared" si="7"/>
        <v>0.0, 0.0, 0.0</v>
      </c>
      <c r="S50" s="26">
        <v>1</v>
      </c>
      <c r="T50" s="20" t="s">
        <v>129</v>
      </c>
      <c r="U50" s="20" t="str">
        <f t="shared" si="8"/>
        <v>B</v>
      </c>
      <c r="V50" s="20" t="str">
        <f t="shared" si="9"/>
        <v xml:space="preserve"> </v>
      </c>
      <c r="W50" s="20" t="s">
        <v>128</v>
      </c>
      <c r="X50" s="20" t="s">
        <v>129</v>
      </c>
    </row>
    <row r="51" spans="1:24" x14ac:dyDescent="0.25">
      <c r="A51" t="s">
        <v>91</v>
      </c>
      <c r="B51" t="s">
        <v>1</v>
      </c>
      <c r="C51">
        <v>10794</v>
      </c>
      <c r="D51" s="3">
        <v>4188</v>
      </c>
      <c r="E51" s="4">
        <v>4</v>
      </c>
      <c r="F51" s="4">
        <v>12</v>
      </c>
      <c r="G51" s="4">
        <v>12</v>
      </c>
      <c r="I51" t="str">
        <f t="shared" si="0"/>
        <v>defaultid</v>
      </c>
      <c r="J51" t="str">
        <f t="shared" si="1"/>
        <v>0.0, 0.0, 4188.0</v>
      </c>
      <c r="K51" t="str">
        <f t="shared" si="2"/>
        <v>0.0, 0.0, 0.0</v>
      </c>
      <c r="L51">
        <f t="shared" si="3"/>
        <v>1</v>
      </c>
      <c r="M51" t="str">
        <f t="shared" si="4"/>
        <v>balise.ac</v>
      </c>
      <c r="N51" t="str">
        <f t="shared" si="5"/>
        <v>4, 12, 12</v>
      </c>
      <c r="P51" s="20" t="s">
        <v>128</v>
      </c>
      <c r="Q51" s="20" t="str">
        <f t="shared" si="6"/>
        <v>0.0, 0.0, 4188.0</v>
      </c>
      <c r="R51" s="20" t="str">
        <f t="shared" si="7"/>
        <v>0.0, 0.0, 0.0</v>
      </c>
      <c r="S51" s="26">
        <v>1</v>
      </c>
      <c r="T51" s="20" t="s">
        <v>129</v>
      </c>
      <c r="U51" s="20" t="str">
        <f t="shared" si="8"/>
        <v>Hs.553(N)</v>
      </c>
      <c r="V51" s="20" t="str">
        <f t="shared" si="9"/>
        <v>A</v>
      </c>
      <c r="W51" s="20" t="s">
        <v>128</v>
      </c>
      <c r="X51" s="20" t="s">
        <v>129</v>
      </c>
    </row>
    <row r="52" spans="1:24" x14ac:dyDescent="0.25">
      <c r="B52" t="s">
        <v>12</v>
      </c>
      <c r="C52">
        <v>10797</v>
      </c>
      <c r="D52" s="3">
        <v>4191</v>
      </c>
      <c r="E52" s="4">
        <v>9</v>
      </c>
      <c r="F52" s="4">
        <v>5</v>
      </c>
      <c r="G52" s="5">
        <v>14</v>
      </c>
      <c r="I52" t="str">
        <f t="shared" si="0"/>
        <v>defaultid</v>
      </c>
      <c r="J52" t="str">
        <f t="shared" si="1"/>
        <v>0.0, 0.0, 4191.0</v>
      </c>
      <c r="K52" t="str">
        <f t="shared" si="2"/>
        <v>0.0, 0.0, 0.0</v>
      </c>
      <c r="L52">
        <f t="shared" si="3"/>
        <v>1</v>
      </c>
      <c r="M52" t="str">
        <f t="shared" si="4"/>
        <v>balise.ac</v>
      </c>
      <c r="N52" t="str">
        <f t="shared" si="5"/>
        <v>9, 5, 14</v>
      </c>
      <c r="P52" s="20" t="s">
        <v>128</v>
      </c>
      <c r="Q52" s="20" t="str">
        <f t="shared" si="6"/>
        <v>0.0, 0.0, 4191.0</v>
      </c>
      <c r="R52" s="20" t="str">
        <f t="shared" si="7"/>
        <v>0.0, 0.0, 0.0</v>
      </c>
      <c r="S52" s="26">
        <v>1</v>
      </c>
      <c r="T52" s="20" t="s">
        <v>129</v>
      </c>
      <c r="U52" s="20" t="str">
        <f t="shared" si="8"/>
        <v>B</v>
      </c>
      <c r="V52" s="20" t="str">
        <f t="shared" si="9"/>
        <v xml:space="preserve"> </v>
      </c>
      <c r="W52" s="20" t="s">
        <v>128</v>
      </c>
      <c r="X52" s="20" t="s">
        <v>129</v>
      </c>
    </row>
    <row r="53" spans="1:24" x14ac:dyDescent="0.25">
      <c r="A53" t="s">
        <v>92</v>
      </c>
      <c r="B53" t="s">
        <v>1</v>
      </c>
      <c r="C53">
        <v>10810</v>
      </c>
      <c r="D53" s="3">
        <v>4204</v>
      </c>
      <c r="E53" s="4">
        <v>6</v>
      </c>
      <c r="F53" s="4">
        <v>0</v>
      </c>
      <c r="G53" s="5">
        <v>14</v>
      </c>
      <c r="I53" t="str">
        <f t="shared" si="0"/>
        <v>defaultid</v>
      </c>
      <c r="J53" t="str">
        <f t="shared" si="1"/>
        <v>0.0, 0.0, 4204.0</v>
      </c>
      <c r="K53" t="str">
        <f t="shared" si="2"/>
        <v>0.0, 0.0, 0.0</v>
      </c>
      <c r="L53">
        <f t="shared" si="3"/>
        <v>1</v>
      </c>
      <c r="M53" t="str">
        <f t="shared" si="4"/>
        <v>balise.ac</v>
      </c>
      <c r="N53" t="str">
        <f t="shared" si="5"/>
        <v>6, 0, 14</v>
      </c>
      <c r="P53" s="20" t="s">
        <v>128</v>
      </c>
      <c r="Q53" s="20" t="str">
        <f t="shared" si="6"/>
        <v>0.0, 0.0, 4204.0</v>
      </c>
      <c r="R53" s="20" t="str">
        <f t="shared" si="7"/>
        <v>0.0, 0.0, 0.0</v>
      </c>
      <c r="S53" s="26">
        <v>1</v>
      </c>
      <c r="T53" s="20" t="s">
        <v>129</v>
      </c>
      <c r="U53" s="20" t="str">
        <f t="shared" si="8"/>
        <v>GRO-V19</v>
      </c>
      <c r="V53" s="20" t="str">
        <f t="shared" si="9"/>
        <v>A</v>
      </c>
      <c r="W53" s="20" t="s">
        <v>128</v>
      </c>
      <c r="X53" s="20" t="s">
        <v>129</v>
      </c>
    </row>
    <row r="54" spans="1:24" x14ac:dyDescent="0.25">
      <c r="B54" t="s">
        <v>12</v>
      </c>
      <c r="C54">
        <v>10813</v>
      </c>
      <c r="D54" s="3">
        <v>4207</v>
      </c>
      <c r="E54" s="4">
        <v>9</v>
      </c>
      <c r="F54" s="4">
        <v>0</v>
      </c>
      <c r="G54" s="4">
        <v>10</v>
      </c>
      <c r="I54" t="str">
        <f t="shared" si="0"/>
        <v>defaultid</v>
      </c>
      <c r="J54" t="str">
        <f t="shared" si="1"/>
        <v>0.0, 0.0, 4207.0</v>
      </c>
      <c r="K54" t="str">
        <f t="shared" si="2"/>
        <v>0.0, 0.0, 0.0</v>
      </c>
      <c r="L54">
        <f t="shared" si="3"/>
        <v>1</v>
      </c>
      <c r="M54" t="str">
        <f t="shared" si="4"/>
        <v>balise.ac</v>
      </c>
      <c r="N54" t="str">
        <f t="shared" si="5"/>
        <v>9, 0, 10</v>
      </c>
      <c r="P54" s="20" t="s">
        <v>128</v>
      </c>
      <c r="Q54" s="20" t="str">
        <f t="shared" si="6"/>
        <v>0.0, 0.0, 4207.0</v>
      </c>
      <c r="R54" s="20" t="str">
        <f t="shared" si="7"/>
        <v>0.0, 0.0, 0.0</v>
      </c>
      <c r="S54" s="26">
        <v>1</v>
      </c>
      <c r="T54" s="20" t="s">
        <v>129</v>
      </c>
      <c r="U54" s="20" t="str">
        <f t="shared" si="8"/>
        <v>B</v>
      </c>
      <c r="V54" s="20" t="str">
        <f t="shared" si="9"/>
        <v xml:space="preserve"> </v>
      </c>
      <c r="W54" s="20" t="s">
        <v>128</v>
      </c>
      <c r="X54" s="20" t="s">
        <v>129</v>
      </c>
    </row>
    <row r="55" spans="1:24" x14ac:dyDescent="0.25">
      <c r="A55" t="s">
        <v>83</v>
      </c>
      <c r="B55" t="s">
        <v>1</v>
      </c>
      <c r="C55">
        <v>10195</v>
      </c>
      <c r="D55" s="3">
        <v>3589</v>
      </c>
      <c r="E55" s="3">
        <v>3</v>
      </c>
      <c r="F55" s="3">
        <v>3</v>
      </c>
      <c r="G55" s="3">
        <v>4</v>
      </c>
      <c r="I55" t="str">
        <f t="shared" si="0"/>
        <v>defaultid</v>
      </c>
      <c r="J55" t="str">
        <f t="shared" si="1"/>
        <v>0.0, 0.0, 3589.0</v>
      </c>
      <c r="K55" t="str">
        <f t="shared" si="2"/>
        <v>0.0, 0.0, 0.0</v>
      </c>
      <c r="L55">
        <f t="shared" si="3"/>
        <v>1</v>
      </c>
      <c r="M55" t="str">
        <f t="shared" si="4"/>
        <v>balise.ac</v>
      </c>
      <c r="N55" t="str">
        <f t="shared" si="5"/>
        <v>3, 3, 4</v>
      </c>
      <c r="P55" s="20" t="s">
        <v>128</v>
      </c>
      <c r="Q55" s="20" t="str">
        <f t="shared" si="6"/>
        <v>0.0, 0.0, 3589.0</v>
      </c>
      <c r="R55" s="20" t="str">
        <f t="shared" si="7"/>
        <v>0.0, 0.0, 0.0</v>
      </c>
      <c r="S55" s="26">
        <v>1</v>
      </c>
      <c r="T55" s="20" t="s">
        <v>129</v>
      </c>
      <c r="U55" s="20" t="str">
        <f t="shared" si="8"/>
        <v>GRO-H09</v>
      </c>
      <c r="V55" s="20" t="str">
        <f t="shared" si="9"/>
        <v>A</v>
      </c>
      <c r="W55" s="20" t="s">
        <v>128</v>
      </c>
      <c r="X55" s="20" t="s">
        <v>129</v>
      </c>
    </row>
    <row r="56" spans="1:24" x14ac:dyDescent="0.25">
      <c r="B56" t="s">
        <v>12</v>
      </c>
      <c r="C56">
        <v>10198</v>
      </c>
      <c r="D56" s="3">
        <v>3592</v>
      </c>
      <c r="E56" s="10">
        <v>3</v>
      </c>
      <c r="F56" s="10">
        <v>3</v>
      </c>
      <c r="G56" s="10">
        <v>4</v>
      </c>
      <c r="I56" t="str">
        <f t="shared" si="0"/>
        <v>defaultid</v>
      </c>
      <c r="J56" t="str">
        <f t="shared" si="1"/>
        <v>0.0, 0.0, 3592.0</v>
      </c>
      <c r="K56" t="str">
        <f t="shared" si="2"/>
        <v>0.0, 0.0, 0.0</v>
      </c>
      <c r="L56">
        <f t="shared" si="3"/>
        <v>1</v>
      </c>
      <c r="M56" t="str">
        <f t="shared" si="4"/>
        <v>balise.ac</v>
      </c>
      <c r="N56" t="str">
        <f t="shared" si="5"/>
        <v>3, 3, 4</v>
      </c>
      <c r="P56" s="20" t="s">
        <v>128</v>
      </c>
      <c r="Q56" s="20" t="str">
        <f t="shared" si="6"/>
        <v>0.0, 0.0, 3592.0</v>
      </c>
      <c r="R56" s="20" t="str">
        <f t="shared" si="7"/>
        <v>0.0, 0.0, 0.0</v>
      </c>
      <c r="S56" s="26">
        <v>1</v>
      </c>
      <c r="T56" s="20" t="s">
        <v>129</v>
      </c>
      <c r="U56" s="20" t="str">
        <f t="shared" si="8"/>
        <v>B</v>
      </c>
      <c r="V56" s="20" t="str">
        <f t="shared" si="9"/>
        <v xml:space="preserve"> </v>
      </c>
      <c r="W56" s="20" t="s">
        <v>128</v>
      </c>
      <c r="X56" s="20" t="s">
        <v>129</v>
      </c>
    </row>
    <row r="57" spans="1:24" x14ac:dyDescent="0.25">
      <c r="A57" s="3" t="s">
        <v>11</v>
      </c>
      <c r="B57" s="3" t="s">
        <v>1</v>
      </c>
      <c r="C57" s="3">
        <v>7598</v>
      </c>
      <c r="D57" s="3">
        <v>992</v>
      </c>
      <c r="E57" s="4">
        <v>4</v>
      </c>
      <c r="F57" s="4">
        <v>8</v>
      </c>
      <c r="G57" s="4">
        <v>8</v>
      </c>
      <c r="I57" t="str">
        <f t="shared" si="0"/>
        <v>defaultid</v>
      </c>
      <c r="J57" t="str">
        <f t="shared" si="1"/>
        <v>0.0, 0.0, 992.0</v>
      </c>
      <c r="K57" t="str">
        <f t="shared" si="2"/>
        <v>0.0, 0.0, 0.0</v>
      </c>
      <c r="L57">
        <f t="shared" si="3"/>
        <v>1</v>
      </c>
      <c r="M57" t="str">
        <f t="shared" si="4"/>
        <v>balise.ac</v>
      </c>
      <c r="N57" t="str">
        <f t="shared" si="5"/>
        <v>4, 8, 8</v>
      </c>
      <c r="P57" s="20" t="s">
        <v>128</v>
      </c>
      <c r="Q57" s="20" t="str">
        <f t="shared" si="6"/>
        <v>0.0, 0.0, 992.0</v>
      </c>
      <c r="R57" s="20" t="str">
        <f t="shared" si="7"/>
        <v>0.0, 0.0, 0.0</v>
      </c>
      <c r="S57" s="26">
        <v>1</v>
      </c>
      <c r="T57" s="20" t="s">
        <v>129</v>
      </c>
      <c r="U57" s="20" t="str">
        <f t="shared" si="8"/>
        <v>Hs.141(A)</v>
      </c>
      <c r="V57" s="20" t="str">
        <f t="shared" si="9"/>
        <v>A</v>
      </c>
      <c r="W57" s="20" t="s">
        <v>128</v>
      </c>
      <c r="X57" s="20" t="s">
        <v>129</v>
      </c>
    </row>
    <row r="58" spans="1:24" x14ac:dyDescent="0.25">
      <c r="A58" s="3"/>
      <c r="B58" s="3" t="s">
        <v>12</v>
      </c>
      <c r="C58" s="3">
        <v>7601</v>
      </c>
      <c r="D58" s="3">
        <v>995</v>
      </c>
      <c r="E58" s="4">
        <v>9</v>
      </c>
      <c r="F58" s="3">
        <v>5</v>
      </c>
      <c r="G58" s="3">
        <v>14</v>
      </c>
      <c r="I58" t="str">
        <f t="shared" si="0"/>
        <v>defaultid</v>
      </c>
      <c r="J58" t="str">
        <f t="shared" si="1"/>
        <v>0.0, 0.0, 995.0</v>
      </c>
      <c r="K58" t="str">
        <f t="shared" si="2"/>
        <v>0.0, 0.0, 0.0</v>
      </c>
      <c r="L58">
        <f t="shared" si="3"/>
        <v>1</v>
      </c>
      <c r="M58" t="str">
        <f t="shared" si="4"/>
        <v>balise.ac</v>
      </c>
      <c r="N58" t="str">
        <f t="shared" si="5"/>
        <v>9, 5, 14</v>
      </c>
      <c r="P58" s="20" t="s">
        <v>128</v>
      </c>
      <c r="Q58" s="20" t="str">
        <f t="shared" si="6"/>
        <v>0.0, 0.0, 995.0</v>
      </c>
      <c r="R58" s="20" t="str">
        <f t="shared" si="7"/>
        <v>0.0, 0.0, 0.0</v>
      </c>
      <c r="S58" s="26">
        <v>1</v>
      </c>
      <c r="T58" s="20" t="s">
        <v>129</v>
      </c>
      <c r="U58" s="20" t="str">
        <f t="shared" si="8"/>
        <v>B</v>
      </c>
      <c r="V58" s="20" t="str">
        <f t="shared" si="9"/>
        <v xml:space="preserve"> </v>
      </c>
      <c r="W58" s="20" t="s">
        <v>128</v>
      </c>
      <c r="X58" s="20" t="s">
        <v>129</v>
      </c>
    </row>
    <row r="59" spans="1:24" x14ac:dyDescent="0.25">
      <c r="A59" t="s">
        <v>13</v>
      </c>
      <c r="B59" t="s">
        <v>1</v>
      </c>
      <c r="C59">
        <v>8842</v>
      </c>
      <c r="D59" s="3">
        <v>2236</v>
      </c>
      <c r="E59" s="4">
        <v>7</v>
      </c>
      <c r="F59" s="3">
        <v>1</v>
      </c>
      <c r="G59" s="3">
        <v>12</v>
      </c>
      <c r="I59" t="str">
        <f t="shared" si="0"/>
        <v>defaultid</v>
      </c>
      <c r="J59" t="str">
        <f t="shared" si="1"/>
        <v>0.0, 0.0, 2236.0</v>
      </c>
      <c r="K59" t="str">
        <f t="shared" si="2"/>
        <v>0.0, 0.0, 0.0</v>
      </c>
      <c r="L59">
        <f t="shared" si="3"/>
        <v>1</v>
      </c>
      <c r="M59" t="str">
        <f t="shared" si="4"/>
        <v>balise.ac</v>
      </c>
      <c r="N59" t="str">
        <f t="shared" si="5"/>
        <v>7, 1, 12</v>
      </c>
      <c r="P59" s="20" t="s">
        <v>128</v>
      </c>
      <c r="Q59" s="20" t="str">
        <f t="shared" si="6"/>
        <v>0.0, 0.0, 2236.0</v>
      </c>
      <c r="R59" s="20" t="str">
        <f t="shared" si="7"/>
        <v>0.0, 0.0, 0.0</v>
      </c>
      <c r="S59" s="26">
        <v>1</v>
      </c>
      <c r="T59" s="20" t="s">
        <v>129</v>
      </c>
      <c r="U59" s="20" t="str">
        <f t="shared" si="8"/>
        <v>AKE-H01</v>
      </c>
      <c r="V59" s="20" t="str">
        <f t="shared" si="9"/>
        <v>A</v>
      </c>
      <c r="W59" s="20" t="s">
        <v>128</v>
      </c>
      <c r="X59" s="20" t="s">
        <v>129</v>
      </c>
    </row>
    <row r="60" spans="1:24" x14ac:dyDescent="0.25">
      <c r="B60" t="s">
        <v>12</v>
      </c>
      <c r="C60">
        <v>8845</v>
      </c>
      <c r="D60" s="3">
        <v>2239</v>
      </c>
      <c r="E60" s="4">
        <v>5</v>
      </c>
      <c r="F60" s="3">
        <v>6</v>
      </c>
      <c r="G60" s="3">
        <v>10</v>
      </c>
      <c r="I60" t="str">
        <f t="shared" si="0"/>
        <v>defaultid</v>
      </c>
      <c r="J60" t="str">
        <f t="shared" si="1"/>
        <v>0.0, 0.0, 2239.0</v>
      </c>
      <c r="K60" t="str">
        <f t="shared" si="2"/>
        <v>0.0, 0.0, 0.0</v>
      </c>
      <c r="L60">
        <f t="shared" si="3"/>
        <v>1</v>
      </c>
      <c r="M60" t="str">
        <f t="shared" si="4"/>
        <v>balise.ac</v>
      </c>
      <c r="N60" t="str">
        <f t="shared" si="5"/>
        <v>5, 6, 10</v>
      </c>
      <c r="P60" s="20" t="s">
        <v>128</v>
      </c>
      <c r="Q60" s="20" t="str">
        <f t="shared" si="6"/>
        <v>0.0, 0.0, 2239.0</v>
      </c>
      <c r="R60" s="20" t="str">
        <f t="shared" si="7"/>
        <v>0.0, 0.0, 0.0</v>
      </c>
      <c r="S60" s="26">
        <v>1</v>
      </c>
      <c r="T60" s="20" t="s">
        <v>129</v>
      </c>
      <c r="U60" s="20" t="str">
        <f t="shared" si="8"/>
        <v>B</v>
      </c>
      <c r="V60" s="20" t="str">
        <f t="shared" si="9"/>
        <v xml:space="preserve"> </v>
      </c>
      <c r="W60" s="20" t="s">
        <v>128</v>
      </c>
      <c r="X60" s="20" t="s">
        <v>129</v>
      </c>
    </row>
    <row r="61" spans="1:24" x14ac:dyDescent="0.25">
      <c r="A61" t="s">
        <v>14</v>
      </c>
      <c r="B61" t="s">
        <v>1</v>
      </c>
      <c r="C61">
        <v>8890</v>
      </c>
      <c r="D61" s="3">
        <v>2284</v>
      </c>
      <c r="E61" s="4">
        <v>6</v>
      </c>
      <c r="F61" s="3">
        <v>1</v>
      </c>
      <c r="G61" s="3">
        <v>2</v>
      </c>
      <c r="I61" t="str">
        <f t="shared" si="0"/>
        <v>defaultid</v>
      </c>
      <c r="J61" t="str">
        <f t="shared" si="1"/>
        <v>0.0, 0.0, 2284.0</v>
      </c>
      <c r="K61" t="str">
        <f t="shared" si="2"/>
        <v>0.0, 0.0, 0.0</v>
      </c>
      <c r="L61">
        <f t="shared" si="3"/>
        <v>1</v>
      </c>
      <c r="M61" t="str">
        <f t="shared" si="4"/>
        <v>balise.ac</v>
      </c>
      <c r="N61" t="str">
        <f t="shared" si="5"/>
        <v>6, 1, 2</v>
      </c>
      <c r="P61" s="20" t="s">
        <v>128</v>
      </c>
      <c r="Q61" s="20" t="str">
        <f t="shared" si="6"/>
        <v>0.0, 0.0, 2284.0</v>
      </c>
      <c r="R61" s="20" t="str">
        <f t="shared" si="7"/>
        <v>0.0, 0.0, 0.0</v>
      </c>
      <c r="S61" s="26">
        <v>1</v>
      </c>
      <c r="T61" s="20" t="s">
        <v>129</v>
      </c>
      <c r="U61" s="20" t="str">
        <f t="shared" si="8"/>
        <v>AKE-H05</v>
      </c>
      <c r="V61" s="20" t="str">
        <f t="shared" si="9"/>
        <v>A</v>
      </c>
      <c r="W61" s="20" t="s">
        <v>128</v>
      </c>
      <c r="X61" s="20" t="s">
        <v>129</v>
      </c>
    </row>
    <row r="62" spans="1:24" x14ac:dyDescent="0.25">
      <c r="B62" t="s">
        <v>12</v>
      </c>
      <c r="C62">
        <v>8893</v>
      </c>
      <c r="D62" s="3">
        <v>2287</v>
      </c>
      <c r="E62" s="4">
        <v>9</v>
      </c>
      <c r="F62" s="3">
        <v>5</v>
      </c>
      <c r="G62" s="3">
        <v>4</v>
      </c>
      <c r="I62" t="str">
        <f t="shared" si="0"/>
        <v>defaultid</v>
      </c>
      <c r="J62" t="str">
        <f t="shared" si="1"/>
        <v>0.0, 0.0, 2287.0</v>
      </c>
      <c r="K62" t="str">
        <f t="shared" si="2"/>
        <v>0.0, 0.0, 0.0</v>
      </c>
      <c r="L62">
        <f t="shared" si="3"/>
        <v>1</v>
      </c>
      <c r="M62" t="str">
        <f t="shared" si="4"/>
        <v>balise.ac</v>
      </c>
      <c r="N62" t="str">
        <f t="shared" si="5"/>
        <v>9, 5, 4</v>
      </c>
      <c r="P62" s="20" t="s">
        <v>128</v>
      </c>
      <c r="Q62" s="20" t="str">
        <f t="shared" si="6"/>
        <v>0.0, 0.0, 2287.0</v>
      </c>
      <c r="R62" s="20" t="str">
        <f t="shared" si="7"/>
        <v>0.0, 0.0, 0.0</v>
      </c>
      <c r="S62" s="26">
        <v>1</v>
      </c>
      <c r="T62" s="20" t="s">
        <v>129</v>
      </c>
      <c r="U62" s="20" t="str">
        <f t="shared" si="8"/>
        <v>B</v>
      </c>
      <c r="V62" s="20" t="str">
        <f t="shared" si="9"/>
        <v xml:space="preserve"> </v>
      </c>
      <c r="W62" s="20" t="s">
        <v>128</v>
      </c>
      <c r="X62" s="20" t="s">
        <v>129</v>
      </c>
    </row>
    <row r="63" spans="1:24" x14ac:dyDescent="0.25">
      <c r="A63" t="s">
        <v>15</v>
      </c>
      <c r="B63" t="s">
        <v>1</v>
      </c>
      <c r="C63">
        <v>8990</v>
      </c>
      <c r="D63" s="3">
        <v>2384</v>
      </c>
      <c r="E63" s="4">
        <v>6</v>
      </c>
      <c r="F63" s="3">
        <v>1</v>
      </c>
      <c r="G63" s="3">
        <v>2</v>
      </c>
      <c r="I63" t="str">
        <f t="shared" si="0"/>
        <v>defaultid</v>
      </c>
      <c r="J63" t="str">
        <f t="shared" si="1"/>
        <v>0.0, 0.0, 2384.0</v>
      </c>
      <c r="K63" t="str">
        <f t="shared" si="2"/>
        <v>0.0, 0.0, 0.0</v>
      </c>
      <c r="L63">
        <f t="shared" si="3"/>
        <v>1</v>
      </c>
      <c r="M63" t="str">
        <f t="shared" si="4"/>
        <v>balise.ac</v>
      </c>
      <c r="N63" t="str">
        <f t="shared" si="5"/>
        <v>6, 1, 2</v>
      </c>
      <c r="P63" s="20" t="s">
        <v>128</v>
      </c>
      <c r="Q63" s="20" t="str">
        <f t="shared" si="6"/>
        <v>0.0, 0.0, 2384.0</v>
      </c>
      <c r="R63" s="20" t="str">
        <f t="shared" si="7"/>
        <v>0.0, 0.0, 0.0</v>
      </c>
      <c r="S63" s="26">
        <v>1</v>
      </c>
      <c r="T63" s="20" t="s">
        <v>129</v>
      </c>
      <c r="U63" s="20" t="str">
        <f t="shared" si="8"/>
        <v>AKE-H09</v>
      </c>
      <c r="V63" s="20" t="str">
        <f t="shared" si="9"/>
        <v>A</v>
      </c>
      <c r="W63" s="20" t="s">
        <v>128</v>
      </c>
      <c r="X63" s="20" t="s">
        <v>129</v>
      </c>
    </row>
    <row r="64" spans="1:24" x14ac:dyDescent="0.25">
      <c r="B64" t="s">
        <v>12</v>
      </c>
      <c r="C64">
        <v>8993</v>
      </c>
      <c r="D64" s="3">
        <v>2387</v>
      </c>
      <c r="E64" s="4">
        <v>9</v>
      </c>
      <c r="F64" s="3">
        <v>4</v>
      </c>
      <c r="G64" s="3">
        <v>14</v>
      </c>
      <c r="I64" t="str">
        <f t="shared" si="0"/>
        <v>defaultid</v>
      </c>
      <c r="J64" t="str">
        <f t="shared" si="1"/>
        <v>0.0, 0.0, 2387.0</v>
      </c>
      <c r="K64" t="str">
        <f t="shared" si="2"/>
        <v>0.0, 0.0, 0.0</v>
      </c>
      <c r="L64">
        <f t="shared" si="3"/>
        <v>1</v>
      </c>
      <c r="M64" t="str">
        <f t="shared" si="4"/>
        <v>balise.ac</v>
      </c>
      <c r="N64" t="str">
        <f t="shared" si="5"/>
        <v>9, 4, 14</v>
      </c>
      <c r="P64" s="20" t="s">
        <v>128</v>
      </c>
      <c r="Q64" s="20" t="str">
        <f t="shared" si="6"/>
        <v>0.0, 0.0, 2387.0</v>
      </c>
      <c r="R64" s="20" t="str">
        <f t="shared" si="7"/>
        <v>0.0, 0.0, 0.0</v>
      </c>
      <c r="S64" s="26">
        <v>1</v>
      </c>
      <c r="T64" s="20" t="s">
        <v>129</v>
      </c>
      <c r="U64" s="20" t="str">
        <f t="shared" si="8"/>
        <v>B</v>
      </c>
      <c r="V64" s="20" t="str">
        <f t="shared" si="9"/>
        <v xml:space="preserve"> </v>
      </c>
      <c r="W64" s="20" t="s">
        <v>128</v>
      </c>
      <c r="X64" s="20" t="s">
        <v>129</v>
      </c>
    </row>
    <row r="65" spans="1:24" x14ac:dyDescent="0.25">
      <c r="A65" t="s">
        <v>16</v>
      </c>
      <c r="B65" t="s">
        <v>1</v>
      </c>
      <c r="C65">
        <v>9032</v>
      </c>
      <c r="D65" s="3">
        <v>2426</v>
      </c>
      <c r="E65" s="4">
        <v>4</v>
      </c>
      <c r="F65" s="4">
        <v>12</v>
      </c>
      <c r="G65" s="5">
        <v>12</v>
      </c>
      <c r="I65" t="str">
        <f t="shared" si="0"/>
        <v>defaultid</v>
      </c>
      <c r="J65" t="str">
        <f t="shared" si="1"/>
        <v>0.0, 0.0, 2426.0</v>
      </c>
      <c r="K65" t="str">
        <f t="shared" si="2"/>
        <v>0.0, 0.0, 0.0</v>
      </c>
      <c r="L65">
        <f t="shared" si="3"/>
        <v>1</v>
      </c>
      <c r="M65" t="str">
        <f t="shared" si="4"/>
        <v>balise.ac</v>
      </c>
      <c r="N65" t="str">
        <f t="shared" si="5"/>
        <v>4, 12, 12</v>
      </c>
      <c r="P65" s="20" t="s">
        <v>128</v>
      </c>
      <c r="Q65" s="20" t="str">
        <f t="shared" si="6"/>
        <v>0.0, 0.0, 2426.0</v>
      </c>
      <c r="R65" s="20" t="str">
        <f t="shared" si="7"/>
        <v>0.0, 0.0, 0.0</v>
      </c>
      <c r="S65" s="26">
        <v>1</v>
      </c>
      <c r="T65" s="20" t="s">
        <v>129</v>
      </c>
      <c r="U65" s="20" t="str">
        <f t="shared" si="8"/>
        <v>Hs.143(L)</v>
      </c>
      <c r="V65" s="20" t="str">
        <f t="shared" si="9"/>
        <v>A</v>
      </c>
      <c r="W65" s="20" t="s">
        <v>128</v>
      </c>
      <c r="X65" s="20" t="s">
        <v>129</v>
      </c>
    </row>
    <row r="66" spans="1:24" x14ac:dyDescent="0.25">
      <c r="B66" t="s">
        <v>12</v>
      </c>
      <c r="C66">
        <v>9035</v>
      </c>
      <c r="D66" s="3">
        <v>2429</v>
      </c>
      <c r="E66" s="4">
        <v>9</v>
      </c>
      <c r="F66" s="3">
        <v>4</v>
      </c>
      <c r="G66" s="3">
        <v>6</v>
      </c>
      <c r="I66" t="str">
        <f t="shared" si="0"/>
        <v>defaultid</v>
      </c>
      <c r="J66" t="str">
        <f t="shared" si="1"/>
        <v>0.0, 0.0, 2429.0</v>
      </c>
      <c r="K66" t="str">
        <f t="shared" si="2"/>
        <v>0.0, 0.0, 0.0</v>
      </c>
      <c r="L66">
        <f t="shared" si="3"/>
        <v>1</v>
      </c>
      <c r="M66" t="str">
        <f t="shared" si="4"/>
        <v>balise.ac</v>
      </c>
      <c r="N66" t="str">
        <f t="shared" si="5"/>
        <v>9, 4, 6</v>
      </c>
      <c r="P66" s="20" t="s">
        <v>128</v>
      </c>
      <c r="Q66" s="20" t="str">
        <f t="shared" si="6"/>
        <v>0.0, 0.0, 2429.0</v>
      </c>
      <c r="R66" s="20" t="str">
        <f t="shared" si="7"/>
        <v>0.0, 0.0, 0.0</v>
      </c>
      <c r="S66" s="26">
        <v>1</v>
      </c>
      <c r="T66" s="20" t="s">
        <v>129</v>
      </c>
      <c r="U66" s="20" t="str">
        <f t="shared" si="8"/>
        <v>B</v>
      </c>
      <c r="V66" s="20" t="str">
        <f t="shared" si="9"/>
        <v xml:space="preserve"> </v>
      </c>
      <c r="W66" s="20" t="s">
        <v>128</v>
      </c>
      <c r="X66" s="20" t="s">
        <v>129</v>
      </c>
    </row>
    <row r="67" spans="1:24" x14ac:dyDescent="0.25">
      <c r="A67" t="s">
        <v>17</v>
      </c>
      <c r="B67" t="s">
        <v>1</v>
      </c>
      <c r="C67">
        <v>9081</v>
      </c>
      <c r="D67" s="3">
        <v>2475</v>
      </c>
      <c r="E67" s="4">
        <v>6</v>
      </c>
      <c r="F67" s="4">
        <v>0</v>
      </c>
      <c r="G67" s="5">
        <v>14</v>
      </c>
      <c r="I67" t="str">
        <f t="shared" si="0"/>
        <v>defaultid</v>
      </c>
      <c r="J67" t="str">
        <f t="shared" si="1"/>
        <v>0.0, 0.0, 2475.0</v>
      </c>
      <c r="K67" t="str">
        <f t="shared" si="2"/>
        <v>0.0, 0.0, 0.0</v>
      </c>
      <c r="L67">
        <f t="shared" si="3"/>
        <v>1</v>
      </c>
      <c r="M67" t="str">
        <f t="shared" si="4"/>
        <v>balise.ac</v>
      </c>
      <c r="N67" t="str">
        <f t="shared" si="5"/>
        <v>6, 0, 14</v>
      </c>
      <c r="P67" s="20" t="s">
        <v>128</v>
      </c>
      <c r="Q67" s="20" t="str">
        <f t="shared" si="6"/>
        <v>0.0, 0.0, 2475.0</v>
      </c>
      <c r="R67" s="20" t="str">
        <f t="shared" si="7"/>
        <v>0.0, 0.0, 0.0</v>
      </c>
      <c r="S67" s="26">
        <v>1</v>
      </c>
      <c r="T67" s="20" t="s">
        <v>129</v>
      </c>
      <c r="U67" s="20" t="str">
        <f t="shared" si="8"/>
        <v>GRO-V01</v>
      </c>
      <c r="V67" s="20" t="str">
        <f t="shared" si="9"/>
        <v>A</v>
      </c>
      <c r="W67" s="20" t="s">
        <v>128</v>
      </c>
      <c r="X67" s="20" t="s">
        <v>129</v>
      </c>
    </row>
    <row r="68" spans="1:24" x14ac:dyDescent="0.25">
      <c r="B68" t="s">
        <v>12</v>
      </c>
      <c r="C68">
        <v>9084</v>
      </c>
      <c r="D68" s="3">
        <v>2478</v>
      </c>
      <c r="E68" s="4">
        <v>9</v>
      </c>
      <c r="F68" s="3">
        <v>5</v>
      </c>
      <c r="G68" s="3">
        <v>1</v>
      </c>
      <c r="I68" t="str">
        <f t="shared" ref="I68:I80" si="10">IF(D68,"defaultid","")</f>
        <v>defaultid</v>
      </c>
      <c r="J68" t="str">
        <f t="shared" ref="J68:J80" si="11">IF(D68,"0.0, 0.0, "&amp;D68&amp;".0","")</f>
        <v>0.0, 0.0, 2478.0</v>
      </c>
      <c r="K68" t="str">
        <f t="shared" ref="K68:K80" si="12">IF(D68,"0.0, 0.0, 0.0","")</f>
        <v>0.0, 0.0, 0.0</v>
      </c>
      <c r="L68">
        <f t="shared" ref="L68:L80" si="13">IF(D68,1,"")</f>
        <v>1</v>
      </c>
      <c r="M68" t="str">
        <f t="shared" ref="M68:M80" si="14">IF(D68,"balise.ac","")</f>
        <v>balise.ac</v>
      </c>
      <c r="N68" t="str">
        <f t="shared" ref="N68:N80" si="15">IF(D68,E68&amp;", "&amp;F68&amp;", "&amp;G68,"")</f>
        <v>9, 5, 1</v>
      </c>
      <c r="P68" s="20" t="s">
        <v>128</v>
      </c>
      <c r="Q68" s="20" t="str">
        <f t="shared" si="6"/>
        <v>0.0, 0.0, 2478.0</v>
      </c>
      <c r="R68" s="20" t="str">
        <f t="shared" si="7"/>
        <v>0.0, 0.0, 0.0</v>
      </c>
      <c r="S68" s="26">
        <v>1</v>
      </c>
      <c r="T68" s="20" t="s">
        <v>129</v>
      </c>
      <c r="U68" s="20" t="str">
        <f t="shared" si="8"/>
        <v>B</v>
      </c>
      <c r="V68" s="20" t="str">
        <f t="shared" si="9"/>
        <v xml:space="preserve"> </v>
      </c>
      <c r="W68" s="20" t="s">
        <v>128</v>
      </c>
      <c r="X68" s="20" t="s">
        <v>129</v>
      </c>
    </row>
    <row r="69" spans="1:24" x14ac:dyDescent="0.25">
      <c r="A69" t="s">
        <v>18</v>
      </c>
      <c r="B69" t="s">
        <v>1</v>
      </c>
      <c r="C69">
        <v>9498</v>
      </c>
      <c r="D69" s="3">
        <v>2892</v>
      </c>
      <c r="E69" s="4">
        <v>4</v>
      </c>
      <c r="F69" s="4">
        <v>14</v>
      </c>
      <c r="G69" s="5">
        <v>12</v>
      </c>
      <c r="I69" t="str">
        <f t="shared" si="10"/>
        <v>defaultid</v>
      </c>
      <c r="J69" t="str">
        <f t="shared" si="11"/>
        <v>0.0, 0.0, 2892.0</v>
      </c>
      <c r="K69" t="str">
        <f t="shared" si="12"/>
        <v>0.0, 0.0, 0.0</v>
      </c>
      <c r="L69">
        <f t="shared" si="13"/>
        <v>1</v>
      </c>
      <c r="M69" t="str">
        <f t="shared" si="14"/>
        <v>balise.ac</v>
      </c>
      <c r="N69" t="str">
        <f t="shared" si="15"/>
        <v>4, 14, 12</v>
      </c>
      <c r="P69" s="20" t="s">
        <v>128</v>
      </c>
      <c r="Q69" s="20" t="str">
        <f t="shared" ref="Q69:Q78" si="16">IF(D69,"0.0, 0.0, "&amp;D69&amp;".0","")</f>
        <v>0.0, 0.0, 2892.0</v>
      </c>
      <c r="R69" s="20" t="str">
        <f t="shared" ref="R69:R78" si="17">IF(D69,"0.0, 0.0, 0.0","")</f>
        <v>0.0, 0.0, 0.0</v>
      </c>
      <c r="S69" s="26">
        <v>1</v>
      </c>
      <c r="T69" s="20" t="s">
        <v>129</v>
      </c>
      <c r="U69" s="20" t="str">
        <f t="shared" ref="U69:U78" si="18">IF(NOT(ISBLANK(A69)),A69,B69)</f>
        <v>Rep.151</v>
      </c>
      <c r="V69" s="20" t="str">
        <f t="shared" ref="V69:V78" si="19">IF(NOT(ISBLANK(A69)),B69," ")</f>
        <v>A</v>
      </c>
      <c r="W69" s="20" t="s">
        <v>128</v>
      </c>
      <c r="X69" s="20" t="s">
        <v>129</v>
      </c>
    </row>
    <row r="70" spans="1:24" x14ac:dyDescent="0.25">
      <c r="B70" t="s">
        <v>12</v>
      </c>
      <c r="C70">
        <v>9501</v>
      </c>
      <c r="D70" s="3">
        <v>2895</v>
      </c>
      <c r="E70" s="4">
        <v>9</v>
      </c>
      <c r="F70" s="3">
        <v>2</v>
      </c>
      <c r="G70" s="3">
        <v>3</v>
      </c>
      <c r="I70" t="str">
        <f t="shared" si="10"/>
        <v>defaultid</v>
      </c>
      <c r="J70" t="str">
        <f t="shared" si="11"/>
        <v>0.0, 0.0, 2895.0</v>
      </c>
      <c r="K70" t="str">
        <f t="shared" si="12"/>
        <v>0.0, 0.0, 0.0</v>
      </c>
      <c r="L70">
        <f t="shared" si="13"/>
        <v>1</v>
      </c>
      <c r="M70" t="str">
        <f t="shared" si="14"/>
        <v>balise.ac</v>
      </c>
      <c r="N70" t="str">
        <f t="shared" si="15"/>
        <v>9, 2, 3</v>
      </c>
      <c r="P70" s="20" t="s">
        <v>128</v>
      </c>
      <c r="Q70" s="20" t="str">
        <f t="shared" si="16"/>
        <v>0.0, 0.0, 2895.0</v>
      </c>
      <c r="R70" s="20" t="str">
        <f t="shared" si="17"/>
        <v>0.0, 0.0, 0.0</v>
      </c>
      <c r="S70" s="26">
        <v>1</v>
      </c>
      <c r="T70" s="20" t="s">
        <v>129</v>
      </c>
      <c r="U70" s="20" t="str">
        <f t="shared" si="18"/>
        <v>B</v>
      </c>
      <c r="V70" s="20" t="str">
        <f t="shared" si="19"/>
        <v xml:space="preserve"> </v>
      </c>
      <c r="W70" s="20" t="s">
        <v>128</v>
      </c>
      <c r="X70" s="20" t="s">
        <v>129</v>
      </c>
    </row>
    <row r="71" spans="1:24" x14ac:dyDescent="0.25">
      <c r="A71" t="s">
        <v>19</v>
      </c>
      <c r="B71" t="s">
        <v>1</v>
      </c>
      <c r="C71">
        <v>9520</v>
      </c>
      <c r="D71" s="3">
        <v>2914</v>
      </c>
      <c r="E71" s="4">
        <v>6</v>
      </c>
      <c r="F71" s="4">
        <v>0</v>
      </c>
      <c r="G71" s="5">
        <v>14</v>
      </c>
      <c r="I71" t="str">
        <f t="shared" si="10"/>
        <v>defaultid</v>
      </c>
      <c r="J71" t="str">
        <f t="shared" si="11"/>
        <v>0.0, 0.0, 2914.0</v>
      </c>
      <c r="K71" t="str">
        <f t="shared" si="12"/>
        <v>0.0, 0.0, 0.0</v>
      </c>
      <c r="L71">
        <f t="shared" si="13"/>
        <v>1</v>
      </c>
      <c r="M71" t="str">
        <f t="shared" si="14"/>
        <v>balise.ac</v>
      </c>
      <c r="N71" t="str">
        <f t="shared" si="15"/>
        <v>6, 0, 14</v>
      </c>
      <c r="P71" s="20" t="s">
        <v>128</v>
      </c>
      <c r="Q71" s="20" t="str">
        <f t="shared" si="16"/>
        <v>0.0, 0.0, 2914.0</v>
      </c>
      <c r="R71" s="20" t="str">
        <f t="shared" si="17"/>
        <v>0.0, 0.0, 0.0</v>
      </c>
      <c r="S71" s="26">
        <v>1</v>
      </c>
      <c r="T71" s="20" t="s">
        <v>129</v>
      </c>
      <c r="U71" s="20" t="str">
        <f t="shared" si="18"/>
        <v>GRO-V05</v>
      </c>
      <c r="V71" s="20" t="str">
        <f t="shared" si="19"/>
        <v>A</v>
      </c>
      <c r="W71" s="20" t="s">
        <v>128</v>
      </c>
      <c r="X71" s="20" t="s">
        <v>129</v>
      </c>
    </row>
    <row r="72" spans="1:24" x14ac:dyDescent="0.25">
      <c r="B72" t="s">
        <v>12</v>
      </c>
      <c r="C72">
        <v>9523</v>
      </c>
      <c r="D72" s="3">
        <v>2917</v>
      </c>
      <c r="E72" s="4">
        <v>9</v>
      </c>
      <c r="F72" s="3">
        <v>3</v>
      </c>
      <c r="G72" s="3">
        <v>8</v>
      </c>
      <c r="I72" t="str">
        <f t="shared" si="10"/>
        <v>defaultid</v>
      </c>
      <c r="J72" t="str">
        <f t="shared" si="11"/>
        <v>0.0, 0.0, 2917.0</v>
      </c>
      <c r="K72" t="str">
        <f t="shared" si="12"/>
        <v>0.0, 0.0, 0.0</v>
      </c>
      <c r="L72">
        <f t="shared" si="13"/>
        <v>1</v>
      </c>
      <c r="M72" t="str">
        <f t="shared" si="14"/>
        <v>balise.ac</v>
      </c>
      <c r="N72" t="str">
        <f t="shared" si="15"/>
        <v>9, 3, 8</v>
      </c>
      <c r="P72" s="20" t="s">
        <v>128</v>
      </c>
      <c r="Q72" s="20" t="str">
        <f t="shared" si="16"/>
        <v>0.0, 0.0, 2917.0</v>
      </c>
      <c r="R72" s="20" t="str">
        <f t="shared" si="17"/>
        <v>0.0, 0.0, 0.0</v>
      </c>
      <c r="S72" s="26">
        <v>1</v>
      </c>
      <c r="T72" s="20" t="s">
        <v>129</v>
      </c>
      <c r="U72" s="20" t="str">
        <f t="shared" si="18"/>
        <v>B</v>
      </c>
      <c r="V72" s="20" t="str">
        <f t="shared" si="19"/>
        <v xml:space="preserve"> </v>
      </c>
      <c r="W72" s="20" t="s">
        <v>128</v>
      </c>
      <c r="X72" s="20" t="s">
        <v>129</v>
      </c>
    </row>
    <row r="73" spans="1:24" x14ac:dyDescent="0.25">
      <c r="A73" t="s">
        <v>20</v>
      </c>
      <c r="B73" t="s">
        <v>1</v>
      </c>
      <c r="C73">
        <v>9884</v>
      </c>
      <c r="D73" s="3">
        <v>3278</v>
      </c>
      <c r="E73" s="4">
        <v>4</v>
      </c>
      <c r="F73" s="5">
        <v>12</v>
      </c>
      <c r="G73" s="5">
        <v>12</v>
      </c>
      <c r="I73" t="str">
        <f t="shared" si="10"/>
        <v>defaultid</v>
      </c>
      <c r="J73" t="str">
        <f t="shared" si="11"/>
        <v>0.0, 0.0, 3278.0</v>
      </c>
      <c r="K73" t="str">
        <f t="shared" si="12"/>
        <v>0.0, 0.0, 0.0</v>
      </c>
      <c r="L73">
        <f t="shared" si="13"/>
        <v>1</v>
      </c>
      <c r="M73" t="str">
        <f t="shared" si="14"/>
        <v>balise.ac</v>
      </c>
      <c r="N73" t="str">
        <f t="shared" si="15"/>
        <v>4, 12, 12</v>
      </c>
      <c r="P73" s="20" t="s">
        <v>128</v>
      </c>
      <c r="Q73" s="20" t="str">
        <f t="shared" si="16"/>
        <v>0.0, 0.0, 3278.0</v>
      </c>
      <c r="R73" s="20" t="str">
        <f t="shared" si="17"/>
        <v>0.0, 0.0, 0.0</v>
      </c>
      <c r="S73" s="26">
        <v>1</v>
      </c>
      <c r="T73" s="20" t="s">
        <v>129</v>
      </c>
      <c r="U73" s="20" t="str">
        <f t="shared" si="18"/>
        <v>Hs.151(A)</v>
      </c>
      <c r="V73" s="20" t="str">
        <f t="shared" si="19"/>
        <v>A</v>
      </c>
      <c r="W73" s="20" t="s">
        <v>128</v>
      </c>
      <c r="X73" s="20" t="s">
        <v>129</v>
      </c>
    </row>
    <row r="74" spans="1:24" x14ac:dyDescent="0.25">
      <c r="B74" t="s">
        <v>12</v>
      </c>
      <c r="C74">
        <v>9887</v>
      </c>
      <c r="D74" s="3">
        <v>3281</v>
      </c>
      <c r="E74" s="4">
        <v>9</v>
      </c>
      <c r="F74" s="3">
        <v>4</v>
      </c>
      <c r="G74" s="3">
        <v>8</v>
      </c>
      <c r="I74" t="str">
        <f t="shared" si="10"/>
        <v>defaultid</v>
      </c>
      <c r="J74" t="str">
        <f t="shared" si="11"/>
        <v>0.0, 0.0, 3281.0</v>
      </c>
      <c r="K74" t="str">
        <f t="shared" si="12"/>
        <v>0.0, 0.0, 0.0</v>
      </c>
      <c r="L74">
        <f t="shared" si="13"/>
        <v>1</v>
      </c>
      <c r="M74" t="str">
        <f t="shared" si="14"/>
        <v>balise.ac</v>
      </c>
      <c r="N74" t="str">
        <f t="shared" si="15"/>
        <v>9, 4, 8</v>
      </c>
      <c r="P74" s="20" t="s">
        <v>128</v>
      </c>
      <c r="Q74" s="20" t="str">
        <f t="shared" si="16"/>
        <v>0.0, 0.0, 3281.0</v>
      </c>
      <c r="R74" s="20" t="str">
        <f t="shared" si="17"/>
        <v>0.0, 0.0, 0.0</v>
      </c>
      <c r="S74" s="26">
        <v>1</v>
      </c>
      <c r="T74" s="20" t="s">
        <v>129</v>
      </c>
      <c r="U74" s="20" t="str">
        <f t="shared" si="18"/>
        <v>B</v>
      </c>
      <c r="V74" s="20" t="str">
        <f t="shared" si="19"/>
        <v xml:space="preserve"> </v>
      </c>
      <c r="W74" s="20" t="s">
        <v>128</v>
      </c>
      <c r="X74" s="20" t="s">
        <v>129</v>
      </c>
    </row>
    <row r="75" spans="1:24" x14ac:dyDescent="0.25">
      <c r="A75" t="s">
        <v>21</v>
      </c>
      <c r="B75" t="s">
        <v>1</v>
      </c>
      <c r="C75">
        <v>9900</v>
      </c>
      <c r="D75" s="3">
        <v>3294</v>
      </c>
      <c r="E75" s="4">
        <v>6</v>
      </c>
      <c r="F75" s="4">
        <v>0</v>
      </c>
      <c r="G75" s="5">
        <v>14</v>
      </c>
      <c r="I75" t="str">
        <f t="shared" si="10"/>
        <v>defaultid</v>
      </c>
      <c r="J75" t="str">
        <f t="shared" si="11"/>
        <v>0.0, 0.0, 3294.0</v>
      </c>
      <c r="K75" t="str">
        <f t="shared" si="12"/>
        <v>0.0, 0.0, 0.0</v>
      </c>
      <c r="L75">
        <f t="shared" si="13"/>
        <v>1</v>
      </c>
      <c r="M75" t="str">
        <f t="shared" si="14"/>
        <v>balise.ac</v>
      </c>
      <c r="N75" t="str">
        <f t="shared" si="15"/>
        <v>6, 0, 14</v>
      </c>
      <c r="P75" s="20" t="s">
        <v>128</v>
      </c>
      <c r="Q75" s="20" t="str">
        <f t="shared" si="16"/>
        <v>0.0, 0.0, 3294.0</v>
      </c>
      <c r="R75" s="20" t="str">
        <f t="shared" si="17"/>
        <v>0.0, 0.0, 0.0</v>
      </c>
      <c r="S75" s="26">
        <v>1</v>
      </c>
      <c r="T75" s="20" t="s">
        <v>129</v>
      </c>
      <c r="U75" s="20" t="str">
        <f t="shared" si="18"/>
        <v>GRO-V11</v>
      </c>
      <c r="V75" s="20" t="str">
        <f t="shared" si="19"/>
        <v>A</v>
      </c>
      <c r="W75" s="20" t="s">
        <v>128</v>
      </c>
      <c r="X75" s="20" t="s">
        <v>129</v>
      </c>
    </row>
    <row r="76" spans="1:24" x14ac:dyDescent="0.25">
      <c r="B76" t="s">
        <v>12</v>
      </c>
      <c r="C76">
        <v>9903</v>
      </c>
      <c r="D76" s="3">
        <v>3297</v>
      </c>
      <c r="E76" s="4">
        <v>9</v>
      </c>
      <c r="F76" s="5">
        <v>1</v>
      </c>
      <c r="G76" s="5">
        <v>6</v>
      </c>
      <c r="I76" t="str">
        <f t="shared" si="10"/>
        <v>defaultid</v>
      </c>
      <c r="J76" t="str">
        <f t="shared" si="11"/>
        <v>0.0, 0.0, 3297.0</v>
      </c>
      <c r="K76" t="str">
        <f t="shared" si="12"/>
        <v>0.0, 0.0, 0.0</v>
      </c>
      <c r="L76">
        <f t="shared" si="13"/>
        <v>1</v>
      </c>
      <c r="M76" t="str">
        <f t="shared" si="14"/>
        <v>balise.ac</v>
      </c>
      <c r="N76" t="str">
        <f t="shared" si="15"/>
        <v>9, 1, 6</v>
      </c>
      <c r="P76" s="20" t="s">
        <v>128</v>
      </c>
      <c r="Q76" s="20" t="str">
        <f t="shared" si="16"/>
        <v>0.0, 0.0, 3297.0</v>
      </c>
      <c r="R76" s="20" t="str">
        <f t="shared" si="17"/>
        <v>0.0, 0.0, 0.0</v>
      </c>
      <c r="S76" s="26">
        <v>1</v>
      </c>
      <c r="T76" s="20" t="s">
        <v>129</v>
      </c>
      <c r="U76" s="20" t="str">
        <f t="shared" si="18"/>
        <v>B</v>
      </c>
      <c r="V76" s="20" t="str">
        <f t="shared" si="19"/>
        <v xml:space="preserve"> </v>
      </c>
      <c r="W76" s="20" t="s">
        <v>128</v>
      </c>
      <c r="X76" s="20" t="s">
        <v>129</v>
      </c>
    </row>
    <row r="77" spans="1:24" x14ac:dyDescent="0.25">
      <c r="A77" t="s">
        <v>22</v>
      </c>
      <c r="B77" t="s">
        <v>1</v>
      </c>
      <c r="C77">
        <v>10050</v>
      </c>
      <c r="D77" s="3">
        <v>3444</v>
      </c>
      <c r="E77" s="4">
        <v>7</v>
      </c>
      <c r="F77" s="3">
        <v>1</v>
      </c>
      <c r="G77" s="3">
        <v>2</v>
      </c>
      <c r="I77" t="str">
        <f t="shared" si="10"/>
        <v>defaultid</v>
      </c>
      <c r="J77" t="str">
        <f t="shared" si="11"/>
        <v>0.0, 0.0, 3444.0</v>
      </c>
      <c r="K77" t="str">
        <f t="shared" si="12"/>
        <v>0.0, 0.0, 0.0</v>
      </c>
      <c r="L77">
        <f t="shared" si="13"/>
        <v>1</v>
      </c>
      <c r="M77" t="str">
        <f t="shared" si="14"/>
        <v>balise.ac</v>
      </c>
      <c r="N77" t="str">
        <f t="shared" si="15"/>
        <v>7, 1, 2</v>
      </c>
      <c r="P77" s="20" t="s">
        <v>128</v>
      </c>
      <c r="Q77" s="20" t="str">
        <f t="shared" si="16"/>
        <v>0.0, 0.0, 3444.0</v>
      </c>
      <c r="R77" s="20" t="str">
        <f t="shared" si="17"/>
        <v>0.0, 0.0, 0.0</v>
      </c>
      <c r="S77" s="26">
        <v>1</v>
      </c>
      <c r="T77" s="20" t="s">
        <v>129</v>
      </c>
      <c r="U77" s="20" t="str">
        <f t="shared" si="18"/>
        <v>GRO-H01</v>
      </c>
      <c r="V77" s="20" t="str">
        <f t="shared" si="19"/>
        <v>A</v>
      </c>
      <c r="W77" s="20" t="s">
        <v>128</v>
      </c>
      <c r="X77" s="20" t="s">
        <v>129</v>
      </c>
    </row>
    <row r="78" spans="1:24" x14ac:dyDescent="0.25">
      <c r="B78" t="s">
        <v>12</v>
      </c>
      <c r="C78">
        <v>10053</v>
      </c>
      <c r="D78" s="3">
        <v>3447</v>
      </c>
      <c r="E78" s="4">
        <v>7</v>
      </c>
      <c r="F78" s="3">
        <v>1</v>
      </c>
      <c r="G78" s="3">
        <v>12</v>
      </c>
      <c r="I78" t="str">
        <f t="shared" si="10"/>
        <v>defaultid</v>
      </c>
      <c r="J78" t="str">
        <f t="shared" si="11"/>
        <v>0.0, 0.0, 3447.0</v>
      </c>
      <c r="K78" t="str">
        <f t="shared" si="12"/>
        <v>0.0, 0.0, 0.0</v>
      </c>
      <c r="L78">
        <f t="shared" si="13"/>
        <v>1</v>
      </c>
      <c r="M78" t="str">
        <f t="shared" si="14"/>
        <v>balise.ac</v>
      </c>
      <c r="N78" t="str">
        <f t="shared" si="15"/>
        <v>7, 1, 12</v>
      </c>
      <c r="P78" s="22" t="s">
        <v>128</v>
      </c>
      <c r="Q78" s="22" t="str">
        <f t="shared" si="16"/>
        <v>0.0, 0.0, 3447.0</v>
      </c>
      <c r="R78" s="22" t="str">
        <f t="shared" si="17"/>
        <v>0.0, 0.0, 0.0</v>
      </c>
      <c r="S78" s="26">
        <v>1</v>
      </c>
      <c r="T78" s="22" t="s">
        <v>129</v>
      </c>
      <c r="U78" s="22" t="str">
        <f t="shared" si="18"/>
        <v>B</v>
      </c>
      <c r="V78" s="22" t="str">
        <f t="shared" si="19"/>
        <v xml:space="preserve"> </v>
      </c>
      <c r="W78" s="22" t="s">
        <v>128</v>
      </c>
      <c r="X78" s="22" t="s">
        <v>129</v>
      </c>
    </row>
    <row r="79" spans="1:24" x14ac:dyDescent="0.25">
      <c r="A79" s="33" t="s">
        <v>132</v>
      </c>
      <c r="B79" s="33" t="s">
        <v>1</v>
      </c>
      <c r="C79" s="33">
        <v>10000</v>
      </c>
      <c r="D79" s="34">
        <f>C79-([1]A_UM!$F$3)</f>
        <v>3394</v>
      </c>
      <c r="E79" s="34">
        <v>4</v>
      </c>
      <c r="F79" s="34">
        <v>14</v>
      </c>
      <c r="G79" s="34">
        <v>12</v>
      </c>
      <c r="H79" s="3"/>
      <c r="I79" s="3" t="str">
        <f t="shared" si="10"/>
        <v>defaultid</v>
      </c>
      <c r="J79" s="3" t="str">
        <f t="shared" si="11"/>
        <v>0.0, 0.0, 3394.0</v>
      </c>
      <c r="K79" s="3" t="str">
        <f t="shared" si="12"/>
        <v>0.0, 0.0, 0.0</v>
      </c>
      <c r="L79" s="3">
        <f t="shared" si="13"/>
        <v>1</v>
      </c>
      <c r="M79" s="3" t="str">
        <f t="shared" si="14"/>
        <v>balise.ac</v>
      </c>
      <c r="N79" s="3" t="str">
        <f t="shared" si="15"/>
        <v>4, 14, 12</v>
      </c>
    </row>
    <row r="80" spans="1:24" x14ac:dyDescent="0.25">
      <c r="A80" s="33"/>
      <c r="B80" s="33" t="s">
        <v>12</v>
      </c>
      <c r="C80" s="33">
        <v>9997</v>
      </c>
      <c r="D80" s="34">
        <f>C80-([1]A_UM!$F$3)</f>
        <v>3391</v>
      </c>
      <c r="E80" s="34">
        <v>9</v>
      </c>
      <c r="F80" s="34">
        <v>4</v>
      </c>
      <c r="G80" s="34">
        <v>10</v>
      </c>
      <c r="I80" s="3" t="str">
        <f t="shared" si="10"/>
        <v>defaultid</v>
      </c>
      <c r="J80" s="3" t="str">
        <f t="shared" si="11"/>
        <v>0.0, 0.0, 3391.0</v>
      </c>
      <c r="K80" s="3" t="str">
        <f t="shared" si="12"/>
        <v>0.0, 0.0, 0.0</v>
      </c>
      <c r="L80" s="3">
        <f t="shared" si="13"/>
        <v>1</v>
      </c>
      <c r="M80" s="3" t="str">
        <f t="shared" si="14"/>
        <v>balise.ac</v>
      </c>
      <c r="N80" s="3" t="str">
        <f t="shared" si="15"/>
        <v>9, 4, 10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144C-6515-4DBC-9618-106A15CFF889}">
  <dimension ref="A1:X82"/>
  <sheetViews>
    <sheetView topLeftCell="A56" workbookViewId="0">
      <selection activeCell="A81" sqref="A81:N82"/>
    </sheetView>
  </sheetViews>
  <sheetFormatPr baseColWidth="10" defaultRowHeight="15" x14ac:dyDescent="0.25"/>
  <cols>
    <col min="16" max="16" width="8.85546875" bestFit="1" customWidth="1"/>
    <col min="17" max="17" width="13.7109375" customWidth="1"/>
    <col min="18" max="18" width="14" customWidth="1"/>
    <col min="19" max="19" width="10.140625" bestFit="1" customWidth="1"/>
    <col min="20" max="20" width="11.7109375" customWidth="1"/>
    <col min="21" max="21" width="10.7109375" bestFit="1" customWidth="1"/>
    <col min="22" max="23" width="8" bestFit="1" customWidth="1"/>
  </cols>
  <sheetData>
    <row r="1" spans="1:24" x14ac:dyDescent="0.25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24" x14ac:dyDescent="0.25">
      <c r="A2" s="2" t="s">
        <v>93</v>
      </c>
      <c r="B2" s="2" t="s">
        <v>68</v>
      </c>
      <c r="C2" s="2" t="s">
        <v>82</v>
      </c>
      <c r="D2" s="2" t="s">
        <v>94</v>
      </c>
      <c r="E2" s="2" t="s">
        <v>53</v>
      </c>
      <c r="F2" s="2"/>
    </row>
    <row r="3" spans="1:24" x14ac:dyDescent="0.25">
      <c r="P3" s="28" t="s">
        <v>122</v>
      </c>
      <c r="Q3" s="28" t="s">
        <v>117</v>
      </c>
      <c r="R3" s="28" t="s">
        <v>118</v>
      </c>
      <c r="S3" s="32" t="s">
        <v>119</v>
      </c>
      <c r="T3" s="28" t="s">
        <v>123</v>
      </c>
      <c r="U3" s="28" t="s">
        <v>124</v>
      </c>
      <c r="V3" s="28" t="s">
        <v>125</v>
      </c>
      <c r="W3" s="28" t="s">
        <v>126</v>
      </c>
      <c r="X3" s="28" t="s">
        <v>127</v>
      </c>
    </row>
    <row r="4" spans="1:24" x14ac:dyDescent="0.25">
      <c r="A4" s="3" t="s">
        <v>69</v>
      </c>
      <c r="B4" s="3" t="s">
        <v>1</v>
      </c>
      <c r="C4" s="3">
        <v>7598</v>
      </c>
      <c r="D4" s="3">
        <v>992</v>
      </c>
      <c r="E4" s="4">
        <v>4</v>
      </c>
      <c r="F4" s="4">
        <v>8</v>
      </c>
      <c r="G4" s="4">
        <v>8</v>
      </c>
      <c r="I4" t="str">
        <f t="shared" ref="I4:I67" si="0">IF(D4,"defaultid","")</f>
        <v>defaultid</v>
      </c>
      <c r="J4" t="str">
        <f t="shared" ref="J4:J67" si="1">IF(D4,"0.0, 0.0, "&amp;D4&amp;".0","")</f>
        <v>0.0, 0.0, 992.0</v>
      </c>
      <c r="K4" t="str">
        <f t="shared" ref="K4:K67" si="2">IF(D4,"0.0, 0.0, 0.0","")</f>
        <v>0.0, 0.0, 0.0</v>
      </c>
      <c r="L4">
        <f t="shared" ref="L4:L67" si="3">IF(D4,1,"")</f>
        <v>1</v>
      </c>
      <c r="M4" t="str">
        <f t="shared" ref="M4:M67" si="4">IF(D4,"balise.ac","")</f>
        <v>balise.ac</v>
      </c>
      <c r="N4" t="str">
        <f t="shared" ref="N4:N67" si="5">IF(D4,E4&amp;", "&amp;F4&amp;", "&amp;G4,"")</f>
        <v>4, 8, 8</v>
      </c>
      <c r="P4" s="20" t="s">
        <v>128</v>
      </c>
      <c r="Q4" s="20" t="str">
        <f>IF(D4,"0.0, 0.0, "&amp;D4&amp;".0","")</f>
        <v>0.0, 0.0, 992.0</v>
      </c>
      <c r="R4" s="20" t="str">
        <f>IF(D4,"0.0, 0.0, 0.0","")</f>
        <v>0.0, 0.0, 0.0</v>
      </c>
      <c r="S4" s="26">
        <v>0</v>
      </c>
      <c r="T4" s="20" t="s">
        <v>129</v>
      </c>
      <c r="U4" s="20" t="str">
        <f>IF(NOT(ISBLANK(A4)),A4,B4)</f>
        <v>Hs.541(UA)</v>
      </c>
      <c r="V4" s="20" t="str">
        <f>IF(NOT(ISBLANK(A4)),B4," ")</f>
        <v>A</v>
      </c>
      <c r="W4" s="20" t="s">
        <v>128</v>
      </c>
      <c r="X4" s="20" t="s">
        <v>129</v>
      </c>
    </row>
    <row r="5" spans="1:24" x14ac:dyDescent="0.25">
      <c r="A5" s="3"/>
      <c r="B5" s="3" t="s">
        <v>12</v>
      </c>
      <c r="C5" s="3">
        <v>7601</v>
      </c>
      <c r="D5" s="3">
        <v>995</v>
      </c>
      <c r="E5" s="3">
        <v>9</v>
      </c>
      <c r="F5" s="3">
        <v>5</v>
      </c>
      <c r="G5" s="3">
        <v>14</v>
      </c>
      <c r="I5" t="str">
        <f t="shared" si="0"/>
        <v>defaultid</v>
      </c>
      <c r="J5" t="str">
        <f t="shared" si="1"/>
        <v>0.0, 0.0, 995.0</v>
      </c>
      <c r="K5" t="str">
        <f t="shared" si="2"/>
        <v>0.0, 0.0, 0.0</v>
      </c>
      <c r="L5">
        <f t="shared" si="3"/>
        <v>1</v>
      </c>
      <c r="M5" t="str">
        <f t="shared" si="4"/>
        <v>balise.ac</v>
      </c>
      <c r="N5" t="str">
        <f t="shared" si="5"/>
        <v>9, 5, 14</v>
      </c>
      <c r="P5" s="20" t="s">
        <v>128</v>
      </c>
      <c r="Q5" s="20" t="str">
        <f t="shared" ref="Q5:Q68" si="6">IF(D5,"0.0, 0.0, "&amp;D5&amp;".0","")</f>
        <v>0.0, 0.0, 995.0</v>
      </c>
      <c r="R5" s="20" t="str">
        <f t="shared" ref="R5:R68" si="7">IF(D5,"0.0, 0.0, 0.0","")</f>
        <v>0.0, 0.0, 0.0</v>
      </c>
      <c r="S5" s="26">
        <v>0</v>
      </c>
      <c r="T5" s="20" t="s">
        <v>129</v>
      </c>
      <c r="U5" s="20" t="str">
        <f t="shared" ref="U5:U68" si="8">IF(NOT(ISBLANK(A5)),A5,B5)</f>
        <v>B</v>
      </c>
      <c r="V5" s="20" t="str">
        <f t="shared" ref="V5:V68" si="9">IF(NOT(ISBLANK(A5)),B5," ")</f>
        <v xml:space="preserve"> </v>
      </c>
      <c r="W5" s="20" t="s">
        <v>128</v>
      </c>
      <c r="X5" s="20" t="s">
        <v>129</v>
      </c>
    </row>
    <row r="6" spans="1:24" x14ac:dyDescent="0.25">
      <c r="A6" t="s">
        <v>70</v>
      </c>
      <c r="B6" t="s">
        <v>1</v>
      </c>
      <c r="C6">
        <v>8842</v>
      </c>
      <c r="D6" s="3">
        <v>2236</v>
      </c>
      <c r="E6" s="3">
        <v>7</v>
      </c>
      <c r="F6" s="3">
        <v>1</v>
      </c>
      <c r="G6" s="3">
        <v>12</v>
      </c>
      <c r="I6" t="str">
        <f t="shared" si="0"/>
        <v>defaultid</v>
      </c>
      <c r="J6" t="str">
        <f t="shared" si="1"/>
        <v>0.0, 0.0, 2236.0</v>
      </c>
      <c r="K6" t="str">
        <f t="shared" si="2"/>
        <v>0.0, 0.0, 0.0</v>
      </c>
      <c r="L6">
        <f t="shared" si="3"/>
        <v>1</v>
      </c>
      <c r="M6" t="str">
        <f t="shared" si="4"/>
        <v>balise.ac</v>
      </c>
      <c r="N6" t="str">
        <f t="shared" si="5"/>
        <v>7, 1, 12</v>
      </c>
      <c r="P6" s="20" t="s">
        <v>128</v>
      </c>
      <c r="Q6" s="20" t="str">
        <f t="shared" si="6"/>
        <v>0.0, 0.0, 2236.0</v>
      </c>
      <c r="R6" s="20" t="str">
        <f t="shared" si="7"/>
        <v>0.0, 0.0, 0.0</v>
      </c>
      <c r="S6" s="26">
        <v>0</v>
      </c>
      <c r="T6" s="20" t="s">
        <v>129</v>
      </c>
      <c r="U6" s="20" t="str">
        <f t="shared" si="8"/>
        <v>AKE-H03</v>
      </c>
      <c r="V6" s="20" t="str">
        <f t="shared" si="9"/>
        <v>A</v>
      </c>
      <c r="W6" s="20" t="s">
        <v>128</v>
      </c>
      <c r="X6" s="20" t="s">
        <v>129</v>
      </c>
    </row>
    <row r="7" spans="1:24" x14ac:dyDescent="0.25">
      <c r="B7" t="s">
        <v>12</v>
      </c>
      <c r="C7">
        <v>8845</v>
      </c>
      <c r="D7" s="3">
        <v>2239</v>
      </c>
      <c r="E7" s="3">
        <v>5</v>
      </c>
      <c r="F7" s="3">
        <v>6</v>
      </c>
      <c r="G7" s="3">
        <v>10</v>
      </c>
      <c r="I7" t="str">
        <f t="shared" si="0"/>
        <v>defaultid</v>
      </c>
      <c r="J7" t="str">
        <f t="shared" si="1"/>
        <v>0.0, 0.0, 2239.0</v>
      </c>
      <c r="K7" t="str">
        <f t="shared" si="2"/>
        <v>0.0, 0.0, 0.0</v>
      </c>
      <c r="L7">
        <f t="shared" si="3"/>
        <v>1</v>
      </c>
      <c r="M7" t="str">
        <f t="shared" si="4"/>
        <v>balise.ac</v>
      </c>
      <c r="N7" t="str">
        <f t="shared" si="5"/>
        <v>5, 6, 10</v>
      </c>
      <c r="P7" s="20" t="s">
        <v>128</v>
      </c>
      <c r="Q7" s="20" t="str">
        <f t="shared" si="6"/>
        <v>0.0, 0.0, 2239.0</v>
      </c>
      <c r="R7" s="20" t="str">
        <f t="shared" si="7"/>
        <v>0.0, 0.0, 0.0</v>
      </c>
      <c r="S7" s="26">
        <v>0</v>
      </c>
      <c r="T7" s="20" t="s">
        <v>129</v>
      </c>
      <c r="U7" s="20" t="str">
        <f t="shared" si="8"/>
        <v>B</v>
      </c>
      <c r="V7" s="20" t="str">
        <f t="shared" si="9"/>
        <v xml:space="preserve"> </v>
      </c>
      <c r="W7" s="20" t="s">
        <v>128</v>
      </c>
      <c r="X7" s="20" t="s">
        <v>129</v>
      </c>
    </row>
    <row r="8" spans="1:24" x14ac:dyDescent="0.25">
      <c r="A8" t="s">
        <v>71</v>
      </c>
      <c r="B8" t="s">
        <v>1</v>
      </c>
      <c r="C8">
        <v>8890</v>
      </c>
      <c r="D8" s="3">
        <v>2284</v>
      </c>
      <c r="E8" s="3">
        <v>6</v>
      </c>
      <c r="F8" s="3">
        <v>1</v>
      </c>
      <c r="G8" s="3">
        <v>2</v>
      </c>
      <c r="I8" t="str">
        <f t="shared" si="0"/>
        <v>defaultid</v>
      </c>
      <c r="J8" t="str">
        <f t="shared" si="1"/>
        <v>0.0, 0.0, 2284.0</v>
      </c>
      <c r="K8" t="str">
        <f t="shared" si="2"/>
        <v>0.0, 0.0, 0.0</v>
      </c>
      <c r="L8">
        <f t="shared" si="3"/>
        <v>1</v>
      </c>
      <c r="M8" t="str">
        <f t="shared" si="4"/>
        <v>balise.ac</v>
      </c>
      <c r="N8" t="str">
        <f t="shared" si="5"/>
        <v>6, 1, 2</v>
      </c>
      <c r="P8" s="20" t="s">
        <v>128</v>
      </c>
      <c r="Q8" s="20" t="str">
        <f t="shared" si="6"/>
        <v>0.0, 0.0, 2284.0</v>
      </c>
      <c r="R8" s="20" t="str">
        <f t="shared" si="7"/>
        <v>0.0, 0.0, 0.0</v>
      </c>
      <c r="S8" s="26">
        <v>0</v>
      </c>
      <c r="T8" s="20" t="s">
        <v>129</v>
      </c>
      <c r="U8" s="20" t="str">
        <f t="shared" si="8"/>
        <v>AKE-H07</v>
      </c>
      <c r="V8" s="20" t="str">
        <f t="shared" si="9"/>
        <v>A</v>
      </c>
      <c r="W8" s="20" t="s">
        <v>128</v>
      </c>
      <c r="X8" s="20" t="s">
        <v>129</v>
      </c>
    </row>
    <row r="9" spans="1:24" x14ac:dyDescent="0.25">
      <c r="B9" t="s">
        <v>12</v>
      </c>
      <c r="C9">
        <v>8893</v>
      </c>
      <c r="D9" s="3">
        <v>2287</v>
      </c>
      <c r="E9" s="3">
        <v>9</v>
      </c>
      <c r="F9" s="3">
        <v>5</v>
      </c>
      <c r="G9" s="3">
        <v>4</v>
      </c>
      <c r="I9" t="str">
        <f t="shared" si="0"/>
        <v>defaultid</v>
      </c>
      <c r="J9" t="str">
        <f t="shared" si="1"/>
        <v>0.0, 0.0, 2287.0</v>
      </c>
      <c r="K9" t="str">
        <f t="shared" si="2"/>
        <v>0.0, 0.0, 0.0</v>
      </c>
      <c r="L9">
        <f t="shared" si="3"/>
        <v>1</v>
      </c>
      <c r="M9" t="str">
        <f t="shared" si="4"/>
        <v>balise.ac</v>
      </c>
      <c r="N9" t="str">
        <f t="shared" si="5"/>
        <v>9, 5, 4</v>
      </c>
      <c r="P9" s="20" t="s">
        <v>128</v>
      </c>
      <c r="Q9" s="20" t="str">
        <f t="shared" si="6"/>
        <v>0.0, 0.0, 2287.0</v>
      </c>
      <c r="R9" s="20" t="str">
        <f t="shared" si="7"/>
        <v>0.0, 0.0, 0.0</v>
      </c>
      <c r="S9" s="26">
        <v>0</v>
      </c>
      <c r="T9" s="20" t="s">
        <v>129</v>
      </c>
      <c r="U9" s="20" t="str">
        <f t="shared" si="8"/>
        <v>B</v>
      </c>
      <c r="V9" s="20" t="str">
        <f t="shared" si="9"/>
        <v xml:space="preserve"> </v>
      </c>
      <c r="W9" s="20" t="s">
        <v>128</v>
      </c>
      <c r="X9" s="20" t="s">
        <v>129</v>
      </c>
    </row>
    <row r="10" spans="1:24" x14ac:dyDescent="0.25">
      <c r="A10" t="s">
        <v>72</v>
      </c>
      <c r="B10" t="s">
        <v>1</v>
      </c>
      <c r="C10">
        <v>8990</v>
      </c>
      <c r="D10" s="3">
        <v>2384</v>
      </c>
      <c r="E10" s="3">
        <v>6</v>
      </c>
      <c r="F10" s="3">
        <v>1</v>
      </c>
      <c r="G10" s="3">
        <v>2</v>
      </c>
      <c r="I10" t="str">
        <f t="shared" si="0"/>
        <v>defaultid</v>
      </c>
      <c r="J10" t="str">
        <f t="shared" si="1"/>
        <v>0.0, 0.0, 2384.0</v>
      </c>
      <c r="K10" t="str">
        <f t="shared" si="2"/>
        <v>0.0, 0.0, 0.0</v>
      </c>
      <c r="L10">
        <f t="shared" si="3"/>
        <v>1</v>
      </c>
      <c r="M10" t="str">
        <f t="shared" si="4"/>
        <v>balise.ac</v>
      </c>
      <c r="N10" t="str">
        <f t="shared" si="5"/>
        <v>6, 1, 2</v>
      </c>
      <c r="P10" s="20" t="s">
        <v>128</v>
      </c>
      <c r="Q10" s="20" t="str">
        <f t="shared" si="6"/>
        <v>0.0, 0.0, 2384.0</v>
      </c>
      <c r="R10" s="20" t="str">
        <f t="shared" si="7"/>
        <v>0.0, 0.0, 0.0</v>
      </c>
      <c r="S10" s="26">
        <v>0</v>
      </c>
      <c r="T10" s="20" t="s">
        <v>129</v>
      </c>
      <c r="U10" s="20" t="str">
        <f t="shared" si="8"/>
        <v>AKE-H11</v>
      </c>
      <c r="V10" s="20" t="str">
        <f t="shared" si="9"/>
        <v>A</v>
      </c>
      <c r="W10" s="20" t="s">
        <v>128</v>
      </c>
      <c r="X10" s="20" t="s">
        <v>129</v>
      </c>
    </row>
    <row r="11" spans="1:24" x14ac:dyDescent="0.25">
      <c r="B11" t="s">
        <v>12</v>
      </c>
      <c r="C11">
        <v>8993</v>
      </c>
      <c r="D11" s="3">
        <v>2387</v>
      </c>
      <c r="E11" s="3">
        <v>9</v>
      </c>
      <c r="F11" s="3">
        <v>4</v>
      </c>
      <c r="G11" s="3">
        <v>14</v>
      </c>
      <c r="I11" t="str">
        <f t="shared" si="0"/>
        <v>defaultid</v>
      </c>
      <c r="J11" t="str">
        <f t="shared" si="1"/>
        <v>0.0, 0.0, 2387.0</v>
      </c>
      <c r="K11" t="str">
        <f t="shared" si="2"/>
        <v>0.0, 0.0, 0.0</v>
      </c>
      <c r="L11">
        <f t="shared" si="3"/>
        <v>1</v>
      </c>
      <c r="M11" t="str">
        <f t="shared" si="4"/>
        <v>balise.ac</v>
      </c>
      <c r="N11" t="str">
        <f t="shared" si="5"/>
        <v>9, 4, 14</v>
      </c>
      <c r="P11" s="20" t="s">
        <v>128</v>
      </c>
      <c r="Q11" s="20" t="str">
        <f t="shared" si="6"/>
        <v>0.0, 0.0, 2387.0</v>
      </c>
      <c r="R11" s="20" t="str">
        <f t="shared" si="7"/>
        <v>0.0, 0.0, 0.0</v>
      </c>
      <c r="S11" s="26">
        <v>0</v>
      </c>
      <c r="T11" s="20" t="s">
        <v>129</v>
      </c>
      <c r="U11" s="20" t="str">
        <f t="shared" si="8"/>
        <v>B</v>
      </c>
      <c r="V11" s="20" t="str">
        <f t="shared" si="9"/>
        <v xml:space="preserve"> </v>
      </c>
      <c r="W11" s="20" t="s">
        <v>128</v>
      </c>
      <c r="X11" s="20" t="s">
        <v>129</v>
      </c>
    </row>
    <row r="12" spans="1:24" x14ac:dyDescent="0.25">
      <c r="A12" t="s">
        <v>73</v>
      </c>
      <c r="B12" t="s">
        <v>1</v>
      </c>
      <c r="C12">
        <v>9032</v>
      </c>
      <c r="D12" s="3">
        <v>2426</v>
      </c>
      <c r="E12" s="4">
        <v>4</v>
      </c>
      <c r="F12" s="4">
        <v>12</v>
      </c>
      <c r="G12" s="5">
        <v>12</v>
      </c>
      <c r="I12" t="str">
        <f t="shared" si="0"/>
        <v>defaultid</v>
      </c>
      <c r="J12" t="str">
        <f t="shared" si="1"/>
        <v>0.0, 0.0, 2426.0</v>
      </c>
      <c r="K12" t="str">
        <f t="shared" si="2"/>
        <v>0.0, 0.0, 0.0</v>
      </c>
      <c r="L12">
        <f t="shared" si="3"/>
        <v>1</v>
      </c>
      <c r="M12" t="str">
        <f t="shared" si="4"/>
        <v>balise.ac</v>
      </c>
      <c r="N12" t="str">
        <f t="shared" si="5"/>
        <v>4, 12, 12</v>
      </c>
      <c r="P12" s="20" t="s">
        <v>128</v>
      </c>
      <c r="Q12" s="20" t="str">
        <f t="shared" si="6"/>
        <v>0.0, 0.0, 2426.0</v>
      </c>
      <c r="R12" s="20" t="str">
        <f t="shared" si="7"/>
        <v>0.0, 0.0, 0.0</v>
      </c>
      <c r="S12" s="26">
        <v>0</v>
      </c>
      <c r="T12" s="20" t="s">
        <v>129</v>
      </c>
      <c r="U12" s="20" t="str">
        <f t="shared" si="8"/>
        <v>Hs.543(L)</v>
      </c>
      <c r="V12" s="20" t="str">
        <f t="shared" si="9"/>
        <v>A</v>
      </c>
      <c r="W12" s="20" t="s">
        <v>128</v>
      </c>
      <c r="X12" s="20" t="s">
        <v>129</v>
      </c>
    </row>
    <row r="13" spans="1:24" x14ac:dyDescent="0.25">
      <c r="B13" t="s">
        <v>12</v>
      </c>
      <c r="C13">
        <v>9035</v>
      </c>
      <c r="D13" s="3">
        <v>2429</v>
      </c>
      <c r="E13" s="3">
        <v>9</v>
      </c>
      <c r="F13" s="3">
        <v>4</v>
      </c>
      <c r="G13" s="3">
        <v>6</v>
      </c>
      <c r="I13" t="str">
        <f t="shared" si="0"/>
        <v>defaultid</v>
      </c>
      <c r="J13" t="str">
        <f t="shared" si="1"/>
        <v>0.0, 0.0, 2429.0</v>
      </c>
      <c r="K13" t="str">
        <f t="shared" si="2"/>
        <v>0.0, 0.0, 0.0</v>
      </c>
      <c r="L13">
        <f t="shared" si="3"/>
        <v>1</v>
      </c>
      <c r="M13" t="str">
        <f t="shared" si="4"/>
        <v>balise.ac</v>
      </c>
      <c r="N13" t="str">
        <f t="shared" si="5"/>
        <v>9, 4, 6</v>
      </c>
      <c r="P13" s="20" t="s">
        <v>128</v>
      </c>
      <c r="Q13" s="20" t="str">
        <f t="shared" si="6"/>
        <v>0.0, 0.0, 2429.0</v>
      </c>
      <c r="R13" s="20" t="str">
        <f t="shared" si="7"/>
        <v>0.0, 0.0, 0.0</v>
      </c>
      <c r="S13" s="26">
        <v>0</v>
      </c>
      <c r="T13" s="20" t="s">
        <v>129</v>
      </c>
      <c r="U13" s="20" t="str">
        <f t="shared" si="8"/>
        <v>B</v>
      </c>
      <c r="V13" s="20" t="str">
        <f t="shared" si="9"/>
        <v xml:space="preserve"> </v>
      </c>
      <c r="W13" s="20" t="s">
        <v>128</v>
      </c>
      <c r="X13" s="20" t="s">
        <v>129</v>
      </c>
    </row>
    <row r="14" spans="1:24" x14ac:dyDescent="0.25">
      <c r="A14" t="s">
        <v>74</v>
      </c>
      <c r="B14" t="s">
        <v>1</v>
      </c>
      <c r="C14">
        <v>9081</v>
      </c>
      <c r="D14" s="3">
        <v>2475</v>
      </c>
      <c r="E14" s="4">
        <v>6</v>
      </c>
      <c r="F14" s="4">
        <v>0</v>
      </c>
      <c r="G14" s="5">
        <v>14</v>
      </c>
      <c r="I14" t="str">
        <f t="shared" si="0"/>
        <v>defaultid</v>
      </c>
      <c r="J14" t="str">
        <f t="shared" si="1"/>
        <v>0.0, 0.0, 2475.0</v>
      </c>
      <c r="K14" t="str">
        <f t="shared" si="2"/>
        <v>0.0, 0.0, 0.0</v>
      </c>
      <c r="L14">
        <f t="shared" si="3"/>
        <v>1</v>
      </c>
      <c r="M14" t="str">
        <f t="shared" si="4"/>
        <v>balise.ac</v>
      </c>
      <c r="N14" t="str">
        <f t="shared" si="5"/>
        <v>6, 0, 14</v>
      </c>
      <c r="P14" s="20" t="s">
        <v>128</v>
      </c>
      <c r="Q14" s="20" t="str">
        <f t="shared" si="6"/>
        <v>0.0, 0.0, 2475.0</v>
      </c>
      <c r="R14" s="20" t="str">
        <f t="shared" si="7"/>
        <v>0.0, 0.0, 0.0</v>
      </c>
      <c r="S14" s="26">
        <v>0</v>
      </c>
      <c r="T14" s="20" t="s">
        <v>129</v>
      </c>
      <c r="U14" s="20" t="str">
        <f t="shared" si="8"/>
        <v>GRO-V03</v>
      </c>
      <c r="V14" s="20" t="str">
        <f t="shared" si="9"/>
        <v>A</v>
      </c>
      <c r="W14" s="20" t="s">
        <v>128</v>
      </c>
      <c r="X14" s="20" t="s">
        <v>129</v>
      </c>
    </row>
    <row r="15" spans="1:24" x14ac:dyDescent="0.25">
      <c r="B15" t="s">
        <v>12</v>
      </c>
      <c r="C15">
        <v>9084</v>
      </c>
      <c r="D15" s="3">
        <v>2478</v>
      </c>
      <c r="E15" s="3">
        <v>9</v>
      </c>
      <c r="F15" s="3">
        <v>5</v>
      </c>
      <c r="G15" s="3">
        <v>2</v>
      </c>
      <c r="I15" t="str">
        <f t="shared" si="0"/>
        <v>defaultid</v>
      </c>
      <c r="J15" t="str">
        <f t="shared" si="1"/>
        <v>0.0, 0.0, 2478.0</v>
      </c>
      <c r="K15" t="str">
        <f t="shared" si="2"/>
        <v>0.0, 0.0, 0.0</v>
      </c>
      <c r="L15">
        <f t="shared" si="3"/>
        <v>1</v>
      </c>
      <c r="M15" t="str">
        <f t="shared" si="4"/>
        <v>balise.ac</v>
      </c>
      <c r="N15" t="str">
        <f t="shared" si="5"/>
        <v>9, 5, 2</v>
      </c>
      <c r="P15" s="20" t="s">
        <v>128</v>
      </c>
      <c r="Q15" s="20" t="str">
        <f t="shared" si="6"/>
        <v>0.0, 0.0, 2478.0</v>
      </c>
      <c r="R15" s="20" t="str">
        <f t="shared" si="7"/>
        <v>0.0, 0.0, 0.0</v>
      </c>
      <c r="S15" s="26">
        <v>0</v>
      </c>
      <c r="T15" s="20" t="s">
        <v>129</v>
      </c>
      <c r="U15" s="20" t="str">
        <f t="shared" si="8"/>
        <v>B</v>
      </c>
      <c r="V15" s="20" t="str">
        <f t="shared" si="9"/>
        <v xml:space="preserve"> </v>
      </c>
      <c r="W15" s="20" t="s">
        <v>128</v>
      </c>
      <c r="X15" s="20" t="s">
        <v>129</v>
      </c>
    </row>
    <row r="16" spans="1:24" x14ac:dyDescent="0.25">
      <c r="A16" t="s">
        <v>75</v>
      </c>
      <c r="B16" t="s">
        <v>1</v>
      </c>
      <c r="C16">
        <v>9502</v>
      </c>
      <c r="D16" s="3">
        <v>2896</v>
      </c>
      <c r="E16" s="4">
        <v>4</v>
      </c>
      <c r="F16" s="4">
        <v>14</v>
      </c>
      <c r="G16" s="5">
        <v>12</v>
      </c>
      <c r="I16" t="str">
        <f t="shared" si="0"/>
        <v>defaultid</v>
      </c>
      <c r="J16" t="str">
        <f t="shared" si="1"/>
        <v>0.0, 0.0, 2896.0</v>
      </c>
      <c r="K16" t="str">
        <f t="shared" si="2"/>
        <v>0.0, 0.0, 0.0</v>
      </c>
      <c r="L16">
        <f t="shared" si="3"/>
        <v>1</v>
      </c>
      <c r="M16" t="str">
        <f t="shared" si="4"/>
        <v>balise.ac</v>
      </c>
      <c r="N16" t="str">
        <f t="shared" si="5"/>
        <v>4, 14, 12</v>
      </c>
      <c r="P16" s="20" t="s">
        <v>128</v>
      </c>
      <c r="Q16" s="20" t="str">
        <f t="shared" si="6"/>
        <v>0.0, 0.0, 2896.0</v>
      </c>
      <c r="R16" s="20" t="str">
        <f t="shared" si="7"/>
        <v>0.0, 0.0, 0.0</v>
      </c>
      <c r="S16" s="26">
        <v>0</v>
      </c>
      <c r="T16" s="20" t="s">
        <v>129</v>
      </c>
      <c r="U16" s="20" t="str">
        <f t="shared" si="8"/>
        <v>Rep.551</v>
      </c>
      <c r="V16" s="20" t="str">
        <f t="shared" si="9"/>
        <v>A</v>
      </c>
      <c r="W16" s="20" t="s">
        <v>128</v>
      </c>
      <c r="X16" s="20" t="s">
        <v>129</v>
      </c>
    </row>
    <row r="17" spans="1:24" x14ac:dyDescent="0.25">
      <c r="B17" t="s">
        <v>12</v>
      </c>
      <c r="C17">
        <v>9505</v>
      </c>
      <c r="D17" s="3">
        <v>2899</v>
      </c>
      <c r="E17" s="3">
        <v>9</v>
      </c>
      <c r="F17" s="3">
        <v>2</v>
      </c>
      <c r="G17" s="3">
        <v>3</v>
      </c>
      <c r="I17" t="str">
        <f t="shared" si="0"/>
        <v>defaultid</v>
      </c>
      <c r="J17" t="str">
        <f t="shared" si="1"/>
        <v>0.0, 0.0, 2899.0</v>
      </c>
      <c r="K17" t="str">
        <f t="shared" si="2"/>
        <v>0.0, 0.0, 0.0</v>
      </c>
      <c r="L17">
        <f t="shared" si="3"/>
        <v>1</v>
      </c>
      <c r="M17" t="str">
        <f t="shared" si="4"/>
        <v>balise.ac</v>
      </c>
      <c r="N17" t="str">
        <f t="shared" si="5"/>
        <v>9, 2, 3</v>
      </c>
      <c r="P17" s="20" t="s">
        <v>128</v>
      </c>
      <c r="Q17" s="20" t="str">
        <f t="shared" si="6"/>
        <v>0.0, 0.0, 2899.0</v>
      </c>
      <c r="R17" s="20" t="str">
        <f t="shared" si="7"/>
        <v>0.0, 0.0, 0.0</v>
      </c>
      <c r="S17" s="26">
        <v>0</v>
      </c>
      <c r="T17" s="20" t="s">
        <v>129</v>
      </c>
      <c r="U17" s="20" t="str">
        <f t="shared" si="8"/>
        <v>B</v>
      </c>
      <c r="V17" s="20" t="str">
        <f t="shared" si="9"/>
        <v xml:space="preserve"> </v>
      </c>
      <c r="W17" s="20" t="s">
        <v>128</v>
      </c>
      <c r="X17" s="20" t="s">
        <v>129</v>
      </c>
    </row>
    <row r="18" spans="1:24" x14ac:dyDescent="0.25">
      <c r="A18" t="s">
        <v>76</v>
      </c>
      <c r="B18" t="s">
        <v>1</v>
      </c>
      <c r="C18">
        <v>9520</v>
      </c>
      <c r="D18" s="3">
        <v>2914</v>
      </c>
      <c r="E18" s="4">
        <v>6</v>
      </c>
      <c r="F18" s="4">
        <v>0</v>
      </c>
      <c r="G18" s="5">
        <v>14</v>
      </c>
      <c r="I18" t="str">
        <f t="shared" si="0"/>
        <v>defaultid</v>
      </c>
      <c r="J18" t="str">
        <f t="shared" si="1"/>
        <v>0.0, 0.0, 2914.0</v>
      </c>
      <c r="K18" t="str">
        <f t="shared" si="2"/>
        <v>0.0, 0.0, 0.0</v>
      </c>
      <c r="L18">
        <f t="shared" si="3"/>
        <v>1</v>
      </c>
      <c r="M18" t="str">
        <f t="shared" si="4"/>
        <v>balise.ac</v>
      </c>
      <c r="N18" t="str">
        <f t="shared" si="5"/>
        <v>6, 0, 14</v>
      </c>
      <c r="P18" s="20" t="s">
        <v>128</v>
      </c>
      <c r="Q18" s="20" t="str">
        <f t="shared" si="6"/>
        <v>0.0, 0.0, 2914.0</v>
      </c>
      <c r="R18" s="20" t="str">
        <f t="shared" si="7"/>
        <v>0.0, 0.0, 0.0</v>
      </c>
      <c r="S18" s="26">
        <v>0</v>
      </c>
      <c r="T18" s="20" t="s">
        <v>129</v>
      </c>
      <c r="U18" s="20" t="str">
        <f t="shared" si="8"/>
        <v>GRO-V07</v>
      </c>
      <c r="V18" s="20" t="str">
        <f t="shared" si="9"/>
        <v>A</v>
      </c>
      <c r="W18" s="20" t="s">
        <v>128</v>
      </c>
      <c r="X18" s="20" t="s">
        <v>129</v>
      </c>
    </row>
    <row r="19" spans="1:24" x14ac:dyDescent="0.25">
      <c r="B19" t="s">
        <v>12</v>
      </c>
      <c r="C19">
        <v>9523</v>
      </c>
      <c r="D19" s="3">
        <v>2917</v>
      </c>
      <c r="E19" s="3">
        <v>9</v>
      </c>
      <c r="F19" s="3">
        <v>3</v>
      </c>
      <c r="G19" s="3">
        <v>11</v>
      </c>
      <c r="I19" t="str">
        <f t="shared" si="0"/>
        <v>defaultid</v>
      </c>
      <c r="J19" t="str">
        <f t="shared" si="1"/>
        <v>0.0, 0.0, 2917.0</v>
      </c>
      <c r="K19" t="str">
        <f t="shared" si="2"/>
        <v>0.0, 0.0, 0.0</v>
      </c>
      <c r="L19">
        <f t="shared" si="3"/>
        <v>1</v>
      </c>
      <c r="M19" t="str">
        <f t="shared" si="4"/>
        <v>balise.ac</v>
      </c>
      <c r="N19" t="str">
        <f t="shared" si="5"/>
        <v>9, 3, 11</v>
      </c>
      <c r="P19" s="20" t="s">
        <v>128</v>
      </c>
      <c r="Q19" s="20" t="str">
        <f t="shared" si="6"/>
        <v>0.0, 0.0, 2917.0</v>
      </c>
      <c r="R19" s="20" t="str">
        <f t="shared" si="7"/>
        <v>0.0, 0.0, 0.0</v>
      </c>
      <c r="S19" s="26">
        <v>0</v>
      </c>
      <c r="T19" s="20" t="s">
        <v>129</v>
      </c>
      <c r="U19" s="20" t="str">
        <f t="shared" si="8"/>
        <v>B</v>
      </c>
      <c r="V19" s="20" t="str">
        <f t="shared" si="9"/>
        <v xml:space="preserve"> </v>
      </c>
      <c r="W19" s="20" t="s">
        <v>128</v>
      </c>
      <c r="X19" s="20" t="s">
        <v>129</v>
      </c>
    </row>
    <row r="20" spans="1:24" x14ac:dyDescent="0.25">
      <c r="A20" t="s">
        <v>77</v>
      </c>
      <c r="B20" t="s">
        <v>1</v>
      </c>
      <c r="C20">
        <v>9884</v>
      </c>
      <c r="D20" s="3">
        <v>3278</v>
      </c>
      <c r="E20" s="4">
        <v>4</v>
      </c>
      <c r="F20" s="5">
        <v>12</v>
      </c>
      <c r="G20" s="5">
        <v>12</v>
      </c>
      <c r="I20" t="str">
        <f t="shared" si="0"/>
        <v>defaultid</v>
      </c>
      <c r="J20" t="str">
        <f t="shared" si="1"/>
        <v>0.0, 0.0, 3278.0</v>
      </c>
      <c r="K20" t="str">
        <f t="shared" si="2"/>
        <v>0.0, 0.0, 0.0</v>
      </c>
      <c r="L20">
        <f t="shared" si="3"/>
        <v>1</v>
      </c>
      <c r="M20" t="str">
        <f t="shared" si="4"/>
        <v>balise.ac</v>
      </c>
      <c r="N20" t="str">
        <f t="shared" si="5"/>
        <v>4, 12, 12</v>
      </c>
      <c r="P20" s="20" t="s">
        <v>128</v>
      </c>
      <c r="Q20" s="20" t="str">
        <f t="shared" si="6"/>
        <v>0.0, 0.0, 3278.0</v>
      </c>
      <c r="R20" s="20" t="str">
        <f t="shared" si="7"/>
        <v>0.0, 0.0, 0.0</v>
      </c>
      <c r="S20" s="26">
        <v>0</v>
      </c>
      <c r="T20" s="20" t="s">
        <v>129</v>
      </c>
      <c r="U20" s="20" t="str">
        <f t="shared" si="8"/>
        <v>Hs.551(UA)</v>
      </c>
      <c r="V20" s="20" t="str">
        <f t="shared" si="9"/>
        <v>A</v>
      </c>
      <c r="W20" s="20" t="s">
        <v>128</v>
      </c>
      <c r="X20" s="20" t="s">
        <v>129</v>
      </c>
    </row>
    <row r="21" spans="1:24" x14ac:dyDescent="0.25">
      <c r="B21" t="s">
        <v>12</v>
      </c>
      <c r="C21">
        <v>9887</v>
      </c>
      <c r="D21" s="3">
        <v>3281</v>
      </c>
      <c r="E21" s="3">
        <v>9</v>
      </c>
      <c r="F21" s="3">
        <v>4</v>
      </c>
      <c r="G21" s="3">
        <v>8</v>
      </c>
      <c r="I21" t="str">
        <f t="shared" si="0"/>
        <v>defaultid</v>
      </c>
      <c r="J21" t="str">
        <f t="shared" si="1"/>
        <v>0.0, 0.0, 3281.0</v>
      </c>
      <c r="K21" t="str">
        <f t="shared" si="2"/>
        <v>0.0, 0.0, 0.0</v>
      </c>
      <c r="L21">
        <f t="shared" si="3"/>
        <v>1</v>
      </c>
      <c r="M21" t="str">
        <f t="shared" si="4"/>
        <v>balise.ac</v>
      </c>
      <c r="N21" t="str">
        <f t="shared" si="5"/>
        <v>9, 4, 8</v>
      </c>
      <c r="P21" s="20" t="s">
        <v>128</v>
      </c>
      <c r="Q21" s="20" t="str">
        <f t="shared" si="6"/>
        <v>0.0, 0.0, 3281.0</v>
      </c>
      <c r="R21" s="20" t="str">
        <f t="shared" si="7"/>
        <v>0.0, 0.0, 0.0</v>
      </c>
      <c r="S21" s="26">
        <v>0</v>
      </c>
      <c r="T21" s="20" t="s">
        <v>129</v>
      </c>
      <c r="U21" s="20" t="str">
        <f t="shared" si="8"/>
        <v>B</v>
      </c>
      <c r="V21" s="20" t="str">
        <f t="shared" si="9"/>
        <v xml:space="preserve"> </v>
      </c>
      <c r="W21" s="20" t="s">
        <v>128</v>
      </c>
      <c r="X21" s="20" t="s">
        <v>129</v>
      </c>
    </row>
    <row r="22" spans="1:24" x14ac:dyDescent="0.25">
      <c r="A22" t="s">
        <v>78</v>
      </c>
      <c r="B22" t="s">
        <v>1</v>
      </c>
      <c r="C22">
        <v>9900</v>
      </c>
      <c r="D22" s="3">
        <v>3294</v>
      </c>
      <c r="E22" s="4">
        <v>6</v>
      </c>
      <c r="F22" s="4">
        <v>0</v>
      </c>
      <c r="G22" s="5">
        <v>14</v>
      </c>
      <c r="I22" t="str">
        <f t="shared" si="0"/>
        <v>defaultid</v>
      </c>
      <c r="J22" t="str">
        <f t="shared" si="1"/>
        <v>0.0, 0.0, 3294.0</v>
      </c>
      <c r="K22" t="str">
        <f t="shared" si="2"/>
        <v>0.0, 0.0, 0.0</v>
      </c>
      <c r="L22">
        <f t="shared" si="3"/>
        <v>1</v>
      </c>
      <c r="M22" t="str">
        <f t="shared" si="4"/>
        <v>balise.ac</v>
      </c>
      <c r="N22" t="str">
        <f t="shared" si="5"/>
        <v>6, 0, 14</v>
      </c>
      <c r="P22" s="20" t="s">
        <v>128</v>
      </c>
      <c r="Q22" s="20" t="str">
        <f t="shared" si="6"/>
        <v>0.0, 0.0, 3294.0</v>
      </c>
      <c r="R22" s="20" t="str">
        <f t="shared" si="7"/>
        <v>0.0, 0.0, 0.0</v>
      </c>
      <c r="S22" s="26">
        <v>0</v>
      </c>
      <c r="T22" s="20" t="s">
        <v>129</v>
      </c>
      <c r="U22" s="20" t="str">
        <f t="shared" si="8"/>
        <v>GRO-V13</v>
      </c>
      <c r="V22" s="20" t="str">
        <f t="shared" si="9"/>
        <v>A</v>
      </c>
      <c r="W22" s="20" t="s">
        <v>128</v>
      </c>
      <c r="X22" s="20" t="s">
        <v>129</v>
      </c>
    </row>
    <row r="23" spans="1:24" x14ac:dyDescent="0.25">
      <c r="B23" t="s">
        <v>12</v>
      </c>
      <c r="C23">
        <v>9903</v>
      </c>
      <c r="D23" s="3">
        <v>3297</v>
      </c>
      <c r="E23" s="4">
        <v>9</v>
      </c>
      <c r="F23" s="5">
        <v>1</v>
      </c>
      <c r="G23" s="5">
        <v>9</v>
      </c>
      <c r="I23" t="str">
        <f t="shared" si="0"/>
        <v>defaultid</v>
      </c>
      <c r="J23" t="str">
        <f t="shared" si="1"/>
        <v>0.0, 0.0, 3297.0</v>
      </c>
      <c r="K23" t="str">
        <f t="shared" si="2"/>
        <v>0.0, 0.0, 0.0</v>
      </c>
      <c r="L23">
        <f t="shared" si="3"/>
        <v>1</v>
      </c>
      <c r="M23" t="str">
        <f t="shared" si="4"/>
        <v>balise.ac</v>
      </c>
      <c r="N23" t="str">
        <f t="shared" si="5"/>
        <v>9, 1, 9</v>
      </c>
      <c r="P23" s="20" t="s">
        <v>128</v>
      </c>
      <c r="Q23" s="20" t="str">
        <f t="shared" si="6"/>
        <v>0.0, 0.0, 3297.0</v>
      </c>
      <c r="R23" s="20" t="str">
        <f t="shared" si="7"/>
        <v>0.0, 0.0, 0.0</v>
      </c>
      <c r="S23" s="26">
        <v>0</v>
      </c>
      <c r="T23" s="20" t="s">
        <v>129</v>
      </c>
      <c r="U23" s="20" t="str">
        <f t="shared" si="8"/>
        <v>B</v>
      </c>
      <c r="V23" s="20" t="str">
        <f t="shared" si="9"/>
        <v xml:space="preserve"> </v>
      </c>
      <c r="W23" s="20" t="s">
        <v>128</v>
      </c>
      <c r="X23" s="20" t="s">
        <v>129</v>
      </c>
    </row>
    <row r="24" spans="1:24" x14ac:dyDescent="0.25">
      <c r="A24" t="s">
        <v>79</v>
      </c>
      <c r="B24" t="s">
        <v>1</v>
      </c>
      <c r="C24">
        <v>10050</v>
      </c>
      <c r="D24" s="3">
        <v>3444</v>
      </c>
      <c r="E24" s="3">
        <v>7</v>
      </c>
      <c r="F24" s="3">
        <v>1</v>
      </c>
      <c r="G24" s="3">
        <v>2</v>
      </c>
      <c r="I24" t="str">
        <f t="shared" si="0"/>
        <v>defaultid</v>
      </c>
      <c r="J24" t="str">
        <f t="shared" si="1"/>
        <v>0.0, 0.0, 3444.0</v>
      </c>
      <c r="K24" t="str">
        <f t="shared" si="2"/>
        <v>0.0, 0.0, 0.0</v>
      </c>
      <c r="L24">
        <f t="shared" si="3"/>
        <v>1</v>
      </c>
      <c r="M24" t="str">
        <f t="shared" si="4"/>
        <v>balise.ac</v>
      </c>
      <c r="N24" t="str">
        <f t="shared" si="5"/>
        <v>7, 1, 2</v>
      </c>
      <c r="P24" s="20" t="s">
        <v>128</v>
      </c>
      <c r="Q24" s="20" t="str">
        <f t="shared" si="6"/>
        <v>0.0, 0.0, 3444.0</v>
      </c>
      <c r="R24" s="20" t="str">
        <f t="shared" si="7"/>
        <v>0.0, 0.0, 0.0</v>
      </c>
      <c r="S24" s="26">
        <v>0</v>
      </c>
      <c r="T24" s="20" t="s">
        <v>129</v>
      </c>
      <c r="U24" s="20" t="str">
        <f t="shared" si="8"/>
        <v>GRO-H03</v>
      </c>
      <c r="V24" s="20" t="str">
        <f t="shared" si="9"/>
        <v>A</v>
      </c>
      <c r="W24" s="20" t="s">
        <v>128</v>
      </c>
      <c r="X24" s="20" t="s">
        <v>129</v>
      </c>
    </row>
    <row r="25" spans="1:24" x14ac:dyDescent="0.25">
      <c r="B25" t="s">
        <v>12</v>
      </c>
      <c r="C25">
        <v>10053</v>
      </c>
      <c r="D25" s="3">
        <v>3447</v>
      </c>
      <c r="E25" s="3">
        <v>7</v>
      </c>
      <c r="F25" s="3">
        <v>1</v>
      </c>
      <c r="G25" s="3">
        <v>12</v>
      </c>
      <c r="I25" t="str">
        <f t="shared" si="0"/>
        <v>defaultid</v>
      </c>
      <c r="J25" t="str">
        <f t="shared" si="1"/>
        <v>0.0, 0.0, 3447.0</v>
      </c>
      <c r="K25" t="str">
        <f t="shared" si="2"/>
        <v>0.0, 0.0, 0.0</v>
      </c>
      <c r="L25">
        <f t="shared" si="3"/>
        <v>1</v>
      </c>
      <c r="M25" t="str">
        <f t="shared" si="4"/>
        <v>balise.ac</v>
      </c>
      <c r="N25" t="str">
        <f t="shared" si="5"/>
        <v>7, 1, 12</v>
      </c>
      <c r="P25" s="20" t="s">
        <v>128</v>
      </c>
      <c r="Q25" s="20" t="str">
        <f t="shared" si="6"/>
        <v>0.0, 0.0, 3447.0</v>
      </c>
      <c r="R25" s="20" t="str">
        <f t="shared" si="7"/>
        <v>0.0, 0.0, 0.0</v>
      </c>
      <c r="S25" s="26">
        <v>0</v>
      </c>
      <c r="T25" s="20" t="s">
        <v>129</v>
      </c>
      <c r="U25" s="20" t="str">
        <f t="shared" si="8"/>
        <v>B</v>
      </c>
      <c r="V25" s="20" t="str">
        <f t="shared" si="9"/>
        <v xml:space="preserve"> </v>
      </c>
      <c r="W25" s="20" t="s">
        <v>128</v>
      </c>
      <c r="X25" s="20" t="s">
        <v>129</v>
      </c>
    </row>
    <row r="26" spans="1:24" x14ac:dyDescent="0.25">
      <c r="A26" t="s">
        <v>80</v>
      </c>
      <c r="B26" t="s">
        <v>1</v>
      </c>
      <c r="C26">
        <v>10188</v>
      </c>
      <c r="D26" s="3">
        <v>3582</v>
      </c>
      <c r="E26" s="4">
        <v>3</v>
      </c>
      <c r="F26" s="4">
        <v>3</v>
      </c>
      <c r="G26" s="5">
        <v>4</v>
      </c>
      <c r="I26" t="str">
        <f t="shared" si="0"/>
        <v>defaultid</v>
      </c>
      <c r="J26" t="str">
        <f t="shared" si="1"/>
        <v>0.0, 0.0, 3582.0</v>
      </c>
      <c r="K26" t="str">
        <f t="shared" si="2"/>
        <v>0.0, 0.0, 0.0</v>
      </c>
      <c r="L26">
        <f t="shared" si="3"/>
        <v>1</v>
      </c>
      <c r="M26" t="str">
        <f t="shared" si="4"/>
        <v>balise.ac</v>
      </c>
      <c r="N26" t="str">
        <f t="shared" si="5"/>
        <v>3, 3, 4</v>
      </c>
      <c r="P26" s="20" t="s">
        <v>128</v>
      </c>
      <c r="Q26" s="20" t="str">
        <f t="shared" si="6"/>
        <v>0.0, 0.0, 3582.0</v>
      </c>
      <c r="R26" s="20" t="str">
        <f t="shared" si="7"/>
        <v>0.0, 0.0, 0.0</v>
      </c>
      <c r="S26" s="26">
        <v>0</v>
      </c>
      <c r="T26" s="20" t="s">
        <v>129</v>
      </c>
      <c r="U26" s="20" t="str">
        <f t="shared" si="8"/>
        <v>GRO-H07</v>
      </c>
      <c r="V26" s="20" t="str">
        <f t="shared" si="9"/>
        <v>A</v>
      </c>
      <c r="W26" s="20" t="s">
        <v>128</v>
      </c>
      <c r="X26" s="20" t="s">
        <v>129</v>
      </c>
    </row>
    <row r="27" spans="1:24" x14ac:dyDescent="0.25">
      <c r="B27" t="s">
        <v>12</v>
      </c>
      <c r="C27">
        <v>10191</v>
      </c>
      <c r="D27" s="3">
        <v>3585</v>
      </c>
      <c r="E27" s="3">
        <v>7</v>
      </c>
      <c r="F27" s="3">
        <v>1</v>
      </c>
      <c r="G27" s="3">
        <v>2</v>
      </c>
      <c r="I27" t="str">
        <f t="shared" si="0"/>
        <v>defaultid</v>
      </c>
      <c r="J27" t="str">
        <f t="shared" si="1"/>
        <v>0.0, 0.0, 3585.0</v>
      </c>
      <c r="K27" t="str">
        <f t="shared" si="2"/>
        <v>0.0, 0.0, 0.0</v>
      </c>
      <c r="L27">
        <f t="shared" si="3"/>
        <v>1</v>
      </c>
      <c r="M27" t="str">
        <f t="shared" si="4"/>
        <v>balise.ac</v>
      </c>
      <c r="N27" t="str">
        <f t="shared" si="5"/>
        <v>7, 1, 2</v>
      </c>
      <c r="P27" s="20" t="s">
        <v>128</v>
      </c>
      <c r="Q27" s="20" t="str">
        <f t="shared" si="6"/>
        <v>0.0, 0.0, 3585.0</v>
      </c>
      <c r="R27" s="20" t="str">
        <f t="shared" si="7"/>
        <v>0.0, 0.0, 0.0</v>
      </c>
      <c r="S27" s="26">
        <v>0</v>
      </c>
      <c r="T27" s="20" t="s">
        <v>129</v>
      </c>
      <c r="U27" s="20" t="str">
        <f t="shared" si="8"/>
        <v>B</v>
      </c>
      <c r="V27" s="20" t="str">
        <f t="shared" si="9"/>
        <v xml:space="preserve"> </v>
      </c>
      <c r="W27" s="20" t="s">
        <v>128</v>
      </c>
      <c r="X27" s="20" t="s">
        <v>129</v>
      </c>
    </row>
    <row r="28" spans="1:24" x14ac:dyDescent="0.25">
      <c r="A28" t="s">
        <v>85</v>
      </c>
      <c r="B28" t="s">
        <v>12</v>
      </c>
      <c r="C28">
        <v>10317</v>
      </c>
      <c r="D28" s="3">
        <v>3711</v>
      </c>
      <c r="E28" s="3">
        <v>9</v>
      </c>
      <c r="F28" s="3">
        <v>0</v>
      </c>
      <c r="G28" s="3">
        <v>8</v>
      </c>
      <c r="I28" t="str">
        <f t="shared" si="0"/>
        <v>defaultid</v>
      </c>
      <c r="J28" t="str">
        <f t="shared" si="1"/>
        <v>0.0, 0.0, 3711.0</v>
      </c>
      <c r="K28" t="str">
        <f t="shared" si="2"/>
        <v>0.0, 0.0, 0.0</v>
      </c>
      <c r="L28">
        <f t="shared" si="3"/>
        <v>1</v>
      </c>
      <c r="M28" t="str">
        <f t="shared" si="4"/>
        <v>balise.ac</v>
      </c>
      <c r="N28" t="str">
        <f t="shared" si="5"/>
        <v>9, 0, 8</v>
      </c>
      <c r="P28" s="20" t="s">
        <v>128</v>
      </c>
      <c r="Q28" s="20" t="str">
        <f t="shared" si="6"/>
        <v>0.0, 0.0, 3711.0</v>
      </c>
      <c r="R28" s="20" t="str">
        <f t="shared" si="7"/>
        <v>0.0, 0.0, 0.0</v>
      </c>
      <c r="S28" s="26">
        <v>0</v>
      </c>
      <c r="T28" s="20" t="s">
        <v>129</v>
      </c>
      <c r="U28" s="20" t="str">
        <f t="shared" si="8"/>
        <v>GRO-V18</v>
      </c>
      <c r="V28" s="20" t="str">
        <f t="shared" si="9"/>
        <v>B</v>
      </c>
      <c r="W28" s="20" t="s">
        <v>128</v>
      </c>
      <c r="X28" s="20" t="s">
        <v>129</v>
      </c>
    </row>
    <row r="29" spans="1:24" x14ac:dyDescent="0.25">
      <c r="B29" t="s">
        <v>1</v>
      </c>
      <c r="C29">
        <v>10320</v>
      </c>
      <c r="D29" s="3">
        <v>3714</v>
      </c>
      <c r="E29" s="4">
        <v>6</v>
      </c>
      <c r="F29" s="4">
        <v>0</v>
      </c>
      <c r="G29" s="5">
        <v>14</v>
      </c>
      <c r="I29" t="str">
        <f t="shared" si="0"/>
        <v>defaultid</v>
      </c>
      <c r="J29" t="str">
        <f t="shared" si="1"/>
        <v>0.0, 0.0, 3714.0</v>
      </c>
      <c r="K29" t="str">
        <f t="shared" si="2"/>
        <v>0.0, 0.0, 0.0</v>
      </c>
      <c r="L29">
        <f t="shared" si="3"/>
        <v>1</v>
      </c>
      <c r="M29" t="str">
        <f t="shared" si="4"/>
        <v>balise.ac</v>
      </c>
      <c r="N29" t="str">
        <f t="shared" si="5"/>
        <v>6, 0, 14</v>
      </c>
      <c r="P29" s="20" t="s">
        <v>128</v>
      </c>
      <c r="Q29" s="20" t="str">
        <f t="shared" si="6"/>
        <v>0.0, 0.0, 3714.0</v>
      </c>
      <c r="R29" s="20" t="str">
        <f t="shared" si="7"/>
        <v>0.0, 0.0, 0.0</v>
      </c>
      <c r="S29" s="26">
        <v>0</v>
      </c>
      <c r="T29" s="20" t="s">
        <v>129</v>
      </c>
      <c r="U29" s="20" t="str">
        <f t="shared" si="8"/>
        <v>A</v>
      </c>
      <c r="V29" s="20" t="str">
        <f t="shared" si="9"/>
        <v xml:space="preserve"> </v>
      </c>
      <c r="W29" s="20" t="s">
        <v>128</v>
      </c>
      <c r="X29" s="20" t="s">
        <v>129</v>
      </c>
    </row>
    <row r="30" spans="1:24" x14ac:dyDescent="0.25">
      <c r="A30" t="s">
        <v>86</v>
      </c>
      <c r="B30" t="s">
        <v>12</v>
      </c>
      <c r="C30">
        <v>10331</v>
      </c>
      <c r="D30" s="3">
        <v>3725</v>
      </c>
      <c r="E30" s="3">
        <v>9</v>
      </c>
      <c r="F30" s="3">
        <v>1</v>
      </c>
      <c r="G30" s="3">
        <v>12</v>
      </c>
      <c r="I30" t="str">
        <f t="shared" si="0"/>
        <v>defaultid</v>
      </c>
      <c r="J30" t="str">
        <f t="shared" si="1"/>
        <v>0.0, 0.0, 3725.0</v>
      </c>
      <c r="K30" t="str">
        <f t="shared" si="2"/>
        <v>0.0, 0.0, 0.0</v>
      </c>
      <c r="L30">
        <f t="shared" si="3"/>
        <v>1</v>
      </c>
      <c r="M30" t="str">
        <f t="shared" si="4"/>
        <v>balise.ac</v>
      </c>
      <c r="N30" t="str">
        <f t="shared" si="5"/>
        <v>9, 1, 12</v>
      </c>
      <c r="P30" s="20" t="s">
        <v>128</v>
      </c>
      <c r="Q30" s="20" t="str">
        <f t="shared" si="6"/>
        <v>0.0, 0.0, 3725.0</v>
      </c>
      <c r="R30" s="20" t="str">
        <f t="shared" si="7"/>
        <v>0.0, 0.0, 0.0</v>
      </c>
      <c r="S30" s="26">
        <v>0</v>
      </c>
      <c r="T30" s="20" t="s">
        <v>129</v>
      </c>
      <c r="U30" s="20" t="str">
        <f t="shared" si="8"/>
        <v>HS.554(M)</v>
      </c>
      <c r="V30" s="20" t="str">
        <f t="shared" si="9"/>
        <v>B</v>
      </c>
      <c r="W30" s="20" t="s">
        <v>128</v>
      </c>
      <c r="X30" s="20" t="s">
        <v>129</v>
      </c>
    </row>
    <row r="31" spans="1:24" x14ac:dyDescent="0.25">
      <c r="B31" t="s">
        <v>1</v>
      </c>
      <c r="C31">
        <v>10334</v>
      </c>
      <c r="D31" s="3">
        <v>3728</v>
      </c>
      <c r="E31" s="4">
        <v>4</v>
      </c>
      <c r="F31" s="4">
        <v>12</v>
      </c>
      <c r="G31" s="4">
        <v>14</v>
      </c>
      <c r="I31" t="str">
        <f t="shared" si="0"/>
        <v>defaultid</v>
      </c>
      <c r="J31" t="str">
        <f t="shared" si="1"/>
        <v>0.0, 0.0, 3728.0</v>
      </c>
      <c r="K31" t="str">
        <f t="shared" si="2"/>
        <v>0.0, 0.0, 0.0</v>
      </c>
      <c r="L31">
        <f t="shared" si="3"/>
        <v>1</v>
      </c>
      <c r="M31" t="str">
        <f t="shared" si="4"/>
        <v>balise.ac</v>
      </c>
      <c r="N31" t="str">
        <f t="shared" si="5"/>
        <v>4, 12, 14</v>
      </c>
      <c r="P31" s="20" t="s">
        <v>128</v>
      </c>
      <c r="Q31" s="20" t="str">
        <f t="shared" si="6"/>
        <v>0.0, 0.0, 3728.0</v>
      </c>
      <c r="R31" s="20" t="str">
        <f t="shared" si="7"/>
        <v>0.0, 0.0, 0.0</v>
      </c>
      <c r="S31" s="26">
        <v>0</v>
      </c>
      <c r="T31" s="20" t="s">
        <v>129</v>
      </c>
      <c r="U31" s="20" t="str">
        <f t="shared" si="8"/>
        <v>A</v>
      </c>
      <c r="V31" s="20" t="str">
        <f t="shared" si="9"/>
        <v xml:space="preserve"> </v>
      </c>
      <c r="W31" s="20" t="s">
        <v>128</v>
      </c>
      <c r="X31" s="20" t="s">
        <v>129</v>
      </c>
    </row>
    <row r="32" spans="1:24" x14ac:dyDescent="0.25">
      <c r="A32" t="s">
        <v>87</v>
      </c>
      <c r="B32" t="s">
        <v>12</v>
      </c>
      <c r="C32">
        <v>10370</v>
      </c>
      <c r="D32" s="3">
        <v>3764</v>
      </c>
      <c r="E32" s="3">
        <v>9</v>
      </c>
      <c r="F32" s="3">
        <v>0</v>
      </c>
      <c r="G32" s="3">
        <v>12</v>
      </c>
      <c r="I32" t="str">
        <f t="shared" si="0"/>
        <v>defaultid</v>
      </c>
      <c r="J32" t="str">
        <f t="shared" si="1"/>
        <v>0.0, 0.0, 3764.0</v>
      </c>
      <c r="K32" t="str">
        <f t="shared" si="2"/>
        <v>0.0, 0.0, 0.0</v>
      </c>
      <c r="L32">
        <f t="shared" si="3"/>
        <v>1</v>
      </c>
      <c r="M32" t="str">
        <f t="shared" si="4"/>
        <v>balise.ac</v>
      </c>
      <c r="N32" t="str">
        <f t="shared" si="5"/>
        <v>9, 0, 12</v>
      </c>
      <c r="P32" s="20" t="s">
        <v>128</v>
      </c>
      <c r="Q32" s="20" t="str">
        <f t="shared" si="6"/>
        <v>0.0, 0.0, 3764.0</v>
      </c>
      <c r="R32" s="20" t="str">
        <f t="shared" si="7"/>
        <v>0.0, 0.0, 0.0</v>
      </c>
      <c r="S32" s="26">
        <v>0</v>
      </c>
      <c r="T32" s="20" t="s">
        <v>129</v>
      </c>
      <c r="U32" s="20" t="str">
        <f t="shared" si="8"/>
        <v>GRO-V16</v>
      </c>
      <c r="V32" s="20" t="str">
        <f t="shared" si="9"/>
        <v>B</v>
      </c>
      <c r="W32" s="20" t="s">
        <v>128</v>
      </c>
      <c r="X32" s="20" t="s">
        <v>129</v>
      </c>
    </row>
    <row r="33" spans="1:24" x14ac:dyDescent="0.25">
      <c r="B33" t="s">
        <v>1</v>
      </c>
      <c r="C33">
        <v>10373</v>
      </c>
      <c r="D33" s="3">
        <v>3767</v>
      </c>
      <c r="E33" s="4">
        <v>6</v>
      </c>
      <c r="F33" s="4">
        <v>0</v>
      </c>
      <c r="G33" s="5">
        <v>14</v>
      </c>
      <c r="I33" t="str">
        <f t="shared" si="0"/>
        <v>defaultid</v>
      </c>
      <c r="J33" t="str">
        <f t="shared" si="1"/>
        <v>0.0, 0.0, 3767.0</v>
      </c>
      <c r="K33" t="str">
        <f t="shared" si="2"/>
        <v>0.0, 0.0, 0.0</v>
      </c>
      <c r="L33">
        <f t="shared" si="3"/>
        <v>1</v>
      </c>
      <c r="M33" t="str">
        <f t="shared" si="4"/>
        <v>balise.ac</v>
      </c>
      <c r="N33" t="str">
        <f t="shared" si="5"/>
        <v>6, 0, 14</v>
      </c>
      <c r="P33" s="20" t="s">
        <v>128</v>
      </c>
      <c r="Q33" s="20" t="str">
        <f t="shared" si="6"/>
        <v>0.0, 0.0, 3767.0</v>
      </c>
      <c r="R33" s="20" t="str">
        <f t="shared" si="7"/>
        <v>0.0, 0.0, 0.0</v>
      </c>
      <c r="S33" s="26">
        <v>0</v>
      </c>
      <c r="T33" s="20" t="s">
        <v>129</v>
      </c>
      <c r="U33" s="20" t="str">
        <f t="shared" si="8"/>
        <v>A</v>
      </c>
      <c r="V33" s="20" t="str">
        <f t="shared" si="9"/>
        <v xml:space="preserve"> </v>
      </c>
      <c r="W33" s="20" t="s">
        <v>128</v>
      </c>
      <c r="X33" s="20" t="s">
        <v>129</v>
      </c>
    </row>
    <row r="34" spans="1:24" x14ac:dyDescent="0.25">
      <c r="A34" t="s">
        <v>88</v>
      </c>
      <c r="B34" t="s">
        <v>12</v>
      </c>
      <c r="C34">
        <v>10388</v>
      </c>
      <c r="D34" s="3">
        <v>3782</v>
      </c>
      <c r="E34" s="3">
        <v>9</v>
      </c>
      <c r="F34" s="3">
        <v>0</v>
      </c>
      <c r="G34" s="3">
        <v>5</v>
      </c>
      <c r="I34" t="str">
        <f t="shared" si="0"/>
        <v>defaultid</v>
      </c>
      <c r="J34" t="str">
        <f t="shared" si="1"/>
        <v>0.0, 0.0, 3782.0</v>
      </c>
      <c r="K34" t="str">
        <f t="shared" si="2"/>
        <v>0.0, 0.0, 0.0</v>
      </c>
      <c r="L34">
        <f t="shared" si="3"/>
        <v>1</v>
      </c>
      <c r="M34" t="str">
        <f t="shared" si="4"/>
        <v>balise.ac</v>
      </c>
      <c r="N34" t="str">
        <f t="shared" si="5"/>
        <v>9, 0, 5</v>
      </c>
      <c r="P34" s="20" t="s">
        <v>128</v>
      </c>
      <c r="Q34" s="20" t="str">
        <f t="shared" si="6"/>
        <v>0.0, 0.0, 3782.0</v>
      </c>
      <c r="R34" s="20" t="str">
        <f t="shared" si="7"/>
        <v>0.0, 0.0, 0.0</v>
      </c>
      <c r="S34" s="26">
        <v>0</v>
      </c>
      <c r="T34" s="20" t="s">
        <v>129</v>
      </c>
      <c r="U34" s="20" t="str">
        <f t="shared" si="8"/>
        <v>Rep.554</v>
      </c>
      <c r="V34" s="20" t="str">
        <f t="shared" si="9"/>
        <v>B</v>
      </c>
      <c r="W34" s="20" t="s">
        <v>128</v>
      </c>
      <c r="X34" s="20" t="s">
        <v>129</v>
      </c>
    </row>
    <row r="35" spans="1:24" x14ac:dyDescent="0.25">
      <c r="B35" t="s">
        <v>1</v>
      </c>
      <c r="C35">
        <v>10391</v>
      </c>
      <c r="D35" s="3">
        <v>3785</v>
      </c>
      <c r="E35" s="4">
        <v>4</v>
      </c>
      <c r="F35" s="4">
        <v>14</v>
      </c>
      <c r="G35" s="5">
        <v>12</v>
      </c>
      <c r="I35" t="str">
        <f t="shared" si="0"/>
        <v>defaultid</v>
      </c>
      <c r="J35" t="str">
        <f t="shared" si="1"/>
        <v>0.0, 0.0, 3785.0</v>
      </c>
      <c r="K35" t="str">
        <f t="shared" si="2"/>
        <v>0.0, 0.0, 0.0</v>
      </c>
      <c r="L35">
        <f t="shared" si="3"/>
        <v>1</v>
      </c>
      <c r="M35" t="str">
        <f t="shared" si="4"/>
        <v>balise.ac</v>
      </c>
      <c r="N35" t="str">
        <f t="shared" si="5"/>
        <v>4, 14, 12</v>
      </c>
      <c r="P35" s="20" t="s">
        <v>128</v>
      </c>
      <c r="Q35" s="20" t="str">
        <f t="shared" si="6"/>
        <v>0.0, 0.0, 3785.0</v>
      </c>
      <c r="R35" s="20" t="str">
        <f t="shared" si="7"/>
        <v>0.0, 0.0, 0.0</v>
      </c>
      <c r="S35" s="26">
        <v>0</v>
      </c>
      <c r="T35" s="20" t="s">
        <v>129</v>
      </c>
      <c r="U35" s="20" t="str">
        <f t="shared" si="8"/>
        <v>A</v>
      </c>
      <c r="V35" s="20" t="str">
        <f t="shared" si="9"/>
        <v xml:space="preserve"> </v>
      </c>
      <c r="W35" s="20" t="s">
        <v>128</v>
      </c>
      <c r="X35" s="20" t="s">
        <v>129</v>
      </c>
    </row>
    <row r="36" spans="1:24" x14ac:dyDescent="0.25">
      <c r="A36" t="s">
        <v>89</v>
      </c>
      <c r="B36" t="s">
        <v>1</v>
      </c>
      <c r="C36">
        <v>10556</v>
      </c>
      <c r="D36" s="3">
        <v>3950</v>
      </c>
      <c r="E36" s="4">
        <v>4</v>
      </c>
      <c r="F36" s="4">
        <v>14</v>
      </c>
      <c r="G36" s="5">
        <v>12</v>
      </c>
      <c r="I36" t="str">
        <f t="shared" si="0"/>
        <v>defaultid</v>
      </c>
      <c r="J36" t="str">
        <f t="shared" si="1"/>
        <v>0.0, 0.0, 3950.0</v>
      </c>
      <c r="K36" t="str">
        <f t="shared" si="2"/>
        <v>0.0, 0.0, 0.0</v>
      </c>
      <c r="L36">
        <f t="shared" si="3"/>
        <v>1</v>
      </c>
      <c r="M36" t="str">
        <f t="shared" si="4"/>
        <v>balise.ac</v>
      </c>
      <c r="N36" t="str">
        <f t="shared" si="5"/>
        <v>4, 14, 12</v>
      </c>
      <c r="P36" s="20" t="s">
        <v>128</v>
      </c>
      <c r="Q36" s="20" t="str">
        <f t="shared" si="6"/>
        <v>0.0, 0.0, 3950.0</v>
      </c>
      <c r="R36" s="20" t="str">
        <f t="shared" si="7"/>
        <v>0.0, 0.0, 0.0</v>
      </c>
      <c r="S36" s="26">
        <v>0</v>
      </c>
      <c r="T36" s="20" t="s">
        <v>129</v>
      </c>
      <c r="U36" s="20" t="str">
        <f t="shared" si="8"/>
        <v>Rep.553</v>
      </c>
      <c r="V36" s="20" t="str">
        <f t="shared" si="9"/>
        <v>A</v>
      </c>
      <c r="W36" s="20" t="s">
        <v>128</v>
      </c>
      <c r="X36" s="20" t="s">
        <v>129</v>
      </c>
    </row>
    <row r="37" spans="1:24" x14ac:dyDescent="0.25">
      <c r="B37" t="s">
        <v>12</v>
      </c>
      <c r="C37">
        <v>10559</v>
      </c>
      <c r="D37" s="3">
        <v>3953</v>
      </c>
      <c r="E37" s="3">
        <v>9</v>
      </c>
      <c r="F37" s="3">
        <v>1</v>
      </c>
      <c r="G37" s="3">
        <v>5</v>
      </c>
      <c r="I37" t="str">
        <f t="shared" si="0"/>
        <v>defaultid</v>
      </c>
      <c r="J37" t="str">
        <f t="shared" si="1"/>
        <v>0.0, 0.0, 3953.0</v>
      </c>
      <c r="K37" t="str">
        <f t="shared" si="2"/>
        <v>0.0, 0.0, 0.0</v>
      </c>
      <c r="L37">
        <f t="shared" si="3"/>
        <v>1</v>
      </c>
      <c r="M37" t="str">
        <f t="shared" si="4"/>
        <v>balise.ac</v>
      </c>
      <c r="N37" t="str">
        <f t="shared" si="5"/>
        <v>9, 1, 5</v>
      </c>
      <c r="P37" s="20" t="s">
        <v>128</v>
      </c>
      <c r="Q37" s="20" t="str">
        <f t="shared" si="6"/>
        <v>0.0, 0.0, 3953.0</v>
      </c>
      <c r="R37" s="20" t="str">
        <f t="shared" si="7"/>
        <v>0.0, 0.0, 0.0</v>
      </c>
      <c r="S37" s="26">
        <v>0</v>
      </c>
      <c r="T37" s="20" t="s">
        <v>129</v>
      </c>
      <c r="U37" s="20" t="str">
        <f t="shared" si="8"/>
        <v>B</v>
      </c>
      <c r="V37" s="20" t="str">
        <f t="shared" si="9"/>
        <v xml:space="preserve"> </v>
      </c>
      <c r="W37" s="20" t="s">
        <v>128</v>
      </c>
      <c r="X37" s="20" t="s">
        <v>129</v>
      </c>
    </row>
    <row r="38" spans="1:24" x14ac:dyDescent="0.25">
      <c r="A38" t="s">
        <v>90</v>
      </c>
      <c r="B38" t="s">
        <v>1</v>
      </c>
      <c r="C38">
        <v>10574</v>
      </c>
      <c r="D38" s="3">
        <v>3968</v>
      </c>
      <c r="E38" s="4">
        <v>6</v>
      </c>
      <c r="F38" s="4">
        <v>0</v>
      </c>
      <c r="G38" s="5">
        <v>14</v>
      </c>
      <c r="I38" t="str">
        <f t="shared" si="0"/>
        <v>defaultid</v>
      </c>
      <c r="J38" t="str">
        <f t="shared" si="1"/>
        <v>0.0, 0.0, 3968.0</v>
      </c>
      <c r="K38" t="str">
        <f t="shared" si="2"/>
        <v>0.0, 0.0, 0.0</v>
      </c>
      <c r="L38">
        <f t="shared" si="3"/>
        <v>1</v>
      </c>
      <c r="M38" t="str">
        <f t="shared" si="4"/>
        <v>balise.ac</v>
      </c>
      <c r="N38" t="str">
        <f t="shared" si="5"/>
        <v>6, 0, 14</v>
      </c>
      <c r="P38" s="20" t="s">
        <v>128</v>
      </c>
      <c r="Q38" s="20" t="str">
        <f t="shared" si="6"/>
        <v>0.0, 0.0, 3968.0</v>
      </c>
      <c r="R38" s="20" t="str">
        <f t="shared" si="7"/>
        <v>0.0, 0.0, 0.0</v>
      </c>
      <c r="S38" s="26">
        <v>0</v>
      </c>
      <c r="T38" s="20" t="s">
        <v>129</v>
      </c>
      <c r="U38" s="20" t="str">
        <f t="shared" si="8"/>
        <v>GRO-V17</v>
      </c>
      <c r="V38" s="20" t="str">
        <f t="shared" si="9"/>
        <v>A</v>
      </c>
      <c r="W38" s="20" t="s">
        <v>128</v>
      </c>
      <c r="X38" s="20" t="s">
        <v>129</v>
      </c>
    </row>
    <row r="39" spans="1:24" x14ac:dyDescent="0.25">
      <c r="B39" t="s">
        <v>12</v>
      </c>
      <c r="C39">
        <v>10577</v>
      </c>
      <c r="D39" s="3">
        <v>3971</v>
      </c>
      <c r="E39" s="3">
        <v>9</v>
      </c>
      <c r="F39" s="3">
        <v>2</v>
      </c>
      <c r="G39" s="3">
        <v>1</v>
      </c>
      <c r="I39" t="str">
        <f t="shared" si="0"/>
        <v>defaultid</v>
      </c>
      <c r="J39" t="str">
        <f t="shared" si="1"/>
        <v>0.0, 0.0, 3971.0</v>
      </c>
      <c r="K39" t="str">
        <f t="shared" si="2"/>
        <v>0.0, 0.0, 0.0</v>
      </c>
      <c r="L39">
        <f t="shared" si="3"/>
        <v>1</v>
      </c>
      <c r="M39" t="str">
        <f t="shared" si="4"/>
        <v>balise.ac</v>
      </c>
      <c r="N39" t="str">
        <f t="shared" si="5"/>
        <v>9, 2, 1</v>
      </c>
      <c r="P39" s="20" t="s">
        <v>128</v>
      </c>
      <c r="Q39" s="20" t="str">
        <f t="shared" si="6"/>
        <v>0.0, 0.0, 3971.0</v>
      </c>
      <c r="R39" s="20" t="str">
        <f t="shared" si="7"/>
        <v>0.0, 0.0, 0.0</v>
      </c>
      <c r="S39" s="26">
        <v>0</v>
      </c>
      <c r="T39" s="20" t="s">
        <v>129</v>
      </c>
      <c r="U39" s="20" t="str">
        <f t="shared" si="8"/>
        <v>B</v>
      </c>
      <c r="V39" s="20" t="str">
        <f t="shared" si="9"/>
        <v xml:space="preserve"> </v>
      </c>
      <c r="W39" s="20" t="s">
        <v>128</v>
      </c>
      <c r="X39" s="20" t="s">
        <v>129</v>
      </c>
    </row>
    <row r="40" spans="1:24" x14ac:dyDescent="0.25">
      <c r="A40" t="s">
        <v>91</v>
      </c>
      <c r="B40" t="s">
        <v>1</v>
      </c>
      <c r="C40">
        <v>10794</v>
      </c>
      <c r="D40" s="3">
        <v>4188</v>
      </c>
      <c r="E40" s="4">
        <v>4</v>
      </c>
      <c r="F40" s="4">
        <v>12</v>
      </c>
      <c r="G40" s="4">
        <v>12</v>
      </c>
      <c r="I40" t="str">
        <f t="shared" si="0"/>
        <v>defaultid</v>
      </c>
      <c r="J40" t="str">
        <f t="shared" si="1"/>
        <v>0.0, 0.0, 4188.0</v>
      </c>
      <c r="K40" t="str">
        <f t="shared" si="2"/>
        <v>0.0, 0.0, 0.0</v>
      </c>
      <c r="L40">
        <f t="shared" si="3"/>
        <v>1</v>
      </c>
      <c r="M40" t="str">
        <f t="shared" si="4"/>
        <v>balise.ac</v>
      </c>
      <c r="N40" t="str">
        <f t="shared" si="5"/>
        <v>4, 12, 12</v>
      </c>
      <c r="P40" s="20" t="s">
        <v>128</v>
      </c>
      <c r="Q40" s="20" t="str">
        <f t="shared" si="6"/>
        <v>0.0, 0.0, 4188.0</v>
      </c>
      <c r="R40" s="20" t="str">
        <f t="shared" si="7"/>
        <v>0.0, 0.0, 0.0</v>
      </c>
      <c r="S40" s="26">
        <v>0</v>
      </c>
      <c r="T40" s="20" t="s">
        <v>129</v>
      </c>
      <c r="U40" s="20" t="str">
        <f t="shared" si="8"/>
        <v>Hs.553(N)</v>
      </c>
      <c r="V40" s="20" t="str">
        <f t="shared" si="9"/>
        <v>A</v>
      </c>
      <c r="W40" s="20" t="s">
        <v>128</v>
      </c>
      <c r="X40" s="20" t="s">
        <v>129</v>
      </c>
    </row>
    <row r="41" spans="1:24" x14ac:dyDescent="0.25">
      <c r="B41" t="s">
        <v>12</v>
      </c>
      <c r="C41">
        <v>10797</v>
      </c>
      <c r="D41" s="3">
        <v>4191</v>
      </c>
      <c r="E41" s="4">
        <v>9</v>
      </c>
      <c r="F41" s="4">
        <v>5</v>
      </c>
      <c r="G41" s="5">
        <v>14</v>
      </c>
      <c r="I41" t="str">
        <f t="shared" si="0"/>
        <v>defaultid</v>
      </c>
      <c r="J41" t="str">
        <f t="shared" si="1"/>
        <v>0.0, 0.0, 4191.0</v>
      </c>
      <c r="K41" t="str">
        <f t="shared" si="2"/>
        <v>0.0, 0.0, 0.0</v>
      </c>
      <c r="L41">
        <f t="shared" si="3"/>
        <v>1</v>
      </c>
      <c r="M41" t="str">
        <f t="shared" si="4"/>
        <v>balise.ac</v>
      </c>
      <c r="N41" t="str">
        <f t="shared" si="5"/>
        <v>9, 5, 14</v>
      </c>
      <c r="P41" s="20" t="s">
        <v>128</v>
      </c>
      <c r="Q41" s="20" t="str">
        <f t="shared" si="6"/>
        <v>0.0, 0.0, 4191.0</v>
      </c>
      <c r="R41" s="20" t="str">
        <f t="shared" si="7"/>
        <v>0.0, 0.0, 0.0</v>
      </c>
      <c r="S41" s="26">
        <v>0</v>
      </c>
      <c r="T41" s="20" t="s">
        <v>129</v>
      </c>
      <c r="U41" s="20" t="str">
        <f t="shared" si="8"/>
        <v>B</v>
      </c>
      <c r="V41" s="20" t="str">
        <f t="shared" si="9"/>
        <v xml:space="preserve"> </v>
      </c>
      <c r="W41" s="20" t="s">
        <v>128</v>
      </c>
      <c r="X41" s="20" t="s">
        <v>129</v>
      </c>
    </row>
    <row r="42" spans="1:24" x14ac:dyDescent="0.25">
      <c r="A42" t="s">
        <v>92</v>
      </c>
      <c r="B42" t="s">
        <v>1</v>
      </c>
      <c r="C42">
        <v>10810</v>
      </c>
      <c r="D42" s="3">
        <v>4204</v>
      </c>
      <c r="E42" s="4">
        <v>6</v>
      </c>
      <c r="F42" s="4">
        <v>0</v>
      </c>
      <c r="G42" s="5">
        <v>14</v>
      </c>
      <c r="I42" t="str">
        <f t="shared" si="0"/>
        <v>defaultid</v>
      </c>
      <c r="J42" t="str">
        <f t="shared" si="1"/>
        <v>0.0, 0.0, 4204.0</v>
      </c>
      <c r="K42" t="str">
        <f t="shared" si="2"/>
        <v>0.0, 0.0, 0.0</v>
      </c>
      <c r="L42">
        <f t="shared" si="3"/>
        <v>1</v>
      </c>
      <c r="M42" t="str">
        <f t="shared" si="4"/>
        <v>balise.ac</v>
      </c>
      <c r="N42" t="str">
        <f t="shared" si="5"/>
        <v>6, 0, 14</v>
      </c>
      <c r="P42" s="20" t="s">
        <v>128</v>
      </c>
      <c r="Q42" s="20" t="str">
        <f t="shared" si="6"/>
        <v>0.0, 0.0, 4204.0</v>
      </c>
      <c r="R42" s="20" t="str">
        <f t="shared" si="7"/>
        <v>0.0, 0.0, 0.0</v>
      </c>
      <c r="S42" s="26">
        <v>0</v>
      </c>
      <c r="T42" s="20" t="s">
        <v>129</v>
      </c>
      <c r="U42" s="20" t="str">
        <f t="shared" si="8"/>
        <v>GRO-V19</v>
      </c>
      <c r="V42" s="20" t="str">
        <f t="shared" si="9"/>
        <v>A</v>
      </c>
      <c r="W42" s="20" t="s">
        <v>128</v>
      </c>
      <c r="X42" s="20" t="s">
        <v>129</v>
      </c>
    </row>
    <row r="43" spans="1:24" x14ac:dyDescent="0.25">
      <c r="B43" t="s">
        <v>12</v>
      </c>
      <c r="C43">
        <v>10813</v>
      </c>
      <c r="D43" s="3">
        <v>4207</v>
      </c>
      <c r="E43" s="4">
        <v>9</v>
      </c>
      <c r="F43" s="4">
        <v>0</v>
      </c>
      <c r="G43" s="4">
        <v>10</v>
      </c>
      <c r="I43" t="str">
        <f t="shared" si="0"/>
        <v>defaultid</v>
      </c>
      <c r="J43" t="str">
        <f t="shared" si="1"/>
        <v>0.0, 0.0, 4207.0</v>
      </c>
      <c r="K43" t="str">
        <f t="shared" si="2"/>
        <v>0.0, 0.0, 0.0</v>
      </c>
      <c r="L43">
        <f t="shared" si="3"/>
        <v>1</v>
      </c>
      <c r="M43" t="str">
        <f t="shared" si="4"/>
        <v>balise.ac</v>
      </c>
      <c r="N43" t="str">
        <f t="shared" si="5"/>
        <v>9, 0, 10</v>
      </c>
      <c r="P43" s="20" t="s">
        <v>128</v>
      </c>
      <c r="Q43" s="20" t="str">
        <f t="shared" si="6"/>
        <v>0.0, 0.0, 4207.0</v>
      </c>
      <c r="R43" s="20" t="str">
        <f t="shared" si="7"/>
        <v>0.0, 0.0, 0.0</v>
      </c>
      <c r="S43" s="26">
        <v>0</v>
      </c>
      <c r="T43" s="20" t="s">
        <v>129</v>
      </c>
      <c r="U43" s="20" t="str">
        <f t="shared" si="8"/>
        <v>B</v>
      </c>
      <c r="V43" s="20" t="str">
        <f t="shared" si="9"/>
        <v xml:space="preserve"> </v>
      </c>
      <c r="W43" s="20" t="s">
        <v>128</v>
      </c>
      <c r="X43" s="20" t="s">
        <v>129</v>
      </c>
    </row>
    <row r="44" spans="1:24" x14ac:dyDescent="0.25">
      <c r="A44" t="s">
        <v>94</v>
      </c>
      <c r="B44" t="s">
        <v>1</v>
      </c>
      <c r="C44">
        <v>10960</v>
      </c>
      <c r="D44" s="3">
        <v>4354</v>
      </c>
      <c r="E44" s="3">
        <v>3</v>
      </c>
      <c r="F44" s="3">
        <v>3</v>
      </c>
      <c r="G44" s="3">
        <v>4</v>
      </c>
      <c r="I44" t="str">
        <f t="shared" si="0"/>
        <v>defaultid</v>
      </c>
      <c r="J44" t="str">
        <f t="shared" si="1"/>
        <v>0.0, 0.0, 4354.0</v>
      </c>
      <c r="K44" t="str">
        <f t="shared" si="2"/>
        <v>0.0, 0.0, 0.0</v>
      </c>
      <c r="L44">
        <f t="shared" si="3"/>
        <v>1</v>
      </c>
      <c r="M44" t="str">
        <f t="shared" si="4"/>
        <v>balise.ac</v>
      </c>
      <c r="N44" t="str">
        <f t="shared" si="5"/>
        <v>3, 3, 4</v>
      </c>
      <c r="P44" s="20" t="s">
        <v>128</v>
      </c>
      <c r="Q44" s="20" t="str">
        <f t="shared" si="6"/>
        <v>0.0, 0.0, 4354.0</v>
      </c>
      <c r="R44" s="20" t="str">
        <f t="shared" si="7"/>
        <v>0.0, 0.0, 0.0</v>
      </c>
      <c r="S44" s="26">
        <v>0</v>
      </c>
      <c r="T44" s="20" t="s">
        <v>129</v>
      </c>
      <c r="U44" s="20" t="str">
        <f t="shared" si="8"/>
        <v>GRO-H15</v>
      </c>
      <c r="V44" s="20" t="str">
        <f t="shared" si="9"/>
        <v>A</v>
      </c>
      <c r="W44" s="20" t="s">
        <v>128</v>
      </c>
      <c r="X44" s="20" t="s">
        <v>129</v>
      </c>
    </row>
    <row r="45" spans="1:24" x14ac:dyDescent="0.25">
      <c r="B45" t="s">
        <v>12</v>
      </c>
      <c r="C45">
        <v>10963</v>
      </c>
      <c r="D45" s="3">
        <v>4357</v>
      </c>
      <c r="E45" s="10">
        <v>7</v>
      </c>
      <c r="F45" s="10">
        <v>1</v>
      </c>
      <c r="G45" s="10">
        <v>14</v>
      </c>
      <c r="I45" t="str">
        <f t="shared" si="0"/>
        <v>defaultid</v>
      </c>
      <c r="J45" t="str">
        <f t="shared" si="1"/>
        <v>0.0, 0.0, 4357.0</v>
      </c>
      <c r="K45" t="str">
        <f t="shared" si="2"/>
        <v>0.0, 0.0, 0.0</v>
      </c>
      <c r="L45">
        <f t="shared" si="3"/>
        <v>1</v>
      </c>
      <c r="M45" t="str">
        <f t="shared" si="4"/>
        <v>balise.ac</v>
      </c>
      <c r="N45" t="str">
        <f t="shared" si="5"/>
        <v>7, 1, 14</v>
      </c>
      <c r="P45" s="20" t="s">
        <v>128</v>
      </c>
      <c r="Q45" s="20" t="str">
        <f t="shared" si="6"/>
        <v>0.0, 0.0, 4357.0</v>
      </c>
      <c r="R45" s="20" t="str">
        <f t="shared" si="7"/>
        <v>0.0, 0.0, 0.0</v>
      </c>
      <c r="S45" s="26">
        <v>0</v>
      </c>
      <c r="T45" s="20" t="s">
        <v>129</v>
      </c>
      <c r="U45" s="20" t="str">
        <f t="shared" si="8"/>
        <v>B</v>
      </c>
      <c r="V45" s="20" t="str">
        <f t="shared" si="9"/>
        <v xml:space="preserve"> </v>
      </c>
      <c r="W45" s="20" t="s">
        <v>128</v>
      </c>
      <c r="X45" s="20" t="s">
        <v>129</v>
      </c>
    </row>
    <row r="46" spans="1:24" x14ac:dyDescent="0.25">
      <c r="A46" t="s">
        <v>54</v>
      </c>
      <c r="B46" t="s">
        <v>1</v>
      </c>
      <c r="C46">
        <v>13870</v>
      </c>
      <c r="D46" s="3">
        <v>7264</v>
      </c>
      <c r="E46" s="4">
        <v>4</v>
      </c>
      <c r="F46" s="4">
        <v>12</v>
      </c>
      <c r="G46" s="4">
        <v>12</v>
      </c>
      <c r="I46" t="str">
        <f t="shared" si="0"/>
        <v>defaultid</v>
      </c>
      <c r="J46" t="str">
        <f t="shared" si="1"/>
        <v>0.0, 0.0, 7264.0</v>
      </c>
      <c r="K46" t="str">
        <f t="shared" si="2"/>
        <v>0.0, 0.0, 0.0</v>
      </c>
      <c r="L46">
        <f t="shared" si="3"/>
        <v>1</v>
      </c>
      <c r="M46" t="str">
        <f t="shared" si="4"/>
        <v>balise.ac</v>
      </c>
      <c r="N46" t="str">
        <f t="shared" si="5"/>
        <v>4, 12, 12</v>
      </c>
      <c r="P46" s="20" t="s">
        <v>128</v>
      </c>
      <c r="Q46" s="20" t="str">
        <f t="shared" si="6"/>
        <v>0.0, 0.0, 7264.0</v>
      </c>
      <c r="R46" s="20" t="str">
        <f t="shared" si="7"/>
        <v>0.0, 0.0, 0.0</v>
      </c>
      <c r="S46" s="26">
        <v>0</v>
      </c>
      <c r="T46" s="20" t="s">
        <v>129</v>
      </c>
      <c r="U46" s="20" t="str">
        <f t="shared" si="8"/>
        <v>Hs.174</v>
      </c>
      <c r="V46" s="20" t="str">
        <f t="shared" si="9"/>
        <v>A</v>
      </c>
      <c r="W46" s="20" t="s">
        <v>128</v>
      </c>
      <c r="X46" s="20" t="s">
        <v>129</v>
      </c>
    </row>
    <row r="47" spans="1:24" x14ac:dyDescent="0.25">
      <c r="B47" t="s">
        <v>12</v>
      </c>
      <c r="C47">
        <v>13867</v>
      </c>
      <c r="D47" s="3">
        <v>7261</v>
      </c>
      <c r="E47" s="3">
        <v>9</v>
      </c>
      <c r="F47" s="3">
        <v>6</v>
      </c>
      <c r="G47" s="3">
        <v>0</v>
      </c>
      <c r="I47" t="str">
        <f t="shared" si="0"/>
        <v>defaultid</v>
      </c>
      <c r="J47" t="str">
        <f t="shared" si="1"/>
        <v>0.0, 0.0, 7261.0</v>
      </c>
      <c r="K47" t="str">
        <f t="shared" si="2"/>
        <v>0.0, 0.0, 0.0</v>
      </c>
      <c r="L47">
        <f t="shared" si="3"/>
        <v>1</v>
      </c>
      <c r="M47" t="str">
        <f t="shared" si="4"/>
        <v>balise.ac</v>
      </c>
      <c r="N47" t="str">
        <f t="shared" si="5"/>
        <v>9, 6, 0</v>
      </c>
      <c r="P47" s="20" t="s">
        <v>128</v>
      </c>
      <c r="Q47" s="20" t="str">
        <f t="shared" si="6"/>
        <v>0.0, 0.0, 7261.0</v>
      </c>
      <c r="R47" s="20" t="str">
        <f t="shared" si="7"/>
        <v>0.0, 0.0, 0.0</v>
      </c>
      <c r="S47" s="26">
        <v>0</v>
      </c>
      <c r="T47" s="20" t="s">
        <v>129</v>
      </c>
      <c r="U47" s="20" t="str">
        <f t="shared" si="8"/>
        <v>B</v>
      </c>
      <c r="V47" s="20" t="str">
        <f t="shared" si="9"/>
        <v xml:space="preserve"> </v>
      </c>
      <c r="W47" s="20" t="s">
        <v>128</v>
      </c>
      <c r="X47" s="20" t="s">
        <v>129</v>
      </c>
    </row>
    <row r="48" spans="1:24" x14ac:dyDescent="0.25">
      <c r="B48" t="s">
        <v>24</v>
      </c>
      <c r="C48">
        <v>13864</v>
      </c>
      <c r="D48" s="3">
        <v>7258</v>
      </c>
      <c r="E48" s="3">
        <v>14</v>
      </c>
      <c r="F48" s="3">
        <v>4</v>
      </c>
      <c r="G48" s="3">
        <v>5</v>
      </c>
      <c r="I48" t="str">
        <f t="shared" si="0"/>
        <v>defaultid</v>
      </c>
      <c r="J48" t="str">
        <f t="shared" si="1"/>
        <v>0.0, 0.0, 7258.0</v>
      </c>
      <c r="K48" t="str">
        <f t="shared" si="2"/>
        <v>0.0, 0.0, 0.0</v>
      </c>
      <c r="L48">
        <f t="shared" si="3"/>
        <v>1</v>
      </c>
      <c r="M48" t="str">
        <f t="shared" si="4"/>
        <v>balise.ac</v>
      </c>
      <c r="N48" t="str">
        <f t="shared" si="5"/>
        <v>14, 4, 5</v>
      </c>
      <c r="P48" s="20" t="s">
        <v>128</v>
      </c>
      <c r="Q48" s="20" t="str">
        <f t="shared" si="6"/>
        <v>0.0, 0.0, 7258.0</v>
      </c>
      <c r="R48" s="20" t="str">
        <f t="shared" si="7"/>
        <v>0.0, 0.0, 0.0</v>
      </c>
      <c r="S48" s="26">
        <v>0</v>
      </c>
      <c r="T48" s="20" t="s">
        <v>129</v>
      </c>
      <c r="U48" s="20" t="str">
        <f t="shared" si="8"/>
        <v>C</v>
      </c>
      <c r="V48" s="20" t="str">
        <f t="shared" si="9"/>
        <v xml:space="preserve"> </v>
      </c>
      <c r="W48" s="20" t="s">
        <v>128</v>
      </c>
      <c r="X48" s="20" t="s">
        <v>129</v>
      </c>
    </row>
    <row r="49" spans="1:24" x14ac:dyDescent="0.25">
      <c r="A49" t="s">
        <v>55</v>
      </c>
      <c r="B49" t="s">
        <v>1</v>
      </c>
      <c r="C49">
        <v>13599</v>
      </c>
      <c r="D49" s="3">
        <v>6993</v>
      </c>
      <c r="E49" s="3">
        <v>7</v>
      </c>
      <c r="F49" s="3">
        <v>1</v>
      </c>
      <c r="G49" s="3">
        <v>8</v>
      </c>
      <c r="I49" t="str">
        <f t="shared" si="0"/>
        <v>defaultid</v>
      </c>
      <c r="J49" t="str">
        <f t="shared" si="1"/>
        <v>0.0, 0.0, 6993.0</v>
      </c>
      <c r="K49" t="str">
        <f t="shared" si="2"/>
        <v>0.0, 0.0, 0.0</v>
      </c>
      <c r="L49">
        <f t="shared" si="3"/>
        <v>1</v>
      </c>
      <c r="M49" t="str">
        <f t="shared" si="4"/>
        <v>balise.ac</v>
      </c>
      <c r="N49" t="str">
        <f t="shared" si="5"/>
        <v>7, 1, 8</v>
      </c>
      <c r="P49" s="20" t="s">
        <v>128</v>
      </c>
      <c r="Q49" s="20" t="str">
        <f t="shared" si="6"/>
        <v>0.0, 0.0, 6993.0</v>
      </c>
      <c r="R49" s="20" t="str">
        <f t="shared" si="7"/>
        <v>0.0, 0.0, 0.0</v>
      </c>
      <c r="S49" s="26">
        <v>0</v>
      </c>
      <c r="T49" s="20" t="s">
        <v>129</v>
      </c>
      <c r="U49" s="20" t="str">
        <f t="shared" si="8"/>
        <v>LØR-H12</v>
      </c>
      <c r="V49" s="20" t="str">
        <f t="shared" si="9"/>
        <v>A</v>
      </c>
      <c r="W49" s="20" t="s">
        <v>128</v>
      </c>
      <c r="X49" s="20" t="s">
        <v>129</v>
      </c>
    </row>
    <row r="50" spans="1:24" x14ac:dyDescent="0.25">
      <c r="B50" t="s">
        <v>12</v>
      </c>
      <c r="C50">
        <v>13596</v>
      </c>
      <c r="D50" s="3">
        <v>6990</v>
      </c>
      <c r="E50" s="3">
        <v>7</v>
      </c>
      <c r="F50" s="15">
        <v>1</v>
      </c>
      <c r="G50" s="3">
        <v>14</v>
      </c>
      <c r="I50" t="str">
        <f t="shared" si="0"/>
        <v>defaultid</v>
      </c>
      <c r="J50" t="str">
        <f t="shared" si="1"/>
        <v>0.0, 0.0, 6990.0</v>
      </c>
      <c r="K50" t="str">
        <f t="shared" si="2"/>
        <v>0.0, 0.0, 0.0</v>
      </c>
      <c r="L50">
        <f t="shared" si="3"/>
        <v>1</v>
      </c>
      <c r="M50" t="str">
        <f t="shared" si="4"/>
        <v>balise.ac</v>
      </c>
      <c r="N50" t="str">
        <f t="shared" si="5"/>
        <v>7, 1, 14</v>
      </c>
      <c r="P50" s="20" t="s">
        <v>128</v>
      </c>
      <c r="Q50" s="20" t="str">
        <f t="shared" si="6"/>
        <v>0.0, 0.0, 6990.0</v>
      </c>
      <c r="R50" s="20" t="str">
        <f t="shared" si="7"/>
        <v>0.0, 0.0, 0.0</v>
      </c>
      <c r="S50" s="26">
        <v>0</v>
      </c>
      <c r="T50" s="20" t="s">
        <v>129</v>
      </c>
      <c r="U50" s="20" t="str">
        <f t="shared" si="8"/>
        <v>B</v>
      </c>
      <c r="V50" s="20" t="str">
        <f t="shared" si="9"/>
        <v xml:space="preserve"> </v>
      </c>
      <c r="W50" s="20" t="s">
        <v>128</v>
      </c>
      <c r="X50" s="20" t="s">
        <v>129</v>
      </c>
    </row>
    <row r="51" spans="1:24" x14ac:dyDescent="0.25">
      <c r="A51" t="s">
        <v>56</v>
      </c>
      <c r="B51" t="s">
        <v>12</v>
      </c>
      <c r="C51">
        <v>13584</v>
      </c>
      <c r="D51" s="3">
        <v>6978</v>
      </c>
      <c r="E51" s="3">
        <v>7</v>
      </c>
      <c r="F51" s="3">
        <v>7</v>
      </c>
      <c r="G51" s="3">
        <v>7</v>
      </c>
      <c r="I51" t="str">
        <f t="shared" si="0"/>
        <v>defaultid</v>
      </c>
      <c r="J51" t="str">
        <f t="shared" si="1"/>
        <v>0.0, 0.0, 6978.0</v>
      </c>
      <c r="K51" t="str">
        <f t="shared" si="2"/>
        <v>0.0, 0.0, 0.0</v>
      </c>
      <c r="L51">
        <f t="shared" si="3"/>
        <v>1</v>
      </c>
      <c r="M51" t="str">
        <f t="shared" si="4"/>
        <v>balise.ac</v>
      </c>
      <c r="N51" t="str">
        <f t="shared" si="5"/>
        <v>7, 7, 7</v>
      </c>
      <c r="P51" s="20" t="s">
        <v>128</v>
      </c>
      <c r="Q51" s="20" t="str">
        <f t="shared" si="6"/>
        <v>0.0, 0.0, 6978.0</v>
      </c>
      <c r="R51" s="20" t="str">
        <f t="shared" si="7"/>
        <v>0.0, 0.0, 0.0</v>
      </c>
      <c r="S51" s="26">
        <v>0</v>
      </c>
      <c r="T51" s="20" t="s">
        <v>129</v>
      </c>
      <c r="U51" s="20" t="str">
        <f t="shared" si="8"/>
        <v>LØR-H05</v>
      </c>
      <c r="V51" s="20" t="str">
        <f t="shared" si="9"/>
        <v>B</v>
      </c>
      <c r="W51" s="20" t="s">
        <v>128</v>
      </c>
      <c r="X51" s="20" t="s">
        <v>129</v>
      </c>
    </row>
    <row r="52" spans="1:24" x14ac:dyDescent="0.25">
      <c r="B52" t="s">
        <v>1</v>
      </c>
      <c r="C52">
        <v>13581</v>
      </c>
      <c r="D52" s="3">
        <v>6975</v>
      </c>
      <c r="E52" s="3">
        <v>7</v>
      </c>
      <c r="F52" s="3">
        <v>7</v>
      </c>
      <c r="G52" s="3">
        <v>2</v>
      </c>
      <c r="I52" t="str">
        <f t="shared" si="0"/>
        <v>defaultid</v>
      </c>
      <c r="J52" t="str">
        <f t="shared" si="1"/>
        <v>0.0, 0.0, 6975.0</v>
      </c>
      <c r="K52" t="str">
        <f t="shared" si="2"/>
        <v>0.0, 0.0, 0.0</v>
      </c>
      <c r="L52">
        <f t="shared" si="3"/>
        <v>1</v>
      </c>
      <c r="M52" t="str">
        <f t="shared" si="4"/>
        <v>balise.ac</v>
      </c>
      <c r="N52" t="str">
        <f t="shared" si="5"/>
        <v>7, 7, 2</v>
      </c>
      <c r="P52" s="20" t="s">
        <v>128</v>
      </c>
      <c r="Q52" s="20" t="str">
        <f t="shared" si="6"/>
        <v>0.0, 0.0, 6975.0</v>
      </c>
      <c r="R52" s="20" t="str">
        <f t="shared" si="7"/>
        <v>0.0, 0.0, 0.0</v>
      </c>
      <c r="S52" s="26">
        <v>0</v>
      </c>
      <c r="T52" s="20" t="s">
        <v>129</v>
      </c>
      <c r="U52" s="20" t="str">
        <f t="shared" si="8"/>
        <v>A</v>
      </c>
      <c r="V52" s="20" t="str">
        <f t="shared" si="9"/>
        <v xml:space="preserve"> </v>
      </c>
      <c r="W52" s="20" t="s">
        <v>128</v>
      </c>
      <c r="X52" s="20" t="s">
        <v>129</v>
      </c>
    </row>
    <row r="53" spans="1:24" x14ac:dyDescent="0.25">
      <c r="A53" t="s">
        <v>57</v>
      </c>
      <c r="B53" t="s">
        <v>1</v>
      </c>
      <c r="C53">
        <v>13569</v>
      </c>
      <c r="D53" s="3">
        <v>6963</v>
      </c>
      <c r="E53" s="3">
        <v>5</v>
      </c>
      <c r="F53" s="3">
        <v>7</v>
      </c>
      <c r="G53" s="3">
        <v>12</v>
      </c>
      <c r="I53" t="str">
        <f t="shared" si="0"/>
        <v>defaultid</v>
      </c>
      <c r="J53" t="str">
        <f t="shared" si="1"/>
        <v>0.0, 0.0, 6963.0</v>
      </c>
      <c r="K53" t="str">
        <f t="shared" si="2"/>
        <v>0.0, 0.0, 0.0</v>
      </c>
      <c r="L53">
        <f t="shared" si="3"/>
        <v>1</v>
      </c>
      <c r="M53" t="str">
        <f t="shared" si="4"/>
        <v>balise.ac</v>
      </c>
      <c r="N53" t="str">
        <f t="shared" si="5"/>
        <v>5, 7, 12</v>
      </c>
      <c r="P53" s="20" t="s">
        <v>128</v>
      </c>
      <c r="Q53" s="20" t="str">
        <f t="shared" si="6"/>
        <v>0.0, 0.0, 6963.0</v>
      </c>
      <c r="R53" s="20" t="str">
        <f t="shared" si="7"/>
        <v>0.0, 0.0, 0.0</v>
      </c>
      <c r="S53" s="26">
        <v>0</v>
      </c>
      <c r="T53" s="20" t="s">
        <v>129</v>
      </c>
      <c r="U53" s="20" t="str">
        <f t="shared" si="8"/>
        <v>LØR-S08</v>
      </c>
      <c r="V53" s="20" t="str">
        <f t="shared" si="9"/>
        <v>A</v>
      </c>
      <c r="W53" s="20" t="s">
        <v>128</v>
      </c>
      <c r="X53" s="20" t="s">
        <v>129</v>
      </c>
    </row>
    <row r="54" spans="1:24" x14ac:dyDescent="0.25">
      <c r="B54" t="s">
        <v>12</v>
      </c>
      <c r="C54">
        <v>13566</v>
      </c>
      <c r="D54" s="3">
        <v>6960</v>
      </c>
      <c r="E54" s="3">
        <v>9</v>
      </c>
      <c r="F54" s="3">
        <v>5</v>
      </c>
      <c r="G54" s="3">
        <v>10</v>
      </c>
      <c r="I54" t="str">
        <f t="shared" si="0"/>
        <v>defaultid</v>
      </c>
      <c r="J54" t="str">
        <f t="shared" si="1"/>
        <v>0.0, 0.0, 6960.0</v>
      </c>
      <c r="K54" t="str">
        <f t="shared" si="2"/>
        <v>0.0, 0.0, 0.0</v>
      </c>
      <c r="L54">
        <f t="shared" si="3"/>
        <v>1</v>
      </c>
      <c r="M54" t="str">
        <f t="shared" si="4"/>
        <v>balise.ac</v>
      </c>
      <c r="N54" t="str">
        <f t="shared" si="5"/>
        <v>9, 5, 10</v>
      </c>
      <c r="P54" s="20" t="s">
        <v>128</v>
      </c>
      <c r="Q54" s="20" t="str">
        <f t="shared" si="6"/>
        <v>0.0, 0.0, 6960.0</v>
      </c>
      <c r="R54" s="20" t="str">
        <f t="shared" si="7"/>
        <v>0.0, 0.0, 0.0</v>
      </c>
      <c r="S54" s="26">
        <v>0</v>
      </c>
      <c r="T54" s="20" t="s">
        <v>129</v>
      </c>
      <c r="U54" s="20" t="str">
        <f t="shared" si="8"/>
        <v>B</v>
      </c>
      <c r="V54" s="20" t="str">
        <f t="shared" si="9"/>
        <v xml:space="preserve"> </v>
      </c>
      <c r="W54" s="20" t="s">
        <v>128</v>
      </c>
      <c r="X54" s="20" t="s">
        <v>129</v>
      </c>
    </row>
    <row r="55" spans="1:24" x14ac:dyDescent="0.25">
      <c r="A55" t="s">
        <v>58</v>
      </c>
      <c r="B55" t="s">
        <v>1</v>
      </c>
      <c r="C55">
        <v>12253</v>
      </c>
      <c r="D55" s="3">
        <v>5647</v>
      </c>
      <c r="E55" s="4">
        <v>4</v>
      </c>
      <c r="F55" s="4">
        <v>12</v>
      </c>
      <c r="G55" s="4">
        <v>12</v>
      </c>
      <c r="I55" t="str">
        <f t="shared" si="0"/>
        <v>defaultid</v>
      </c>
      <c r="J55" t="str">
        <f t="shared" si="1"/>
        <v>0.0, 0.0, 5647.0</v>
      </c>
      <c r="K55" t="str">
        <f t="shared" si="2"/>
        <v>0.0, 0.0, 0.0</v>
      </c>
      <c r="L55">
        <f t="shared" si="3"/>
        <v>1</v>
      </c>
      <c r="M55" t="str">
        <f t="shared" si="4"/>
        <v>balise.ac</v>
      </c>
      <c r="N55" t="str">
        <f t="shared" si="5"/>
        <v>4, 12, 12</v>
      </c>
      <c r="P55" s="20" t="s">
        <v>128</v>
      </c>
      <c r="Q55" s="20" t="str">
        <f t="shared" si="6"/>
        <v>0.0, 0.0, 5647.0</v>
      </c>
      <c r="R55" s="20" t="str">
        <f t="shared" si="7"/>
        <v>0.0, 0.0, 0.0</v>
      </c>
      <c r="S55" s="26">
        <v>0</v>
      </c>
      <c r="T55" s="20" t="s">
        <v>129</v>
      </c>
      <c r="U55" s="20" t="str">
        <f t="shared" si="8"/>
        <v>Hs.158(UB)</v>
      </c>
      <c r="V55" s="20" t="str">
        <f t="shared" si="9"/>
        <v>A</v>
      </c>
      <c r="W55" s="20" t="s">
        <v>128</v>
      </c>
      <c r="X55" s="20" t="s">
        <v>129</v>
      </c>
    </row>
    <row r="56" spans="1:24" x14ac:dyDescent="0.25">
      <c r="B56" t="s">
        <v>12</v>
      </c>
      <c r="C56">
        <v>12250</v>
      </c>
      <c r="D56" s="3">
        <v>5644</v>
      </c>
      <c r="E56" s="3">
        <v>9</v>
      </c>
      <c r="F56" s="3">
        <v>4</v>
      </c>
      <c r="G56" s="3">
        <v>0</v>
      </c>
      <c r="I56" t="str">
        <f t="shared" si="0"/>
        <v>defaultid</v>
      </c>
      <c r="J56" t="str">
        <f t="shared" si="1"/>
        <v>0.0, 0.0, 5644.0</v>
      </c>
      <c r="K56" t="str">
        <f t="shared" si="2"/>
        <v>0.0, 0.0, 0.0</v>
      </c>
      <c r="L56">
        <f t="shared" si="3"/>
        <v>1</v>
      </c>
      <c r="M56" t="str">
        <f t="shared" si="4"/>
        <v>balise.ac</v>
      </c>
      <c r="N56" t="str">
        <f t="shared" si="5"/>
        <v>9, 4, 0</v>
      </c>
      <c r="P56" s="20" t="s">
        <v>128</v>
      </c>
      <c r="Q56" s="20" t="str">
        <f t="shared" si="6"/>
        <v>0.0, 0.0, 5644.0</v>
      </c>
      <c r="R56" s="20" t="str">
        <f t="shared" si="7"/>
        <v>0.0, 0.0, 0.0</v>
      </c>
      <c r="S56" s="26">
        <v>0</v>
      </c>
      <c r="T56" s="20" t="s">
        <v>129</v>
      </c>
      <c r="U56" s="20" t="str">
        <f t="shared" si="8"/>
        <v>B</v>
      </c>
      <c r="V56" s="20" t="str">
        <f t="shared" si="9"/>
        <v xml:space="preserve"> </v>
      </c>
      <c r="W56" s="20" t="s">
        <v>128</v>
      </c>
      <c r="X56" s="20" t="s">
        <v>129</v>
      </c>
    </row>
    <row r="57" spans="1:24" x14ac:dyDescent="0.25">
      <c r="B57" t="s">
        <v>24</v>
      </c>
      <c r="C57">
        <v>12247</v>
      </c>
      <c r="D57" s="3">
        <v>5641</v>
      </c>
      <c r="E57" s="3">
        <v>14</v>
      </c>
      <c r="F57" s="3">
        <v>11</v>
      </c>
      <c r="G57" s="3">
        <v>5</v>
      </c>
      <c r="I57" t="str">
        <f t="shared" si="0"/>
        <v>defaultid</v>
      </c>
      <c r="J57" t="str">
        <f t="shared" si="1"/>
        <v>0.0, 0.0, 5641.0</v>
      </c>
      <c r="K57" t="str">
        <f t="shared" si="2"/>
        <v>0.0, 0.0, 0.0</v>
      </c>
      <c r="L57">
        <f t="shared" si="3"/>
        <v>1</v>
      </c>
      <c r="M57" t="str">
        <f t="shared" si="4"/>
        <v>balise.ac</v>
      </c>
      <c r="N57" t="str">
        <f t="shared" si="5"/>
        <v>14, 11, 5</v>
      </c>
      <c r="P57" s="20" t="s">
        <v>128</v>
      </c>
      <c r="Q57" s="20" t="str">
        <f t="shared" si="6"/>
        <v>0.0, 0.0, 5641.0</v>
      </c>
      <c r="R57" s="20" t="str">
        <f t="shared" si="7"/>
        <v>0.0, 0.0, 0.0</v>
      </c>
      <c r="S57" s="26">
        <v>0</v>
      </c>
      <c r="T57" s="20" t="s">
        <v>129</v>
      </c>
      <c r="U57" s="20" t="str">
        <f t="shared" si="8"/>
        <v>C</v>
      </c>
      <c r="V57" s="20" t="str">
        <f t="shared" si="9"/>
        <v xml:space="preserve"> </v>
      </c>
      <c r="W57" s="20" t="s">
        <v>128</v>
      </c>
      <c r="X57" s="20" t="s">
        <v>129</v>
      </c>
    </row>
    <row r="58" spans="1:24" x14ac:dyDescent="0.25">
      <c r="A58" t="s">
        <v>59</v>
      </c>
      <c r="B58" t="s">
        <v>1</v>
      </c>
      <c r="C58">
        <v>12203</v>
      </c>
      <c r="D58" s="3">
        <v>5597</v>
      </c>
      <c r="E58" s="4">
        <v>2</v>
      </c>
      <c r="F58" s="4">
        <v>0</v>
      </c>
      <c r="G58" s="5">
        <v>14</v>
      </c>
      <c r="I58" t="str">
        <f t="shared" si="0"/>
        <v>defaultid</v>
      </c>
      <c r="J58" t="str">
        <f t="shared" si="1"/>
        <v>0.0, 0.0, 5597.0</v>
      </c>
      <c r="K58" t="str">
        <f t="shared" si="2"/>
        <v>0.0, 0.0, 0.0</v>
      </c>
      <c r="L58">
        <f t="shared" si="3"/>
        <v>1</v>
      </c>
      <c r="M58" t="str">
        <f t="shared" si="4"/>
        <v>balise.ac</v>
      </c>
      <c r="N58" t="str">
        <f t="shared" si="5"/>
        <v>2, 0, 14</v>
      </c>
      <c r="P58" s="20" t="s">
        <v>128</v>
      </c>
      <c r="Q58" s="20" t="str">
        <f t="shared" si="6"/>
        <v>0.0, 0.0, 5597.0</v>
      </c>
      <c r="R58" s="20" t="str">
        <f t="shared" si="7"/>
        <v>0.0, 0.0, 0.0</v>
      </c>
      <c r="S58" s="26">
        <v>0</v>
      </c>
      <c r="T58" s="20" t="s">
        <v>129</v>
      </c>
      <c r="U58" s="20" t="str">
        <f t="shared" si="8"/>
        <v>GRO-V02</v>
      </c>
      <c r="V58" s="20" t="str">
        <f t="shared" si="9"/>
        <v>A</v>
      </c>
      <c r="W58" s="20" t="s">
        <v>128</v>
      </c>
      <c r="X58" s="20" t="s">
        <v>129</v>
      </c>
    </row>
    <row r="59" spans="1:24" x14ac:dyDescent="0.25">
      <c r="B59" t="s">
        <v>12</v>
      </c>
      <c r="C59">
        <v>12200</v>
      </c>
      <c r="D59" s="3">
        <v>5594</v>
      </c>
      <c r="E59" s="3">
        <v>9</v>
      </c>
      <c r="F59" s="3">
        <v>5</v>
      </c>
      <c r="G59" s="3">
        <v>0</v>
      </c>
      <c r="I59" t="str">
        <f t="shared" si="0"/>
        <v>defaultid</v>
      </c>
      <c r="J59" t="str">
        <f t="shared" si="1"/>
        <v>0.0, 0.0, 5594.0</v>
      </c>
      <c r="K59" t="str">
        <f t="shared" si="2"/>
        <v>0.0, 0.0, 0.0</v>
      </c>
      <c r="L59">
        <f t="shared" si="3"/>
        <v>1</v>
      </c>
      <c r="M59" t="str">
        <f t="shared" si="4"/>
        <v>balise.ac</v>
      </c>
      <c r="N59" t="str">
        <f t="shared" si="5"/>
        <v>9, 5, 0</v>
      </c>
      <c r="P59" s="20" t="s">
        <v>128</v>
      </c>
      <c r="Q59" s="20" t="str">
        <f t="shared" si="6"/>
        <v>0.0, 0.0, 5594.0</v>
      </c>
      <c r="R59" s="20" t="str">
        <f t="shared" si="7"/>
        <v>0.0, 0.0, 0.0</v>
      </c>
      <c r="S59" s="26">
        <v>0</v>
      </c>
      <c r="T59" s="20" t="s">
        <v>129</v>
      </c>
      <c r="U59" s="20" t="str">
        <f t="shared" si="8"/>
        <v>B</v>
      </c>
      <c r="V59" s="20" t="str">
        <f t="shared" si="9"/>
        <v xml:space="preserve"> </v>
      </c>
      <c r="W59" s="20" t="s">
        <v>128</v>
      </c>
      <c r="X59" s="20" t="s">
        <v>129</v>
      </c>
    </row>
    <row r="60" spans="1:24" x14ac:dyDescent="0.25">
      <c r="B60" t="s">
        <v>24</v>
      </c>
      <c r="C60">
        <v>12197</v>
      </c>
      <c r="D60" s="3">
        <v>5591</v>
      </c>
      <c r="E60" s="3">
        <v>14</v>
      </c>
      <c r="F60" s="3">
        <v>5</v>
      </c>
      <c r="G60" s="3">
        <v>5</v>
      </c>
      <c r="I60" t="str">
        <f t="shared" si="0"/>
        <v>defaultid</v>
      </c>
      <c r="J60" t="str">
        <f t="shared" si="1"/>
        <v>0.0, 0.0, 5591.0</v>
      </c>
      <c r="K60" t="str">
        <f t="shared" si="2"/>
        <v>0.0, 0.0, 0.0</v>
      </c>
      <c r="L60">
        <f t="shared" si="3"/>
        <v>1</v>
      </c>
      <c r="M60" t="str">
        <f t="shared" si="4"/>
        <v>balise.ac</v>
      </c>
      <c r="N60" t="str">
        <f t="shared" si="5"/>
        <v>14, 5, 5</v>
      </c>
      <c r="P60" s="20" t="s">
        <v>128</v>
      </c>
      <c r="Q60" s="20" t="str">
        <f t="shared" si="6"/>
        <v>0.0, 0.0, 5591.0</v>
      </c>
      <c r="R60" s="20" t="str">
        <f t="shared" si="7"/>
        <v>0.0, 0.0, 0.0</v>
      </c>
      <c r="S60" s="26">
        <v>0</v>
      </c>
      <c r="T60" s="20" t="s">
        <v>129</v>
      </c>
      <c r="U60" s="20" t="str">
        <f t="shared" si="8"/>
        <v>C</v>
      </c>
      <c r="V60" s="20" t="str">
        <f t="shared" si="9"/>
        <v xml:space="preserve"> </v>
      </c>
      <c r="W60" s="20" t="s">
        <v>128</v>
      </c>
      <c r="X60" s="20" t="s">
        <v>129</v>
      </c>
    </row>
    <row r="61" spans="1:24" x14ac:dyDescent="0.25">
      <c r="A61" t="s">
        <v>60</v>
      </c>
      <c r="B61" t="s">
        <v>1</v>
      </c>
      <c r="C61">
        <v>12023</v>
      </c>
      <c r="D61" s="3">
        <f>C61-([1]A_UM!$F$3)</f>
        <v>5417</v>
      </c>
      <c r="E61" s="3">
        <v>2</v>
      </c>
      <c r="F61" s="3">
        <v>1</v>
      </c>
      <c r="G61" s="3">
        <v>2</v>
      </c>
      <c r="I61" t="str">
        <f t="shared" si="0"/>
        <v>defaultid</v>
      </c>
      <c r="J61" t="str">
        <f t="shared" si="1"/>
        <v>0.0, 0.0, 5417.0</v>
      </c>
      <c r="K61" t="str">
        <f t="shared" si="2"/>
        <v>0.0, 0.0, 0.0</v>
      </c>
      <c r="L61">
        <f t="shared" si="3"/>
        <v>1</v>
      </c>
      <c r="M61" t="str">
        <f t="shared" si="4"/>
        <v>balise.ac</v>
      </c>
      <c r="N61" t="str">
        <f t="shared" si="5"/>
        <v>2, 1, 2</v>
      </c>
      <c r="P61" s="20" t="s">
        <v>128</v>
      </c>
      <c r="Q61" s="20" t="str">
        <f t="shared" si="6"/>
        <v>0.0, 0.0, 5417.0</v>
      </c>
      <c r="R61" s="20" t="str">
        <f t="shared" si="7"/>
        <v>0.0, 0.0, 0.0</v>
      </c>
      <c r="S61" s="26">
        <v>0</v>
      </c>
      <c r="T61" s="20" t="s">
        <v>129</v>
      </c>
      <c r="U61" s="20" t="str">
        <f t="shared" si="8"/>
        <v>GRO-H04</v>
      </c>
      <c r="V61" s="20" t="str">
        <f t="shared" si="9"/>
        <v>A</v>
      </c>
      <c r="W61" s="20" t="s">
        <v>128</v>
      </c>
      <c r="X61" s="20" t="s">
        <v>129</v>
      </c>
    </row>
    <row r="62" spans="1:24" x14ac:dyDescent="0.25">
      <c r="B62" t="s">
        <v>12</v>
      </c>
      <c r="C62" s="33">
        <v>12020</v>
      </c>
      <c r="D62" s="34">
        <f>C62-([1]A_UM!$F$3)</f>
        <v>5414</v>
      </c>
      <c r="E62" s="3">
        <v>9</v>
      </c>
      <c r="F62" s="3">
        <v>4</v>
      </c>
      <c r="G62" s="3">
        <v>0</v>
      </c>
      <c r="I62" t="str">
        <f t="shared" si="0"/>
        <v>defaultid</v>
      </c>
      <c r="J62" t="str">
        <f t="shared" si="1"/>
        <v>0.0, 0.0, 5414.0</v>
      </c>
      <c r="K62" t="str">
        <f t="shared" si="2"/>
        <v>0.0, 0.0, 0.0</v>
      </c>
      <c r="L62">
        <f t="shared" si="3"/>
        <v>1</v>
      </c>
      <c r="M62" t="str">
        <f t="shared" si="4"/>
        <v>balise.ac</v>
      </c>
      <c r="N62" t="str">
        <f t="shared" si="5"/>
        <v>9, 4, 0</v>
      </c>
      <c r="P62" s="20" t="s">
        <v>128</v>
      </c>
      <c r="Q62" s="20" t="str">
        <f t="shared" si="6"/>
        <v>0.0, 0.0, 5414.0</v>
      </c>
      <c r="R62" s="20" t="str">
        <f t="shared" si="7"/>
        <v>0.0, 0.0, 0.0</v>
      </c>
      <c r="S62" s="26">
        <v>0</v>
      </c>
      <c r="T62" s="20" t="s">
        <v>129</v>
      </c>
      <c r="U62" s="20" t="str">
        <f t="shared" si="8"/>
        <v>B</v>
      </c>
      <c r="V62" s="20" t="str">
        <f t="shared" si="9"/>
        <v xml:space="preserve"> </v>
      </c>
      <c r="W62" s="20" t="s">
        <v>128</v>
      </c>
      <c r="X62" s="20" t="s">
        <v>129</v>
      </c>
    </row>
    <row r="63" spans="1:24" x14ac:dyDescent="0.25">
      <c r="B63" t="s">
        <v>24</v>
      </c>
      <c r="C63" s="33">
        <v>12017</v>
      </c>
      <c r="D63" s="34">
        <f>C63-([1]A_UM!$F$3)</f>
        <v>5411</v>
      </c>
      <c r="E63" s="3">
        <v>14</v>
      </c>
      <c r="F63" s="3">
        <v>10</v>
      </c>
      <c r="G63" s="3">
        <v>5</v>
      </c>
      <c r="I63" t="str">
        <f t="shared" si="0"/>
        <v>defaultid</v>
      </c>
      <c r="J63" t="str">
        <f t="shared" si="1"/>
        <v>0.0, 0.0, 5411.0</v>
      </c>
      <c r="K63" t="str">
        <f t="shared" si="2"/>
        <v>0.0, 0.0, 0.0</v>
      </c>
      <c r="L63">
        <f t="shared" si="3"/>
        <v>1</v>
      </c>
      <c r="M63" t="str">
        <f t="shared" si="4"/>
        <v>balise.ac</v>
      </c>
      <c r="N63" t="str">
        <f t="shared" si="5"/>
        <v>14, 10, 5</v>
      </c>
      <c r="P63" s="20" t="s">
        <v>128</v>
      </c>
      <c r="Q63" s="20" t="str">
        <f t="shared" si="6"/>
        <v>0.0, 0.0, 5411.0</v>
      </c>
      <c r="R63" s="20" t="str">
        <f t="shared" si="7"/>
        <v>0.0, 0.0, 0.0</v>
      </c>
      <c r="S63" s="26">
        <v>0</v>
      </c>
      <c r="T63" s="20" t="s">
        <v>129</v>
      </c>
      <c r="U63" s="20" t="str">
        <f t="shared" si="8"/>
        <v>C</v>
      </c>
      <c r="V63" s="20" t="str">
        <f t="shared" si="9"/>
        <v xml:space="preserve"> </v>
      </c>
      <c r="W63" s="20" t="s">
        <v>128</v>
      </c>
      <c r="X63" s="20" t="s">
        <v>129</v>
      </c>
    </row>
    <row r="64" spans="1:24" x14ac:dyDescent="0.25">
      <c r="A64" t="s">
        <v>61</v>
      </c>
      <c r="B64" t="s">
        <v>1</v>
      </c>
      <c r="C64">
        <v>11815</v>
      </c>
      <c r="D64" s="3">
        <f>C64-([1]A_UM!$F$3)</f>
        <v>5209</v>
      </c>
      <c r="E64" s="4">
        <v>4</v>
      </c>
      <c r="F64" s="4">
        <v>14</v>
      </c>
      <c r="G64" s="4">
        <v>12</v>
      </c>
      <c r="I64" t="str">
        <f t="shared" si="0"/>
        <v>defaultid</v>
      </c>
      <c r="J64" t="str">
        <f t="shared" si="1"/>
        <v>0.0, 0.0, 5209.0</v>
      </c>
      <c r="K64" t="str">
        <f t="shared" si="2"/>
        <v>0.0, 0.0, 0.0</v>
      </c>
      <c r="L64">
        <f t="shared" si="3"/>
        <v>1</v>
      </c>
      <c r="M64" t="str">
        <f t="shared" si="4"/>
        <v>balise.ac</v>
      </c>
      <c r="N64" t="str">
        <f t="shared" si="5"/>
        <v>4, 14, 12</v>
      </c>
      <c r="P64" s="20" t="s">
        <v>128</v>
      </c>
      <c r="Q64" s="20" t="str">
        <f t="shared" si="6"/>
        <v>0.0, 0.0, 5209.0</v>
      </c>
      <c r="R64" s="20" t="str">
        <f t="shared" si="7"/>
        <v>0.0, 0.0, 0.0</v>
      </c>
      <c r="S64" s="26">
        <v>0</v>
      </c>
      <c r="T64" s="20" t="s">
        <v>129</v>
      </c>
      <c r="U64" s="20" t="str">
        <f t="shared" si="8"/>
        <v>Rep.152</v>
      </c>
      <c r="V64" s="20" t="str">
        <f t="shared" si="9"/>
        <v>A</v>
      </c>
      <c r="W64" s="20" t="s">
        <v>128</v>
      </c>
      <c r="X64" s="20" t="s">
        <v>129</v>
      </c>
    </row>
    <row r="65" spans="1:24" x14ac:dyDescent="0.25">
      <c r="B65" t="s">
        <v>12</v>
      </c>
      <c r="C65">
        <v>11812</v>
      </c>
      <c r="D65" s="3">
        <f>C65-([1]A_UM!$F$3)</f>
        <v>5206</v>
      </c>
      <c r="E65" s="3">
        <v>9</v>
      </c>
      <c r="F65" s="3">
        <v>3</v>
      </c>
      <c r="G65" s="3">
        <v>2</v>
      </c>
      <c r="I65" t="str">
        <f t="shared" si="0"/>
        <v>defaultid</v>
      </c>
      <c r="J65" t="str">
        <f t="shared" si="1"/>
        <v>0.0, 0.0, 5206.0</v>
      </c>
      <c r="K65" t="str">
        <f t="shared" si="2"/>
        <v>0.0, 0.0, 0.0</v>
      </c>
      <c r="L65">
        <f t="shared" si="3"/>
        <v>1</v>
      </c>
      <c r="M65" t="str">
        <f t="shared" si="4"/>
        <v>balise.ac</v>
      </c>
      <c r="N65" t="str">
        <f t="shared" si="5"/>
        <v>9, 3, 2</v>
      </c>
      <c r="P65" s="20" t="s">
        <v>128</v>
      </c>
      <c r="Q65" s="20" t="str">
        <f t="shared" si="6"/>
        <v>0.0, 0.0, 5206.0</v>
      </c>
      <c r="R65" s="20" t="str">
        <f t="shared" si="7"/>
        <v>0.0, 0.0, 0.0</v>
      </c>
      <c r="S65" s="26">
        <v>0</v>
      </c>
      <c r="T65" s="20" t="s">
        <v>129</v>
      </c>
      <c r="U65" s="20" t="str">
        <f t="shared" si="8"/>
        <v>B</v>
      </c>
      <c r="V65" s="20" t="str">
        <f t="shared" si="9"/>
        <v xml:space="preserve"> </v>
      </c>
      <c r="W65" s="20" t="s">
        <v>128</v>
      </c>
      <c r="X65" s="20" t="s">
        <v>129</v>
      </c>
    </row>
    <row r="66" spans="1:24" x14ac:dyDescent="0.25">
      <c r="A66" t="s">
        <v>62</v>
      </c>
      <c r="B66" t="s">
        <v>1</v>
      </c>
      <c r="C66">
        <v>11735</v>
      </c>
      <c r="D66" s="3">
        <f>C66-([1]A_UM!$F$3)</f>
        <v>5129</v>
      </c>
      <c r="E66" s="3">
        <v>2</v>
      </c>
      <c r="F66" s="3">
        <v>0</v>
      </c>
      <c r="G66" s="5">
        <v>14</v>
      </c>
      <c r="I66" t="str">
        <f t="shared" si="0"/>
        <v>defaultid</v>
      </c>
      <c r="J66" t="str">
        <f t="shared" si="1"/>
        <v>0.0, 0.0, 5129.0</v>
      </c>
      <c r="K66" t="str">
        <f t="shared" si="2"/>
        <v>0.0, 0.0, 0.0</v>
      </c>
      <c r="L66">
        <f t="shared" si="3"/>
        <v>1</v>
      </c>
      <c r="M66" t="str">
        <f t="shared" si="4"/>
        <v>balise.ac</v>
      </c>
      <c r="N66" t="str">
        <f t="shared" si="5"/>
        <v>2, 0, 14</v>
      </c>
      <c r="P66" s="20" t="s">
        <v>128</v>
      </c>
      <c r="Q66" s="20" t="str">
        <f t="shared" si="6"/>
        <v>0.0, 0.0, 5129.0</v>
      </c>
      <c r="R66" s="20" t="str">
        <f t="shared" si="7"/>
        <v>0.0, 0.0, 0.0</v>
      </c>
      <c r="S66" s="26">
        <v>0</v>
      </c>
      <c r="T66" s="20" t="s">
        <v>129</v>
      </c>
      <c r="U66" s="20" t="str">
        <f t="shared" si="8"/>
        <v>GRO-V08</v>
      </c>
      <c r="V66" s="20" t="str">
        <f t="shared" si="9"/>
        <v>A</v>
      </c>
      <c r="W66" s="20" t="s">
        <v>128</v>
      </c>
      <c r="X66" s="20" t="s">
        <v>129</v>
      </c>
    </row>
    <row r="67" spans="1:24" x14ac:dyDescent="0.25">
      <c r="B67" t="s">
        <v>12</v>
      </c>
      <c r="C67">
        <v>11732</v>
      </c>
      <c r="D67" s="3">
        <f>C67-([1]A_UM!$F$3)</f>
        <v>5126</v>
      </c>
      <c r="E67" s="3">
        <v>9</v>
      </c>
      <c r="F67" s="3">
        <v>3</v>
      </c>
      <c r="G67" s="3">
        <v>0</v>
      </c>
      <c r="I67" t="str">
        <f t="shared" si="0"/>
        <v>defaultid</v>
      </c>
      <c r="J67" t="str">
        <f t="shared" si="1"/>
        <v>0.0, 0.0, 5126.0</v>
      </c>
      <c r="K67" t="str">
        <f t="shared" si="2"/>
        <v>0.0, 0.0, 0.0</v>
      </c>
      <c r="L67">
        <f t="shared" si="3"/>
        <v>1</v>
      </c>
      <c r="M67" t="str">
        <f t="shared" si="4"/>
        <v>balise.ac</v>
      </c>
      <c r="N67" t="str">
        <f t="shared" si="5"/>
        <v>9, 3, 0</v>
      </c>
      <c r="P67" s="20" t="s">
        <v>128</v>
      </c>
      <c r="Q67" s="20" t="str">
        <f t="shared" si="6"/>
        <v>0.0, 0.0, 5126.0</v>
      </c>
      <c r="R67" s="20" t="str">
        <f t="shared" si="7"/>
        <v>0.0, 0.0, 0.0</v>
      </c>
      <c r="S67" s="26">
        <v>0</v>
      </c>
      <c r="T67" s="20" t="s">
        <v>129</v>
      </c>
      <c r="U67" s="20" t="str">
        <f t="shared" si="8"/>
        <v>B</v>
      </c>
      <c r="V67" s="20" t="str">
        <f t="shared" si="9"/>
        <v xml:space="preserve"> </v>
      </c>
      <c r="W67" s="20" t="s">
        <v>128</v>
      </c>
      <c r="X67" s="20" t="s">
        <v>129</v>
      </c>
    </row>
    <row r="68" spans="1:24" x14ac:dyDescent="0.25">
      <c r="B68" t="s">
        <v>24</v>
      </c>
      <c r="C68">
        <v>11729</v>
      </c>
      <c r="D68" s="3">
        <f>C68-([1]A_UM!$F$3)</f>
        <v>5123</v>
      </c>
      <c r="E68" s="3">
        <v>14</v>
      </c>
      <c r="F68" s="3">
        <v>14</v>
      </c>
      <c r="G68" s="3">
        <v>6</v>
      </c>
      <c r="I68" t="str">
        <f t="shared" ref="I68:I82" si="10">IF(D68,"defaultid","")</f>
        <v>defaultid</v>
      </c>
      <c r="J68" t="str">
        <f t="shared" ref="J68:J82" si="11">IF(D68,"0.0, 0.0, "&amp;D68&amp;".0","")</f>
        <v>0.0, 0.0, 5123.0</v>
      </c>
      <c r="K68" t="str">
        <f t="shared" ref="K68:K82" si="12">IF(D68,"0.0, 0.0, 0.0","")</f>
        <v>0.0, 0.0, 0.0</v>
      </c>
      <c r="L68">
        <f t="shared" ref="L68:L82" si="13">IF(D68,1,"")</f>
        <v>1</v>
      </c>
      <c r="M68" t="str">
        <f t="shared" ref="M68:M82" si="14">IF(D68,"balise.ac","")</f>
        <v>balise.ac</v>
      </c>
      <c r="N68" t="str">
        <f t="shared" ref="N68:N82" si="15">IF(D68,E68&amp;", "&amp;F68&amp;", "&amp;G68,"")</f>
        <v>14, 14, 6</v>
      </c>
      <c r="P68" s="20" t="s">
        <v>128</v>
      </c>
      <c r="Q68" s="20" t="str">
        <f t="shared" si="6"/>
        <v>0.0, 0.0, 5123.0</v>
      </c>
      <c r="R68" s="20" t="str">
        <f t="shared" si="7"/>
        <v>0.0, 0.0, 0.0</v>
      </c>
      <c r="S68" s="26">
        <v>0</v>
      </c>
      <c r="T68" s="20" t="s">
        <v>129</v>
      </c>
      <c r="U68" s="20" t="str">
        <f t="shared" si="8"/>
        <v>C</v>
      </c>
      <c r="V68" s="20" t="str">
        <f t="shared" si="9"/>
        <v xml:space="preserve"> </v>
      </c>
      <c r="W68" s="20" t="s">
        <v>128</v>
      </c>
      <c r="X68" s="20" t="s">
        <v>129</v>
      </c>
    </row>
    <row r="69" spans="1:24" x14ac:dyDescent="0.25">
      <c r="A69" t="s">
        <v>63</v>
      </c>
      <c r="B69" t="s">
        <v>1</v>
      </c>
      <c r="C69">
        <v>11261</v>
      </c>
      <c r="D69" s="3">
        <f>C69-([1]A_UM!$F$3)</f>
        <v>4655</v>
      </c>
      <c r="E69" s="4">
        <v>4</v>
      </c>
      <c r="F69" s="4">
        <v>12</v>
      </c>
      <c r="G69" s="5">
        <v>12</v>
      </c>
      <c r="I69" t="str">
        <f t="shared" si="10"/>
        <v>defaultid</v>
      </c>
      <c r="J69" t="str">
        <f t="shared" si="11"/>
        <v>0.0, 0.0, 4655.0</v>
      </c>
      <c r="K69" t="str">
        <f t="shared" si="12"/>
        <v>0.0, 0.0, 0.0</v>
      </c>
      <c r="L69">
        <f t="shared" si="13"/>
        <v>1</v>
      </c>
      <c r="M69" t="str">
        <f t="shared" si="14"/>
        <v>balise.ac</v>
      </c>
      <c r="N69" t="str">
        <f t="shared" si="15"/>
        <v>4, 12, 12</v>
      </c>
      <c r="P69" s="20" t="s">
        <v>128</v>
      </c>
      <c r="Q69" s="20" t="str">
        <f t="shared" ref="Q69:Q80" si="16">IF(D69,"0.0, 0.0, "&amp;D69&amp;".0","")</f>
        <v>0.0, 0.0, 4655.0</v>
      </c>
      <c r="R69" s="20" t="str">
        <f t="shared" ref="R69:R80" si="17">IF(D69,"0.0, 0.0, 0.0","")</f>
        <v>0.0, 0.0, 0.0</v>
      </c>
      <c r="S69" s="26">
        <v>0</v>
      </c>
      <c r="T69" s="20" t="s">
        <v>129</v>
      </c>
      <c r="U69" s="20" t="str">
        <f t="shared" ref="U69:U80" si="18">IF(NOT(ISBLANK(A69)),A69,B69)</f>
        <v>Hs.152(B)</v>
      </c>
      <c r="V69" s="20" t="str">
        <f t="shared" ref="V69:V80" si="19">IF(NOT(ISBLANK(A69)),B69," ")</f>
        <v>A</v>
      </c>
      <c r="W69" s="20" t="s">
        <v>128</v>
      </c>
      <c r="X69" s="20" t="s">
        <v>129</v>
      </c>
    </row>
    <row r="70" spans="1:24" x14ac:dyDescent="0.25">
      <c r="B70" t="s">
        <v>12</v>
      </c>
      <c r="C70">
        <v>11258</v>
      </c>
      <c r="D70" s="3">
        <f>C70-([1]A_UM!$F$3)</f>
        <v>4652</v>
      </c>
      <c r="E70" s="3">
        <v>9</v>
      </c>
      <c r="F70" s="3">
        <v>4</v>
      </c>
      <c r="G70" s="3">
        <v>0</v>
      </c>
      <c r="I70" t="str">
        <f t="shared" si="10"/>
        <v>defaultid</v>
      </c>
      <c r="J70" t="str">
        <f t="shared" si="11"/>
        <v>0.0, 0.0, 4652.0</v>
      </c>
      <c r="K70" t="str">
        <f t="shared" si="12"/>
        <v>0.0, 0.0, 0.0</v>
      </c>
      <c r="L70">
        <f t="shared" si="13"/>
        <v>1</v>
      </c>
      <c r="M70" t="str">
        <f t="shared" si="14"/>
        <v>balise.ac</v>
      </c>
      <c r="N70" t="str">
        <f t="shared" si="15"/>
        <v>9, 4, 0</v>
      </c>
      <c r="P70" s="20" t="s">
        <v>128</v>
      </c>
      <c r="Q70" s="20" t="str">
        <f t="shared" si="16"/>
        <v>0.0, 0.0, 4652.0</v>
      </c>
      <c r="R70" s="20" t="str">
        <f t="shared" si="17"/>
        <v>0.0, 0.0, 0.0</v>
      </c>
      <c r="S70" s="26">
        <v>0</v>
      </c>
      <c r="T70" s="20" t="s">
        <v>129</v>
      </c>
      <c r="U70" s="20" t="str">
        <f t="shared" si="18"/>
        <v>B</v>
      </c>
      <c r="V70" s="20" t="str">
        <f t="shared" si="19"/>
        <v xml:space="preserve"> </v>
      </c>
      <c r="W70" s="20" t="s">
        <v>128</v>
      </c>
      <c r="X70" s="20" t="s">
        <v>129</v>
      </c>
    </row>
    <row r="71" spans="1:24" x14ac:dyDescent="0.25">
      <c r="B71" t="s">
        <v>24</v>
      </c>
      <c r="C71">
        <v>11255</v>
      </c>
      <c r="D71" s="3">
        <f>C71-([1]A_UM!$F$3)</f>
        <v>4649</v>
      </c>
      <c r="E71" s="3">
        <v>14</v>
      </c>
      <c r="F71" s="3">
        <v>8</v>
      </c>
      <c r="G71" s="3">
        <v>6</v>
      </c>
      <c r="I71" t="str">
        <f t="shared" si="10"/>
        <v>defaultid</v>
      </c>
      <c r="J71" t="str">
        <f t="shared" si="11"/>
        <v>0.0, 0.0, 4649.0</v>
      </c>
      <c r="K71" t="str">
        <f t="shared" si="12"/>
        <v>0.0, 0.0, 0.0</v>
      </c>
      <c r="L71">
        <f t="shared" si="13"/>
        <v>1</v>
      </c>
      <c r="M71" t="str">
        <f t="shared" si="14"/>
        <v>balise.ac</v>
      </c>
      <c r="N71" t="str">
        <f t="shared" si="15"/>
        <v>14, 8, 6</v>
      </c>
      <c r="P71" s="20" t="s">
        <v>128</v>
      </c>
      <c r="Q71" s="20" t="str">
        <f t="shared" si="16"/>
        <v>0.0, 0.0, 4649.0</v>
      </c>
      <c r="R71" s="20" t="str">
        <f t="shared" si="17"/>
        <v>0.0, 0.0, 0.0</v>
      </c>
      <c r="S71" s="26">
        <v>0</v>
      </c>
      <c r="T71" s="20" t="s">
        <v>129</v>
      </c>
      <c r="U71" s="20" t="str">
        <f t="shared" si="18"/>
        <v>C</v>
      </c>
      <c r="V71" s="20" t="str">
        <f t="shared" si="19"/>
        <v xml:space="preserve"> </v>
      </c>
      <c r="W71" s="20" t="s">
        <v>128</v>
      </c>
      <c r="X71" s="20" t="s">
        <v>129</v>
      </c>
    </row>
    <row r="72" spans="1:24" x14ac:dyDescent="0.25">
      <c r="A72" t="s">
        <v>64</v>
      </c>
      <c r="B72" t="s">
        <v>1</v>
      </c>
      <c r="C72">
        <v>11238</v>
      </c>
      <c r="D72" s="3">
        <f>C72-([1]A_UM!$F$3)</f>
        <v>4632</v>
      </c>
      <c r="E72" s="4">
        <v>2</v>
      </c>
      <c r="F72" s="4">
        <v>0</v>
      </c>
      <c r="G72" s="5">
        <v>14</v>
      </c>
      <c r="I72" t="str">
        <f t="shared" si="10"/>
        <v>defaultid</v>
      </c>
      <c r="J72" t="str">
        <f t="shared" si="11"/>
        <v>0.0, 0.0, 4632.0</v>
      </c>
      <c r="K72" t="str">
        <f t="shared" si="12"/>
        <v>0.0, 0.0, 0.0</v>
      </c>
      <c r="L72">
        <f t="shared" si="13"/>
        <v>1</v>
      </c>
      <c r="M72" t="str">
        <f t="shared" si="14"/>
        <v>balise.ac</v>
      </c>
      <c r="N72" t="str">
        <f t="shared" si="15"/>
        <v>2, 0, 14</v>
      </c>
      <c r="P72" s="20" t="s">
        <v>128</v>
      </c>
      <c r="Q72" s="20" t="str">
        <f t="shared" si="16"/>
        <v>0.0, 0.0, 4632.0</v>
      </c>
      <c r="R72" s="20" t="str">
        <f t="shared" si="17"/>
        <v>0.0, 0.0, 0.0</v>
      </c>
      <c r="S72" s="26">
        <v>0</v>
      </c>
      <c r="T72" s="20" t="s">
        <v>129</v>
      </c>
      <c r="U72" s="20" t="str">
        <f t="shared" si="18"/>
        <v>GRO-V12</v>
      </c>
      <c r="V72" s="20" t="str">
        <f t="shared" si="19"/>
        <v>A</v>
      </c>
      <c r="W72" s="20" t="s">
        <v>128</v>
      </c>
      <c r="X72" s="20" t="s">
        <v>129</v>
      </c>
    </row>
    <row r="73" spans="1:24" x14ac:dyDescent="0.25">
      <c r="B73" t="s">
        <v>12</v>
      </c>
      <c r="C73">
        <v>11235</v>
      </c>
      <c r="D73" s="3">
        <f>C73-([1]A_UM!$F$3)</f>
        <v>4629</v>
      </c>
      <c r="E73" s="4">
        <v>9</v>
      </c>
      <c r="F73" s="5">
        <v>1</v>
      </c>
      <c r="G73" s="4">
        <v>0</v>
      </c>
      <c r="I73" t="str">
        <f t="shared" si="10"/>
        <v>defaultid</v>
      </c>
      <c r="J73" t="str">
        <f t="shared" si="11"/>
        <v>0.0, 0.0, 4629.0</v>
      </c>
      <c r="K73" t="str">
        <f t="shared" si="12"/>
        <v>0.0, 0.0, 0.0</v>
      </c>
      <c r="L73">
        <f t="shared" si="13"/>
        <v>1</v>
      </c>
      <c r="M73" t="str">
        <f t="shared" si="14"/>
        <v>balise.ac</v>
      </c>
      <c r="N73" t="str">
        <f t="shared" si="15"/>
        <v>9, 1, 0</v>
      </c>
      <c r="P73" s="20" t="s">
        <v>128</v>
      </c>
      <c r="Q73" s="20" t="str">
        <f t="shared" si="16"/>
        <v>0.0, 0.0, 4629.0</v>
      </c>
      <c r="R73" s="20" t="str">
        <f t="shared" si="17"/>
        <v>0.0, 0.0, 0.0</v>
      </c>
      <c r="S73" s="26">
        <v>0</v>
      </c>
      <c r="T73" s="20" t="s">
        <v>129</v>
      </c>
      <c r="U73" s="20" t="str">
        <f t="shared" si="18"/>
        <v>B</v>
      </c>
      <c r="V73" s="20" t="str">
        <f t="shared" si="19"/>
        <v xml:space="preserve"> </v>
      </c>
      <c r="W73" s="20" t="s">
        <v>128</v>
      </c>
      <c r="X73" s="20" t="s">
        <v>129</v>
      </c>
    </row>
    <row r="74" spans="1:24" x14ac:dyDescent="0.25">
      <c r="B74" t="s">
        <v>24</v>
      </c>
      <c r="C74">
        <v>11232</v>
      </c>
      <c r="D74" s="3">
        <f>C74-([1]A_UM!$F$3)</f>
        <v>4626</v>
      </c>
      <c r="E74" s="4">
        <v>14</v>
      </c>
      <c r="F74" s="5">
        <v>3</v>
      </c>
      <c r="G74" s="4">
        <v>6</v>
      </c>
      <c r="I74" t="str">
        <f t="shared" si="10"/>
        <v>defaultid</v>
      </c>
      <c r="J74" t="str">
        <f t="shared" si="11"/>
        <v>0.0, 0.0, 4626.0</v>
      </c>
      <c r="K74" t="str">
        <f t="shared" si="12"/>
        <v>0.0, 0.0, 0.0</v>
      </c>
      <c r="L74">
        <f t="shared" si="13"/>
        <v>1</v>
      </c>
      <c r="M74" t="str">
        <f t="shared" si="14"/>
        <v>balise.ac</v>
      </c>
      <c r="N74" t="str">
        <f t="shared" si="15"/>
        <v>14, 3, 6</v>
      </c>
      <c r="P74" s="20" t="s">
        <v>128</v>
      </c>
      <c r="Q74" s="20" t="str">
        <f t="shared" si="16"/>
        <v>0.0, 0.0, 4626.0</v>
      </c>
      <c r="R74" s="20" t="str">
        <f t="shared" si="17"/>
        <v>0.0, 0.0, 0.0</v>
      </c>
      <c r="S74" s="26">
        <v>0</v>
      </c>
      <c r="T74" s="20" t="s">
        <v>129</v>
      </c>
      <c r="U74" s="20" t="str">
        <f t="shared" si="18"/>
        <v>C</v>
      </c>
      <c r="V74" s="20" t="str">
        <f t="shared" si="19"/>
        <v xml:space="preserve"> </v>
      </c>
      <c r="W74" s="20" t="s">
        <v>128</v>
      </c>
      <c r="X74" s="20" t="s">
        <v>129</v>
      </c>
    </row>
    <row r="75" spans="1:24" x14ac:dyDescent="0.25">
      <c r="A75" t="s">
        <v>65</v>
      </c>
      <c r="B75" t="s">
        <v>1</v>
      </c>
      <c r="C75" s="33">
        <v>11073</v>
      </c>
      <c r="D75" s="34">
        <f>C75-([1]A_UM!$F$3)</f>
        <v>4467</v>
      </c>
      <c r="E75" s="10">
        <v>7</v>
      </c>
      <c r="F75" s="10">
        <v>1</v>
      </c>
      <c r="G75" s="10">
        <v>2</v>
      </c>
      <c r="I75" t="str">
        <f t="shared" si="10"/>
        <v>defaultid</v>
      </c>
      <c r="J75" t="str">
        <f t="shared" si="11"/>
        <v>0.0, 0.0, 4467.0</v>
      </c>
      <c r="K75" t="str">
        <f t="shared" si="12"/>
        <v>0.0, 0.0, 0.0</v>
      </c>
      <c r="L75">
        <f t="shared" si="13"/>
        <v>1</v>
      </c>
      <c r="M75" t="str">
        <f t="shared" si="14"/>
        <v>balise.ac</v>
      </c>
      <c r="N75" t="str">
        <f t="shared" si="15"/>
        <v>7, 1, 2</v>
      </c>
      <c r="P75" s="20" t="s">
        <v>128</v>
      </c>
      <c r="Q75" s="20" t="str">
        <f t="shared" si="16"/>
        <v>0.0, 0.0, 4467.0</v>
      </c>
      <c r="R75" s="20" t="str">
        <f t="shared" si="17"/>
        <v>0.0, 0.0, 0.0</v>
      </c>
      <c r="S75" s="26">
        <v>0</v>
      </c>
      <c r="T75" s="20" t="s">
        <v>129</v>
      </c>
      <c r="U75" s="20" t="str">
        <f t="shared" si="18"/>
        <v>GRO-H08</v>
      </c>
      <c r="V75" s="20" t="str">
        <f t="shared" si="19"/>
        <v>A</v>
      </c>
      <c r="W75" s="20" t="s">
        <v>128</v>
      </c>
      <c r="X75" s="20" t="s">
        <v>129</v>
      </c>
    </row>
    <row r="76" spans="1:24" x14ac:dyDescent="0.25">
      <c r="B76" t="s">
        <v>12</v>
      </c>
      <c r="C76" s="33">
        <v>11070</v>
      </c>
      <c r="D76" s="34">
        <f>C76-([1]A_UM!$F$3)</f>
        <v>4464</v>
      </c>
      <c r="E76" s="10">
        <v>7</v>
      </c>
      <c r="F76" s="10">
        <v>7</v>
      </c>
      <c r="G76" s="10">
        <v>7</v>
      </c>
      <c r="I76" t="str">
        <f t="shared" si="10"/>
        <v>defaultid</v>
      </c>
      <c r="J76" t="str">
        <f t="shared" si="11"/>
        <v>0.0, 0.0, 4464.0</v>
      </c>
      <c r="K76" t="str">
        <f t="shared" si="12"/>
        <v>0.0, 0.0, 0.0</v>
      </c>
      <c r="L76">
        <f t="shared" si="13"/>
        <v>1</v>
      </c>
      <c r="M76" t="str">
        <f t="shared" si="14"/>
        <v>balise.ac</v>
      </c>
      <c r="N76" t="str">
        <f t="shared" si="15"/>
        <v>7, 7, 7</v>
      </c>
      <c r="P76" s="20" t="s">
        <v>128</v>
      </c>
      <c r="Q76" s="20" t="str">
        <f t="shared" si="16"/>
        <v>0.0, 0.0, 4464.0</v>
      </c>
      <c r="R76" s="20" t="str">
        <f t="shared" si="17"/>
        <v>0.0, 0.0, 0.0</v>
      </c>
      <c r="S76" s="26">
        <v>0</v>
      </c>
      <c r="T76" s="20" t="s">
        <v>129</v>
      </c>
      <c r="U76" s="20" t="str">
        <f t="shared" si="18"/>
        <v>B</v>
      </c>
      <c r="V76" s="20" t="str">
        <f t="shared" si="19"/>
        <v xml:space="preserve"> </v>
      </c>
      <c r="W76" s="20" t="s">
        <v>128</v>
      </c>
      <c r="X76" s="20" t="s">
        <v>129</v>
      </c>
    </row>
    <row r="77" spans="1:24" x14ac:dyDescent="0.25">
      <c r="A77" t="s">
        <v>66</v>
      </c>
      <c r="B77" t="s">
        <v>12</v>
      </c>
      <c r="C77">
        <v>11058</v>
      </c>
      <c r="D77" s="3">
        <v>4452</v>
      </c>
      <c r="E77" s="10">
        <v>7</v>
      </c>
      <c r="F77" s="11">
        <v>1</v>
      </c>
      <c r="G77" s="10">
        <v>14</v>
      </c>
      <c r="I77" t="str">
        <f t="shared" si="10"/>
        <v>defaultid</v>
      </c>
      <c r="J77" t="str">
        <f t="shared" si="11"/>
        <v>0.0, 0.0, 4452.0</v>
      </c>
      <c r="K77" t="str">
        <f t="shared" si="12"/>
        <v>0.0, 0.0, 0.0</v>
      </c>
      <c r="L77">
        <f t="shared" si="13"/>
        <v>1</v>
      </c>
      <c r="M77" t="str">
        <f t="shared" si="14"/>
        <v>balise.ac</v>
      </c>
      <c r="N77" t="str">
        <f t="shared" si="15"/>
        <v>7, 1, 14</v>
      </c>
      <c r="P77" s="20" t="s">
        <v>128</v>
      </c>
      <c r="Q77" s="20" t="str">
        <f t="shared" si="16"/>
        <v>0.0, 0.0, 4452.0</v>
      </c>
      <c r="R77" s="20" t="str">
        <f t="shared" si="17"/>
        <v>0.0, 0.0, 0.0</v>
      </c>
      <c r="S77" s="26">
        <v>0</v>
      </c>
      <c r="T77" s="20" t="s">
        <v>129</v>
      </c>
      <c r="U77" s="20" t="str">
        <f t="shared" si="18"/>
        <v>GRO-H17</v>
      </c>
      <c r="V77" s="20" t="str">
        <f t="shared" si="19"/>
        <v>B</v>
      </c>
      <c r="W77" s="20" t="s">
        <v>128</v>
      </c>
      <c r="X77" s="20" t="s">
        <v>129</v>
      </c>
    </row>
    <row r="78" spans="1:24" x14ac:dyDescent="0.25">
      <c r="B78" t="s">
        <v>1</v>
      </c>
      <c r="C78">
        <v>11055</v>
      </c>
      <c r="D78" s="3">
        <v>4449</v>
      </c>
      <c r="E78" s="10">
        <v>7</v>
      </c>
      <c r="F78" s="10">
        <v>1</v>
      </c>
      <c r="G78" s="10">
        <v>8</v>
      </c>
      <c r="I78" t="str">
        <f t="shared" si="10"/>
        <v>defaultid</v>
      </c>
      <c r="J78" t="str">
        <f t="shared" si="11"/>
        <v>0.0, 0.0, 4449.0</v>
      </c>
      <c r="K78" t="str">
        <f t="shared" si="12"/>
        <v>0.0, 0.0, 0.0</v>
      </c>
      <c r="L78">
        <f t="shared" si="13"/>
        <v>1</v>
      </c>
      <c r="M78" t="str">
        <f t="shared" si="14"/>
        <v>balise.ac</v>
      </c>
      <c r="N78" t="str">
        <f t="shared" si="15"/>
        <v>7, 1, 8</v>
      </c>
      <c r="P78" s="20" t="s">
        <v>128</v>
      </c>
      <c r="Q78" s="20" t="str">
        <f t="shared" si="16"/>
        <v>0.0, 0.0, 4449.0</v>
      </c>
      <c r="R78" s="20" t="str">
        <f t="shared" si="17"/>
        <v>0.0, 0.0, 0.0</v>
      </c>
      <c r="S78" s="26">
        <v>0</v>
      </c>
      <c r="T78" s="20" t="s">
        <v>129</v>
      </c>
      <c r="U78" s="20" t="str">
        <f t="shared" si="18"/>
        <v>A</v>
      </c>
      <c r="V78" s="20" t="str">
        <f t="shared" si="19"/>
        <v xml:space="preserve"> </v>
      </c>
      <c r="W78" s="20" t="s">
        <v>128</v>
      </c>
      <c r="X78" s="20" t="s">
        <v>129</v>
      </c>
    </row>
    <row r="79" spans="1:24" x14ac:dyDescent="0.25">
      <c r="A79" t="s">
        <v>67</v>
      </c>
      <c r="B79" t="s">
        <v>1</v>
      </c>
      <c r="C79">
        <v>11021</v>
      </c>
      <c r="D79" s="3">
        <v>4415</v>
      </c>
      <c r="E79" s="4">
        <v>3</v>
      </c>
      <c r="F79" s="4">
        <v>3</v>
      </c>
      <c r="G79" s="5">
        <v>4</v>
      </c>
      <c r="I79" t="str">
        <f t="shared" si="10"/>
        <v>defaultid</v>
      </c>
      <c r="J79" t="str">
        <f t="shared" si="11"/>
        <v>0.0, 0.0, 4415.0</v>
      </c>
      <c r="K79" t="str">
        <f t="shared" si="12"/>
        <v>0.0, 0.0, 0.0</v>
      </c>
      <c r="L79">
        <f t="shared" si="13"/>
        <v>1</v>
      </c>
      <c r="M79" t="str">
        <f t="shared" si="14"/>
        <v>balise.ac</v>
      </c>
      <c r="N79" t="str">
        <f t="shared" si="15"/>
        <v>3, 3, 4</v>
      </c>
      <c r="P79" s="20" t="s">
        <v>128</v>
      </c>
      <c r="Q79" s="20" t="str">
        <f t="shared" si="16"/>
        <v>0.0, 0.0, 4415.0</v>
      </c>
      <c r="R79" s="20" t="str">
        <f t="shared" si="17"/>
        <v>0.0, 0.0, 0.0</v>
      </c>
      <c r="S79" s="26">
        <v>0</v>
      </c>
      <c r="T79" s="20" t="s">
        <v>129</v>
      </c>
      <c r="U79" s="20" t="str">
        <f t="shared" si="18"/>
        <v>GRO-H10</v>
      </c>
      <c r="V79" s="20" t="str">
        <f t="shared" si="19"/>
        <v>A</v>
      </c>
      <c r="W79" s="20" t="s">
        <v>128</v>
      </c>
      <c r="X79" s="20" t="s">
        <v>129</v>
      </c>
    </row>
    <row r="80" spans="1:24" x14ac:dyDescent="0.25">
      <c r="B80" t="s">
        <v>12</v>
      </c>
      <c r="C80">
        <v>11018</v>
      </c>
      <c r="D80" s="3">
        <v>4412</v>
      </c>
      <c r="E80" s="10">
        <v>7</v>
      </c>
      <c r="F80" s="10">
        <v>1</v>
      </c>
      <c r="G80" s="10">
        <v>2</v>
      </c>
      <c r="I80" t="str">
        <f t="shared" si="10"/>
        <v>defaultid</v>
      </c>
      <c r="J80" t="str">
        <f t="shared" si="11"/>
        <v>0.0, 0.0, 4412.0</v>
      </c>
      <c r="K80" t="str">
        <f t="shared" si="12"/>
        <v>0.0, 0.0, 0.0</v>
      </c>
      <c r="L80">
        <f t="shared" si="13"/>
        <v>1</v>
      </c>
      <c r="M80" t="str">
        <f t="shared" si="14"/>
        <v>balise.ac</v>
      </c>
      <c r="N80" t="str">
        <f t="shared" si="15"/>
        <v>7, 1, 2</v>
      </c>
      <c r="P80" s="22" t="s">
        <v>128</v>
      </c>
      <c r="Q80" s="22" t="str">
        <f t="shared" si="16"/>
        <v>0.0, 0.0, 4412.0</v>
      </c>
      <c r="R80" s="22" t="str">
        <f t="shared" si="17"/>
        <v>0.0, 0.0, 0.0</v>
      </c>
      <c r="S80" s="26">
        <v>0</v>
      </c>
      <c r="T80" s="22" t="s">
        <v>129</v>
      </c>
      <c r="U80" s="22" t="str">
        <f t="shared" si="18"/>
        <v>B</v>
      </c>
      <c r="V80" s="22" t="str">
        <f t="shared" si="19"/>
        <v xml:space="preserve"> </v>
      </c>
      <c r="W80" s="22" t="s">
        <v>128</v>
      </c>
      <c r="X80" s="22" t="s">
        <v>129</v>
      </c>
    </row>
    <row r="81" spans="1:14" x14ac:dyDescent="0.25">
      <c r="A81" s="33" t="s">
        <v>131</v>
      </c>
      <c r="B81" s="33" t="s">
        <v>1</v>
      </c>
      <c r="C81" s="33">
        <v>10000</v>
      </c>
      <c r="D81" s="34">
        <f>C81-([1]A_UM!$F$3)</f>
        <v>3394</v>
      </c>
      <c r="E81" s="34">
        <v>4</v>
      </c>
      <c r="F81" s="34">
        <v>14</v>
      </c>
      <c r="G81" s="34">
        <v>12</v>
      </c>
      <c r="I81" s="3" t="str">
        <f t="shared" si="10"/>
        <v>defaultid</v>
      </c>
      <c r="J81" s="3" t="str">
        <f t="shared" si="11"/>
        <v>0.0, 0.0, 3394.0</v>
      </c>
      <c r="K81" s="3" t="str">
        <f t="shared" si="12"/>
        <v>0.0, 0.0, 0.0</v>
      </c>
      <c r="L81" s="3">
        <f t="shared" si="13"/>
        <v>1</v>
      </c>
      <c r="M81" s="3" t="str">
        <f t="shared" si="14"/>
        <v>balise.ac</v>
      </c>
      <c r="N81" s="3" t="str">
        <f t="shared" si="15"/>
        <v>4, 14, 12</v>
      </c>
    </row>
    <row r="82" spans="1:14" x14ac:dyDescent="0.25">
      <c r="A82" s="33"/>
      <c r="B82" s="33" t="s">
        <v>12</v>
      </c>
      <c r="C82" s="33">
        <v>9997</v>
      </c>
      <c r="D82" s="34">
        <f>C82-([1]A_UM!$F$3)</f>
        <v>3391</v>
      </c>
      <c r="E82" s="34">
        <v>9</v>
      </c>
      <c r="F82" s="34">
        <v>4</v>
      </c>
      <c r="G82" s="34">
        <v>10</v>
      </c>
      <c r="I82" s="3" t="str">
        <f t="shared" si="10"/>
        <v>defaultid</v>
      </c>
      <c r="J82" s="3" t="str">
        <f t="shared" si="11"/>
        <v>0.0, 0.0, 3391.0</v>
      </c>
      <c r="K82" s="3" t="str">
        <f t="shared" si="12"/>
        <v>0.0, 0.0, 0.0</v>
      </c>
      <c r="L82" s="3">
        <f t="shared" si="13"/>
        <v>1</v>
      </c>
      <c r="M82" s="3" t="str">
        <f t="shared" si="14"/>
        <v>balise.ac</v>
      </c>
      <c r="N82" s="3" t="str">
        <f t="shared" si="15"/>
        <v>9, 4, 10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E0E59-C79E-4F8A-8F9B-00E1E588FCC9}">
  <dimension ref="A1:X74"/>
  <sheetViews>
    <sheetView topLeftCell="A47" workbookViewId="0">
      <selection activeCell="C53" sqref="C53:D68"/>
    </sheetView>
  </sheetViews>
  <sheetFormatPr baseColWidth="10" defaultRowHeight="15" x14ac:dyDescent="0.25"/>
  <cols>
    <col min="16" max="16" width="8.85546875" bestFit="1" customWidth="1"/>
    <col min="17" max="17" width="13.85546875" bestFit="1" customWidth="1"/>
    <col min="18" max="18" width="14" customWidth="1"/>
    <col min="19" max="19" width="10.140625" bestFit="1" customWidth="1"/>
    <col min="20" max="20" width="11.7109375" customWidth="1"/>
    <col min="21" max="21" width="10.5703125" bestFit="1" customWidth="1"/>
    <col min="22" max="23" width="8" bestFit="1" customWidth="1"/>
  </cols>
  <sheetData>
    <row r="1" spans="1:24" x14ac:dyDescent="0.25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24" x14ac:dyDescent="0.25">
      <c r="A2" s="1" t="s">
        <v>95</v>
      </c>
      <c r="B2" s="1" t="s">
        <v>84</v>
      </c>
      <c r="C2" s="1" t="s">
        <v>83</v>
      </c>
      <c r="D2" s="1" t="s">
        <v>96</v>
      </c>
      <c r="E2" s="1" t="s">
        <v>94</v>
      </c>
      <c r="F2" s="1" t="s">
        <v>53</v>
      </c>
    </row>
    <row r="3" spans="1:24" x14ac:dyDescent="0.25">
      <c r="P3" s="28" t="s">
        <v>122</v>
      </c>
      <c r="Q3" s="28" t="s">
        <v>117</v>
      </c>
      <c r="R3" s="28" t="s">
        <v>118</v>
      </c>
      <c r="S3" s="32" t="s">
        <v>119</v>
      </c>
      <c r="T3" s="28" t="s">
        <v>123</v>
      </c>
      <c r="U3" s="28" t="s">
        <v>124</v>
      </c>
      <c r="V3" s="28" t="s">
        <v>125</v>
      </c>
      <c r="W3" s="28" t="s">
        <v>126</v>
      </c>
      <c r="X3" s="28" t="s">
        <v>127</v>
      </c>
    </row>
    <row r="4" spans="1:24" x14ac:dyDescent="0.25">
      <c r="A4" s="3" t="s">
        <v>11</v>
      </c>
      <c r="B4" s="3" t="s">
        <v>1</v>
      </c>
      <c r="C4" s="3">
        <v>7598</v>
      </c>
      <c r="D4" s="3">
        <v>992</v>
      </c>
      <c r="E4" s="4">
        <v>4</v>
      </c>
      <c r="F4" s="4">
        <v>8</v>
      </c>
      <c r="G4" s="4">
        <v>8</v>
      </c>
      <c r="I4" t="str">
        <f t="shared" ref="I4:I67" si="0">IF(D4,"defaultid","")</f>
        <v>defaultid</v>
      </c>
      <c r="J4" t="str">
        <f t="shared" ref="J4:J67" si="1">IF(D4,"0.0, 0.0, "&amp;D4&amp;".0","")</f>
        <v>0.0, 0.0, 992.0</v>
      </c>
      <c r="K4" t="str">
        <f t="shared" ref="K4:K67" si="2">IF(D4,"0.0, 0.0, 0.0","")</f>
        <v>0.0, 0.0, 0.0</v>
      </c>
      <c r="L4">
        <f t="shared" ref="L4:L67" si="3">IF(D4,1,"")</f>
        <v>1</v>
      </c>
      <c r="M4" t="str">
        <f t="shared" ref="M4:M67" si="4">IF(D4,"balise.ac","")</f>
        <v>balise.ac</v>
      </c>
      <c r="N4" t="str">
        <f t="shared" ref="N4:N67" si="5">IF(D4,E4&amp;", "&amp;F4&amp;", "&amp;G4,"")</f>
        <v>4, 8, 8</v>
      </c>
      <c r="P4" s="20" t="s">
        <v>128</v>
      </c>
      <c r="Q4" s="20" t="str">
        <f>IF(D4,"0.0, 0.0, "&amp;D4&amp;".0","")</f>
        <v>0.0, 0.0, 992.0</v>
      </c>
      <c r="R4" s="20" t="str">
        <f>IF(D4,"0.0, 0.0, 0.0","")</f>
        <v>0.0, 0.0, 0.0</v>
      </c>
      <c r="S4" s="26">
        <v>1</v>
      </c>
      <c r="T4" s="20" t="s">
        <v>129</v>
      </c>
      <c r="U4" s="20" t="str">
        <f>IF(NOT(ISBLANK(A4)),A4,B4)</f>
        <v>Hs.141(A)</v>
      </c>
      <c r="V4" s="20" t="str">
        <f>IF(NOT(ISBLANK(A4)),B4," ")</f>
        <v>A</v>
      </c>
      <c r="W4" s="20" t="s">
        <v>128</v>
      </c>
      <c r="X4" s="20" t="s">
        <v>129</v>
      </c>
    </row>
    <row r="5" spans="1:24" x14ac:dyDescent="0.25">
      <c r="A5" s="3"/>
      <c r="B5" s="3" t="s">
        <v>12</v>
      </c>
      <c r="C5" s="3">
        <v>7601</v>
      </c>
      <c r="D5" s="3">
        <v>995</v>
      </c>
      <c r="E5" s="4">
        <v>9</v>
      </c>
      <c r="F5" s="3">
        <v>5</v>
      </c>
      <c r="G5" s="3">
        <v>14</v>
      </c>
      <c r="I5" t="str">
        <f t="shared" si="0"/>
        <v>defaultid</v>
      </c>
      <c r="J5" t="str">
        <f t="shared" si="1"/>
        <v>0.0, 0.0, 995.0</v>
      </c>
      <c r="K5" t="str">
        <f t="shared" si="2"/>
        <v>0.0, 0.0, 0.0</v>
      </c>
      <c r="L5">
        <f t="shared" si="3"/>
        <v>1</v>
      </c>
      <c r="M5" t="str">
        <f t="shared" si="4"/>
        <v>balise.ac</v>
      </c>
      <c r="N5" t="str">
        <f t="shared" si="5"/>
        <v>9, 5, 14</v>
      </c>
      <c r="P5" s="20" t="s">
        <v>128</v>
      </c>
      <c r="Q5" s="20" t="str">
        <f t="shared" ref="Q5:Q68" si="6">IF(D5,"0.0, 0.0, "&amp;D5&amp;".0","")</f>
        <v>0.0, 0.0, 995.0</v>
      </c>
      <c r="R5" s="20" t="str">
        <f t="shared" ref="R5:R68" si="7">IF(D5,"0.0, 0.0, 0.0","")</f>
        <v>0.0, 0.0, 0.0</v>
      </c>
      <c r="S5" s="26">
        <v>1</v>
      </c>
      <c r="T5" s="20" t="s">
        <v>129</v>
      </c>
      <c r="U5" s="20" t="str">
        <f t="shared" ref="U5:U68" si="8">IF(NOT(ISBLANK(A5)),A5,B5)</f>
        <v>B</v>
      </c>
      <c r="V5" s="20" t="str">
        <f t="shared" ref="V5:V68" si="9">IF(NOT(ISBLANK(A5)),B5," ")</f>
        <v xml:space="preserve"> </v>
      </c>
      <c r="W5" s="20" t="s">
        <v>128</v>
      </c>
      <c r="X5" s="20" t="s">
        <v>129</v>
      </c>
    </row>
    <row r="6" spans="1:24" x14ac:dyDescent="0.25">
      <c r="A6" t="s">
        <v>13</v>
      </c>
      <c r="B6" t="s">
        <v>1</v>
      </c>
      <c r="C6">
        <v>8842</v>
      </c>
      <c r="D6" s="3">
        <v>2236</v>
      </c>
      <c r="E6" s="4">
        <v>7</v>
      </c>
      <c r="F6" s="3">
        <v>1</v>
      </c>
      <c r="G6" s="3">
        <v>12</v>
      </c>
      <c r="I6" t="str">
        <f t="shared" si="0"/>
        <v>defaultid</v>
      </c>
      <c r="J6" t="str">
        <f t="shared" si="1"/>
        <v>0.0, 0.0, 2236.0</v>
      </c>
      <c r="K6" t="str">
        <f t="shared" si="2"/>
        <v>0.0, 0.0, 0.0</v>
      </c>
      <c r="L6">
        <f t="shared" si="3"/>
        <v>1</v>
      </c>
      <c r="M6" t="str">
        <f t="shared" si="4"/>
        <v>balise.ac</v>
      </c>
      <c r="N6" t="str">
        <f t="shared" si="5"/>
        <v>7, 1, 12</v>
      </c>
      <c r="P6" s="20" t="s">
        <v>128</v>
      </c>
      <c r="Q6" s="20" t="str">
        <f t="shared" si="6"/>
        <v>0.0, 0.0, 2236.0</v>
      </c>
      <c r="R6" s="20" t="str">
        <f t="shared" si="7"/>
        <v>0.0, 0.0, 0.0</v>
      </c>
      <c r="S6" s="26">
        <v>1</v>
      </c>
      <c r="T6" s="20" t="s">
        <v>129</v>
      </c>
      <c r="U6" s="20" t="str">
        <f t="shared" si="8"/>
        <v>AKE-H01</v>
      </c>
      <c r="V6" s="20" t="str">
        <f t="shared" si="9"/>
        <v>A</v>
      </c>
      <c r="W6" s="20" t="s">
        <v>128</v>
      </c>
      <c r="X6" s="20" t="s">
        <v>129</v>
      </c>
    </row>
    <row r="7" spans="1:24" x14ac:dyDescent="0.25">
      <c r="B7" t="s">
        <v>12</v>
      </c>
      <c r="C7">
        <v>8845</v>
      </c>
      <c r="D7" s="3">
        <v>2239</v>
      </c>
      <c r="E7" s="4">
        <v>5</v>
      </c>
      <c r="F7" s="3">
        <v>6</v>
      </c>
      <c r="G7" s="3">
        <v>10</v>
      </c>
      <c r="I7" t="str">
        <f t="shared" si="0"/>
        <v>defaultid</v>
      </c>
      <c r="J7" t="str">
        <f t="shared" si="1"/>
        <v>0.0, 0.0, 2239.0</v>
      </c>
      <c r="K7" t="str">
        <f t="shared" si="2"/>
        <v>0.0, 0.0, 0.0</v>
      </c>
      <c r="L7">
        <f t="shared" si="3"/>
        <v>1</v>
      </c>
      <c r="M7" t="str">
        <f t="shared" si="4"/>
        <v>balise.ac</v>
      </c>
      <c r="N7" t="str">
        <f t="shared" si="5"/>
        <v>5, 6, 10</v>
      </c>
      <c r="P7" s="20" t="s">
        <v>128</v>
      </c>
      <c r="Q7" s="20" t="str">
        <f t="shared" si="6"/>
        <v>0.0, 0.0, 2239.0</v>
      </c>
      <c r="R7" s="20" t="str">
        <f t="shared" si="7"/>
        <v>0.0, 0.0, 0.0</v>
      </c>
      <c r="S7" s="26">
        <v>1</v>
      </c>
      <c r="T7" s="20" t="s">
        <v>129</v>
      </c>
      <c r="U7" s="20" t="str">
        <f t="shared" si="8"/>
        <v>B</v>
      </c>
      <c r="V7" s="20" t="str">
        <f t="shared" si="9"/>
        <v xml:space="preserve"> </v>
      </c>
      <c r="W7" s="20" t="s">
        <v>128</v>
      </c>
      <c r="X7" s="20" t="s">
        <v>129</v>
      </c>
    </row>
    <row r="8" spans="1:24" x14ac:dyDescent="0.25">
      <c r="A8" t="s">
        <v>14</v>
      </c>
      <c r="B8" t="s">
        <v>1</v>
      </c>
      <c r="C8">
        <v>8890</v>
      </c>
      <c r="D8" s="3">
        <v>2284</v>
      </c>
      <c r="E8" s="4">
        <v>6</v>
      </c>
      <c r="F8" s="3">
        <v>1</v>
      </c>
      <c r="G8" s="3">
        <v>2</v>
      </c>
      <c r="I8" t="str">
        <f t="shared" si="0"/>
        <v>defaultid</v>
      </c>
      <c r="J8" t="str">
        <f t="shared" si="1"/>
        <v>0.0, 0.0, 2284.0</v>
      </c>
      <c r="K8" t="str">
        <f t="shared" si="2"/>
        <v>0.0, 0.0, 0.0</v>
      </c>
      <c r="L8">
        <f t="shared" si="3"/>
        <v>1</v>
      </c>
      <c r="M8" t="str">
        <f t="shared" si="4"/>
        <v>balise.ac</v>
      </c>
      <c r="N8" t="str">
        <f t="shared" si="5"/>
        <v>6, 1, 2</v>
      </c>
      <c r="P8" s="20" t="s">
        <v>128</v>
      </c>
      <c r="Q8" s="20" t="str">
        <f t="shared" si="6"/>
        <v>0.0, 0.0, 2284.0</v>
      </c>
      <c r="R8" s="20" t="str">
        <f t="shared" si="7"/>
        <v>0.0, 0.0, 0.0</v>
      </c>
      <c r="S8" s="26">
        <v>1</v>
      </c>
      <c r="T8" s="20" t="s">
        <v>129</v>
      </c>
      <c r="U8" s="20" t="str">
        <f t="shared" si="8"/>
        <v>AKE-H05</v>
      </c>
      <c r="V8" s="20" t="str">
        <f t="shared" si="9"/>
        <v>A</v>
      </c>
      <c r="W8" s="20" t="s">
        <v>128</v>
      </c>
      <c r="X8" s="20" t="s">
        <v>129</v>
      </c>
    </row>
    <row r="9" spans="1:24" x14ac:dyDescent="0.25">
      <c r="B9" t="s">
        <v>12</v>
      </c>
      <c r="C9">
        <v>8893</v>
      </c>
      <c r="D9" s="3">
        <v>2287</v>
      </c>
      <c r="E9" s="4">
        <v>9</v>
      </c>
      <c r="F9" s="3">
        <v>5</v>
      </c>
      <c r="G9" s="3">
        <v>4</v>
      </c>
      <c r="I9" t="str">
        <f t="shared" si="0"/>
        <v>defaultid</v>
      </c>
      <c r="J9" t="str">
        <f t="shared" si="1"/>
        <v>0.0, 0.0, 2287.0</v>
      </c>
      <c r="K9" t="str">
        <f t="shared" si="2"/>
        <v>0.0, 0.0, 0.0</v>
      </c>
      <c r="L9">
        <f t="shared" si="3"/>
        <v>1</v>
      </c>
      <c r="M9" t="str">
        <f t="shared" si="4"/>
        <v>balise.ac</v>
      </c>
      <c r="N9" t="str">
        <f t="shared" si="5"/>
        <v>9, 5, 4</v>
      </c>
      <c r="P9" s="20" t="s">
        <v>128</v>
      </c>
      <c r="Q9" s="20" t="str">
        <f t="shared" si="6"/>
        <v>0.0, 0.0, 2287.0</v>
      </c>
      <c r="R9" s="20" t="str">
        <f t="shared" si="7"/>
        <v>0.0, 0.0, 0.0</v>
      </c>
      <c r="S9" s="26">
        <v>1</v>
      </c>
      <c r="T9" s="20" t="s">
        <v>129</v>
      </c>
      <c r="U9" s="20" t="str">
        <f t="shared" si="8"/>
        <v>B</v>
      </c>
      <c r="V9" s="20" t="str">
        <f t="shared" si="9"/>
        <v xml:space="preserve"> </v>
      </c>
      <c r="W9" s="20" t="s">
        <v>128</v>
      </c>
      <c r="X9" s="20" t="s">
        <v>129</v>
      </c>
    </row>
    <row r="10" spans="1:24" x14ac:dyDescent="0.25">
      <c r="A10" t="s">
        <v>15</v>
      </c>
      <c r="B10" t="s">
        <v>1</v>
      </c>
      <c r="C10">
        <v>8990</v>
      </c>
      <c r="D10" s="3">
        <v>2384</v>
      </c>
      <c r="E10" s="4">
        <v>6</v>
      </c>
      <c r="F10" s="3">
        <v>1</v>
      </c>
      <c r="G10" s="3">
        <v>2</v>
      </c>
      <c r="I10" t="str">
        <f t="shared" si="0"/>
        <v>defaultid</v>
      </c>
      <c r="J10" t="str">
        <f t="shared" si="1"/>
        <v>0.0, 0.0, 2384.0</v>
      </c>
      <c r="K10" t="str">
        <f t="shared" si="2"/>
        <v>0.0, 0.0, 0.0</v>
      </c>
      <c r="L10">
        <f t="shared" si="3"/>
        <v>1</v>
      </c>
      <c r="M10" t="str">
        <f t="shared" si="4"/>
        <v>balise.ac</v>
      </c>
      <c r="N10" t="str">
        <f t="shared" si="5"/>
        <v>6, 1, 2</v>
      </c>
      <c r="P10" s="20" t="s">
        <v>128</v>
      </c>
      <c r="Q10" s="20" t="str">
        <f t="shared" si="6"/>
        <v>0.0, 0.0, 2384.0</v>
      </c>
      <c r="R10" s="20" t="str">
        <f t="shared" si="7"/>
        <v>0.0, 0.0, 0.0</v>
      </c>
      <c r="S10" s="26">
        <v>1</v>
      </c>
      <c r="T10" s="20" t="s">
        <v>129</v>
      </c>
      <c r="U10" s="20" t="str">
        <f t="shared" si="8"/>
        <v>AKE-H09</v>
      </c>
      <c r="V10" s="20" t="str">
        <f t="shared" si="9"/>
        <v>A</v>
      </c>
      <c r="W10" s="20" t="s">
        <v>128</v>
      </c>
      <c r="X10" s="20" t="s">
        <v>129</v>
      </c>
    </row>
    <row r="11" spans="1:24" x14ac:dyDescent="0.25">
      <c r="B11" t="s">
        <v>12</v>
      </c>
      <c r="C11">
        <v>8993</v>
      </c>
      <c r="D11" s="3">
        <v>2387</v>
      </c>
      <c r="E11" s="4">
        <v>9</v>
      </c>
      <c r="F11" s="3">
        <v>4</v>
      </c>
      <c r="G11" s="3">
        <v>14</v>
      </c>
      <c r="I11" t="str">
        <f t="shared" si="0"/>
        <v>defaultid</v>
      </c>
      <c r="J11" t="str">
        <f t="shared" si="1"/>
        <v>0.0, 0.0, 2387.0</v>
      </c>
      <c r="K11" t="str">
        <f t="shared" si="2"/>
        <v>0.0, 0.0, 0.0</v>
      </c>
      <c r="L11">
        <f t="shared" si="3"/>
        <v>1</v>
      </c>
      <c r="M11" t="str">
        <f t="shared" si="4"/>
        <v>balise.ac</v>
      </c>
      <c r="N11" t="str">
        <f t="shared" si="5"/>
        <v>9, 4, 14</v>
      </c>
      <c r="P11" s="20" t="s">
        <v>128</v>
      </c>
      <c r="Q11" s="20" t="str">
        <f t="shared" si="6"/>
        <v>0.0, 0.0, 2387.0</v>
      </c>
      <c r="R11" s="20" t="str">
        <f t="shared" si="7"/>
        <v>0.0, 0.0, 0.0</v>
      </c>
      <c r="S11" s="26">
        <v>1</v>
      </c>
      <c r="T11" s="20" t="s">
        <v>129</v>
      </c>
      <c r="U11" s="20" t="str">
        <f t="shared" si="8"/>
        <v>B</v>
      </c>
      <c r="V11" s="20" t="str">
        <f t="shared" si="9"/>
        <v xml:space="preserve"> </v>
      </c>
      <c r="W11" s="20" t="s">
        <v>128</v>
      </c>
      <c r="X11" s="20" t="s">
        <v>129</v>
      </c>
    </row>
    <row r="12" spans="1:24" x14ac:dyDescent="0.25">
      <c r="A12" t="s">
        <v>16</v>
      </c>
      <c r="B12" t="s">
        <v>1</v>
      </c>
      <c r="C12">
        <v>9032</v>
      </c>
      <c r="D12" s="3">
        <v>2426</v>
      </c>
      <c r="E12" s="4">
        <v>4</v>
      </c>
      <c r="F12" s="4">
        <v>12</v>
      </c>
      <c r="G12" s="5">
        <v>12</v>
      </c>
      <c r="I12" t="str">
        <f t="shared" si="0"/>
        <v>defaultid</v>
      </c>
      <c r="J12" t="str">
        <f t="shared" si="1"/>
        <v>0.0, 0.0, 2426.0</v>
      </c>
      <c r="K12" t="str">
        <f t="shared" si="2"/>
        <v>0.0, 0.0, 0.0</v>
      </c>
      <c r="L12">
        <f t="shared" si="3"/>
        <v>1</v>
      </c>
      <c r="M12" t="str">
        <f t="shared" si="4"/>
        <v>balise.ac</v>
      </c>
      <c r="N12" t="str">
        <f t="shared" si="5"/>
        <v>4, 12, 12</v>
      </c>
      <c r="P12" s="20" t="s">
        <v>128</v>
      </c>
      <c r="Q12" s="20" t="str">
        <f t="shared" si="6"/>
        <v>0.0, 0.0, 2426.0</v>
      </c>
      <c r="R12" s="20" t="str">
        <f t="shared" si="7"/>
        <v>0.0, 0.0, 0.0</v>
      </c>
      <c r="S12" s="26">
        <v>1</v>
      </c>
      <c r="T12" s="20" t="s">
        <v>129</v>
      </c>
      <c r="U12" s="20" t="str">
        <f t="shared" si="8"/>
        <v>Hs.143(L)</v>
      </c>
      <c r="V12" s="20" t="str">
        <f t="shared" si="9"/>
        <v>A</v>
      </c>
      <c r="W12" s="20" t="s">
        <v>128</v>
      </c>
      <c r="X12" s="20" t="s">
        <v>129</v>
      </c>
    </row>
    <row r="13" spans="1:24" x14ac:dyDescent="0.25">
      <c r="B13" t="s">
        <v>12</v>
      </c>
      <c r="C13">
        <v>9035</v>
      </c>
      <c r="D13" s="3">
        <v>2429</v>
      </c>
      <c r="E13" s="4">
        <v>9</v>
      </c>
      <c r="F13" s="3">
        <v>4</v>
      </c>
      <c r="G13" s="3">
        <v>6</v>
      </c>
      <c r="I13" t="str">
        <f t="shared" si="0"/>
        <v>defaultid</v>
      </c>
      <c r="J13" t="str">
        <f t="shared" si="1"/>
        <v>0.0, 0.0, 2429.0</v>
      </c>
      <c r="K13" t="str">
        <f t="shared" si="2"/>
        <v>0.0, 0.0, 0.0</v>
      </c>
      <c r="L13">
        <f t="shared" si="3"/>
        <v>1</v>
      </c>
      <c r="M13" t="str">
        <f t="shared" si="4"/>
        <v>balise.ac</v>
      </c>
      <c r="N13" t="str">
        <f t="shared" si="5"/>
        <v>9, 4, 6</v>
      </c>
      <c r="P13" s="20" t="s">
        <v>128</v>
      </c>
      <c r="Q13" s="20" t="str">
        <f t="shared" si="6"/>
        <v>0.0, 0.0, 2429.0</v>
      </c>
      <c r="R13" s="20" t="str">
        <f t="shared" si="7"/>
        <v>0.0, 0.0, 0.0</v>
      </c>
      <c r="S13" s="26">
        <v>1</v>
      </c>
      <c r="T13" s="20" t="s">
        <v>129</v>
      </c>
      <c r="U13" s="20" t="str">
        <f t="shared" si="8"/>
        <v>B</v>
      </c>
      <c r="V13" s="20" t="str">
        <f t="shared" si="9"/>
        <v xml:space="preserve"> </v>
      </c>
      <c r="W13" s="20" t="s">
        <v>128</v>
      </c>
      <c r="X13" s="20" t="s">
        <v>129</v>
      </c>
    </row>
    <row r="14" spans="1:24" x14ac:dyDescent="0.25">
      <c r="A14" t="s">
        <v>17</v>
      </c>
      <c r="B14" t="s">
        <v>1</v>
      </c>
      <c r="C14">
        <v>9081</v>
      </c>
      <c r="D14" s="3">
        <v>2475</v>
      </c>
      <c r="E14" s="4">
        <v>6</v>
      </c>
      <c r="F14" s="4">
        <v>0</v>
      </c>
      <c r="G14" s="5">
        <v>14</v>
      </c>
      <c r="I14" t="str">
        <f t="shared" si="0"/>
        <v>defaultid</v>
      </c>
      <c r="J14" t="str">
        <f t="shared" si="1"/>
        <v>0.0, 0.0, 2475.0</v>
      </c>
      <c r="K14" t="str">
        <f t="shared" si="2"/>
        <v>0.0, 0.0, 0.0</v>
      </c>
      <c r="L14">
        <f t="shared" si="3"/>
        <v>1</v>
      </c>
      <c r="M14" t="str">
        <f t="shared" si="4"/>
        <v>balise.ac</v>
      </c>
      <c r="N14" t="str">
        <f t="shared" si="5"/>
        <v>6, 0, 14</v>
      </c>
      <c r="P14" s="20" t="s">
        <v>128</v>
      </c>
      <c r="Q14" s="20" t="str">
        <f t="shared" si="6"/>
        <v>0.0, 0.0, 2475.0</v>
      </c>
      <c r="R14" s="20" t="str">
        <f t="shared" si="7"/>
        <v>0.0, 0.0, 0.0</v>
      </c>
      <c r="S14" s="26">
        <v>1</v>
      </c>
      <c r="T14" s="20" t="s">
        <v>129</v>
      </c>
      <c r="U14" s="20" t="str">
        <f t="shared" si="8"/>
        <v>GRO-V01</v>
      </c>
      <c r="V14" s="20" t="str">
        <f t="shared" si="9"/>
        <v>A</v>
      </c>
      <c r="W14" s="20" t="s">
        <v>128</v>
      </c>
      <c r="X14" s="20" t="s">
        <v>129</v>
      </c>
    </row>
    <row r="15" spans="1:24" x14ac:dyDescent="0.25">
      <c r="B15" t="s">
        <v>12</v>
      </c>
      <c r="C15">
        <v>9084</v>
      </c>
      <c r="D15" s="3">
        <v>2478</v>
      </c>
      <c r="E15" s="4">
        <v>9</v>
      </c>
      <c r="F15" s="3">
        <v>5</v>
      </c>
      <c r="G15" s="3">
        <v>1</v>
      </c>
      <c r="I15" t="str">
        <f t="shared" si="0"/>
        <v>defaultid</v>
      </c>
      <c r="J15" t="str">
        <f t="shared" si="1"/>
        <v>0.0, 0.0, 2478.0</v>
      </c>
      <c r="K15" t="str">
        <f t="shared" si="2"/>
        <v>0.0, 0.0, 0.0</v>
      </c>
      <c r="L15">
        <f t="shared" si="3"/>
        <v>1</v>
      </c>
      <c r="M15" t="str">
        <f t="shared" si="4"/>
        <v>balise.ac</v>
      </c>
      <c r="N15" t="str">
        <f t="shared" si="5"/>
        <v>9, 5, 1</v>
      </c>
      <c r="P15" s="20" t="s">
        <v>128</v>
      </c>
      <c r="Q15" s="20" t="str">
        <f t="shared" si="6"/>
        <v>0.0, 0.0, 2478.0</v>
      </c>
      <c r="R15" s="20" t="str">
        <f t="shared" si="7"/>
        <v>0.0, 0.0, 0.0</v>
      </c>
      <c r="S15" s="26">
        <v>1</v>
      </c>
      <c r="T15" s="20" t="s">
        <v>129</v>
      </c>
      <c r="U15" s="20" t="str">
        <f t="shared" si="8"/>
        <v>B</v>
      </c>
      <c r="V15" s="20" t="str">
        <f t="shared" si="9"/>
        <v xml:space="preserve"> </v>
      </c>
      <c r="W15" s="20" t="s">
        <v>128</v>
      </c>
      <c r="X15" s="20" t="s">
        <v>129</v>
      </c>
    </row>
    <row r="16" spans="1:24" x14ac:dyDescent="0.25">
      <c r="A16" t="s">
        <v>18</v>
      </c>
      <c r="B16" t="s">
        <v>1</v>
      </c>
      <c r="C16">
        <v>9498</v>
      </c>
      <c r="D16" s="3">
        <v>2892</v>
      </c>
      <c r="E16" s="4">
        <v>4</v>
      </c>
      <c r="F16" s="4">
        <v>14</v>
      </c>
      <c r="G16" s="5">
        <v>12</v>
      </c>
      <c r="I16" t="str">
        <f t="shared" si="0"/>
        <v>defaultid</v>
      </c>
      <c r="J16" t="str">
        <f t="shared" si="1"/>
        <v>0.0, 0.0, 2892.0</v>
      </c>
      <c r="K16" t="str">
        <f t="shared" si="2"/>
        <v>0.0, 0.0, 0.0</v>
      </c>
      <c r="L16">
        <f t="shared" si="3"/>
        <v>1</v>
      </c>
      <c r="M16" t="str">
        <f t="shared" si="4"/>
        <v>balise.ac</v>
      </c>
      <c r="N16" t="str">
        <f t="shared" si="5"/>
        <v>4, 14, 12</v>
      </c>
      <c r="P16" s="20" t="s">
        <v>128</v>
      </c>
      <c r="Q16" s="20" t="str">
        <f t="shared" si="6"/>
        <v>0.0, 0.0, 2892.0</v>
      </c>
      <c r="R16" s="20" t="str">
        <f t="shared" si="7"/>
        <v>0.0, 0.0, 0.0</v>
      </c>
      <c r="S16" s="26">
        <v>1</v>
      </c>
      <c r="T16" s="20" t="s">
        <v>129</v>
      </c>
      <c r="U16" s="20" t="str">
        <f t="shared" si="8"/>
        <v>Rep.151</v>
      </c>
      <c r="V16" s="20" t="str">
        <f t="shared" si="9"/>
        <v>A</v>
      </c>
      <c r="W16" s="20" t="s">
        <v>128</v>
      </c>
      <c r="X16" s="20" t="s">
        <v>129</v>
      </c>
    </row>
    <row r="17" spans="1:24" x14ac:dyDescent="0.25">
      <c r="B17" t="s">
        <v>12</v>
      </c>
      <c r="C17">
        <v>9501</v>
      </c>
      <c r="D17" s="3">
        <v>2895</v>
      </c>
      <c r="E17" s="4">
        <v>9</v>
      </c>
      <c r="F17" s="3">
        <v>2</v>
      </c>
      <c r="G17" s="3">
        <v>3</v>
      </c>
      <c r="I17" t="str">
        <f t="shared" si="0"/>
        <v>defaultid</v>
      </c>
      <c r="J17" t="str">
        <f t="shared" si="1"/>
        <v>0.0, 0.0, 2895.0</v>
      </c>
      <c r="K17" t="str">
        <f t="shared" si="2"/>
        <v>0.0, 0.0, 0.0</v>
      </c>
      <c r="L17">
        <f t="shared" si="3"/>
        <v>1</v>
      </c>
      <c r="M17" t="str">
        <f t="shared" si="4"/>
        <v>balise.ac</v>
      </c>
      <c r="N17" t="str">
        <f t="shared" si="5"/>
        <v>9, 2, 3</v>
      </c>
      <c r="P17" s="20" t="s">
        <v>128</v>
      </c>
      <c r="Q17" s="20" t="str">
        <f t="shared" si="6"/>
        <v>0.0, 0.0, 2895.0</v>
      </c>
      <c r="R17" s="20" t="str">
        <f t="shared" si="7"/>
        <v>0.0, 0.0, 0.0</v>
      </c>
      <c r="S17" s="26">
        <v>1</v>
      </c>
      <c r="T17" s="20" t="s">
        <v>129</v>
      </c>
      <c r="U17" s="20" t="str">
        <f t="shared" si="8"/>
        <v>B</v>
      </c>
      <c r="V17" s="20" t="str">
        <f t="shared" si="9"/>
        <v xml:space="preserve"> </v>
      </c>
      <c r="W17" s="20" t="s">
        <v>128</v>
      </c>
      <c r="X17" s="20" t="s">
        <v>129</v>
      </c>
    </row>
    <row r="18" spans="1:24" x14ac:dyDescent="0.25">
      <c r="A18" t="s">
        <v>19</v>
      </c>
      <c r="B18" t="s">
        <v>1</v>
      </c>
      <c r="C18">
        <v>9520</v>
      </c>
      <c r="D18" s="3">
        <v>2914</v>
      </c>
      <c r="E18" s="4">
        <v>6</v>
      </c>
      <c r="F18" s="4">
        <v>0</v>
      </c>
      <c r="G18" s="5">
        <v>14</v>
      </c>
      <c r="I18" t="str">
        <f t="shared" si="0"/>
        <v>defaultid</v>
      </c>
      <c r="J18" t="str">
        <f t="shared" si="1"/>
        <v>0.0, 0.0, 2914.0</v>
      </c>
      <c r="K18" t="str">
        <f t="shared" si="2"/>
        <v>0.0, 0.0, 0.0</v>
      </c>
      <c r="L18">
        <f t="shared" si="3"/>
        <v>1</v>
      </c>
      <c r="M18" t="str">
        <f t="shared" si="4"/>
        <v>balise.ac</v>
      </c>
      <c r="N18" t="str">
        <f t="shared" si="5"/>
        <v>6, 0, 14</v>
      </c>
      <c r="P18" s="20" t="s">
        <v>128</v>
      </c>
      <c r="Q18" s="20" t="str">
        <f t="shared" si="6"/>
        <v>0.0, 0.0, 2914.0</v>
      </c>
      <c r="R18" s="20" t="str">
        <f t="shared" si="7"/>
        <v>0.0, 0.0, 0.0</v>
      </c>
      <c r="S18" s="26">
        <v>1</v>
      </c>
      <c r="T18" s="20" t="s">
        <v>129</v>
      </c>
      <c r="U18" s="20" t="str">
        <f t="shared" si="8"/>
        <v>GRO-V05</v>
      </c>
      <c r="V18" s="20" t="str">
        <f t="shared" si="9"/>
        <v>A</v>
      </c>
      <c r="W18" s="20" t="s">
        <v>128</v>
      </c>
      <c r="X18" s="20" t="s">
        <v>129</v>
      </c>
    </row>
    <row r="19" spans="1:24" x14ac:dyDescent="0.25">
      <c r="B19" t="s">
        <v>12</v>
      </c>
      <c r="C19">
        <v>9523</v>
      </c>
      <c r="D19" s="3">
        <v>2917</v>
      </c>
      <c r="E19" s="4">
        <v>9</v>
      </c>
      <c r="F19" s="3">
        <v>3</v>
      </c>
      <c r="G19" s="3">
        <v>8</v>
      </c>
      <c r="I19" t="str">
        <f t="shared" si="0"/>
        <v>defaultid</v>
      </c>
      <c r="J19" t="str">
        <f t="shared" si="1"/>
        <v>0.0, 0.0, 2917.0</v>
      </c>
      <c r="K19" t="str">
        <f t="shared" si="2"/>
        <v>0.0, 0.0, 0.0</v>
      </c>
      <c r="L19">
        <f t="shared" si="3"/>
        <v>1</v>
      </c>
      <c r="M19" t="str">
        <f t="shared" si="4"/>
        <v>balise.ac</v>
      </c>
      <c r="N19" t="str">
        <f t="shared" si="5"/>
        <v>9, 3, 8</v>
      </c>
      <c r="P19" s="20" t="s">
        <v>128</v>
      </c>
      <c r="Q19" s="20" t="str">
        <f t="shared" si="6"/>
        <v>0.0, 0.0, 2917.0</v>
      </c>
      <c r="R19" s="20" t="str">
        <f t="shared" si="7"/>
        <v>0.0, 0.0, 0.0</v>
      </c>
      <c r="S19" s="26">
        <v>1</v>
      </c>
      <c r="T19" s="20" t="s">
        <v>129</v>
      </c>
      <c r="U19" s="20" t="str">
        <f t="shared" si="8"/>
        <v>B</v>
      </c>
      <c r="V19" s="20" t="str">
        <f t="shared" si="9"/>
        <v xml:space="preserve"> </v>
      </c>
      <c r="W19" s="20" t="s">
        <v>128</v>
      </c>
      <c r="X19" s="20" t="s">
        <v>129</v>
      </c>
    </row>
    <row r="20" spans="1:24" x14ac:dyDescent="0.25">
      <c r="A20" t="s">
        <v>20</v>
      </c>
      <c r="B20" t="s">
        <v>1</v>
      </c>
      <c r="C20">
        <v>9884</v>
      </c>
      <c r="D20" s="3">
        <v>3278</v>
      </c>
      <c r="E20" s="4">
        <v>4</v>
      </c>
      <c r="F20" s="5">
        <v>12</v>
      </c>
      <c r="G20" s="5">
        <v>12</v>
      </c>
      <c r="I20" t="str">
        <f t="shared" si="0"/>
        <v>defaultid</v>
      </c>
      <c r="J20" t="str">
        <f t="shared" si="1"/>
        <v>0.0, 0.0, 3278.0</v>
      </c>
      <c r="K20" t="str">
        <f t="shared" si="2"/>
        <v>0.0, 0.0, 0.0</v>
      </c>
      <c r="L20">
        <f t="shared" si="3"/>
        <v>1</v>
      </c>
      <c r="M20" t="str">
        <f t="shared" si="4"/>
        <v>balise.ac</v>
      </c>
      <c r="N20" t="str">
        <f t="shared" si="5"/>
        <v>4, 12, 12</v>
      </c>
      <c r="P20" s="20" t="s">
        <v>128</v>
      </c>
      <c r="Q20" s="20" t="str">
        <f t="shared" si="6"/>
        <v>0.0, 0.0, 3278.0</v>
      </c>
      <c r="R20" s="20" t="str">
        <f t="shared" si="7"/>
        <v>0.0, 0.0, 0.0</v>
      </c>
      <c r="S20" s="26">
        <v>1</v>
      </c>
      <c r="T20" s="20" t="s">
        <v>129</v>
      </c>
      <c r="U20" s="20" t="str">
        <f t="shared" si="8"/>
        <v>Hs.151(A)</v>
      </c>
      <c r="V20" s="20" t="str">
        <f t="shared" si="9"/>
        <v>A</v>
      </c>
      <c r="W20" s="20" t="s">
        <v>128</v>
      </c>
      <c r="X20" s="20" t="s">
        <v>129</v>
      </c>
    </row>
    <row r="21" spans="1:24" x14ac:dyDescent="0.25">
      <c r="B21" t="s">
        <v>12</v>
      </c>
      <c r="C21">
        <v>9887</v>
      </c>
      <c r="D21" s="3">
        <v>3281</v>
      </c>
      <c r="E21" s="4">
        <v>9</v>
      </c>
      <c r="F21" s="3">
        <v>4</v>
      </c>
      <c r="G21" s="3">
        <v>8</v>
      </c>
      <c r="I21" t="str">
        <f t="shared" si="0"/>
        <v>defaultid</v>
      </c>
      <c r="J21" t="str">
        <f t="shared" si="1"/>
        <v>0.0, 0.0, 3281.0</v>
      </c>
      <c r="K21" t="str">
        <f t="shared" si="2"/>
        <v>0.0, 0.0, 0.0</v>
      </c>
      <c r="L21">
        <f t="shared" si="3"/>
        <v>1</v>
      </c>
      <c r="M21" t="str">
        <f t="shared" si="4"/>
        <v>balise.ac</v>
      </c>
      <c r="N21" t="str">
        <f t="shared" si="5"/>
        <v>9, 4, 8</v>
      </c>
      <c r="P21" s="20" t="s">
        <v>128</v>
      </c>
      <c r="Q21" s="20" t="str">
        <f t="shared" si="6"/>
        <v>0.0, 0.0, 3281.0</v>
      </c>
      <c r="R21" s="20" t="str">
        <f t="shared" si="7"/>
        <v>0.0, 0.0, 0.0</v>
      </c>
      <c r="S21" s="26">
        <v>1</v>
      </c>
      <c r="T21" s="20" t="s">
        <v>129</v>
      </c>
      <c r="U21" s="20" t="str">
        <f t="shared" si="8"/>
        <v>B</v>
      </c>
      <c r="V21" s="20" t="str">
        <f t="shared" si="9"/>
        <v xml:space="preserve"> </v>
      </c>
      <c r="W21" s="20" t="s">
        <v>128</v>
      </c>
      <c r="X21" s="20" t="s">
        <v>129</v>
      </c>
    </row>
    <row r="22" spans="1:24" x14ac:dyDescent="0.25">
      <c r="A22" t="s">
        <v>21</v>
      </c>
      <c r="B22" t="s">
        <v>1</v>
      </c>
      <c r="C22">
        <v>9900</v>
      </c>
      <c r="D22" s="3">
        <v>3294</v>
      </c>
      <c r="E22" s="4">
        <v>6</v>
      </c>
      <c r="F22" s="4">
        <v>0</v>
      </c>
      <c r="G22" s="5">
        <v>14</v>
      </c>
      <c r="I22" t="str">
        <f t="shared" si="0"/>
        <v>defaultid</v>
      </c>
      <c r="J22" t="str">
        <f t="shared" si="1"/>
        <v>0.0, 0.0, 3294.0</v>
      </c>
      <c r="K22" t="str">
        <f t="shared" si="2"/>
        <v>0.0, 0.0, 0.0</v>
      </c>
      <c r="L22">
        <f t="shared" si="3"/>
        <v>1</v>
      </c>
      <c r="M22" t="str">
        <f t="shared" si="4"/>
        <v>balise.ac</v>
      </c>
      <c r="N22" t="str">
        <f t="shared" si="5"/>
        <v>6, 0, 14</v>
      </c>
      <c r="P22" s="20" t="s">
        <v>128</v>
      </c>
      <c r="Q22" s="20" t="str">
        <f t="shared" si="6"/>
        <v>0.0, 0.0, 3294.0</v>
      </c>
      <c r="R22" s="20" t="str">
        <f t="shared" si="7"/>
        <v>0.0, 0.0, 0.0</v>
      </c>
      <c r="S22" s="26">
        <v>1</v>
      </c>
      <c r="T22" s="20" t="s">
        <v>129</v>
      </c>
      <c r="U22" s="20" t="str">
        <f t="shared" si="8"/>
        <v>GRO-V11</v>
      </c>
      <c r="V22" s="20" t="str">
        <f t="shared" si="9"/>
        <v>A</v>
      </c>
      <c r="W22" s="20" t="s">
        <v>128</v>
      </c>
      <c r="X22" s="20" t="s">
        <v>129</v>
      </c>
    </row>
    <row r="23" spans="1:24" x14ac:dyDescent="0.25">
      <c r="B23" t="s">
        <v>12</v>
      </c>
      <c r="C23">
        <v>9903</v>
      </c>
      <c r="D23" s="3">
        <v>3297</v>
      </c>
      <c r="E23" s="4">
        <v>9</v>
      </c>
      <c r="F23" s="5">
        <v>1</v>
      </c>
      <c r="G23" s="5">
        <v>6</v>
      </c>
      <c r="I23" t="str">
        <f t="shared" si="0"/>
        <v>defaultid</v>
      </c>
      <c r="J23" t="str">
        <f t="shared" si="1"/>
        <v>0.0, 0.0, 3297.0</v>
      </c>
      <c r="K23" t="str">
        <f t="shared" si="2"/>
        <v>0.0, 0.0, 0.0</v>
      </c>
      <c r="L23">
        <f t="shared" si="3"/>
        <v>1</v>
      </c>
      <c r="M23" t="str">
        <f t="shared" si="4"/>
        <v>balise.ac</v>
      </c>
      <c r="N23" t="str">
        <f t="shared" si="5"/>
        <v>9, 1, 6</v>
      </c>
      <c r="P23" s="20" t="s">
        <v>128</v>
      </c>
      <c r="Q23" s="20" t="str">
        <f t="shared" si="6"/>
        <v>0.0, 0.0, 3297.0</v>
      </c>
      <c r="R23" s="20" t="str">
        <f t="shared" si="7"/>
        <v>0.0, 0.0, 0.0</v>
      </c>
      <c r="S23" s="26">
        <v>1</v>
      </c>
      <c r="T23" s="20" t="s">
        <v>129</v>
      </c>
      <c r="U23" s="20" t="str">
        <f t="shared" si="8"/>
        <v>B</v>
      </c>
      <c r="V23" s="20" t="str">
        <f t="shared" si="9"/>
        <v xml:space="preserve"> </v>
      </c>
      <c r="W23" s="20" t="s">
        <v>128</v>
      </c>
      <c r="X23" s="20" t="s">
        <v>129</v>
      </c>
    </row>
    <row r="24" spans="1:24" x14ac:dyDescent="0.25">
      <c r="A24" t="s">
        <v>22</v>
      </c>
      <c r="B24" t="s">
        <v>1</v>
      </c>
      <c r="C24">
        <v>10050</v>
      </c>
      <c r="D24" s="3">
        <v>3444</v>
      </c>
      <c r="E24" s="4">
        <v>7</v>
      </c>
      <c r="F24" s="3">
        <v>1</v>
      </c>
      <c r="G24" s="3">
        <v>2</v>
      </c>
      <c r="I24" t="str">
        <f t="shared" si="0"/>
        <v>defaultid</v>
      </c>
      <c r="J24" t="str">
        <f t="shared" si="1"/>
        <v>0.0, 0.0, 3444.0</v>
      </c>
      <c r="K24" t="str">
        <f t="shared" si="2"/>
        <v>0.0, 0.0, 0.0</v>
      </c>
      <c r="L24">
        <f t="shared" si="3"/>
        <v>1</v>
      </c>
      <c r="M24" t="str">
        <f t="shared" si="4"/>
        <v>balise.ac</v>
      </c>
      <c r="N24" t="str">
        <f t="shared" si="5"/>
        <v>7, 1, 2</v>
      </c>
      <c r="P24" s="20" t="s">
        <v>128</v>
      </c>
      <c r="Q24" s="20" t="str">
        <f t="shared" si="6"/>
        <v>0.0, 0.0, 3444.0</v>
      </c>
      <c r="R24" s="20" t="str">
        <f t="shared" si="7"/>
        <v>0.0, 0.0, 0.0</v>
      </c>
      <c r="S24" s="26">
        <v>1</v>
      </c>
      <c r="T24" s="20" t="s">
        <v>129</v>
      </c>
      <c r="U24" s="20" t="str">
        <f t="shared" si="8"/>
        <v>GRO-H01</v>
      </c>
      <c r="V24" s="20" t="str">
        <f t="shared" si="9"/>
        <v>A</v>
      </c>
      <c r="W24" s="20" t="s">
        <v>128</v>
      </c>
      <c r="X24" s="20" t="s">
        <v>129</v>
      </c>
    </row>
    <row r="25" spans="1:24" x14ac:dyDescent="0.25">
      <c r="B25" t="s">
        <v>12</v>
      </c>
      <c r="C25">
        <v>10053</v>
      </c>
      <c r="D25" s="3">
        <v>3447</v>
      </c>
      <c r="E25" s="4">
        <v>7</v>
      </c>
      <c r="F25" s="3">
        <v>1</v>
      </c>
      <c r="G25" s="3">
        <v>12</v>
      </c>
      <c r="I25" t="str">
        <f t="shared" si="0"/>
        <v>defaultid</v>
      </c>
      <c r="J25" t="str">
        <f t="shared" si="1"/>
        <v>0.0, 0.0, 3447.0</v>
      </c>
      <c r="K25" t="str">
        <f t="shared" si="2"/>
        <v>0.0, 0.0, 0.0</v>
      </c>
      <c r="L25">
        <f t="shared" si="3"/>
        <v>1</v>
      </c>
      <c r="M25" t="str">
        <f t="shared" si="4"/>
        <v>balise.ac</v>
      </c>
      <c r="N25" t="str">
        <f t="shared" si="5"/>
        <v>7, 1, 12</v>
      </c>
      <c r="P25" s="20" t="s">
        <v>128</v>
      </c>
      <c r="Q25" s="20" t="str">
        <f t="shared" si="6"/>
        <v>0.0, 0.0, 3447.0</v>
      </c>
      <c r="R25" s="20" t="str">
        <f t="shared" si="7"/>
        <v>0.0, 0.0, 0.0</v>
      </c>
      <c r="S25" s="26">
        <v>1</v>
      </c>
      <c r="T25" s="20" t="s">
        <v>129</v>
      </c>
      <c r="U25" s="20" t="str">
        <f t="shared" si="8"/>
        <v>B</v>
      </c>
      <c r="V25" s="20" t="str">
        <f t="shared" si="9"/>
        <v xml:space="preserve"> </v>
      </c>
      <c r="W25" s="20" t="s">
        <v>128</v>
      </c>
      <c r="X25" s="20" t="s">
        <v>129</v>
      </c>
    </row>
    <row r="26" spans="1:24" x14ac:dyDescent="0.25">
      <c r="A26" t="s">
        <v>83</v>
      </c>
      <c r="B26" t="s">
        <v>1</v>
      </c>
      <c r="C26">
        <v>10195</v>
      </c>
      <c r="D26" s="3">
        <v>3589</v>
      </c>
      <c r="E26" s="3">
        <v>3</v>
      </c>
      <c r="F26" s="3">
        <v>3</v>
      </c>
      <c r="G26" s="3">
        <v>4</v>
      </c>
      <c r="I26" t="str">
        <f t="shared" si="0"/>
        <v>defaultid</v>
      </c>
      <c r="J26" t="str">
        <f t="shared" si="1"/>
        <v>0.0, 0.0, 3589.0</v>
      </c>
      <c r="K26" t="str">
        <f t="shared" si="2"/>
        <v>0.0, 0.0, 0.0</v>
      </c>
      <c r="L26">
        <f t="shared" si="3"/>
        <v>1</v>
      </c>
      <c r="M26" t="str">
        <f t="shared" si="4"/>
        <v>balise.ac</v>
      </c>
      <c r="N26" t="str">
        <f t="shared" si="5"/>
        <v>3, 3, 4</v>
      </c>
      <c r="P26" s="20" t="s">
        <v>128</v>
      </c>
      <c r="Q26" s="20" t="str">
        <f t="shared" si="6"/>
        <v>0.0, 0.0, 3589.0</v>
      </c>
      <c r="R26" s="20" t="str">
        <f t="shared" si="7"/>
        <v>0.0, 0.0, 0.0</v>
      </c>
      <c r="S26" s="26">
        <v>1</v>
      </c>
      <c r="T26" s="20" t="s">
        <v>129</v>
      </c>
      <c r="U26" s="20" t="str">
        <f t="shared" si="8"/>
        <v>GRO-H09</v>
      </c>
      <c r="V26" s="20" t="str">
        <f t="shared" si="9"/>
        <v>A</v>
      </c>
      <c r="W26" s="20" t="s">
        <v>128</v>
      </c>
      <c r="X26" s="20" t="s">
        <v>129</v>
      </c>
    </row>
    <row r="27" spans="1:24" x14ac:dyDescent="0.25">
      <c r="B27" t="s">
        <v>12</v>
      </c>
      <c r="C27">
        <v>10198</v>
      </c>
      <c r="D27" s="3">
        <v>3592</v>
      </c>
      <c r="E27" s="10">
        <v>3</v>
      </c>
      <c r="F27" s="10">
        <v>3</v>
      </c>
      <c r="G27" s="10">
        <v>4</v>
      </c>
      <c r="I27" t="str">
        <f t="shared" si="0"/>
        <v>defaultid</v>
      </c>
      <c r="J27" t="str">
        <f t="shared" si="1"/>
        <v>0.0, 0.0, 3592.0</v>
      </c>
      <c r="K27" t="str">
        <f t="shared" si="2"/>
        <v>0.0, 0.0, 0.0</v>
      </c>
      <c r="L27">
        <f t="shared" si="3"/>
        <v>1</v>
      </c>
      <c r="M27" t="str">
        <f t="shared" si="4"/>
        <v>balise.ac</v>
      </c>
      <c r="N27" t="str">
        <f t="shared" si="5"/>
        <v>3, 3, 4</v>
      </c>
      <c r="P27" s="20" t="s">
        <v>128</v>
      </c>
      <c r="Q27" s="20" t="str">
        <f t="shared" si="6"/>
        <v>0.0, 0.0, 3592.0</v>
      </c>
      <c r="R27" s="20" t="str">
        <f t="shared" si="7"/>
        <v>0.0, 0.0, 0.0</v>
      </c>
      <c r="S27" s="26">
        <v>1</v>
      </c>
      <c r="T27" s="20" t="s">
        <v>129</v>
      </c>
      <c r="U27" s="20" t="str">
        <f t="shared" si="8"/>
        <v>B</v>
      </c>
      <c r="V27" s="20" t="str">
        <f t="shared" si="9"/>
        <v xml:space="preserve"> </v>
      </c>
      <c r="W27" s="20" t="s">
        <v>128</v>
      </c>
      <c r="X27" s="20" t="s">
        <v>129</v>
      </c>
    </row>
    <row r="28" spans="1:24" x14ac:dyDescent="0.25">
      <c r="A28" t="s">
        <v>97</v>
      </c>
      <c r="B28" t="s">
        <v>12</v>
      </c>
      <c r="C28">
        <v>10270</v>
      </c>
      <c r="D28" s="3">
        <v>3664</v>
      </c>
      <c r="E28" s="3">
        <v>7</v>
      </c>
      <c r="F28" s="3">
        <v>1</v>
      </c>
      <c r="G28" s="3">
        <v>14</v>
      </c>
      <c r="I28" t="str">
        <f t="shared" si="0"/>
        <v>defaultid</v>
      </c>
      <c r="J28" t="str">
        <f t="shared" si="1"/>
        <v>0.0, 0.0, 3664.0</v>
      </c>
      <c r="K28" t="str">
        <f t="shared" si="2"/>
        <v>0.0, 0.0, 0.0</v>
      </c>
      <c r="L28">
        <f t="shared" si="3"/>
        <v>1</v>
      </c>
      <c r="M28" t="str">
        <f t="shared" si="4"/>
        <v>balise.ac</v>
      </c>
      <c r="N28" t="str">
        <f t="shared" si="5"/>
        <v>7, 1, 14</v>
      </c>
      <c r="P28" s="20" t="s">
        <v>128</v>
      </c>
      <c r="Q28" s="20" t="str">
        <f t="shared" si="6"/>
        <v>0.0, 0.0, 3664.0</v>
      </c>
      <c r="R28" s="20" t="str">
        <f t="shared" si="7"/>
        <v>0.0, 0.0, 0.0</v>
      </c>
      <c r="S28" s="26">
        <v>1</v>
      </c>
      <c r="T28" s="20" t="s">
        <v>129</v>
      </c>
      <c r="U28" s="20" t="str">
        <f t="shared" si="8"/>
        <v>GRO-H16</v>
      </c>
      <c r="V28" s="20" t="str">
        <f t="shared" si="9"/>
        <v>B</v>
      </c>
      <c r="W28" s="20" t="s">
        <v>128</v>
      </c>
      <c r="X28" s="20" t="s">
        <v>129</v>
      </c>
    </row>
    <row r="29" spans="1:24" x14ac:dyDescent="0.25">
      <c r="B29" t="s">
        <v>1</v>
      </c>
      <c r="C29">
        <v>10273</v>
      </c>
      <c r="D29" s="3">
        <v>3667</v>
      </c>
      <c r="E29" s="10">
        <v>3</v>
      </c>
      <c r="F29" s="10">
        <v>3</v>
      </c>
      <c r="G29" s="10">
        <v>4</v>
      </c>
      <c r="I29" t="str">
        <f t="shared" si="0"/>
        <v>defaultid</v>
      </c>
      <c r="J29" t="str">
        <f t="shared" si="1"/>
        <v>0.0, 0.0, 3667.0</v>
      </c>
      <c r="K29" t="str">
        <f t="shared" si="2"/>
        <v>0.0, 0.0, 0.0</v>
      </c>
      <c r="L29">
        <f t="shared" si="3"/>
        <v>1</v>
      </c>
      <c r="M29" t="str">
        <f t="shared" si="4"/>
        <v>balise.ac</v>
      </c>
      <c r="N29" t="str">
        <f t="shared" si="5"/>
        <v>3, 3, 4</v>
      </c>
      <c r="P29" s="20" t="s">
        <v>128</v>
      </c>
      <c r="Q29" s="20" t="str">
        <f t="shared" si="6"/>
        <v>0.0, 0.0, 3667.0</v>
      </c>
      <c r="R29" s="20" t="str">
        <f t="shared" si="7"/>
        <v>0.0, 0.0, 0.0</v>
      </c>
      <c r="S29" s="26">
        <v>1</v>
      </c>
      <c r="T29" s="20" t="s">
        <v>129</v>
      </c>
      <c r="U29" s="20" t="str">
        <f t="shared" si="8"/>
        <v>A</v>
      </c>
      <c r="V29" s="20" t="str">
        <f t="shared" si="9"/>
        <v xml:space="preserve"> </v>
      </c>
      <c r="W29" s="20" t="s">
        <v>128</v>
      </c>
      <c r="X29" s="20" t="s">
        <v>129</v>
      </c>
    </row>
    <row r="30" spans="1:24" x14ac:dyDescent="0.25">
      <c r="A30" t="s">
        <v>98</v>
      </c>
      <c r="B30" t="s">
        <v>12</v>
      </c>
      <c r="C30">
        <v>10319</v>
      </c>
      <c r="D30" s="3">
        <v>3713</v>
      </c>
      <c r="E30" s="3">
        <v>9</v>
      </c>
      <c r="F30" s="3">
        <v>1</v>
      </c>
      <c r="G30" s="3">
        <v>11</v>
      </c>
      <c r="I30" t="str">
        <f t="shared" si="0"/>
        <v>defaultid</v>
      </c>
      <c r="J30" t="str">
        <f t="shared" si="1"/>
        <v>0.0, 0.0, 3713.0</v>
      </c>
      <c r="K30" t="str">
        <f t="shared" si="2"/>
        <v>0.0, 0.0, 0.0</v>
      </c>
      <c r="L30">
        <f t="shared" si="3"/>
        <v>1</v>
      </c>
      <c r="M30" t="str">
        <f t="shared" si="4"/>
        <v>balise.ac</v>
      </c>
      <c r="N30" t="str">
        <f t="shared" si="5"/>
        <v>9, 1, 11</v>
      </c>
      <c r="P30" s="20" t="s">
        <v>128</v>
      </c>
      <c r="Q30" s="20" t="str">
        <f t="shared" si="6"/>
        <v>0.0, 0.0, 3713.0</v>
      </c>
      <c r="R30" s="20" t="str">
        <f t="shared" si="7"/>
        <v>0.0, 0.0, 0.0</v>
      </c>
      <c r="S30" s="26">
        <v>1</v>
      </c>
      <c r="T30" s="20" t="s">
        <v>129</v>
      </c>
      <c r="U30" s="20" t="str">
        <f t="shared" si="8"/>
        <v>HS.556(S)</v>
      </c>
      <c r="V30" s="20" t="str">
        <f t="shared" si="9"/>
        <v>B</v>
      </c>
      <c r="W30" s="20" t="s">
        <v>128</v>
      </c>
      <c r="X30" s="20" t="s">
        <v>129</v>
      </c>
    </row>
    <row r="31" spans="1:24" x14ac:dyDescent="0.25">
      <c r="B31" t="s">
        <v>1</v>
      </c>
      <c r="C31">
        <v>10322</v>
      </c>
      <c r="D31" s="3">
        <v>3716</v>
      </c>
      <c r="E31" s="4">
        <v>4</v>
      </c>
      <c r="F31" s="4">
        <v>12</v>
      </c>
      <c r="G31" s="4">
        <v>14</v>
      </c>
      <c r="I31" t="str">
        <f t="shared" si="0"/>
        <v>defaultid</v>
      </c>
      <c r="J31" t="str">
        <f t="shared" si="1"/>
        <v>0.0, 0.0, 3716.0</v>
      </c>
      <c r="K31" t="str">
        <f t="shared" si="2"/>
        <v>0.0, 0.0, 0.0</v>
      </c>
      <c r="L31">
        <f t="shared" si="3"/>
        <v>1</v>
      </c>
      <c r="M31" t="str">
        <f t="shared" si="4"/>
        <v>balise.ac</v>
      </c>
      <c r="N31" t="str">
        <f t="shared" si="5"/>
        <v>4, 12, 14</v>
      </c>
      <c r="P31" s="20" t="s">
        <v>128</v>
      </c>
      <c r="Q31" s="20" t="str">
        <f t="shared" si="6"/>
        <v>0.0, 0.0, 3716.0</v>
      </c>
      <c r="R31" s="20" t="str">
        <f t="shared" si="7"/>
        <v>0.0, 0.0, 0.0</v>
      </c>
      <c r="S31" s="26">
        <v>1</v>
      </c>
      <c r="T31" s="20" t="s">
        <v>129</v>
      </c>
      <c r="U31" s="20" t="str">
        <f t="shared" si="8"/>
        <v>A</v>
      </c>
      <c r="V31" s="20" t="str">
        <f t="shared" si="9"/>
        <v xml:space="preserve"> </v>
      </c>
      <c r="W31" s="20" t="s">
        <v>128</v>
      </c>
      <c r="X31" s="20" t="s">
        <v>129</v>
      </c>
    </row>
    <row r="32" spans="1:24" x14ac:dyDescent="0.25">
      <c r="A32" t="s">
        <v>99</v>
      </c>
      <c r="B32" t="s">
        <v>1</v>
      </c>
      <c r="C32">
        <v>10856</v>
      </c>
      <c r="D32" s="3">
        <v>4250</v>
      </c>
      <c r="E32" s="4">
        <v>4</v>
      </c>
      <c r="F32" s="4">
        <v>12</v>
      </c>
      <c r="G32" s="4">
        <v>12</v>
      </c>
      <c r="I32" t="str">
        <f t="shared" si="0"/>
        <v>defaultid</v>
      </c>
      <c r="J32" t="str">
        <f t="shared" si="1"/>
        <v>0.0, 0.0, 4250.0</v>
      </c>
      <c r="K32" t="str">
        <f t="shared" si="2"/>
        <v>0.0, 0.0, 0.0</v>
      </c>
      <c r="L32">
        <f t="shared" si="3"/>
        <v>1</v>
      </c>
      <c r="M32" t="str">
        <f t="shared" si="4"/>
        <v>balise.ac</v>
      </c>
      <c r="N32" t="str">
        <f t="shared" si="5"/>
        <v>4, 12, 12</v>
      </c>
      <c r="P32" s="20" t="s">
        <v>128</v>
      </c>
      <c r="Q32" s="20" t="str">
        <f t="shared" si="6"/>
        <v>0.0, 0.0, 4250.0</v>
      </c>
      <c r="R32" s="20" t="str">
        <f t="shared" si="7"/>
        <v>0.0, 0.0, 0.0</v>
      </c>
      <c r="S32" s="26">
        <v>1</v>
      </c>
      <c r="T32" s="20" t="s">
        <v>129</v>
      </c>
      <c r="U32" s="20" t="str">
        <f t="shared" si="8"/>
        <v>HS.555(P)</v>
      </c>
      <c r="V32" s="20" t="str">
        <f t="shared" si="9"/>
        <v>A</v>
      </c>
      <c r="W32" s="20" t="s">
        <v>128</v>
      </c>
      <c r="X32" s="20" t="s">
        <v>129</v>
      </c>
    </row>
    <row r="33" spans="1:24" x14ac:dyDescent="0.25">
      <c r="B33" t="s">
        <v>12</v>
      </c>
      <c r="C33">
        <v>10859</v>
      </c>
      <c r="D33" s="3">
        <v>4253</v>
      </c>
      <c r="E33" s="4">
        <v>9</v>
      </c>
      <c r="F33" s="4">
        <v>5</v>
      </c>
      <c r="G33" s="5">
        <v>6</v>
      </c>
      <c r="I33" t="str">
        <f t="shared" si="0"/>
        <v>defaultid</v>
      </c>
      <c r="J33" t="str">
        <f t="shared" si="1"/>
        <v>0.0, 0.0, 4253.0</v>
      </c>
      <c r="K33" t="str">
        <f t="shared" si="2"/>
        <v>0.0, 0.0, 0.0</v>
      </c>
      <c r="L33">
        <f t="shared" si="3"/>
        <v>1</v>
      </c>
      <c r="M33" t="str">
        <f t="shared" si="4"/>
        <v>balise.ac</v>
      </c>
      <c r="N33" t="str">
        <f t="shared" si="5"/>
        <v>9, 5, 6</v>
      </c>
      <c r="P33" s="20" t="s">
        <v>128</v>
      </c>
      <c r="Q33" s="20" t="str">
        <f t="shared" si="6"/>
        <v>0.0, 0.0, 4253.0</v>
      </c>
      <c r="R33" s="20" t="str">
        <f t="shared" si="7"/>
        <v>0.0, 0.0, 0.0</v>
      </c>
      <c r="S33" s="26">
        <v>1</v>
      </c>
      <c r="T33" s="20" t="s">
        <v>129</v>
      </c>
      <c r="U33" s="20" t="str">
        <f t="shared" si="8"/>
        <v>B</v>
      </c>
      <c r="V33" s="20" t="str">
        <f t="shared" si="9"/>
        <v xml:space="preserve"> </v>
      </c>
      <c r="W33" s="20" t="s">
        <v>128</v>
      </c>
      <c r="X33" s="20" t="s">
        <v>129</v>
      </c>
    </row>
    <row r="34" spans="1:24" x14ac:dyDescent="0.25">
      <c r="A34" t="s">
        <v>100</v>
      </c>
      <c r="B34" t="s">
        <v>1</v>
      </c>
      <c r="C34">
        <v>10900</v>
      </c>
      <c r="D34" s="3">
        <v>4294</v>
      </c>
      <c r="E34" s="3">
        <v>3</v>
      </c>
      <c r="F34" s="3">
        <v>3</v>
      </c>
      <c r="G34" s="3">
        <v>4</v>
      </c>
      <c r="I34" t="str">
        <f t="shared" si="0"/>
        <v>defaultid</v>
      </c>
      <c r="J34" t="str">
        <f t="shared" si="1"/>
        <v>0.0, 0.0, 4294.0</v>
      </c>
      <c r="K34" t="str">
        <f t="shared" si="2"/>
        <v>0.0, 0.0, 0.0</v>
      </c>
      <c r="L34">
        <f t="shared" si="3"/>
        <v>1</v>
      </c>
      <c r="M34" t="str">
        <f t="shared" si="4"/>
        <v>balise.ac</v>
      </c>
      <c r="N34" t="str">
        <f t="shared" si="5"/>
        <v>3, 3, 4</v>
      </c>
      <c r="P34" s="20" t="s">
        <v>128</v>
      </c>
      <c r="Q34" s="20" t="str">
        <f t="shared" si="6"/>
        <v>0.0, 0.0, 4294.0</v>
      </c>
      <c r="R34" s="20" t="str">
        <f t="shared" si="7"/>
        <v>0.0, 0.0, 0.0</v>
      </c>
      <c r="S34" s="26">
        <v>1</v>
      </c>
      <c r="T34" s="20" t="s">
        <v>129</v>
      </c>
      <c r="U34" s="20" t="str">
        <f t="shared" si="8"/>
        <v>GRO-H13</v>
      </c>
      <c r="V34" s="20" t="str">
        <f t="shared" si="9"/>
        <v>A</v>
      </c>
      <c r="W34" s="20" t="s">
        <v>128</v>
      </c>
      <c r="X34" s="20" t="s">
        <v>129</v>
      </c>
    </row>
    <row r="35" spans="1:24" x14ac:dyDescent="0.25">
      <c r="B35" t="s">
        <v>12</v>
      </c>
      <c r="C35">
        <v>10903</v>
      </c>
      <c r="D35" s="3">
        <v>4297</v>
      </c>
      <c r="E35" s="4">
        <v>7</v>
      </c>
      <c r="F35" s="16">
        <v>1</v>
      </c>
      <c r="G35" s="4">
        <v>14</v>
      </c>
      <c r="I35" t="str">
        <f t="shared" si="0"/>
        <v>defaultid</v>
      </c>
      <c r="J35" t="str">
        <f t="shared" si="1"/>
        <v>0.0, 0.0, 4297.0</v>
      </c>
      <c r="K35" t="str">
        <f t="shared" si="2"/>
        <v>0.0, 0.0, 0.0</v>
      </c>
      <c r="L35">
        <f t="shared" si="3"/>
        <v>1</v>
      </c>
      <c r="M35" t="str">
        <f t="shared" si="4"/>
        <v>balise.ac</v>
      </c>
      <c r="N35" t="str">
        <f t="shared" si="5"/>
        <v>7, 1, 14</v>
      </c>
      <c r="P35" s="20" t="s">
        <v>128</v>
      </c>
      <c r="Q35" s="20" t="str">
        <f t="shared" si="6"/>
        <v>0.0, 0.0, 4297.0</v>
      </c>
      <c r="R35" s="20" t="str">
        <f t="shared" si="7"/>
        <v>0.0, 0.0, 0.0</v>
      </c>
      <c r="S35" s="26">
        <v>1</v>
      </c>
      <c r="T35" s="20" t="s">
        <v>129</v>
      </c>
      <c r="U35" s="20" t="str">
        <f t="shared" si="8"/>
        <v>B</v>
      </c>
      <c r="V35" s="20" t="str">
        <f t="shared" si="9"/>
        <v xml:space="preserve"> </v>
      </c>
      <c r="W35" s="20" t="s">
        <v>128</v>
      </c>
      <c r="X35" s="20" t="s">
        <v>129</v>
      </c>
    </row>
    <row r="36" spans="1:24" x14ac:dyDescent="0.25">
      <c r="A36" t="s">
        <v>94</v>
      </c>
      <c r="B36" t="s">
        <v>1</v>
      </c>
      <c r="C36">
        <v>10960</v>
      </c>
      <c r="D36" s="3">
        <v>4354</v>
      </c>
      <c r="E36" s="3">
        <v>3</v>
      </c>
      <c r="F36" s="3">
        <v>3</v>
      </c>
      <c r="G36" s="3">
        <v>4</v>
      </c>
      <c r="I36" t="str">
        <f t="shared" si="0"/>
        <v>defaultid</v>
      </c>
      <c r="J36" t="str">
        <f t="shared" si="1"/>
        <v>0.0, 0.0, 4354.0</v>
      </c>
      <c r="K36" t="str">
        <f t="shared" si="2"/>
        <v>0.0, 0.0, 0.0</v>
      </c>
      <c r="L36">
        <f t="shared" si="3"/>
        <v>1</v>
      </c>
      <c r="M36" t="str">
        <f t="shared" si="4"/>
        <v>balise.ac</v>
      </c>
      <c r="N36" t="str">
        <f t="shared" si="5"/>
        <v>3, 3, 4</v>
      </c>
      <c r="P36" s="20" t="s">
        <v>128</v>
      </c>
      <c r="Q36" s="20" t="str">
        <f t="shared" si="6"/>
        <v>0.0, 0.0, 4354.0</v>
      </c>
      <c r="R36" s="20" t="str">
        <f t="shared" si="7"/>
        <v>0.0, 0.0, 0.0</v>
      </c>
      <c r="S36" s="26">
        <v>1</v>
      </c>
      <c r="T36" s="20" t="s">
        <v>129</v>
      </c>
      <c r="U36" s="20" t="str">
        <f t="shared" si="8"/>
        <v>GRO-H15</v>
      </c>
      <c r="V36" s="20" t="str">
        <f t="shared" si="9"/>
        <v>A</v>
      </c>
      <c r="W36" s="20" t="s">
        <v>128</v>
      </c>
      <c r="X36" s="20" t="s">
        <v>129</v>
      </c>
    </row>
    <row r="37" spans="1:24" x14ac:dyDescent="0.25">
      <c r="B37" t="s">
        <v>12</v>
      </c>
      <c r="C37">
        <v>10963</v>
      </c>
      <c r="D37" s="3">
        <v>4357</v>
      </c>
      <c r="E37" s="10">
        <v>7</v>
      </c>
      <c r="F37" s="10">
        <v>1</v>
      </c>
      <c r="G37" s="10">
        <v>14</v>
      </c>
      <c r="I37" t="str">
        <f t="shared" si="0"/>
        <v>defaultid</v>
      </c>
      <c r="J37" t="str">
        <f t="shared" si="1"/>
        <v>0.0, 0.0, 4357.0</v>
      </c>
      <c r="K37" t="str">
        <f t="shared" si="2"/>
        <v>0.0, 0.0, 0.0</v>
      </c>
      <c r="L37">
        <f t="shared" si="3"/>
        <v>1</v>
      </c>
      <c r="M37" t="str">
        <f t="shared" si="4"/>
        <v>balise.ac</v>
      </c>
      <c r="N37" t="str">
        <f t="shared" si="5"/>
        <v>7, 1, 14</v>
      </c>
      <c r="P37" s="20" t="s">
        <v>128</v>
      </c>
      <c r="Q37" s="20" t="str">
        <f t="shared" si="6"/>
        <v>0.0, 0.0, 4357.0</v>
      </c>
      <c r="R37" s="20" t="str">
        <f t="shared" si="7"/>
        <v>0.0, 0.0, 0.0</v>
      </c>
      <c r="S37" s="26">
        <v>1</v>
      </c>
      <c r="T37" s="20" t="s">
        <v>129</v>
      </c>
      <c r="U37" s="20" t="str">
        <f t="shared" si="8"/>
        <v>B</v>
      </c>
      <c r="V37" s="20" t="str">
        <f t="shared" si="9"/>
        <v xml:space="preserve"> </v>
      </c>
      <c r="W37" s="20" t="s">
        <v>128</v>
      </c>
      <c r="X37" s="20" t="s">
        <v>129</v>
      </c>
    </row>
    <row r="38" spans="1:24" x14ac:dyDescent="0.25">
      <c r="A38" t="s">
        <v>54</v>
      </c>
      <c r="B38" t="s">
        <v>1</v>
      </c>
      <c r="C38">
        <v>13870</v>
      </c>
      <c r="D38" s="3">
        <v>7264</v>
      </c>
      <c r="E38" s="4">
        <v>4</v>
      </c>
      <c r="F38" s="4">
        <v>12</v>
      </c>
      <c r="G38" s="4">
        <v>12</v>
      </c>
      <c r="I38" t="str">
        <f t="shared" si="0"/>
        <v>defaultid</v>
      </c>
      <c r="J38" t="str">
        <f t="shared" si="1"/>
        <v>0.0, 0.0, 7264.0</v>
      </c>
      <c r="K38" t="str">
        <f t="shared" si="2"/>
        <v>0.0, 0.0, 0.0</v>
      </c>
      <c r="L38">
        <f t="shared" si="3"/>
        <v>1</v>
      </c>
      <c r="M38" t="str">
        <f t="shared" si="4"/>
        <v>balise.ac</v>
      </c>
      <c r="N38" t="str">
        <f t="shared" si="5"/>
        <v>4, 12, 12</v>
      </c>
      <c r="P38" s="20" t="s">
        <v>128</v>
      </c>
      <c r="Q38" s="20" t="str">
        <f t="shared" si="6"/>
        <v>0.0, 0.0, 7264.0</v>
      </c>
      <c r="R38" s="20" t="str">
        <f t="shared" si="7"/>
        <v>0.0, 0.0, 0.0</v>
      </c>
      <c r="S38" s="26">
        <v>1</v>
      </c>
      <c r="T38" s="20" t="s">
        <v>129</v>
      </c>
      <c r="U38" s="20" t="str">
        <f t="shared" si="8"/>
        <v>Hs.174</v>
      </c>
      <c r="V38" s="20" t="str">
        <f t="shared" si="9"/>
        <v>A</v>
      </c>
      <c r="W38" s="20" t="s">
        <v>128</v>
      </c>
      <c r="X38" s="20" t="s">
        <v>129</v>
      </c>
    </row>
    <row r="39" spans="1:24" x14ac:dyDescent="0.25">
      <c r="B39" t="s">
        <v>12</v>
      </c>
      <c r="C39">
        <v>13867</v>
      </c>
      <c r="D39" s="3">
        <v>7261</v>
      </c>
      <c r="E39" s="3">
        <v>9</v>
      </c>
      <c r="F39" s="3">
        <v>6</v>
      </c>
      <c r="G39" s="3">
        <v>0</v>
      </c>
      <c r="I39" t="str">
        <f t="shared" si="0"/>
        <v>defaultid</v>
      </c>
      <c r="J39" t="str">
        <f t="shared" si="1"/>
        <v>0.0, 0.0, 7261.0</v>
      </c>
      <c r="K39" t="str">
        <f t="shared" si="2"/>
        <v>0.0, 0.0, 0.0</v>
      </c>
      <c r="L39">
        <f t="shared" si="3"/>
        <v>1</v>
      </c>
      <c r="M39" t="str">
        <f t="shared" si="4"/>
        <v>balise.ac</v>
      </c>
      <c r="N39" t="str">
        <f t="shared" si="5"/>
        <v>9, 6, 0</v>
      </c>
      <c r="P39" s="20" t="s">
        <v>128</v>
      </c>
      <c r="Q39" s="20" t="str">
        <f t="shared" si="6"/>
        <v>0.0, 0.0, 7261.0</v>
      </c>
      <c r="R39" s="20" t="str">
        <f t="shared" si="7"/>
        <v>0.0, 0.0, 0.0</v>
      </c>
      <c r="S39" s="26">
        <v>1</v>
      </c>
      <c r="T39" s="20" t="s">
        <v>129</v>
      </c>
      <c r="U39" s="20" t="str">
        <f t="shared" si="8"/>
        <v>B</v>
      </c>
      <c r="V39" s="20" t="str">
        <f t="shared" si="9"/>
        <v xml:space="preserve"> </v>
      </c>
      <c r="W39" s="20" t="s">
        <v>128</v>
      </c>
      <c r="X39" s="20" t="s">
        <v>129</v>
      </c>
    </row>
    <row r="40" spans="1:24" x14ac:dyDescent="0.25">
      <c r="B40" t="s">
        <v>24</v>
      </c>
      <c r="C40">
        <v>13864</v>
      </c>
      <c r="D40" s="3">
        <v>7258</v>
      </c>
      <c r="E40" s="3">
        <v>14</v>
      </c>
      <c r="F40" s="3">
        <v>4</v>
      </c>
      <c r="G40" s="3">
        <v>5</v>
      </c>
      <c r="I40" t="str">
        <f t="shared" si="0"/>
        <v>defaultid</v>
      </c>
      <c r="J40" t="str">
        <f t="shared" si="1"/>
        <v>0.0, 0.0, 7258.0</v>
      </c>
      <c r="K40" t="str">
        <f t="shared" si="2"/>
        <v>0.0, 0.0, 0.0</v>
      </c>
      <c r="L40">
        <f t="shared" si="3"/>
        <v>1</v>
      </c>
      <c r="M40" t="str">
        <f t="shared" si="4"/>
        <v>balise.ac</v>
      </c>
      <c r="N40" t="str">
        <f t="shared" si="5"/>
        <v>14, 4, 5</v>
      </c>
      <c r="P40" s="20" t="s">
        <v>128</v>
      </c>
      <c r="Q40" s="20" t="str">
        <f t="shared" si="6"/>
        <v>0.0, 0.0, 7258.0</v>
      </c>
      <c r="R40" s="20" t="str">
        <f t="shared" si="7"/>
        <v>0.0, 0.0, 0.0</v>
      </c>
      <c r="S40" s="26">
        <v>1</v>
      </c>
      <c r="T40" s="20" t="s">
        <v>129</v>
      </c>
      <c r="U40" s="20" t="str">
        <f t="shared" si="8"/>
        <v>C</v>
      </c>
      <c r="V40" s="20" t="str">
        <f t="shared" si="9"/>
        <v xml:space="preserve"> </v>
      </c>
      <c r="W40" s="20" t="s">
        <v>128</v>
      </c>
      <c r="X40" s="20" t="s">
        <v>129</v>
      </c>
    </row>
    <row r="41" spans="1:24" x14ac:dyDescent="0.25">
      <c r="A41" t="s">
        <v>55</v>
      </c>
      <c r="B41" t="s">
        <v>1</v>
      </c>
      <c r="C41">
        <v>13599</v>
      </c>
      <c r="D41" s="3">
        <v>6993</v>
      </c>
      <c r="E41" s="3">
        <v>7</v>
      </c>
      <c r="F41" s="3">
        <v>1</v>
      </c>
      <c r="G41" s="3">
        <v>8</v>
      </c>
      <c r="I41" t="str">
        <f t="shared" si="0"/>
        <v>defaultid</v>
      </c>
      <c r="J41" t="str">
        <f t="shared" si="1"/>
        <v>0.0, 0.0, 6993.0</v>
      </c>
      <c r="K41" t="str">
        <f t="shared" si="2"/>
        <v>0.0, 0.0, 0.0</v>
      </c>
      <c r="L41">
        <f t="shared" si="3"/>
        <v>1</v>
      </c>
      <c r="M41" t="str">
        <f t="shared" si="4"/>
        <v>balise.ac</v>
      </c>
      <c r="N41" t="str">
        <f t="shared" si="5"/>
        <v>7, 1, 8</v>
      </c>
      <c r="P41" s="20" t="s">
        <v>128</v>
      </c>
      <c r="Q41" s="20" t="str">
        <f t="shared" si="6"/>
        <v>0.0, 0.0, 6993.0</v>
      </c>
      <c r="R41" s="20" t="str">
        <f t="shared" si="7"/>
        <v>0.0, 0.0, 0.0</v>
      </c>
      <c r="S41" s="26">
        <v>1</v>
      </c>
      <c r="T41" s="20" t="s">
        <v>129</v>
      </c>
      <c r="U41" s="20" t="str">
        <f t="shared" si="8"/>
        <v>LØR-H12</v>
      </c>
      <c r="V41" s="20" t="str">
        <f t="shared" si="9"/>
        <v>A</v>
      </c>
      <c r="W41" s="20" t="s">
        <v>128</v>
      </c>
      <c r="X41" s="20" t="s">
        <v>129</v>
      </c>
    </row>
    <row r="42" spans="1:24" x14ac:dyDescent="0.25">
      <c r="B42" t="s">
        <v>12</v>
      </c>
      <c r="C42">
        <v>13596</v>
      </c>
      <c r="D42" s="3">
        <v>6990</v>
      </c>
      <c r="E42" s="3">
        <v>7</v>
      </c>
      <c r="F42" s="15">
        <v>1</v>
      </c>
      <c r="G42" s="3">
        <v>14</v>
      </c>
      <c r="I42" t="str">
        <f t="shared" si="0"/>
        <v>defaultid</v>
      </c>
      <c r="J42" t="str">
        <f t="shared" si="1"/>
        <v>0.0, 0.0, 6990.0</v>
      </c>
      <c r="K42" t="str">
        <f t="shared" si="2"/>
        <v>0.0, 0.0, 0.0</v>
      </c>
      <c r="L42">
        <f t="shared" si="3"/>
        <v>1</v>
      </c>
      <c r="M42" t="str">
        <f t="shared" si="4"/>
        <v>balise.ac</v>
      </c>
      <c r="N42" t="str">
        <f t="shared" si="5"/>
        <v>7, 1, 14</v>
      </c>
      <c r="P42" s="20" t="s">
        <v>128</v>
      </c>
      <c r="Q42" s="20" t="str">
        <f t="shared" si="6"/>
        <v>0.0, 0.0, 6990.0</v>
      </c>
      <c r="R42" s="20" t="str">
        <f t="shared" si="7"/>
        <v>0.0, 0.0, 0.0</v>
      </c>
      <c r="S42" s="26">
        <v>1</v>
      </c>
      <c r="T42" s="20" t="s">
        <v>129</v>
      </c>
      <c r="U42" s="20" t="str">
        <f t="shared" si="8"/>
        <v>B</v>
      </c>
      <c r="V42" s="20" t="str">
        <f t="shared" si="9"/>
        <v xml:space="preserve"> </v>
      </c>
      <c r="W42" s="20" t="s">
        <v>128</v>
      </c>
      <c r="X42" s="20" t="s">
        <v>129</v>
      </c>
    </row>
    <row r="43" spans="1:24" x14ac:dyDescent="0.25">
      <c r="A43" t="s">
        <v>56</v>
      </c>
      <c r="B43" t="s">
        <v>12</v>
      </c>
      <c r="C43">
        <v>13584</v>
      </c>
      <c r="D43" s="3">
        <v>6978</v>
      </c>
      <c r="E43" s="3">
        <v>7</v>
      </c>
      <c r="F43" s="3">
        <v>7</v>
      </c>
      <c r="G43" s="3">
        <v>7</v>
      </c>
      <c r="I43" t="str">
        <f t="shared" si="0"/>
        <v>defaultid</v>
      </c>
      <c r="J43" t="str">
        <f t="shared" si="1"/>
        <v>0.0, 0.0, 6978.0</v>
      </c>
      <c r="K43" t="str">
        <f t="shared" si="2"/>
        <v>0.0, 0.0, 0.0</v>
      </c>
      <c r="L43">
        <f t="shared" si="3"/>
        <v>1</v>
      </c>
      <c r="M43" t="str">
        <f t="shared" si="4"/>
        <v>balise.ac</v>
      </c>
      <c r="N43" t="str">
        <f t="shared" si="5"/>
        <v>7, 7, 7</v>
      </c>
      <c r="P43" s="20" t="s">
        <v>128</v>
      </c>
      <c r="Q43" s="20" t="str">
        <f t="shared" si="6"/>
        <v>0.0, 0.0, 6978.0</v>
      </c>
      <c r="R43" s="20" t="str">
        <f t="shared" si="7"/>
        <v>0.0, 0.0, 0.0</v>
      </c>
      <c r="S43" s="26">
        <v>1</v>
      </c>
      <c r="T43" s="20" t="s">
        <v>129</v>
      </c>
      <c r="U43" s="20" t="str">
        <f t="shared" si="8"/>
        <v>LØR-H05</v>
      </c>
      <c r="V43" s="20" t="str">
        <f t="shared" si="9"/>
        <v>B</v>
      </c>
      <c r="W43" s="20" t="s">
        <v>128</v>
      </c>
      <c r="X43" s="20" t="s">
        <v>129</v>
      </c>
    </row>
    <row r="44" spans="1:24" x14ac:dyDescent="0.25">
      <c r="B44" t="s">
        <v>1</v>
      </c>
      <c r="C44">
        <v>13581</v>
      </c>
      <c r="D44" s="3">
        <v>6975</v>
      </c>
      <c r="E44" s="3">
        <v>7</v>
      </c>
      <c r="F44" s="3">
        <v>7</v>
      </c>
      <c r="G44" s="3">
        <v>2</v>
      </c>
      <c r="I44" t="str">
        <f t="shared" si="0"/>
        <v>defaultid</v>
      </c>
      <c r="J44" t="str">
        <f t="shared" si="1"/>
        <v>0.0, 0.0, 6975.0</v>
      </c>
      <c r="K44" t="str">
        <f t="shared" si="2"/>
        <v>0.0, 0.0, 0.0</v>
      </c>
      <c r="L44">
        <f t="shared" si="3"/>
        <v>1</v>
      </c>
      <c r="M44" t="str">
        <f t="shared" si="4"/>
        <v>balise.ac</v>
      </c>
      <c r="N44" t="str">
        <f t="shared" si="5"/>
        <v>7, 7, 2</v>
      </c>
      <c r="P44" s="20" t="s">
        <v>128</v>
      </c>
      <c r="Q44" s="20" t="str">
        <f t="shared" si="6"/>
        <v>0.0, 0.0, 6975.0</v>
      </c>
      <c r="R44" s="20" t="str">
        <f t="shared" si="7"/>
        <v>0.0, 0.0, 0.0</v>
      </c>
      <c r="S44" s="26">
        <v>1</v>
      </c>
      <c r="T44" s="20" t="s">
        <v>129</v>
      </c>
      <c r="U44" s="20" t="str">
        <f t="shared" si="8"/>
        <v>A</v>
      </c>
      <c r="V44" s="20" t="str">
        <f t="shared" si="9"/>
        <v xml:space="preserve"> </v>
      </c>
      <c r="W44" s="20" t="s">
        <v>128</v>
      </c>
      <c r="X44" s="20" t="s">
        <v>129</v>
      </c>
    </row>
    <row r="45" spans="1:24" x14ac:dyDescent="0.25">
      <c r="A45" t="s">
        <v>57</v>
      </c>
      <c r="B45" t="s">
        <v>1</v>
      </c>
      <c r="C45">
        <v>13569</v>
      </c>
      <c r="D45" s="3">
        <v>6963</v>
      </c>
      <c r="E45" s="3">
        <v>5</v>
      </c>
      <c r="F45" s="3">
        <v>7</v>
      </c>
      <c r="G45" s="3">
        <v>12</v>
      </c>
      <c r="I45" t="str">
        <f t="shared" si="0"/>
        <v>defaultid</v>
      </c>
      <c r="J45" t="str">
        <f t="shared" si="1"/>
        <v>0.0, 0.0, 6963.0</v>
      </c>
      <c r="K45" t="str">
        <f t="shared" si="2"/>
        <v>0.0, 0.0, 0.0</v>
      </c>
      <c r="L45">
        <f t="shared" si="3"/>
        <v>1</v>
      </c>
      <c r="M45" t="str">
        <f t="shared" si="4"/>
        <v>balise.ac</v>
      </c>
      <c r="N45" t="str">
        <f t="shared" si="5"/>
        <v>5, 7, 12</v>
      </c>
      <c r="P45" s="20" t="s">
        <v>128</v>
      </c>
      <c r="Q45" s="20" t="str">
        <f t="shared" si="6"/>
        <v>0.0, 0.0, 6963.0</v>
      </c>
      <c r="R45" s="20" t="str">
        <f t="shared" si="7"/>
        <v>0.0, 0.0, 0.0</v>
      </c>
      <c r="S45" s="26">
        <v>1</v>
      </c>
      <c r="T45" s="20" t="s">
        <v>129</v>
      </c>
      <c r="U45" s="20" t="str">
        <f t="shared" si="8"/>
        <v>LØR-S08</v>
      </c>
      <c r="V45" s="20" t="str">
        <f t="shared" si="9"/>
        <v>A</v>
      </c>
      <c r="W45" s="20" t="s">
        <v>128</v>
      </c>
      <c r="X45" s="20" t="s">
        <v>129</v>
      </c>
    </row>
    <row r="46" spans="1:24" x14ac:dyDescent="0.25">
      <c r="B46" t="s">
        <v>12</v>
      </c>
      <c r="C46">
        <v>13566</v>
      </c>
      <c r="D46" s="3">
        <v>6960</v>
      </c>
      <c r="E46" s="3">
        <v>9</v>
      </c>
      <c r="F46" s="3">
        <v>5</v>
      </c>
      <c r="G46" s="3">
        <v>10</v>
      </c>
      <c r="I46" t="str">
        <f t="shared" si="0"/>
        <v>defaultid</v>
      </c>
      <c r="J46" t="str">
        <f t="shared" si="1"/>
        <v>0.0, 0.0, 6960.0</v>
      </c>
      <c r="K46" t="str">
        <f t="shared" si="2"/>
        <v>0.0, 0.0, 0.0</v>
      </c>
      <c r="L46">
        <f t="shared" si="3"/>
        <v>1</v>
      </c>
      <c r="M46" t="str">
        <f t="shared" si="4"/>
        <v>balise.ac</v>
      </c>
      <c r="N46" t="str">
        <f t="shared" si="5"/>
        <v>9, 5, 10</v>
      </c>
      <c r="P46" s="20" t="s">
        <v>128</v>
      </c>
      <c r="Q46" s="20" t="str">
        <f t="shared" si="6"/>
        <v>0.0, 0.0, 6960.0</v>
      </c>
      <c r="R46" s="20" t="str">
        <f t="shared" si="7"/>
        <v>0.0, 0.0, 0.0</v>
      </c>
      <c r="S46" s="26">
        <v>1</v>
      </c>
      <c r="T46" s="20" t="s">
        <v>129</v>
      </c>
      <c r="U46" s="20" t="str">
        <f t="shared" si="8"/>
        <v>B</v>
      </c>
      <c r="V46" s="20" t="str">
        <f t="shared" si="9"/>
        <v xml:space="preserve"> </v>
      </c>
      <c r="W46" s="20" t="s">
        <v>128</v>
      </c>
      <c r="X46" s="20" t="s">
        <v>129</v>
      </c>
    </row>
    <row r="47" spans="1:24" x14ac:dyDescent="0.25">
      <c r="A47" t="s">
        <v>58</v>
      </c>
      <c r="B47" t="s">
        <v>1</v>
      </c>
      <c r="C47">
        <v>12253</v>
      </c>
      <c r="D47" s="3">
        <v>5647</v>
      </c>
      <c r="E47" s="4">
        <v>4</v>
      </c>
      <c r="F47" s="4">
        <v>12</v>
      </c>
      <c r="G47" s="4">
        <v>12</v>
      </c>
      <c r="I47" t="str">
        <f t="shared" si="0"/>
        <v>defaultid</v>
      </c>
      <c r="J47" t="str">
        <f t="shared" si="1"/>
        <v>0.0, 0.0, 5647.0</v>
      </c>
      <c r="K47" t="str">
        <f t="shared" si="2"/>
        <v>0.0, 0.0, 0.0</v>
      </c>
      <c r="L47">
        <f t="shared" si="3"/>
        <v>1</v>
      </c>
      <c r="M47" t="str">
        <f t="shared" si="4"/>
        <v>balise.ac</v>
      </c>
      <c r="N47" t="str">
        <f t="shared" si="5"/>
        <v>4, 12, 12</v>
      </c>
      <c r="P47" s="20" t="s">
        <v>128</v>
      </c>
      <c r="Q47" s="20" t="str">
        <f t="shared" si="6"/>
        <v>0.0, 0.0, 5647.0</v>
      </c>
      <c r="R47" s="20" t="str">
        <f t="shared" si="7"/>
        <v>0.0, 0.0, 0.0</v>
      </c>
      <c r="S47" s="26">
        <v>1</v>
      </c>
      <c r="T47" s="20" t="s">
        <v>129</v>
      </c>
      <c r="U47" s="20" t="str">
        <f t="shared" si="8"/>
        <v>Hs.158(UB)</v>
      </c>
      <c r="V47" s="20" t="str">
        <f t="shared" si="9"/>
        <v>A</v>
      </c>
      <c r="W47" s="20" t="s">
        <v>128</v>
      </c>
      <c r="X47" s="20" t="s">
        <v>129</v>
      </c>
    </row>
    <row r="48" spans="1:24" x14ac:dyDescent="0.25">
      <c r="B48" t="s">
        <v>12</v>
      </c>
      <c r="C48">
        <v>12250</v>
      </c>
      <c r="D48" s="3">
        <v>5644</v>
      </c>
      <c r="E48" s="3">
        <v>9</v>
      </c>
      <c r="F48" s="3">
        <v>4</v>
      </c>
      <c r="G48" s="3">
        <v>0</v>
      </c>
      <c r="I48" t="str">
        <f t="shared" si="0"/>
        <v>defaultid</v>
      </c>
      <c r="J48" t="str">
        <f t="shared" si="1"/>
        <v>0.0, 0.0, 5644.0</v>
      </c>
      <c r="K48" t="str">
        <f t="shared" si="2"/>
        <v>0.0, 0.0, 0.0</v>
      </c>
      <c r="L48">
        <f t="shared" si="3"/>
        <v>1</v>
      </c>
      <c r="M48" t="str">
        <f t="shared" si="4"/>
        <v>balise.ac</v>
      </c>
      <c r="N48" t="str">
        <f t="shared" si="5"/>
        <v>9, 4, 0</v>
      </c>
      <c r="P48" s="20" t="s">
        <v>128</v>
      </c>
      <c r="Q48" s="20" t="str">
        <f t="shared" si="6"/>
        <v>0.0, 0.0, 5644.0</v>
      </c>
      <c r="R48" s="20" t="str">
        <f t="shared" si="7"/>
        <v>0.0, 0.0, 0.0</v>
      </c>
      <c r="S48" s="26">
        <v>1</v>
      </c>
      <c r="T48" s="20" t="s">
        <v>129</v>
      </c>
      <c r="U48" s="20" t="str">
        <f t="shared" si="8"/>
        <v>B</v>
      </c>
      <c r="V48" s="20" t="str">
        <f t="shared" si="9"/>
        <v xml:space="preserve"> </v>
      </c>
      <c r="W48" s="20" t="s">
        <v>128</v>
      </c>
      <c r="X48" s="20" t="s">
        <v>129</v>
      </c>
    </row>
    <row r="49" spans="1:24" x14ac:dyDescent="0.25">
      <c r="B49" t="s">
        <v>24</v>
      </c>
      <c r="C49">
        <v>12247</v>
      </c>
      <c r="D49" s="3">
        <v>5641</v>
      </c>
      <c r="E49" s="3">
        <v>14</v>
      </c>
      <c r="F49" s="3">
        <v>11</v>
      </c>
      <c r="G49" s="3">
        <v>5</v>
      </c>
      <c r="I49" t="str">
        <f t="shared" si="0"/>
        <v>defaultid</v>
      </c>
      <c r="J49" t="str">
        <f t="shared" si="1"/>
        <v>0.0, 0.0, 5641.0</v>
      </c>
      <c r="K49" t="str">
        <f t="shared" si="2"/>
        <v>0.0, 0.0, 0.0</v>
      </c>
      <c r="L49">
        <f t="shared" si="3"/>
        <v>1</v>
      </c>
      <c r="M49" t="str">
        <f t="shared" si="4"/>
        <v>balise.ac</v>
      </c>
      <c r="N49" t="str">
        <f t="shared" si="5"/>
        <v>14, 11, 5</v>
      </c>
      <c r="P49" s="20" t="s">
        <v>128</v>
      </c>
      <c r="Q49" s="20" t="str">
        <f t="shared" si="6"/>
        <v>0.0, 0.0, 5641.0</v>
      </c>
      <c r="R49" s="20" t="str">
        <f t="shared" si="7"/>
        <v>0.0, 0.0, 0.0</v>
      </c>
      <c r="S49" s="26">
        <v>1</v>
      </c>
      <c r="T49" s="20" t="s">
        <v>129</v>
      </c>
      <c r="U49" s="20" t="str">
        <f t="shared" si="8"/>
        <v>C</v>
      </c>
      <c r="V49" s="20" t="str">
        <f t="shared" si="9"/>
        <v xml:space="preserve"> </v>
      </c>
      <c r="W49" s="20" t="s">
        <v>128</v>
      </c>
      <c r="X49" s="20" t="s">
        <v>129</v>
      </c>
    </row>
    <row r="50" spans="1:24" x14ac:dyDescent="0.25">
      <c r="A50" t="s">
        <v>59</v>
      </c>
      <c r="B50" t="s">
        <v>1</v>
      </c>
      <c r="C50">
        <v>12203</v>
      </c>
      <c r="D50" s="3">
        <v>5597</v>
      </c>
      <c r="E50" s="4">
        <v>2</v>
      </c>
      <c r="F50" s="4">
        <v>0</v>
      </c>
      <c r="G50" s="5">
        <v>14</v>
      </c>
      <c r="I50" t="str">
        <f t="shared" si="0"/>
        <v>defaultid</v>
      </c>
      <c r="J50" t="str">
        <f t="shared" si="1"/>
        <v>0.0, 0.0, 5597.0</v>
      </c>
      <c r="K50" t="str">
        <f t="shared" si="2"/>
        <v>0.0, 0.0, 0.0</v>
      </c>
      <c r="L50">
        <f t="shared" si="3"/>
        <v>1</v>
      </c>
      <c r="M50" t="str">
        <f t="shared" si="4"/>
        <v>balise.ac</v>
      </c>
      <c r="N50" t="str">
        <f t="shared" si="5"/>
        <v>2, 0, 14</v>
      </c>
      <c r="P50" s="20" t="s">
        <v>128</v>
      </c>
      <c r="Q50" s="20" t="str">
        <f t="shared" si="6"/>
        <v>0.0, 0.0, 5597.0</v>
      </c>
      <c r="R50" s="20" t="str">
        <f t="shared" si="7"/>
        <v>0.0, 0.0, 0.0</v>
      </c>
      <c r="S50" s="26">
        <v>1</v>
      </c>
      <c r="T50" s="20" t="s">
        <v>129</v>
      </c>
      <c r="U50" s="20" t="str">
        <f t="shared" si="8"/>
        <v>GRO-V02</v>
      </c>
      <c r="V50" s="20" t="str">
        <f t="shared" si="9"/>
        <v>A</v>
      </c>
      <c r="W50" s="20" t="s">
        <v>128</v>
      </c>
      <c r="X50" s="20" t="s">
        <v>129</v>
      </c>
    </row>
    <row r="51" spans="1:24" x14ac:dyDescent="0.25">
      <c r="B51" t="s">
        <v>12</v>
      </c>
      <c r="C51">
        <v>12200</v>
      </c>
      <c r="D51" s="3">
        <v>5594</v>
      </c>
      <c r="E51" s="3">
        <v>9</v>
      </c>
      <c r="F51" s="3">
        <v>5</v>
      </c>
      <c r="G51" s="3">
        <v>0</v>
      </c>
      <c r="I51" t="str">
        <f t="shared" si="0"/>
        <v>defaultid</v>
      </c>
      <c r="J51" t="str">
        <f t="shared" si="1"/>
        <v>0.0, 0.0, 5594.0</v>
      </c>
      <c r="K51" t="str">
        <f t="shared" si="2"/>
        <v>0.0, 0.0, 0.0</v>
      </c>
      <c r="L51">
        <f t="shared" si="3"/>
        <v>1</v>
      </c>
      <c r="M51" t="str">
        <f t="shared" si="4"/>
        <v>balise.ac</v>
      </c>
      <c r="N51" t="str">
        <f t="shared" si="5"/>
        <v>9, 5, 0</v>
      </c>
      <c r="P51" s="20" t="s">
        <v>128</v>
      </c>
      <c r="Q51" s="20" t="str">
        <f t="shared" si="6"/>
        <v>0.0, 0.0, 5594.0</v>
      </c>
      <c r="R51" s="20" t="str">
        <f t="shared" si="7"/>
        <v>0.0, 0.0, 0.0</v>
      </c>
      <c r="S51" s="26">
        <v>1</v>
      </c>
      <c r="T51" s="20" t="s">
        <v>129</v>
      </c>
      <c r="U51" s="20" t="str">
        <f t="shared" si="8"/>
        <v>B</v>
      </c>
      <c r="V51" s="20" t="str">
        <f t="shared" si="9"/>
        <v xml:space="preserve"> </v>
      </c>
      <c r="W51" s="20" t="s">
        <v>128</v>
      </c>
      <c r="X51" s="20" t="s">
        <v>129</v>
      </c>
    </row>
    <row r="52" spans="1:24" x14ac:dyDescent="0.25">
      <c r="B52" t="s">
        <v>24</v>
      </c>
      <c r="C52">
        <v>12197</v>
      </c>
      <c r="D52" s="3">
        <v>5591</v>
      </c>
      <c r="E52" s="3">
        <v>14</v>
      </c>
      <c r="F52" s="3">
        <v>5</v>
      </c>
      <c r="G52" s="3">
        <v>5</v>
      </c>
      <c r="I52" t="str">
        <f t="shared" si="0"/>
        <v>defaultid</v>
      </c>
      <c r="J52" t="str">
        <f t="shared" si="1"/>
        <v>0.0, 0.0, 5591.0</v>
      </c>
      <c r="K52" t="str">
        <f t="shared" si="2"/>
        <v>0.0, 0.0, 0.0</v>
      </c>
      <c r="L52">
        <f t="shared" si="3"/>
        <v>1</v>
      </c>
      <c r="M52" t="str">
        <f t="shared" si="4"/>
        <v>balise.ac</v>
      </c>
      <c r="N52" t="str">
        <f t="shared" si="5"/>
        <v>14, 5, 5</v>
      </c>
      <c r="P52" s="20" t="s">
        <v>128</v>
      </c>
      <c r="Q52" s="20" t="str">
        <f t="shared" si="6"/>
        <v>0.0, 0.0, 5591.0</v>
      </c>
      <c r="R52" s="20" t="str">
        <f t="shared" si="7"/>
        <v>0.0, 0.0, 0.0</v>
      </c>
      <c r="S52" s="26">
        <v>1</v>
      </c>
      <c r="T52" s="20" t="s">
        <v>129</v>
      </c>
      <c r="U52" s="20" t="str">
        <f t="shared" si="8"/>
        <v>C</v>
      </c>
      <c r="V52" s="20" t="str">
        <f t="shared" si="9"/>
        <v xml:space="preserve"> </v>
      </c>
      <c r="W52" s="20" t="s">
        <v>128</v>
      </c>
      <c r="X52" s="20" t="s">
        <v>129</v>
      </c>
    </row>
    <row r="53" spans="1:24" x14ac:dyDescent="0.25">
      <c r="A53" t="s">
        <v>60</v>
      </c>
      <c r="B53" t="s">
        <v>1</v>
      </c>
      <c r="C53">
        <v>12023</v>
      </c>
      <c r="D53" s="3">
        <f>C53-([1]A_UM!$F$3)</f>
        <v>5417</v>
      </c>
      <c r="E53" s="3">
        <v>2</v>
      </c>
      <c r="F53" s="3">
        <v>1</v>
      </c>
      <c r="G53" s="3">
        <v>2</v>
      </c>
      <c r="I53" t="str">
        <f t="shared" si="0"/>
        <v>defaultid</v>
      </c>
      <c r="J53" t="str">
        <f t="shared" si="1"/>
        <v>0.0, 0.0, 5417.0</v>
      </c>
      <c r="K53" t="str">
        <f t="shared" si="2"/>
        <v>0.0, 0.0, 0.0</v>
      </c>
      <c r="L53">
        <f t="shared" si="3"/>
        <v>1</v>
      </c>
      <c r="M53" t="str">
        <f t="shared" si="4"/>
        <v>balise.ac</v>
      </c>
      <c r="N53" t="str">
        <f t="shared" si="5"/>
        <v>2, 1, 2</v>
      </c>
      <c r="P53" s="20" t="s">
        <v>128</v>
      </c>
      <c r="Q53" s="20" t="str">
        <f t="shared" si="6"/>
        <v>0.0, 0.0, 5417.0</v>
      </c>
      <c r="R53" s="20" t="str">
        <f t="shared" si="7"/>
        <v>0.0, 0.0, 0.0</v>
      </c>
      <c r="S53" s="26">
        <v>1</v>
      </c>
      <c r="T53" s="20" t="s">
        <v>129</v>
      </c>
      <c r="U53" s="20" t="str">
        <f t="shared" si="8"/>
        <v>GRO-H04</v>
      </c>
      <c r="V53" s="20" t="str">
        <f t="shared" si="9"/>
        <v>A</v>
      </c>
      <c r="W53" s="20" t="s">
        <v>128</v>
      </c>
      <c r="X53" s="20" t="s">
        <v>129</v>
      </c>
    </row>
    <row r="54" spans="1:24" x14ac:dyDescent="0.25">
      <c r="B54" t="s">
        <v>12</v>
      </c>
      <c r="C54" s="33">
        <v>12020</v>
      </c>
      <c r="D54" s="34">
        <f>C54-([1]A_UM!$F$3)</f>
        <v>5414</v>
      </c>
      <c r="E54" s="3">
        <v>9</v>
      </c>
      <c r="F54" s="3">
        <v>4</v>
      </c>
      <c r="G54" s="3">
        <v>0</v>
      </c>
      <c r="I54" t="str">
        <f t="shared" si="0"/>
        <v>defaultid</v>
      </c>
      <c r="J54" t="str">
        <f t="shared" si="1"/>
        <v>0.0, 0.0, 5414.0</v>
      </c>
      <c r="K54" t="str">
        <f t="shared" si="2"/>
        <v>0.0, 0.0, 0.0</v>
      </c>
      <c r="L54">
        <f t="shared" si="3"/>
        <v>1</v>
      </c>
      <c r="M54" t="str">
        <f t="shared" si="4"/>
        <v>balise.ac</v>
      </c>
      <c r="N54" t="str">
        <f t="shared" si="5"/>
        <v>9, 4, 0</v>
      </c>
      <c r="P54" s="20" t="s">
        <v>128</v>
      </c>
      <c r="Q54" s="20" t="str">
        <f t="shared" si="6"/>
        <v>0.0, 0.0, 5414.0</v>
      </c>
      <c r="R54" s="20" t="str">
        <f t="shared" si="7"/>
        <v>0.0, 0.0, 0.0</v>
      </c>
      <c r="S54" s="26">
        <v>1</v>
      </c>
      <c r="T54" s="20" t="s">
        <v>129</v>
      </c>
      <c r="U54" s="20" t="str">
        <f t="shared" si="8"/>
        <v>B</v>
      </c>
      <c r="V54" s="20" t="str">
        <f t="shared" si="9"/>
        <v xml:space="preserve"> </v>
      </c>
      <c r="W54" s="20" t="s">
        <v>128</v>
      </c>
      <c r="X54" s="20" t="s">
        <v>129</v>
      </c>
    </row>
    <row r="55" spans="1:24" x14ac:dyDescent="0.25">
      <c r="B55" t="s">
        <v>24</v>
      </c>
      <c r="C55" s="33">
        <v>12017</v>
      </c>
      <c r="D55" s="34">
        <f>C55-([1]A_UM!$F$3)</f>
        <v>5411</v>
      </c>
      <c r="E55" s="3">
        <v>14</v>
      </c>
      <c r="F55" s="3">
        <v>10</v>
      </c>
      <c r="G55" s="3">
        <v>5</v>
      </c>
      <c r="I55" t="str">
        <f t="shared" si="0"/>
        <v>defaultid</v>
      </c>
      <c r="J55" t="str">
        <f t="shared" si="1"/>
        <v>0.0, 0.0, 5411.0</v>
      </c>
      <c r="K55" t="str">
        <f t="shared" si="2"/>
        <v>0.0, 0.0, 0.0</v>
      </c>
      <c r="L55">
        <f t="shared" si="3"/>
        <v>1</v>
      </c>
      <c r="M55" t="str">
        <f t="shared" si="4"/>
        <v>balise.ac</v>
      </c>
      <c r="N55" t="str">
        <f t="shared" si="5"/>
        <v>14, 10, 5</v>
      </c>
      <c r="P55" s="20" t="s">
        <v>128</v>
      </c>
      <c r="Q55" s="20" t="str">
        <f t="shared" si="6"/>
        <v>0.0, 0.0, 5411.0</v>
      </c>
      <c r="R55" s="20" t="str">
        <f t="shared" si="7"/>
        <v>0.0, 0.0, 0.0</v>
      </c>
      <c r="S55" s="26">
        <v>1</v>
      </c>
      <c r="T55" s="20" t="s">
        <v>129</v>
      </c>
      <c r="U55" s="20" t="str">
        <f t="shared" si="8"/>
        <v>C</v>
      </c>
      <c r="V55" s="20" t="str">
        <f t="shared" si="9"/>
        <v xml:space="preserve"> </v>
      </c>
      <c r="W55" s="20" t="s">
        <v>128</v>
      </c>
      <c r="X55" s="20" t="s">
        <v>129</v>
      </c>
    </row>
    <row r="56" spans="1:24" x14ac:dyDescent="0.25">
      <c r="A56" t="s">
        <v>61</v>
      </c>
      <c r="B56" t="s">
        <v>1</v>
      </c>
      <c r="C56">
        <v>11815</v>
      </c>
      <c r="D56" s="3">
        <f>C56-([1]A_UM!$F$3)</f>
        <v>5209</v>
      </c>
      <c r="E56" s="4">
        <v>4</v>
      </c>
      <c r="F56" s="4">
        <v>14</v>
      </c>
      <c r="G56" s="4">
        <v>12</v>
      </c>
      <c r="I56" t="str">
        <f t="shared" si="0"/>
        <v>defaultid</v>
      </c>
      <c r="J56" t="str">
        <f t="shared" si="1"/>
        <v>0.0, 0.0, 5209.0</v>
      </c>
      <c r="K56" t="str">
        <f t="shared" si="2"/>
        <v>0.0, 0.0, 0.0</v>
      </c>
      <c r="L56">
        <f t="shared" si="3"/>
        <v>1</v>
      </c>
      <c r="M56" t="str">
        <f t="shared" si="4"/>
        <v>balise.ac</v>
      </c>
      <c r="N56" t="str">
        <f t="shared" si="5"/>
        <v>4, 14, 12</v>
      </c>
      <c r="P56" s="20" t="s">
        <v>128</v>
      </c>
      <c r="Q56" s="20" t="str">
        <f t="shared" si="6"/>
        <v>0.0, 0.0, 5209.0</v>
      </c>
      <c r="R56" s="20" t="str">
        <f t="shared" si="7"/>
        <v>0.0, 0.0, 0.0</v>
      </c>
      <c r="S56" s="26">
        <v>1</v>
      </c>
      <c r="T56" s="20" t="s">
        <v>129</v>
      </c>
      <c r="U56" s="20" t="str">
        <f t="shared" si="8"/>
        <v>Rep.152</v>
      </c>
      <c r="V56" s="20" t="str">
        <f t="shared" si="9"/>
        <v>A</v>
      </c>
      <c r="W56" s="20" t="s">
        <v>128</v>
      </c>
      <c r="X56" s="20" t="s">
        <v>129</v>
      </c>
    </row>
    <row r="57" spans="1:24" x14ac:dyDescent="0.25">
      <c r="B57" t="s">
        <v>12</v>
      </c>
      <c r="C57">
        <v>11812</v>
      </c>
      <c r="D57" s="3">
        <f>C57-([1]A_UM!$F$3)</f>
        <v>5206</v>
      </c>
      <c r="E57" s="3">
        <v>9</v>
      </c>
      <c r="F57" s="3">
        <v>3</v>
      </c>
      <c r="G57" s="3">
        <v>2</v>
      </c>
      <c r="I57" t="str">
        <f t="shared" si="0"/>
        <v>defaultid</v>
      </c>
      <c r="J57" t="str">
        <f t="shared" si="1"/>
        <v>0.0, 0.0, 5206.0</v>
      </c>
      <c r="K57" t="str">
        <f t="shared" si="2"/>
        <v>0.0, 0.0, 0.0</v>
      </c>
      <c r="L57">
        <f t="shared" si="3"/>
        <v>1</v>
      </c>
      <c r="M57" t="str">
        <f t="shared" si="4"/>
        <v>balise.ac</v>
      </c>
      <c r="N57" t="str">
        <f t="shared" si="5"/>
        <v>9, 3, 2</v>
      </c>
      <c r="P57" s="20" t="s">
        <v>128</v>
      </c>
      <c r="Q57" s="20" t="str">
        <f t="shared" si="6"/>
        <v>0.0, 0.0, 5206.0</v>
      </c>
      <c r="R57" s="20" t="str">
        <f t="shared" si="7"/>
        <v>0.0, 0.0, 0.0</v>
      </c>
      <c r="S57" s="26">
        <v>1</v>
      </c>
      <c r="T57" s="20" t="s">
        <v>129</v>
      </c>
      <c r="U57" s="20" t="str">
        <f t="shared" si="8"/>
        <v>B</v>
      </c>
      <c r="V57" s="20" t="str">
        <f t="shared" si="9"/>
        <v xml:space="preserve"> </v>
      </c>
      <c r="W57" s="20" t="s">
        <v>128</v>
      </c>
      <c r="X57" s="20" t="s">
        <v>129</v>
      </c>
    </row>
    <row r="58" spans="1:24" x14ac:dyDescent="0.25">
      <c r="A58" t="s">
        <v>62</v>
      </c>
      <c r="B58" t="s">
        <v>1</v>
      </c>
      <c r="C58">
        <v>11735</v>
      </c>
      <c r="D58" s="3">
        <f>C58-([1]A_UM!$F$3)</f>
        <v>5129</v>
      </c>
      <c r="E58" s="3">
        <v>2</v>
      </c>
      <c r="F58" s="3">
        <v>0</v>
      </c>
      <c r="G58" s="5">
        <v>14</v>
      </c>
      <c r="I58" t="str">
        <f t="shared" si="0"/>
        <v>defaultid</v>
      </c>
      <c r="J58" t="str">
        <f t="shared" si="1"/>
        <v>0.0, 0.0, 5129.0</v>
      </c>
      <c r="K58" t="str">
        <f t="shared" si="2"/>
        <v>0.0, 0.0, 0.0</v>
      </c>
      <c r="L58">
        <f t="shared" si="3"/>
        <v>1</v>
      </c>
      <c r="M58" t="str">
        <f t="shared" si="4"/>
        <v>balise.ac</v>
      </c>
      <c r="N58" t="str">
        <f t="shared" si="5"/>
        <v>2, 0, 14</v>
      </c>
      <c r="P58" s="20" t="s">
        <v>128</v>
      </c>
      <c r="Q58" s="20" t="str">
        <f t="shared" si="6"/>
        <v>0.0, 0.0, 5129.0</v>
      </c>
      <c r="R58" s="20" t="str">
        <f t="shared" si="7"/>
        <v>0.0, 0.0, 0.0</v>
      </c>
      <c r="S58" s="26">
        <v>1</v>
      </c>
      <c r="T58" s="20" t="s">
        <v>129</v>
      </c>
      <c r="U58" s="20" t="str">
        <f t="shared" si="8"/>
        <v>GRO-V08</v>
      </c>
      <c r="V58" s="20" t="str">
        <f t="shared" si="9"/>
        <v>A</v>
      </c>
      <c r="W58" s="20" t="s">
        <v>128</v>
      </c>
      <c r="X58" s="20" t="s">
        <v>129</v>
      </c>
    </row>
    <row r="59" spans="1:24" x14ac:dyDescent="0.25">
      <c r="B59" t="s">
        <v>12</v>
      </c>
      <c r="C59">
        <v>11732</v>
      </c>
      <c r="D59" s="3">
        <f>C59-([1]A_UM!$F$3)</f>
        <v>5126</v>
      </c>
      <c r="E59" s="3">
        <v>9</v>
      </c>
      <c r="F59" s="3">
        <v>3</v>
      </c>
      <c r="G59" s="3">
        <v>0</v>
      </c>
      <c r="I59" t="str">
        <f t="shared" si="0"/>
        <v>defaultid</v>
      </c>
      <c r="J59" t="str">
        <f t="shared" si="1"/>
        <v>0.0, 0.0, 5126.0</v>
      </c>
      <c r="K59" t="str">
        <f t="shared" si="2"/>
        <v>0.0, 0.0, 0.0</v>
      </c>
      <c r="L59">
        <f t="shared" si="3"/>
        <v>1</v>
      </c>
      <c r="M59" t="str">
        <f t="shared" si="4"/>
        <v>balise.ac</v>
      </c>
      <c r="N59" t="str">
        <f t="shared" si="5"/>
        <v>9, 3, 0</v>
      </c>
      <c r="P59" s="20" t="s">
        <v>128</v>
      </c>
      <c r="Q59" s="20" t="str">
        <f t="shared" si="6"/>
        <v>0.0, 0.0, 5126.0</v>
      </c>
      <c r="R59" s="20" t="str">
        <f t="shared" si="7"/>
        <v>0.0, 0.0, 0.0</v>
      </c>
      <c r="S59" s="26">
        <v>1</v>
      </c>
      <c r="T59" s="20" t="s">
        <v>129</v>
      </c>
      <c r="U59" s="20" t="str">
        <f t="shared" si="8"/>
        <v>B</v>
      </c>
      <c r="V59" s="20" t="str">
        <f t="shared" si="9"/>
        <v xml:space="preserve"> </v>
      </c>
      <c r="W59" s="20" t="s">
        <v>128</v>
      </c>
      <c r="X59" s="20" t="s">
        <v>129</v>
      </c>
    </row>
    <row r="60" spans="1:24" x14ac:dyDescent="0.25">
      <c r="B60" t="s">
        <v>24</v>
      </c>
      <c r="C60">
        <v>11729</v>
      </c>
      <c r="D60" s="3">
        <f>C60-([1]A_UM!$F$3)</f>
        <v>5123</v>
      </c>
      <c r="E60" s="3">
        <v>14</v>
      </c>
      <c r="F60" s="3">
        <v>14</v>
      </c>
      <c r="G60" s="3">
        <v>6</v>
      </c>
      <c r="I60" t="str">
        <f t="shared" si="0"/>
        <v>defaultid</v>
      </c>
      <c r="J60" t="str">
        <f t="shared" si="1"/>
        <v>0.0, 0.0, 5123.0</v>
      </c>
      <c r="K60" t="str">
        <f t="shared" si="2"/>
        <v>0.0, 0.0, 0.0</v>
      </c>
      <c r="L60">
        <f t="shared" si="3"/>
        <v>1</v>
      </c>
      <c r="M60" t="str">
        <f t="shared" si="4"/>
        <v>balise.ac</v>
      </c>
      <c r="N60" t="str">
        <f t="shared" si="5"/>
        <v>14, 14, 6</v>
      </c>
      <c r="P60" s="20" t="s">
        <v>128</v>
      </c>
      <c r="Q60" s="20" t="str">
        <f t="shared" si="6"/>
        <v>0.0, 0.0, 5123.0</v>
      </c>
      <c r="R60" s="20" t="str">
        <f t="shared" si="7"/>
        <v>0.0, 0.0, 0.0</v>
      </c>
      <c r="S60" s="26">
        <v>1</v>
      </c>
      <c r="T60" s="20" t="s">
        <v>129</v>
      </c>
      <c r="U60" s="20" t="str">
        <f t="shared" si="8"/>
        <v>C</v>
      </c>
      <c r="V60" s="20" t="str">
        <f t="shared" si="9"/>
        <v xml:space="preserve"> </v>
      </c>
      <c r="W60" s="20" t="s">
        <v>128</v>
      </c>
      <c r="X60" s="20" t="s">
        <v>129</v>
      </c>
    </row>
    <row r="61" spans="1:24" x14ac:dyDescent="0.25">
      <c r="A61" t="s">
        <v>63</v>
      </c>
      <c r="B61" t="s">
        <v>1</v>
      </c>
      <c r="C61">
        <v>11261</v>
      </c>
      <c r="D61" s="3">
        <f>C61-([1]A_UM!$F$3)</f>
        <v>4655</v>
      </c>
      <c r="E61" s="4">
        <v>4</v>
      </c>
      <c r="F61" s="4">
        <v>12</v>
      </c>
      <c r="G61" s="5">
        <v>12</v>
      </c>
      <c r="I61" t="str">
        <f t="shared" si="0"/>
        <v>defaultid</v>
      </c>
      <c r="J61" t="str">
        <f t="shared" si="1"/>
        <v>0.0, 0.0, 4655.0</v>
      </c>
      <c r="K61" t="str">
        <f t="shared" si="2"/>
        <v>0.0, 0.0, 0.0</v>
      </c>
      <c r="L61">
        <f t="shared" si="3"/>
        <v>1</v>
      </c>
      <c r="M61" t="str">
        <f t="shared" si="4"/>
        <v>balise.ac</v>
      </c>
      <c r="N61" t="str">
        <f t="shared" si="5"/>
        <v>4, 12, 12</v>
      </c>
      <c r="P61" s="20" t="s">
        <v>128</v>
      </c>
      <c r="Q61" s="20" t="str">
        <f t="shared" si="6"/>
        <v>0.0, 0.0, 4655.0</v>
      </c>
      <c r="R61" s="20" t="str">
        <f t="shared" si="7"/>
        <v>0.0, 0.0, 0.0</v>
      </c>
      <c r="S61" s="26">
        <v>1</v>
      </c>
      <c r="T61" s="20" t="s">
        <v>129</v>
      </c>
      <c r="U61" s="20" t="str">
        <f t="shared" si="8"/>
        <v>Hs.152(B)</v>
      </c>
      <c r="V61" s="20" t="str">
        <f t="shared" si="9"/>
        <v>A</v>
      </c>
      <c r="W61" s="20" t="s">
        <v>128</v>
      </c>
      <c r="X61" s="20" t="s">
        <v>129</v>
      </c>
    </row>
    <row r="62" spans="1:24" x14ac:dyDescent="0.25">
      <c r="B62" t="s">
        <v>12</v>
      </c>
      <c r="C62">
        <v>11258</v>
      </c>
      <c r="D62" s="3">
        <f>C62-([1]A_UM!$F$3)</f>
        <v>4652</v>
      </c>
      <c r="E62" s="3">
        <v>9</v>
      </c>
      <c r="F62" s="3">
        <v>4</v>
      </c>
      <c r="G62" s="3">
        <v>0</v>
      </c>
      <c r="I62" t="str">
        <f t="shared" si="0"/>
        <v>defaultid</v>
      </c>
      <c r="J62" t="str">
        <f t="shared" si="1"/>
        <v>0.0, 0.0, 4652.0</v>
      </c>
      <c r="K62" t="str">
        <f t="shared" si="2"/>
        <v>0.0, 0.0, 0.0</v>
      </c>
      <c r="L62">
        <f t="shared" si="3"/>
        <v>1</v>
      </c>
      <c r="M62" t="str">
        <f t="shared" si="4"/>
        <v>balise.ac</v>
      </c>
      <c r="N62" t="str">
        <f t="shared" si="5"/>
        <v>9, 4, 0</v>
      </c>
      <c r="P62" s="20" t="s">
        <v>128</v>
      </c>
      <c r="Q62" s="20" t="str">
        <f t="shared" si="6"/>
        <v>0.0, 0.0, 4652.0</v>
      </c>
      <c r="R62" s="20" t="str">
        <f t="shared" si="7"/>
        <v>0.0, 0.0, 0.0</v>
      </c>
      <c r="S62" s="26">
        <v>1</v>
      </c>
      <c r="T62" s="20" t="s">
        <v>129</v>
      </c>
      <c r="U62" s="20" t="str">
        <f t="shared" si="8"/>
        <v>B</v>
      </c>
      <c r="V62" s="20" t="str">
        <f t="shared" si="9"/>
        <v xml:space="preserve"> </v>
      </c>
      <c r="W62" s="20" t="s">
        <v>128</v>
      </c>
      <c r="X62" s="20" t="s">
        <v>129</v>
      </c>
    </row>
    <row r="63" spans="1:24" x14ac:dyDescent="0.25">
      <c r="B63" t="s">
        <v>24</v>
      </c>
      <c r="C63">
        <v>11255</v>
      </c>
      <c r="D63" s="3">
        <f>C63-([1]A_UM!$F$3)</f>
        <v>4649</v>
      </c>
      <c r="E63" s="3">
        <v>14</v>
      </c>
      <c r="F63" s="3">
        <v>8</v>
      </c>
      <c r="G63" s="3">
        <v>6</v>
      </c>
      <c r="I63" t="str">
        <f t="shared" si="0"/>
        <v>defaultid</v>
      </c>
      <c r="J63" t="str">
        <f t="shared" si="1"/>
        <v>0.0, 0.0, 4649.0</v>
      </c>
      <c r="K63" t="str">
        <f t="shared" si="2"/>
        <v>0.0, 0.0, 0.0</v>
      </c>
      <c r="L63">
        <f t="shared" si="3"/>
        <v>1</v>
      </c>
      <c r="M63" t="str">
        <f t="shared" si="4"/>
        <v>balise.ac</v>
      </c>
      <c r="N63" t="str">
        <f t="shared" si="5"/>
        <v>14, 8, 6</v>
      </c>
      <c r="P63" s="20" t="s">
        <v>128</v>
      </c>
      <c r="Q63" s="20" t="str">
        <f t="shared" si="6"/>
        <v>0.0, 0.0, 4649.0</v>
      </c>
      <c r="R63" s="20" t="str">
        <f t="shared" si="7"/>
        <v>0.0, 0.0, 0.0</v>
      </c>
      <c r="S63" s="26">
        <v>1</v>
      </c>
      <c r="T63" s="20" t="s">
        <v>129</v>
      </c>
      <c r="U63" s="20" t="str">
        <f t="shared" si="8"/>
        <v>C</v>
      </c>
      <c r="V63" s="20" t="str">
        <f t="shared" si="9"/>
        <v xml:space="preserve"> </v>
      </c>
      <c r="W63" s="20" t="s">
        <v>128</v>
      </c>
      <c r="X63" s="20" t="s">
        <v>129</v>
      </c>
    </row>
    <row r="64" spans="1:24" x14ac:dyDescent="0.25">
      <c r="A64" t="s">
        <v>64</v>
      </c>
      <c r="B64" t="s">
        <v>1</v>
      </c>
      <c r="C64">
        <v>11238</v>
      </c>
      <c r="D64" s="3">
        <f>C64-([1]A_UM!$F$3)</f>
        <v>4632</v>
      </c>
      <c r="E64" s="4">
        <v>2</v>
      </c>
      <c r="F64" s="4">
        <v>0</v>
      </c>
      <c r="G64" s="5">
        <v>14</v>
      </c>
      <c r="I64" t="str">
        <f t="shared" si="0"/>
        <v>defaultid</v>
      </c>
      <c r="J64" t="str">
        <f t="shared" si="1"/>
        <v>0.0, 0.0, 4632.0</v>
      </c>
      <c r="K64" t="str">
        <f t="shared" si="2"/>
        <v>0.0, 0.0, 0.0</v>
      </c>
      <c r="L64">
        <f t="shared" si="3"/>
        <v>1</v>
      </c>
      <c r="M64" t="str">
        <f t="shared" si="4"/>
        <v>balise.ac</v>
      </c>
      <c r="N64" t="str">
        <f t="shared" si="5"/>
        <v>2, 0, 14</v>
      </c>
      <c r="P64" s="20" t="s">
        <v>128</v>
      </c>
      <c r="Q64" s="20" t="str">
        <f t="shared" si="6"/>
        <v>0.0, 0.0, 4632.0</v>
      </c>
      <c r="R64" s="20" t="str">
        <f t="shared" si="7"/>
        <v>0.0, 0.0, 0.0</v>
      </c>
      <c r="S64" s="26">
        <v>1</v>
      </c>
      <c r="T64" s="20" t="s">
        <v>129</v>
      </c>
      <c r="U64" s="20" t="str">
        <f t="shared" si="8"/>
        <v>GRO-V12</v>
      </c>
      <c r="V64" s="20" t="str">
        <f t="shared" si="9"/>
        <v>A</v>
      </c>
      <c r="W64" s="20" t="s">
        <v>128</v>
      </c>
      <c r="X64" s="20" t="s">
        <v>129</v>
      </c>
    </row>
    <row r="65" spans="1:24" x14ac:dyDescent="0.25">
      <c r="B65" t="s">
        <v>12</v>
      </c>
      <c r="C65">
        <v>11235</v>
      </c>
      <c r="D65" s="3">
        <f>C65-([1]A_UM!$F$3)</f>
        <v>4629</v>
      </c>
      <c r="E65" s="4">
        <v>9</v>
      </c>
      <c r="F65" s="5">
        <v>1</v>
      </c>
      <c r="G65" s="4">
        <v>0</v>
      </c>
      <c r="I65" t="str">
        <f t="shared" si="0"/>
        <v>defaultid</v>
      </c>
      <c r="J65" t="str">
        <f t="shared" si="1"/>
        <v>0.0, 0.0, 4629.0</v>
      </c>
      <c r="K65" t="str">
        <f t="shared" si="2"/>
        <v>0.0, 0.0, 0.0</v>
      </c>
      <c r="L65">
        <f t="shared" si="3"/>
        <v>1</v>
      </c>
      <c r="M65" t="str">
        <f t="shared" si="4"/>
        <v>balise.ac</v>
      </c>
      <c r="N65" t="str">
        <f t="shared" si="5"/>
        <v>9, 1, 0</v>
      </c>
      <c r="P65" s="20" t="s">
        <v>128</v>
      </c>
      <c r="Q65" s="20" t="str">
        <f t="shared" si="6"/>
        <v>0.0, 0.0, 4629.0</v>
      </c>
      <c r="R65" s="20" t="str">
        <f t="shared" si="7"/>
        <v>0.0, 0.0, 0.0</v>
      </c>
      <c r="S65" s="26">
        <v>1</v>
      </c>
      <c r="T65" s="20" t="s">
        <v>129</v>
      </c>
      <c r="U65" s="20" t="str">
        <f t="shared" si="8"/>
        <v>B</v>
      </c>
      <c r="V65" s="20" t="str">
        <f t="shared" si="9"/>
        <v xml:space="preserve"> </v>
      </c>
      <c r="W65" s="20" t="s">
        <v>128</v>
      </c>
      <c r="X65" s="20" t="s">
        <v>129</v>
      </c>
    </row>
    <row r="66" spans="1:24" x14ac:dyDescent="0.25">
      <c r="B66" t="s">
        <v>24</v>
      </c>
      <c r="C66">
        <v>11232</v>
      </c>
      <c r="D66" s="3">
        <f>C66-([1]A_UM!$F$3)</f>
        <v>4626</v>
      </c>
      <c r="E66" s="4">
        <v>14</v>
      </c>
      <c r="F66" s="5">
        <v>3</v>
      </c>
      <c r="G66" s="4">
        <v>6</v>
      </c>
      <c r="I66" t="str">
        <f t="shared" si="0"/>
        <v>defaultid</v>
      </c>
      <c r="J66" t="str">
        <f t="shared" si="1"/>
        <v>0.0, 0.0, 4626.0</v>
      </c>
      <c r="K66" t="str">
        <f t="shared" si="2"/>
        <v>0.0, 0.0, 0.0</v>
      </c>
      <c r="L66">
        <f t="shared" si="3"/>
        <v>1</v>
      </c>
      <c r="M66" t="str">
        <f t="shared" si="4"/>
        <v>balise.ac</v>
      </c>
      <c r="N66" t="str">
        <f t="shared" si="5"/>
        <v>14, 3, 6</v>
      </c>
      <c r="P66" s="20" t="s">
        <v>128</v>
      </c>
      <c r="Q66" s="20" t="str">
        <f t="shared" si="6"/>
        <v>0.0, 0.0, 4626.0</v>
      </c>
      <c r="R66" s="20" t="str">
        <f t="shared" si="7"/>
        <v>0.0, 0.0, 0.0</v>
      </c>
      <c r="S66" s="26">
        <v>1</v>
      </c>
      <c r="T66" s="20" t="s">
        <v>129</v>
      </c>
      <c r="U66" s="20" t="str">
        <f t="shared" si="8"/>
        <v>C</v>
      </c>
      <c r="V66" s="20" t="str">
        <f t="shared" si="9"/>
        <v xml:space="preserve"> </v>
      </c>
      <c r="W66" s="20" t="s">
        <v>128</v>
      </c>
      <c r="X66" s="20" t="s">
        <v>129</v>
      </c>
    </row>
    <row r="67" spans="1:24" x14ac:dyDescent="0.25">
      <c r="A67" t="s">
        <v>65</v>
      </c>
      <c r="B67" t="s">
        <v>1</v>
      </c>
      <c r="C67" s="33">
        <v>11073</v>
      </c>
      <c r="D67" s="34">
        <f>C67-([1]A_UM!$F$3)</f>
        <v>4467</v>
      </c>
      <c r="E67" s="10">
        <v>7</v>
      </c>
      <c r="F67" s="10">
        <v>1</v>
      </c>
      <c r="G67" s="10">
        <v>2</v>
      </c>
      <c r="I67" t="str">
        <f t="shared" si="0"/>
        <v>defaultid</v>
      </c>
      <c r="J67" t="str">
        <f t="shared" si="1"/>
        <v>0.0, 0.0, 4467.0</v>
      </c>
      <c r="K67" t="str">
        <f t="shared" si="2"/>
        <v>0.0, 0.0, 0.0</v>
      </c>
      <c r="L67">
        <f t="shared" si="3"/>
        <v>1</v>
      </c>
      <c r="M67" t="str">
        <f t="shared" si="4"/>
        <v>balise.ac</v>
      </c>
      <c r="N67" t="str">
        <f t="shared" si="5"/>
        <v>7, 1, 2</v>
      </c>
      <c r="P67" s="20" t="s">
        <v>128</v>
      </c>
      <c r="Q67" s="20" t="str">
        <f t="shared" si="6"/>
        <v>0.0, 0.0, 4467.0</v>
      </c>
      <c r="R67" s="20" t="str">
        <f t="shared" si="7"/>
        <v>0.0, 0.0, 0.0</v>
      </c>
      <c r="S67" s="26">
        <v>1</v>
      </c>
      <c r="T67" s="20" t="s">
        <v>129</v>
      </c>
      <c r="U67" s="20" t="str">
        <f t="shared" si="8"/>
        <v>GRO-H08</v>
      </c>
      <c r="V67" s="20" t="str">
        <f t="shared" si="9"/>
        <v>A</v>
      </c>
      <c r="W67" s="20" t="s">
        <v>128</v>
      </c>
      <c r="X67" s="20" t="s">
        <v>129</v>
      </c>
    </row>
    <row r="68" spans="1:24" x14ac:dyDescent="0.25">
      <c r="B68" t="s">
        <v>12</v>
      </c>
      <c r="C68" s="33">
        <v>11070</v>
      </c>
      <c r="D68" s="34">
        <f>C68-([1]A_UM!$F$3)</f>
        <v>4464</v>
      </c>
      <c r="E68" s="10">
        <v>7</v>
      </c>
      <c r="F68" s="10">
        <v>7</v>
      </c>
      <c r="G68" s="10">
        <v>7</v>
      </c>
      <c r="I68" t="str">
        <f t="shared" ref="I68:I74" si="10">IF(D68,"defaultid","")</f>
        <v>defaultid</v>
      </c>
      <c r="J68" t="str">
        <f t="shared" ref="J68:J74" si="11">IF(D68,"0.0, 0.0, "&amp;D68&amp;".0","")</f>
        <v>0.0, 0.0, 4464.0</v>
      </c>
      <c r="K68" t="str">
        <f t="shared" ref="K68:K74" si="12">IF(D68,"0.0, 0.0, 0.0","")</f>
        <v>0.0, 0.0, 0.0</v>
      </c>
      <c r="L68">
        <f t="shared" ref="L68:L74" si="13">IF(D68,1,"")</f>
        <v>1</v>
      </c>
      <c r="M68" t="str">
        <f t="shared" ref="M68:M74" si="14">IF(D68,"balise.ac","")</f>
        <v>balise.ac</v>
      </c>
      <c r="N68" t="str">
        <f t="shared" ref="N68:N74" si="15">IF(D68,E68&amp;", "&amp;F68&amp;", "&amp;G68,"")</f>
        <v>7, 7, 7</v>
      </c>
      <c r="P68" s="20" t="s">
        <v>128</v>
      </c>
      <c r="Q68" s="20" t="str">
        <f t="shared" si="6"/>
        <v>0.0, 0.0, 4464.0</v>
      </c>
      <c r="R68" s="20" t="str">
        <f t="shared" si="7"/>
        <v>0.0, 0.0, 0.0</v>
      </c>
      <c r="S68" s="26">
        <v>1</v>
      </c>
      <c r="T68" s="20" t="s">
        <v>129</v>
      </c>
      <c r="U68" s="20" t="str">
        <f t="shared" si="8"/>
        <v>B</v>
      </c>
      <c r="V68" s="20" t="str">
        <f t="shared" si="9"/>
        <v xml:space="preserve"> </v>
      </c>
      <c r="W68" s="20" t="s">
        <v>128</v>
      </c>
      <c r="X68" s="20" t="s">
        <v>129</v>
      </c>
    </row>
    <row r="69" spans="1:24" x14ac:dyDescent="0.25">
      <c r="A69" t="s">
        <v>66</v>
      </c>
      <c r="B69" t="s">
        <v>12</v>
      </c>
      <c r="C69">
        <v>11058</v>
      </c>
      <c r="D69" s="3">
        <v>4452</v>
      </c>
      <c r="E69" s="10">
        <v>7</v>
      </c>
      <c r="F69" s="11">
        <v>1</v>
      </c>
      <c r="G69" s="10">
        <v>14</v>
      </c>
      <c r="I69" t="str">
        <f t="shared" si="10"/>
        <v>defaultid</v>
      </c>
      <c r="J69" t="str">
        <f t="shared" si="11"/>
        <v>0.0, 0.0, 4452.0</v>
      </c>
      <c r="K69" t="str">
        <f t="shared" si="12"/>
        <v>0.0, 0.0, 0.0</v>
      </c>
      <c r="L69">
        <f t="shared" si="13"/>
        <v>1</v>
      </c>
      <c r="M69" t="str">
        <f t="shared" si="14"/>
        <v>balise.ac</v>
      </c>
      <c r="N69" t="str">
        <f t="shared" si="15"/>
        <v>7, 1, 14</v>
      </c>
      <c r="P69" s="20" t="s">
        <v>128</v>
      </c>
      <c r="Q69" s="20" t="str">
        <f t="shared" ref="Q69:Q72" si="16">IF(D69,"0.0, 0.0, "&amp;D69&amp;".0","")</f>
        <v>0.0, 0.0, 4452.0</v>
      </c>
      <c r="R69" s="20" t="str">
        <f t="shared" ref="R69:R72" si="17">IF(D69,"0.0, 0.0, 0.0","")</f>
        <v>0.0, 0.0, 0.0</v>
      </c>
      <c r="S69" s="26">
        <v>1</v>
      </c>
      <c r="T69" s="20" t="s">
        <v>129</v>
      </c>
      <c r="U69" s="20" t="str">
        <f t="shared" ref="U69:U72" si="18">IF(NOT(ISBLANK(A69)),A69,B69)</f>
        <v>GRO-H17</v>
      </c>
      <c r="V69" s="20" t="str">
        <f t="shared" ref="V69:V72" si="19">IF(NOT(ISBLANK(A69)),B69," ")</f>
        <v>B</v>
      </c>
      <c r="W69" s="20" t="s">
        <v>128</v>
      </c>
      <c r="X69" s="20" t="s">
        <v>129</v>
      </c>
    </row>
    <row r="70" spans="1:24" x14ac:dyDescent="0.25">
      <c r="B70" t="s">
        <v>1</v>
      </c>
      <c r="C70">
        <v>11055</v>
      </c>
      <c r="D70" s="3">
        <v>4449</v>
      </c>
      <c r="E70" s="10">
        <v>7</v>
      </c>
      <c r="F70" s="10">
        <v>1</v>
      </c>
      <c r="G70" s="10">
        <v>8</v>
      </c>
      <c r="I70" t="str">
        <f t="shared" si="10"/>
        <v>defaultid</v>
      </c>
      <c r="J70" t="str">
        <f t="shared" si="11"/>
        <v>0.0, 0.0, 4449.0</v>
      </c>
      <c r="K70" t="str">
        <f t="shared" si="12"/>
        <v>0.0, 0.0, 0.0</v>
      </c>
      <c r="L70">
        <f t="shared" si="13"/>
        <v>1</v>
      </c>
      <c r="M70" t="str">
        <f t="shared" si="14"/>
        <v>balise.ac</v>
      </c>
      <c r="N70" t="str">
        <f t="shared" si="15"/>
        <v>7, 1, 8</v>
      </c>
      <c r="P70" s="20" t="s">
        <v>128</v>
      </c>
      <c r="Q70" s="20" t="str">
        <f t="shared" si="16"/>
        <v>0.0, 0.0, 4449.0</v>
      </c>
      <c r="R70" s="20" t="str">
        <f t="shared" si="17"/>
        <v>0.0, 0.0, 0.0</v>
      </c>
      <c r="S70" s="26">
        <v>1</v>
      </c>
      <c r="T70" s="20" t="s">
        <v>129</v>
      </c>
      <c r="U70" s="20" t="str">
        <f t="shared" si="18"/>
        <v>A</v>
      </c>
      <c r="V70" s="20" t="str">
        <f t="shared" si="19"/>
        <v xml:space="preserve"> </v>
      </c>
      <c r="W70" s="20" t="s">
        <v>128</v>
      </c>
      <c r="X70" s="20" t="s">
        <v>129</v>
      </c>
    </row>
    <row r="71" spans="1:24" x14ac:dyDescent="0.25">
      <c r="A71" t="s">
        <v>67</v>
      </c>
      <c r="B71" t="s">
        <v>1</v>
      </c>
      <c r="C71">
        <v>11021</v>
      </c>
      <c r="D71" s="3">
        <v>4415</v>
      </c>
      <c r="E71" s="4">
        <v>3</v>
      </c>
      <c r="F71" s="4">
        <v>3</v>
      </c>
      <c r="G71" s="5">
        <v>4</v>
      </c>
      <c r="I71" t="str">
        <f t="shared" si="10"/>
        <v>defaultid</v>
      </c>
      <c r="J71" t="str">
        <f t="shared" si="11"/>
        <v>0.0, 0.0, 4415.0</v>
      </c>
      <c r="K71" t="str">
        <f t="shared" si="12"/>
        <v>0.0, 0.0, 0.0</v>
      </c>
      <c r="L71">
        <f t="shared" si="13"/>
        <v>1</v>
      </c>
      <c r="M71" t="str">
        <f t="shared" si="14"/>
        <v>balise.ac</v>
      </c>
      <c r="N71" t="str">
        <f t="shared" si="15"/>
        <v>3, 3, 4</v>
      </c>
      <c r="P71" s="20" t="s">
        <v>128</v>
      </c>
      <c r="Q71" s="20" t="str">
        <f t="shared" si="16"/>
        <v>0.0, 0.0, 4415.0</v>
      </c>
      <c r="R71" s="20" t="str">
        <f t="shared" si="17"/>
        <v>0.0, 0.0, 0.0</v>
      </c>
      <c r="S71" s="26">
        <v>1</v>
      </c>
      <c r="T71" s="20" t="s">
        <v>129</v>
      </c>
      <c r="U71" s="20" t="str">
        <f t="shared" si="18"/>
        <v>GRO-H10</v>
      </c>
      <c r="V71" s="20" t="str">
        <f t="shared" si="19"/>
        <v>A</v>
      </c>
      <c r="W71" s="20" t="s">
        <v>128</v>
      </c>
      <c r="X71" s="20" t="s">
        <v>129</v>
      </c>
    </row>
    <row r="72" spans="1:24" x14ac:dyDescent="0.25">
      <c r="B72" t="s">
        <v>12</v>
      </c>
      <c r="C72">
        <v>11018</v>
      </c>
      <c r="D72" s="3">
        <v>4412</v>
      </c>
      <c r="E72" s="10">
        <v>7</v>
      </c>
      <c r="F72" s="10">
        <v>1</v>
      </c>
      <c r="G72" s="10">
        <v>2</v>
      </c>
      <c r="I72" t="str">
        <f t="shared" si="10"/>
        <v>defaultid</v>
      </c>
      <c r="J72" t="str">
        <f t="shared" si="11"/>
        <v>0.0, 0.0, 4412.0</v>
      </c>
      <c r="K72" t="str">
        <f t="shared" si="12"/>
        <v>0.0, 0.0, 0.0</v>
      </c>
      <c r="L72">
        <f t="shared" si="13"/>
        <v>1</v>
      </c>
      <c r="M72" t="str">
        <f t="shared" si="14"/>
        <v>balise.ac</v>
      </c>
      <c r="N72" t="str">
        <f t="shared" si="15"/>
        <v>7, 1, 2</v>
      </c>
      <c r="P72" s="22" t="s">
        <v>128</v>
      </c>
      <c r="Q72" s="22" t="str">
        <f t="shared" si="16"/>
        <v>0.0, 0.0, 4412.0</v>
      </c>
      <c r="R72" s="22" t="str">
        <f t="shared" si="17"/>
        <v>0.0, 0.0, 0.0</v>
      </c>
      <c r="S72" s="26">
        <v>1</v>
      </c>
      <c r="T72" s="22" t="s">
        <v>129</v>
      </c>
      <c r="U72" s="22" t="str">
        <f t="shared" si="18"/>
        <v>B</v>
      </c>
      <c r="V72" s="22" t="str">
        <f t="shared" si="19"/>
        <v xml:space="preserve"> </v>
      </c>
      <c r="W72" s="22" t="s">
        <v>128</v>
      </c>
      <c r="X72" s="22" t="s">
        <v>129</v>
      </c>
    </row>
    <row r="73" spans="1:24" x14ac:dyDescent="0.25">
      <c r="A73" s="33" t="s">
        <v>132</v>
      </c>
      <c r="B73" s="33" t="s">
        <v>1</v>
      </c>
      <c r="C73" s="33">
        <v>10000</v>
      </c>
      <c r="D73" s="34">
        <f>C73-([1]A_UM!$F$3)</f>
        <v>3394</v>
      </c>
      <c r="E73" s="34">
        <v>4</v>
      </c>
      <c r="F73" s="34">
        <v>14</v>
      </c>
      <c r="G73" s="34">
        <v>12</v>
      </c>
      <c r="H73" s="3"/>
      <c r="I73" s="3" t="str">
        <f t="shared" si="10"/>
        <v>defaultid</v>
      </c>
      <c r="J73" s="3" t="str">
        <f t="shared" si="11"/>
        <v>0.0, 0.0, 3394.0</v>
      </c>
      <c r="K73" s="3" t="str">
        <f t="shared" si="12"/>
        <v>0.0, 0.0, 0.0</v>
      </c>
      <c r="L73" s="3">
        <f t="shared" si="13"/>
        <v>1</v>
      </c>
      <c r="M73" s="3" t="str">
        <f t="shared" si="14"/>
        <v>balise.ac</v>
      </c>
      <c r="N73" s="3" t="str">
        <f t="shared" si="15"/>
        <v>4, 14, 12</v>
      </c>
    </row>
    <row r="74" spans="1:24" x14ac:dyDescent="0.25">
      <c r="A74" s="33"/>
      <c r="B74" s="33" t="s">
        <v>12</v>
      </c>
      <c r="C74" s="33">
        <v>9997</v>
      </c>
      <c r="D74" s="34">
        <f>C74-([1]A_UM!$F$3)</f>
        <v>3391</v>
      </c>
      <c r="E74" s="34">
        <v>9</v>
      </c>
      <c r="F74" s="34">
        <v>4</v>
      </c>
      <c r="G74" s="34">
        <v>10</v>
      </c>
      <c r="I74" s="3" t="str">
        <f t="shared" si="10"/>
        <v>defaultid</v>
      </c>
      <c r="J74" s="3" t="str">
        <f t="shared" si="11"/>
        <v>0.0, 0.0, 3391.0</v>
      </c>
      <c r="K74" s="3" t="str">
        <f t="shared" si="12"/>
        <v>0.0, 0.0, 0.0</v>
      </c>
      <c r="L74" s="3">
        <f t="shared" si="13"/>
        <v>1</v>
      </c>
      <c r="M74" s="3" t="str">
        <f t="shared" si="14"/>
        <v>balise.ac</v>
      </c>
      <c r="N74" s="3" t="str">
        <f t="shared" si="15"/>
        <v>9, 4, 10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60C1-FDE1-44E4-BDEA-70DF306E88DB}">
  <dimension ref="A1:X81"/>
  <sheetViews>
    <sheetView topLeftCell="A54" workbookViewId="0">
      <selection activeCell="A82" sqref="A82"/>
    </sheetView>
  </sheetViews>
  <sheetFormatPr baseColWidth="10" defaultRowHeight="15" x14ac:dyDescent="0.25"/>
  <cols>
    <col min="16" max="16" width="8.85546875" bestFit="1" customWidth="1"/>
    <col min="17" max="17" width="13.7109375" customWidth="1"/>
    <col min="18" max="18" width="14" customWidth="1"/>
    <col min="19" max="19" width="10.140625" bestFit="1" customWidth="1"/>
    <col min="20" max="20" width="11.7109375" customWidth="1"/>
    <col min="21" max="21" width="9.85546875" bestFit="1" customWidth="1"/>
    <col min="22" max="23" width="8" bestFit="1" customWidth="1"/>
  </cols>
  <sheetData>
    <row r="1" spans="1:24" x14ac:dyDescent="0.25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24" x14ac:dyDescent="0.25">
      <c r="A2" s="1" t="s">
        <v>101</v>
      </c>
      <c r="B2" s="1" t="s">
        <v>84</v>
      </c>
      <c r="C2" s="1" t="s">
        <v>9</v>
      </c>
      <c r="D2" s="1" t="s">
        <v>8</v>
      </c>
      <c r="E2" s="1" t="s">
        <v>7</v>
      </c>
      <c r="F2" s="1"/>
    </row>
    <row r="3" spans="1:24" x14ac:dyDescent="0.25">
      <c r="P3" s="28" t="s">
        <v>122</v>
      </c>
      <c r="Q3" s="28" t="s">
        <v>117</v>
      </c>
      <c r="R3" s="28" t="s">
        <v>118</v>
      </c>
      <c r="S3" s="32" t="s">
        <v>119</v>
      </c>
      <c r="T3" s="28" t="s">
        <v>123</v>
      </c>
      <c r="U3" s="28" t="s">
        <v>124</v>
      </c>
      <c r="V3" s="28" t="s">
        <v>125</v>
      </c>
      <c r="W3" s="28" t="s">
        <v>126</v>
      </c>
      <c r="X3" s="28" t="s">
        <v>127</v>
      </c>
    </row>
    <row r="4" spans="1:24" x14ac:dyDescent="0.25">
      <c r="A4" s="3" t="s">
        <v>11</v>
      </c>
      <c r="B4" s="3" t="s">
        <v>1</v>
      </c>
      <c r="C4" s="3">
        <v>7598</v>
      </c>
      <c r="D4" s="3">
        <v>992</v>
      </c>
      <c r="E4" s="4">
        <v>4</v>
      </c>
      <c r="F4" s="4">
        <v>8</v>
      </c>
      <c r="G4" s="4">
        <v>8</v>
      </c>
      <c r="I4" t="str">
        <f t="shared" ref="I4:I67" si="0">IF(D4,"defaultid","")</f>
        <v>defaultid</v>
      </c>
      <c r="J4" t="str">
        <f t="shared" ref="J4:J67" si="1">IF(D4,"0.0, 0.0, "&amp;D4&amp;".0","")</f>
        <v>0.0, 0.0, 992.0</v>
      </c>
      <c r="K4" t="str">
        <f t="shared" ref="K4:K67" si="2">IF(D4,"0.0, 0.0, 0.0","")</f>
        <v>0.0, 0.0, 0.0</v>
      </c>
      <c r="L4">
        <f t="shared" ref="L4:L67" si="3">IF(D4,1,"")</f>
        <v>1</v>
      </c>
      <c r="M4" t="str">
        <f t="shared" ref="M4:M67" si="4">IF(D4,"balise.ac","")</f>
        <v>balise.ac</v>
      </c>
      <c r="N4" t="str">
        <f t="shared" ref="N4:N67" si="5">IF(D4,E4&amp;", "&amp;F4&amp;", "&amp;G4,"")</f>
        <v>4, 8, 8</v>
      </c>
      <c r="P4" s="20" t="s">
        <v>128</v>
      </c>
      <c r="Q4" s="20" t="str">
        <f>IF(D4,"0.0, 0.0, "&amp;D4&amp;".0","")</f>
        <v>0.0, 0.0, 992.0</v>
      </c>
      <c r="R4" s="20" t="str">
        <f>IF(D4,"0.0, 0.0, 0.0","")</f>
        <v>0.0, 0.0, 0.0</v>
      </c>
      <c r="S4" s="26">
        <v>0</v>
      </c>
      <c r="T4" s="20" t="s">
        <v>129</v>
      </c>
      <c r="U4" s="20" t="str">
        <f>IF(NOT(ISBLANK(A4)),A4,B4)</f>
        <v>Hs.141(A)</v>
      </c>
      <c r="V4" s="20" t="str">
        <f>IF(NOT(ISBLANK(A4)),B4," ")</f>
        <v>A</v>
      </c>
      <c r="W4" s="20" t="s">
        <v>128</v>
      </c>
      <c r="X4" s="20" t="s">
        <v>129</v>
      </c>
    </row>
    <row r="5" spans="1:24" x14ac:dyDescent="0.25">
      <c r="A5" s="3"/>
      <c r="B5" s="3" t="s">
        <v>12</v>
      </c>
      <c r="C5" s="3">
        <v>7601</v>
      </c>
      <c r="D5" s="3">
        <v>995</v>
      </c>
      <c r="E5" s="4">
        <v>9</v>
      </c>
      <c r="F5" s="3">
        <v>5</v>
      </c>
      <c r="G5" s="3">
        <v>14</v>
      </c>
      <c r="I5" t="str">
        <f t="shared" si="0"/>
        <v>defaultid</v>
      </c>
      <c r="J5" t="str">
        <f t="shared" si="1"/>
        <v>0.0, 0.0, 995.0</v>
      </c>
      <c r="K5" t="str">
        <f t="shared" si="2"/>
        <v>0.0, 0.0, 0.0</v>
      </c>
      <c r="L5">
        <f t="shared" si="3"/>
        <v>1</v>
      </c>
      <c r="M5" t="str">
        <f t="shared" si="4"/>
        <v>balise.ac</v>
      </c>
      <c r="N5" t="str">
        <f t="shared" si="5"/>
        <v>9, 5, 14</v>
      </c>
      <c r="P5" s="20" t="s">
        <v>128</v>
      </c>
      <c r="Q5" s="20" t="str">
        <f t="shared" ref="Q5:Q68" si="6">IF(D5,"0.0, 0.0, "&amp;D5&amp;".0","")</f>
        <v>0.0, 0.0, 995.0</v>
      </c>
      <c r="R5" s="20" t="str">
        <f t="shared" ref="R5:R68" si="7">IF(D5,"0.0, 0.0, 0.0","")</f>
        <v>0.0, 0.0, 0.0</v>
      </c>
      <c r="S5" s="26">
        <v>0</v>
      </c>
      <c r="T5" s="20" t="s">
        <v>129</v>
      </c>
      <c r="U5" s="20" t="str">
        <f t="shared" ref="U5:U68" si="8">IF(NOT(ISBLANK(A5)),A5,B5)</f>
        <v>B</v>
      </c>
      <c r="V5" s="20" t="str">
        <f t="shared" ref="V5:V68" si="9">IF(NOT(ISBLANK(A5)),B5," ")</f>
        <v xml:space="preserve"> </v>
      </c>
      <c r="W5" s="20" t="s">
        <v>128</v>
      </c>
      <c r="X5" s="20" t="s">
        <v>129</v>
      </c>
    </row>
    <row r="6" spans="1:24" x14ac:dyDescent="0.25">
      <c r="A6" t="s">
        <v>13</v>
      </c>
      <c r="B6" t="s">
        <v>1</v>
      </c>
      <c r="C6">
        <v>8842</v>
      </c>
      <c r="D6" s="3">
        <v>2236</v>
      </c>
      <c r="E6" s="4">
        <v>7</v>
      </c>
      <c r="F6" s="3">
        <v>1</v>
      </c>
      <c r="G6" s="3">
        <v>12</v>
      </c>
      <c r="I6" t="str">
        <f t="shared" si="0"/>
        <v>defaultid</v>
      </c>
      <c r="J6" t="str">
        <f t="shared" si="1"/>
        <v>0.0, 0.0, 2236.0</v>
      </c>
      <c r="K6" t="str">
        <f t="shared" si="2"/>
        <v>0.0, 0.0, 0.0</v>
      </c>
      <c r="L6">
        <f t="shared" si="3"/>
        <v>1</v>
      </c>
      <c r="M6" t="str">
        <f t="shared" si="4"/>
        <v>balise.ac</v>
      </c>
      <c r="N6" t="str">
        <f t="shared" si="5"/>
        <v>7, 1, 12</v>
      </c>
      <c r="P6" s="20" t="s">
        <v>128</v>
      </c>
      <c r="Q6" s="20" t="str">
        <f t="shared" si="6"/>
        <v>0.0, 0.0, 2236.0</v>
      </c>
      <c r="R6" s="20" t="str">
        <f t="shared" si="7"/>
        <v>0.0, 0.0, 0.0</v>
      </c>
      <c r="S6" s="26">
        <v>0</v>
      </c>
      <c r="T6" s="20" t="s">
        <v>129</v>
      </c>
      <c r="U6" s="20" t="str">
        <f t="shared" si="8"/>
        <v>AKE-H01</v>
      </c>
      <c r="V6" s="20" t="str">
        <f t="shared" si="9"/>
        <v>A</v>
      </c>
      <c r="W6" s="20" t="s">
        <v>128</v>
      </c>
      <c r="X6" s="20" t="s">
        <v>129</v>
      </c>
    </row>
    <row r="7" spans="1:24" x14ac:dyDescent="0.25">
      <c r="B7" t="s">
        <v>12</v>
      </c>
      <c r="C7">
        <v>8845</v>
      </c>
      <c r="D7" s="3">
        <v>2239</v>
      </c>
      <c r="E7" s="4">
        <v>5</v>
      </c>
      <c r="F7" s="3">
        <v>6</v>
      </c>
      <c r="G7" s="3">
        <v>10</v>
      </c>
      <c r="I7" t="str">
        <f t="shared" si="0"/>
        <v>defaultid</v>
      </c>
      <c r="J7" t="str">
        <f t="shared" si="1"/>
        <v>0.0, 0.0, 2239.0</v>
      </c>
      <c r="K7" t="str">
        <f t="shared" si="2"/>
        <v>0.0, 0.0, 0.0</v>
      </c>
      <c r="L7">
        <f t="shared" si="3"/>
        <v>1</v>
      </c>
      <c r="M7" t="str">
        <f t="shared" si="4"/>
        <v>balise.ac</v>
      </c>
      <c r="N7" t="str">
        <f t="shared" si="5"/>
        <v>5, 6, 10</v>
      </c>
      <c r="P7" s="20" t="s">
        <v>128</v>
      </c>
      <c r="Q7" s="20" t="str">
        <f t="shared" si="6"/>
        <v>0.0, 0.0, 2239.0</v>
      </c>
      <c r="R7" s="20" t="str">
        <f t="shared" si="7"/>
        <v>0.0, 0.0, 0.0</v>
      </c>
      <c r="S7" s="26">
        <v>0</v>
      </c>
      <c r="T7" s="20" t="s">
        <v>129</v>
      </c>
      <c r="U7" s="20" t="str">
        <f t="shared" si="8"/>
        <v>B</v>
      </c>
      <c r="V7" s="20" t="str">
        <f t="shared" si="9"/>
        <v xml:space="preserve"> </v>
      </c>
      <c r="W7" s="20" t="s">
        <v>128</v>
      </c>
      <c r="X7" s="20" t="s">
        <v>129</v>
      </c>
    </row>
    <row r="8" spans="1:24" x14ac:dyDescent="0.25">
      <c r="A8" t="s">
        <v>14</v>
      </c>
      <c r="B8" t="s">
        <v>1</v>
      </c>
      <c r="C8">
        <v>8890</v>
      </c>
      <c r="D8" s="3">
        <v>2284</v>
      </c>
      <c r="E8" s="4">
        <v>6</v>
      </c>
      <c r="F8" s="3">
        <v>1</v>
      </c>
      <c r="G8" s="3">
        <v>2</v>
      </c>
      <c r="I8" t="str">
        <f t="shared" si="0"/>
        <v>defaultid</v>
      </c>
      <c r="J8" t="str">
        <f t="shared" si="1"/>
        <v>0.0, 0.0, 2284.0</v>
      </c>
      <c r="K8" t="str">
        <f t="shared" si="2"/>
        <v>0.0, 0.0, 0.0</v>
      </c>
      <c r="L8">
        <f t="shared" si="3"/>
        <v>1</v>
      </c>
      <c r="M8" t="str">
        <f t="shared" si="4"/>
        <v>balise.ac</v>
      </c>
      <c r="N8" t="str">
        <f t="shared" si="5"/>
        <v>6, 1, 2</v>
      </c>
      <c r="P8" s="20" t="s">
        <v>128</v>
      </c>
      <c r="Q8" s="20" t="str">
        <f t="shared" si="6"/>
        <v>0.0, 0.0, 2284.0</v>
      </c>
      <c r="R8" s="20" t="str">
        <f t="shared" si="7"/>
        <v>0.0, 0.0, 0.0</v>
      </c>
      <c r="S8" s="26">
        <v>0</v>
      </c>
      <c r="T8" s="20" t="s">
        <v>129</v>
      </c>
      <c r="U8" s="20" t="str">
        <f t="shared" si="8"/>
        <v>AKE-H05</v>
      </c>
      <c r="V8" s="20" t="str">
        <f t="shared" si="9"/>
        <v>A</v>
      </c>
      <c r="W8" s="20" t="s">
        <v>128</v>
      </c>
      <c r="X8" s="20" t="s">
        <v>129</v>
      </c>
    </row>
    <row r="9" spans="1:24" x14ac:dyDescent="0.25">
      <c r="B9" t="s">
        <v>12</v>
      </c>
      <c r="C9">
        <v>8893</v>
      </c>
      <c r="D9" s="3">
        <v>2287</v>
      </c>
      <c r="E9" s="4">
        <v>9</v>
      </c>
      <c r="F9" s="3">
        <v>5</v>
      </c>
      <c r="G9" s="3">
        <v>4</v>
      </c>
      <c r="I9" t="str">
        <f t="shared" si="0"/>
        <v>defaultid</v>
      </c>
      <c r="J9" t="str">
        <f t="shared" si="1"/>
        <v>0.0, 0.0, 2287.0</v>
      </c>
      <c r="K9" t="str">
        <f t="shared" si="2"/>
        <v>0.0, 0.0, 0.0</v>
      </c>
      <c r="L9">
        <f t="shared" si="3"/>
        <v>1</v>
      </c>
      <c r="M9" t="str">
        <f t="shared" si="4"/>
        <v>balise.ac</v>
      </c>
      <c r="N9" t="str">
        <f t="shared" si="5"/>
        <v>9, 5, 4</v>
      </c>
      <c r="P9" s="20" t="s">
        <v>128</v>
      </c>
      <c r="Q9" s="20" t="str">
        <f t="shared" si="6"/>
        <v>0.0, 0.0, 2287.0</v>
      </c>
      <c r="R9" s="20" t="str">
        <f t="shared" si="7"/>
        <v>0.0, 0.0, 0.0</v>
      </c>
      <c r="S9" s="26">
        <v>0</v>
      </c>
      <c r="T9" s="20" t="s">
        <v>129</v>
      </c>
      <c r="U9" s="20" t="str">
        <f t="shared" si="8"/>
        <v>B</v>
      </c>
      <c r="V9" s="20" t="str">
        <f t="shared" si="9"/>
        <v xml:space="preserve"> </v>
      </c>
      <c r="W9" s="20" t="s">
        <v>128</v>
      </c>
      <c r="X9" s="20" t="s">
        <v>129</v>
      </c>
    </row>
    <row r="10" spans="1:24" x14ac:dyDescent="0.25">
      <c r="A10" t="s">
        <v>15</v>
      </c>
      <c r="B10" t="s">
        <v>1</v>
      </c>
      <c r="C10">
        <v>8990</v>
      </c>
      <c r="D10" s="3">
        <v>2384</v>
      </c>
      <c r="E10" s="4">
        <v>6</v>
      </c>
      <c r="F10" s="3">
        <v>1</v>
      </c>
      <c r="G10" s="3">
        <v>2</v>
      </c>
      <c r="I10" t="str">
        <f t="shared" si="0"/>
        <v>defaultid</v>
      </c>
      <c r="J10" t="str">
        <f t="shared" si="1"/>
        <v>0.0, 0.0, 2384.0</v>
      </c>
      <c r="K10" t="str">
        <f t="shared" si="2"/>
        <v>0.0, 0.0, 0.0</v>
      </c>
      <c r="L10">
        <f t="shared" si="3"/>
        <v>1</v>
      </c>
      <c r="M10" t="str">
        <f t="shared" si="4"/>
        <v>balise.ac</v>
      </c>
      <c r="N10" t="str">
        <f t="shared" si="5"/>
        <v>6, 1, 2</v>
      </c>
      <c r="P10" s="20" t="s">
        <v>128</v>
      </c>
      <c r="Q10" s="20" t="str">
        <f t="shared" si="6"/>
        <v>0.0, 0.0, 2384.0</v>
      </c>
      <c r="R10" s="20" t="str">
        <f t="shared" si="7"/>
        <v>0.0, 0.0, 0.0</v>
      </c>
      <c r="S10" s="26">
        <v>0</v>
      </c>
      <c r="T10" s="20" t="s">
        <v>129</v>
      </c>
      <c r="U10" s="20" t="str">
        <f t="shared" si="8"/>
        <v>AKE-H09</v>
      </c>
      <c r="V10" s="20" t="str">
        <f t="shared" si="9"/>
        <v>A</v>
      </c>
      <c r="W10" s="20" t="s">
        <v>128</v>
      </c>
      <c r="X10" s="20" t="s">
        <v>129</v>
      </c>
    </row>
    <row r="11" spans="1:24" x14ac:dyDescent="0.25">
      <c r="B11" t="s">
        <v>12</v>
      </c>
      <c r="C11">
        <v>8993</v>
      </c>
      <c r="D11" s="3">
        <v>2387</v>
      </c>
      <c r="E11" s="4">
        <v>9</v>
      </c>
      <c r="F11" s="3">
        <v>4</v>
      </c>
      <c r="G11" s="3">
        <v>14</v>
      </c>
      <c r="I11" t="str">
        <f t="shared" si="0"/>
        <v>defaultid</v>
      </c>
      <c r="J11" t="str">
        <f t="shared" si="1"/>
        <v>0.0, 0.0, 2387.0</v>
      </c>
      <c r="K11" t="str">
        <f t="shared" si="2"/>
        <v>0.0, 0.0, 0.0</v>
      </c>
      <c r="L11">
        <f t="shared" si="3"/>
        <v>1</v>
      </c>
      <c r="M11" t="str">
        <f t="shared" si="4"/>
        <v>balise.ac</v>
      </c>
      <c r="N11" t="str">
        <f t="shared" si="5"/>
        <v>9, 4, 14</v>
      </c>
      <c r="P11" s="20" t="s">
        <v>128</v>
      </c>
      <c r="Q11" s="20" t="str">
        <f t="shared" si="6"/>
        <v>0.0, 0.0, 2387.0</v>
      </c>
      <c r="R11" s="20" t="str">
        <f t="shared" si="7"/>
        <v>0.0, 0.0, 0.0</v>
      </c>
      <c r="S11" s="26">
        <v>0</v>
      </c>
      <c r="T11" s="20" t="s">
        <v>129</v>
      </c>
      <c r="U11" s="20" t="str">
        <f t="shared" si="8"/>
        <v>B</v>
      </c>
      <c r="V11" s="20" t="str">
        <f t="shared" si="9"/>
        <v xml:space="preserve"> </v>
      </c>
      <c r="W11" s="20" t="s">
        <v>128</v>
      </c>
      <c r="X11" s="20" t="s">
        <v>129</v>
      </c>
    </row>
    <row r="12" spans="1:24" x14ac:dyDescent="0.25">
      <c r="A12" t="s">
        <v>16</v>
      </c>
      <c r="B12" t="s">
        <v>1</v>
      </c>
      <c r="C12">
        <v>9032</v>
      </c>
      <c r="D12" s="3">
        <v>2426</v>
      </c>
      <c r="E12" s="4">
        <v>4</v>
      </c>
      <c r="F12" s="4">
        <v>12</v>
      </c>
      <c r="G12" s="5">
        <v>12</v>
      </c>
      <c r="I12" t="str">
        <f t="shared" si="0"/>
        <v>defaultid</v>
      </c>
      <c r="J12" t="str">
        <f t="shared" si="1"/>
        <v>0.0, 0.0, 2426.0</v>
      </c>
      <c r="K12" t="str">
        <f t="shared" si="2"/>
        <v>0.0, 0.0, 0.0</v>
      </c>
      <c r="L12">
        <f t="shared" si="3"/>
        <v>1</v>
      </c>
      <c r="M12" t="str">
        <f t="shared" si="4"/>
        <v>balise.ac</v>
      </c>
      <c r="N12" t="str">
        <f t="shared" si="5"/>
        <v>4, 12, 12</v>
      </c>
      <c r="P12" s="20" t="s">
        <v>128</v>
      </c>
      <c r="Q12" s="20" t="str">
        <f t="shared" si="6"/>
        <v>0.0, 0.0, 2426.0</v>
      </c>
      <c r="R12" s="20" t="str">
        <f t="shared" si="7"/>
        <v>0.0, 0.0, 0.0</v>
      </c>
      <c r="S12" s="26">
        <v>0</v>
      </c>
      <c r="T12" s="20" t="s">
        <v>129</v>
      </c>
      <c r="U12" s="20" t="str">
        <f t="shared" si="8"/>
        <v>Hs.143(L)</v>
      </c>
      <c r="V12" s="20" t="str">
        <f t="shared" si="9"/>
        <v>A</v>
      </c>
      <c r="W12" s="20" t="s">
        <v>128</v>
      </c>
      <c r="X12" s="20" t="s">
        <v>129</v>
      </c>
    </row>
    <row r="13" spans="1:24" x14ac:dyDescent="0.25">
      <c r="B13" t="s">
        <v>12</v>
      </c>
      <c r="C13">
        <v>9035</v>
      </c>
      <c r="D13" s="3">
        <v>2429</v>
      </c>
      <c r="E13" s="4">
        <v>9</v>
      </c>
      <c r="F13" s="3">
        <v>4</v>
      </c>
      <c r="G13" s="3">
        <v>6</v>
      </c>
      <c r="I13" t="str">
        <f t="shared" si="0"/>
        <v>defaultid</v>
      </c>
      <c r="J13" t="str">
        <f t="shared" si="1"/>
        <v>0.0, 0.0, 2429.0</v>
      </c>
      <c r="K13" t="str">
        <f t="shared" si="2"/>
        <v>0.0, 0.0, 0.0</v>
      </c>
      <c r="L13">
        <f t="shared" si="3"/>
        <v>1</v>
      </c>
      <c r="M13" t="str">
        <f t="shared" si="4"/>
        <v>balise.ac</v>
      </c>
      <c r="N13" t="str">
        <f t="shared" si="5"/>
        <v>9, 4, 6</v>
      </c>
      <c r="P13" s="20" t="s">
        <v>128</v>
      </c>
      <c r="Q13" s="20" t="str">
        <f t="shared" si="6"/>
        <v>0.0, 0.0, 2429.0</v>
      </c>
      <c r="R13" s="20" t="str">
        <f t="shared" si="7"/>
        <v>0.0, 0.0, 0.0</v>
      </c>
      <c r="S13" s="26">
        <v>0</v>
      </c>
      <c r="T13" s="20" t="s">
        <v>129</v>
      </c>
      <c r="U13" s="20" t="str">
        <f t="shared" si="8"/>
        <v>B</v>
      </c>
      <c r="V13" s="20" t="str">
        <f t="shared" si="9"/>
        <v xml:space="preserve"> </v>
      </c>
      <c r="W13" s="20" t="s">
        <v>128</v>
      </c>
      <c r="X13" s="20" t="s">
        <v>129</v>
      </c>
    </row>
    <row r="14" spans="1:24" x14ac:dyDescent="0.25">
      <c r="A14" t="s">
        <v>17</v>
      </c>
      <c r="B14" t="s">
        <v>1</v>
      </c>
      <c r="C14">
        <v>9081</v>
      </c>
      <c r="D14" s="3">
        <v>2475</v>
      </c>
      <c r="E14" s="4">
        <v>6</v>
      </c>
      <c r="F14" s="4">
        <v>0</v>
      </c>
      <c r="G14" s="5">
        <v>14</v>
      </c>
      <c r="I14" t="str">
        <f t="shared" si="0"/>
        <v>defaultid</v>
      </c>
      <c r="J14" t="str">
        <f t="shared" si="1"/>
        <v>0.0, 0.0, 2475.0</v>
      </c>
      <c r="K14" t="str">
        <f t="shared" si="2"/>
        <v>0.0, 0.0, 0.0</v>
      </c>
      <c r="L14">
        <f t="shared" si="3"/>
        <v>1</v>
      </c>
      <c r="M14" t="str">
        <f t="shared" si="4"/>
        <v>balise.ac</v>
      </c>
      <c r="N14" t="str">
        <f t="shared" si="5"/>
        <v>6, 0, 14</v>
      </c>
      <c r="P14" s="20" t="s">
        <v>128</v>
      </c>
      <c r="Q14" s="20" t="str">
        <f t="shared" si="6"/>
        <v>0.0, 0.0, 2475.0</v>
      </c>
      <c r="R14" s="20" t="str">
        <f t="shared" si="7"/>
        <v>0.0, 0.0, 0.0</v>
      </c>
      <c r="S14" s="26">
        <v>0</v>
      </c>
      <c r="T14" s="20" t="s">
        <v>129</v>
      </c>
      <c r="U14" s="20" t="str">
        <f t="shared" si="8"/>
        <v>GRO-V01</v>
      </c>
      <c r="V14" s="20" t="str">
        <f t="shared" si="9"/>
        <v>A</v>
      </c>
      <c r="W14" s="20" t="s">
        <v>128</v>
      </c>
      <c r="X14" s="20" t="s">
        <v>129</v>
      </c>
    </row>
    <row r="15" spans="1:24" x14ac:dyDescent="0.25">
      <c r="B15" t="s">
        <v>12</v>
      </c>
      <c r="C15">
        <v>9084</v>
      </c>
      <c r="D15" s="3">
        <v>2478</v>
      </c>
      <c r="E15" s="4">
        <v>9</v>
      </c>
      <c r="F15" s="3">
        <v>5</v>
      </c>
      <c r="G15" s="3">
        <v>1</v>
      </c>
      <c r="I15" t="str">
        <f t="shared" si="0"/>
        <v>defaultid</v>
      </c>
      <c r="J15" t="str">
        <f t="shared" si="1"/>
        <v>0.0, 0.0, 2478.0</v>
      </c>
      <c r="K15" t="str">
        <f t="shared" si="2"/>
        <v>0.0, 0.0, 0.0</v>
      </c>
      <c r="L15">
        <f t="shared" si="3"/>
        <v>1</v>
      </c>
      <c r="M15" t="str">
        <f t="shared" si="4"/>
        <v>balise.ac</v>
      </c>
      <c r="N15" t="str">
        <f t="shared" si="5"/>
        <v>9, 5, 1</v>
      </c>
      <c r="P15" s="20" t="s">
        <v>128</v>
      </c>
      <c r="Q15" s="20" t="str">
        <f t="shared" si="6"/>
        <v>0.0, 0.0, 2478.0</v>
      </c>
      <c r="R15" s="20" t="str">
        <f t="shared" si="7"/>
        <v>0.0, 0.0, 0.0</v>
      </c>
      <c r="S15" s="26">
        <v>0</v>
      </c>
      <c r="T15" s="20" t="s">
        <v>129</v>
      </c>
      <c r="U15" s="20" t="str">
        <f t="shared" si="8"/>
        <v>B</v>
      </c>
      <c r="V15" s="20" t="str">
        <f t="shared" si="9"/>
        <v xml:space="preserve"> </v>
      </c>
      <c r="W15" s="20" t="s">
        <v>128</v>
      </c>
      <c r="X15" s="20" t="s">
        <v>129</v>
      </c>
    </row>
    <row r="16" spans="1:24" x14ac:dyDescent="0.25">
      <c r="A16" t="s">
        <v>18</v>
      </c>
      <c r="B16" t="s">
        <v>1</v>
      </c>
      <c r="C16">
        <v>9498</v>
      </c>
      <c r="D16" s="3">
        <v>2892</v>
      </c>
      <c r="E16" s="4">
        <v>4</v>
      </c>
      <c r="F16" s="4">
        <v>14</v>
      </c>
      <c r="G16" s="5">
        <v>12</v>
      </c>
      <c r="I16" t="str">
        <f t="shared" si="0"/>
        <v>defaultid</v>
      </c>
      <c r="J16" t="str">
        <f t="shared" si="1"/>
        <v>0.0, 0.0, 2892.0</v>
      </c>
      <c r="K16" t="str">
        <f t="shared" si="2"/>
        <v>0.0, 0.0, 0.0</v>
      </c>
      <c r="L16">
        <f t="shared" si="3"/>
        <v>1</v>
      </c>
      <c r="M16" t="str">
        <f t="shared" si="4"/>
        <v>balise.ac</v>
      </c>
      <c r="N16" t="str">
        <f t="shared" si="5"/>
        <v>4, 14, 12</v>
      </c>
      <c r="P16" s="20" t="s">
        <v>128</v>
      </c>
      <c r="Q16" s="20" t="str">
        <f t="shared" si="6"/>
        <v>0.0, 0.0, 2892.0</v>
      </c>
      <c r="R16" s="20" t="str">
        <f t="shared" si="7"/>
        <v>0.0, 0.0, 0.0</v>
      </c>
      <c r="S16" s="26">
        <v>0</v>
      </c>
      <c r="T16" s="20" t="s">
        <v>129</v>
      </c>
      <c r="U16" s="20" t="str">
        <f t="shared" si="8"/>
        <v>Rep.151</v>
      </c>
      <c r="V16" s="20" t="str">
        <f t="shared" si="9"/>
        <v>A</v>
      </c>
      <c r="W16" s="20" t="s">
        <v>128</v>
      </c>
      <c r="X16" s="20" t="s">
        <v>129</v>
      </c>
    </row>
    <row r="17" spans="1:24" x14ac:dyDescent="0.25">
      <c r="B17" t="s">
        <v>12</v>
      </c>
      <c r="C17">
        <v>9501</v>
      </c>
      <c r="D17" s="3">
        <v>2895</v>
      </c>
      <c r="E17" s="4">
        <v>9</v>
      </c>
      <c r="F17" s="3">
        <v>2</v>
      </c>
      <c r="G17" s="3">
        <v>3</v>
      </c>
      <c r="I17" t="str">
        <f t="shared" si="0"/>
        <v>defaultid</v>
      </c>
      <c r="J17" t="str">
        <f t="shared" si="1"/>
        <v>0.0, 0.0, 2895.0</v>
      </c>
      <c r="K17" t="str">
        <f t="shared" si="2"/>
        <v>0.0, 0.0, 0.0</v>
      </c>
      <c r="L17">
        <f t="shared" si="3"/>
        <v>1</v>
      </c>
      <c r="M17" t="str">
        <f t="shared" si="4"/>
        <v>balise.ac</v>
      </c>
      <c r="N17" t="str">
        <f t="shared" si="5"/>
        <v>9, 2, 3</v>
      </c>
      <c r="P17" s="20" t="s">
        <v>128</v>
      </c>
      <c r="Q17" s="20" t="str">
        <f t="shared" si="6"/>
        <v>0.0, 0.0, 2895.0</v>
      </c>
      <c r="R17" s="20" t="str">
        <f t="shared" si="7"/>
        <v>0.0, 0.0, 0.0</v>
      </c>
      <c r="S17" s="26">
        <v>0</v>
      </c>
      <c r="T17" s="20" t="s">
        <v>129</v>
      </c>
      <c r="U17" s="20" t="str">
        <f t="shared" si="8"/>
        <v>B</v>
      </c>
      <c r="V17" s="20" t="str">
        <f t="shared" si="9"/>
        <v xml:space="preserve"> </v>
      </c>
      <c r="W17" s="20" t="s">
        <v>128</v>
      </c>
      <c r="X17" s="20" t="s">
        <v>129</v>
      </c>
    </row>
    <row r="18" spans="1:24" x14ac:dyDescent="0.25">
      <c r="A18" t="s">
        <v>19</v>
      </c>
      <c r="B18" t="s">
        <v>1</v>
      </c>
      <c r="C18">
        <v>9520</v>
      </c>
      <c r="D18" s="3">
        <v>2914</v>
      </c>
      <c r="E18" s="4">
        <v>6</v>
      </c>
      <c r="F18" s="4">
        <v>0</v>
      </c>
      <c r="G18" s="5">
        <v>14</v>
      </c>
      <c r="I18" t="str">
        <f t="shared" si="0"/>
        <v>defaultid</v>
      </c>
      <c r="J18" t="str">
        <f t="shared" si="1"/>
        <v>0.0, 0.0, 2914.0</v>
      </c>
      <c r="K18" t="str">
        <f t="shared" si="2"/>
        <v>0.0, 0.0, 0.0</v>
      </c>
      <c r="L18">
        <f t="shared" si="3"/>
        <v>1</v>
      </c>
      <c r="M18" t="str">
        <f t="shared" si="4"/>
        <v>balise.ac</v>
      </c>
      <c r="N18" t="str">
        <f t="shared" si="5"/>
        <v>6, 0, 14</v>
      </c>
      <c r="P18" s="20" t="s">
        <v>128</v>
      </c>
      <c r="Q18" s="20" t="str">
        <f t="shared" si="6"/>
        <v>0.0, 0.0, 2914.0</v>
      </c>
      <c r="R18" s="20" t="str">
        <f t="shared" si="7"/>
        <v>0.0, 0.0, 0.0</v>
      </c>
      <c r="S18" s="26">
        <v>0</v>
      </c>
      <c r="T18" s="20" t="s">
        <v>129</v>
      </c>
      <c r="U18" s="20" t="str">
        <f t="shared" si="8"/>
        <v>GRO-V05</v>
      </c>
      <c r="V18" s="20" t="str">
        <f t="shared" si="9"/>
        <v>A</v>
      </c>
      <c r="W18" s="20" t="s">
        <v>128</v>
      </c>
      <c r="X18" s="20" t="s">
        <v>129</v>
      </c>
    </row>
    <row r="19" spans="1:24" x14ac:dyDescent="0.25">
      <c r="B19" t="s">
        <v>12</v>
      </c>
      <c r="C19">
        <v>9523</v>
      </c>
      <c r="D19" s="3">
        <v>2917</v>
      </c>
      <c r="E19" s="4">
        <v>9</v>
      </c>
      <c r="F19" s="3">
        <v>3</v>
      </c>
      <c r="G19" s="3">
        <v>8</v>
      </c>
      <c r="I19" t="str">
        <f t="shared" si="0"/>
        <v>defaultid</v>
      </c>
      <c r="J19" t="str">
        <f t="shared" si="1"/>
        <v>0.0, 0.0, 2917.0</v>
      </c>
      <c r="K19" t="str">
        <f t="shared" si="2"/>
        <v>0.0, 0.0, 0.0</v>
      </c>
      <c r="L19">
        <f t="shared" si="3"/>
        <v>1</v>
      </c>
      <c r="M19" t="str">
        <f t="shared" si="4"/>
        <v>balise.ac</v>
      </c>
      <c r="N19" t="str">
        <f t="shared" si="5"/>
        <v>9, 3, 8</v>
      </c>
      <c r="P19" s="20" t="s">
        <v>128</v>
      </c>
      <c r="Q19" s="20" t="str">
        <f t="shared" si="6"/>
        <v>0.0, 0.0, 2917.0</v>
      </c>
      <c r="R19" s="20" t="str">
        <f t="shared" si="7"/>
        <v>0.0, 0.0, 0.0</v>
      </c>
      <c r="S19" s="26">
        <v>0</v>
      </c>
      <c r="T19" s="20" t="s">
        <v>129</v>
      </c>
      <c r="U19" s="20" t="str">
        <f t="shared" si="8"/>
        <v>B</v>
      </c>
      <c r="V19" s="20" t="str">
        <f t="shared" si="9"/>
        <v xml:space="preserve"> </v>
      </c>
      <c r="W19" s="20" t="s">
        <v>128</v>
      </c>
      <c r="X19" s="20" t="s">
        <v>129</v>
      </c>
    </row>
    <row r="20" spans="1:24" x14ac:dyDescent="0.25">
      <c r="A20" t="s">
        <v>20</v>
      </c>
      <c r="B20" t="s">
        <v>1</v>
      </c>
      <c r="C20">
        <v>9884</v>
      </c>
      <c r="D20" s="3">
        <v>3278</v>
      </c>
      <c r="E20" s="4">
        <v>4</v>
      </c>
      <c r="F20" s="5">
        <v>12</v>
      </c>
      <c r="G20" s="5">
        <v>12</v>
      </c>
      <c r="I20" t="str">
        <f t="shared" si="0"/>
        <v>defaultid</v>
      </c>
      <c r="J20" t="str">
        <f t="shared" si="1"/>
        <v>0.0, 0.0, 3278.0</v>
      </c>
      <c r="K20" t="str">
        <f t="shared" si="2"/>
        <v>0.0, 0.0, 0.0</v>
      </c>
      <c r="L20">
        <f t="shared" si="3"/>
        <v>1</v>
      </c>
      <c r="M20" t="str">
        <f t="shared" si="4"/>
        <v>balise.ac</v>
      </c>
      <c r="N20" t="str">
        <f t="shared" si="5"/>
        <v>4, 12, 12</v>
      </c>
      <c r="P20" s="20" t="s">
        <v>128</v>
      </c>
      <c r="Q20" s="20" t="str">
        <f t="shared" si="6"/>
        <v>0.0, 0.0, 3278.0</v>
      </c>
      <c r="R20" s="20" t="str">
        <f t="shared" si="7"/>
        <v>0.0, 0.0, 0.0</v>
      </c>
      <c r="S20" s="26">
        <v>0</v>
      </c>
      <c r="T20" s="20" t="s">
        <v>129</v>
      </c>
      <c r="U20" s="20" t="str">
        <f t="shared" si="8"/>
        <v>Hs.151(A)</v>
      </c>
      <c r="V20" s="20" t="str">
        <f t="shared" si="9"/>
        <v>A</v>
      </c>
      <c r="W20" s="20" t="s">
        <v>128</v>
      </c>
      <c r="X20" s="20" t="s">
        <v>129</v>
      </c>
    </row>
    <row r="21" spans="1:24" x14ac:dyDescent="0.25">
      <c r="B21" t="s">
        <v>12</v>
      </c>
      <c r="C21">
        <v>9887</v>
      </c>
      <c r="D21" s="3">
        <v>3281</v>
      </c>
      <c r="E21" s="4">
        <v>9</v>
      </c>
      <c r="F21" s="3">
        <v>4</v>
      </c>
      <c r="G21" s="3">
        <v>8</v>
      </c>
      <c r="I21" t="str">
        <f t="shared" si="0"/>
        <v>defaultid</v>
      </c>
      <c r="J21" t="str">
        <f t="shared" si="1"/>
        <v>0.0, 0.0, 3281.0</v>
      </c>
      <c r="K21" t="str">
        <f t="shared" si="2"/>
        <v>0.0, 0.0, 0.0</v>
      </c>
      <c r="L21">
        <f t="shared" si="3"/>
        <v>1</v>
      </c>
      <c r="M21" t="str">
        <f t="shared" si="4"/>
        <v>balise.ac</v>
      </c>
      <c r="N21" t="str">
        <f t="shared" si="5"/>
        <v>9, 4, 8</v>
      </c>
      <c r="P21" s="20" t="s">
        <v>128</v>
      </c>
      <c r="Q21" s="20" t="str">
        <f t="shared" si="6"/>
        <v>0.0, 0.0, 3281.0</v>
      </c>
      <c r="R21" s="20" t="str">
        <f t="shared" si="7"/>
        <v>0.0, 0.0, 0.0</v>
      </c>
      <c r="S21" s="26">
        <v>0</v>
      </c>
      <c r="T21" s="20" t="s">
        <v>129</v>
      </c>
      <c r="U21" s="20" t="str">
        <f t="shared" si="8"/>
        <v>B</v>
      </c>
      <c r="V21" s="20" t="str">
        <f t="shared" si="9"/>
        <v xml:space="preserve"> </v>
      </c>
      <c r="W21" s="20" t="s">
        <v>128</v>
      </c>
      <c r="X21" s="20" t="s">
        <v>129</v>
      </c>
    </row>
    <row r="22" spans="1:24" x14ac:dyDescent="0.25">
      <c r="A22" t="s">
        <v>21</v>
      </c>
      <c r="B22" t="s">
        <v>1</v>
      </c>
      <c r="C22">
        <v>9900</v>
      </c>
      <c r="D22" s="3">
        <v>3294</v>
      </c>
      <c r="E22" s="4">
        <v>6</v>
      </c>
      <c r="F22" s="4">
        <v>0</v>
      </c>
      <c r="G22" s="5">
        <v>14</v>
      </c>
      <c r="I22" t="str">
        <f t="shared" si="0"/>
        <v>defaultid</v>
      </c>
      <c r="J22" t="str">
        <f t="shared" si="1"/>
        <v>0.0, 0.0, 3294.0</v>
      </c>
      <c r="K22" t="str">
        <f t="shared" si="2"/>
        <v>0.0, 0.0, 0.0</v>
      </c>
      <c r="L22">
        <f t="shared" si="3"/>
        <v>1</v>
      </c>
      <c r="M22" t="str">
        <f t="shared" si="4"/>
        <v>balise.ac</v>
      </c>
      <c r="N22" t="str">
        <f t="shared" si="5"/>
        <v>6, 0, 14</v>
      </c>
      <c r="P22" s="20" t="s">
        <v>128</v>
      </c>
      <c r="Q22" s="20" t="str">
        <f t="shared" si="6"/>
        <v>0.0, 0.0, 3294.0</v>
      </c>
      <c r="R22" s="20" t="str">
        <f t="shared" si="7"/>
        <v>0.0, 0.0, 0.0</v>
      </c>
      <c r="S22" s="26">
        <v>0</v>
      </c>
      <c r="T22" s="20" t="s">
        <v>129</v>
      </c>
      <c r="U22" s="20" t="str">
        <f t="shared" si="8"/>
        <v>GRO-V11</v>
      </c>
      <c r="V22" s="20" t="str">
        <f t="shared" si="9"/>
        <v>A</v>
      </c>
      <c r="W22" s="20" t="s">
        <v>128</v>
      </c>
      <c r="X22" s="20" t="s">
        <v>129</v>
      </c>
    </row>
    <row r="23" spans="1:24" x14ac:dyDescent="0.25">
      <c r="B23" t="s">
        <v>12</v>
      </c>
      <c r="C23">
        <v>9903</v>
      </c>
      <c r="D23" s="3">
        <v>3297</v>
      </c>
      <c r="E23" s="4">
        <v>9</v>
      </c>
      <c r="F23" s="5">
        <v>1</v>
      </c>
      <c r="G23" s="5">
        <v>6</v>
      </c>
      <c r="I23" t="str">
        <f t="shared" si="0"/>
        <v>defaultid</v>
      </c>
      <c r="J23" t="str">
        <f t="shared" si="1"/>
        <v>0.0, 0.0, 3297.0</v>
      </c>
      <c r="K23" t="str">
        <f t="shared" si="2"/>
        <v>0.0, 0.0, 0.0</v>
      </c>
      <c r="L23">
        <f t="shared" si="3"/>
        <v>1</v>
      </c>
      <c r="M23" t="str">
        <f t="shared" si="4"/>
        <v>balise.ac</v>
      </c>
      <c r="N23" t="str">
        <f t="shared" si="5"/>
        <v>9, 1, 6</v>
      </c>
      <c r="P23" s="20" t="s">
        <v>128</v>
      </c>
      <c r="Q23" s="20" t="str">
        <f t="shared" si="6"/>
        <v>0.0, 0.0, 3297.0</v>
      </c>
      <c r="R23" s="20" t="str">
        <f t="shared" si="7"/>
        <v>0.0, 0.0, 0.0</v>
      </c>
      <c r="S23" s="26">
        <v>0</v>
      </c>
      <c r="T23" s="20" t="s">
        <v>129</v>
      </c>
      <c r="U23" s="20" t="str">
        <f t="shared" si="8"/>
        <v>B</v>
      </c>
      <c r="V23" s="20" t="str">
        <f t="shared" si="9"/>
        <v xml:space="preserve"> </v>
      </c>
      <c r="W23" s="20" t="s">
        <v>128</v>
      </c>
      <c r="X23" s="20" t="s">
        <v>129</v>
      </c>
    </row>
    <row r="24" spans="1:24" x14ac:dyDescent="0.25">
      <c r="A24" t="s">
        <v>22</v>
      </c>
      <c r="B24" t="s">
        <v>1</v>
      </c>
      <c r="C24">
        <v>10050</v>
      </c>
      <c r="D24" s="3">
        <v>3444</v>
      </c>
      <c r="E24" s="4">
        <v>7</v>
      </c>
      <c r="F24" s="3">
        <v>1</v>
      </c>
      <c r="G24" s="3">
        <v>2</v>
      </c>
      <c r="I24" t="str">
        <f t="shared" si="0"/>
        <v>defaultid</v>
      </c>
      <c r="J24" t="str">
        <f t="shared" si="1"/>
        <v>0.0, 0.0, 3444.0</v>
      </c>
      <c r="K24" t="str">
        <f t="shared" si="2"/>
        <v>0.0, 0.0, 0.0</v>
      </c>
      <c r="L24">
        <f t="shared" si="3"/>
        <v>1</v>
      </c>
      <c r="M24" t="str">
        <f t="shared" si="4"/>
        <v>balise.ac</v>
      </c>
      <c r="N24" t="str">
        <f t="shared" si="5"/>
        <v>7, 1, 2</v>
      </c>
      <c r="P24" s="20" t="s">
        <v>128</v>
      </c>
      <c r="Q24" s="20" t="str">
        <f t="shared" si="6"/>
        <v>0.0, 0.0, 3444.0</v>
      </c>
      <c r="R24" s="20" t="str">
        <f t="shared" si="7"/>
        <v>0.0, 0.0, 0.0</v>
      </c>
      <c r="S24" s="26">
        <v>0</v>
      </c>
      <c r="T24" s="20" t="s">
        <v>129</v>
      </c>
      <c r="U24" s="20" t="str">
        <f t="shared" si="8"/>
        <v>GRO-H01</v>
      </c>
      <c r="V24" s="20" t="str">
        <f t="shared" si="9"/>
        <v>A</v>
      </c>
      <c r="W24" s="20" t="s">
        <v>128</v>
      </c>
      <c r="X24" s="20" t="s">
        <v>129</v>
      </c>
    </row>
    <row r="25" spans="1:24" x14ac:dyDescent="0.25">
      <c r="B25" t="s">
        <v>12</v>
      </c>
      <c r="C25">
        <v>10053</v>
      </c>
      <c r="D25" s="3">
        <v>3447</v>
      </c>
      <c r="E25" s="4">
        <v>7</v>
      </c>
      <c r="F25" s="3">
        <v>1</v>
      </c>
      <c r="G25" s="3">
        <v>12</v>
      </c>
      <c r="I25" t="str">
        <f t="shared" si="0"/>
        <v>defaultid</v>
      </c>
      <c r="J25" t="str">
        <f t="shared" si="1"/>
        <v>0.0, 0.0, 3447.0</v>
      </c>
      <c r="K25" t="str">
        <f t="shared" si="2"/>
        <v>0.0, 0.0, 0.0</v>
      </c>
      <c r="L25">
        <f t="shared" si="3"/>
        <v>1</v>
      </c>
      <c r="M25" t="str">
        <f t="shared" si="4"/>
        <v>balise.ac</v>
      </c>
      <c r="N25" t="str">
        <f t="shared" si="5"/>
        <v>7, 1, 12</v>
      </c>
      <c r="P25" s="20" t="s">
        <v>128</v>
      </c>
      <c r="Q25" s="20" t="str">
        <f t="shared" si="6"/>
        <v>0.0, 0.0, 3447.0</v>
      </c>
      <c r="R25" s="20" t="str">
        <f t="shared" si="7"/>
        <v>0.0, 0.0, 0.0</v>
      </c>
      <c r="S25" s="26">
        <v>0</v>
      </c>
      <c r="T25" s="20" t="s">
        <v>129</v>
      </c>
      <c r="U25" s="20" t="str">
        <f t="shared" si="8"/>
        <v>B</v>
      </c>
      <c r="V25" s="20" t="str">
        <f t="shared" si="9"/>
        <v xml:space="preserve"> </v>
      </c>
      <c r="W25" s="20" t="s">
        <v>128</v>
      </c>
      <c r="X25" s="20" t="s">
        <v>129</v>
      </c>
    </row>
    <row r="26" spans="1:24" x14ac:dyDescent="0.25">
      <c r="A26" s="3" t="s">
        <v>45</v>
      </c>
      <c r="B26" s="3" t="s">
        <v>12</v>
      </c>
      <c r="C26" s="3">
        <v>10170</v>
      </c>
      <c r="D26" s="3">
        <v>3564</v>
      </c>
      <c r="E26" s="4">
        <v>7</v>
      </c>
      <c r="F26" s="16">
        <v>1</v>
      </c>
      <c r="G26" s="4">
        <v>14</v>
      </c>
      <c r="I26" t="str">
        <f t="shared" si="0"/>
        <v>defaultid</v>
      </c>
      <c r="J26" t="str">
        <f t="shared" si="1"/>
        <v>0.0, 0.0, 3564.0</v>
      </c>
      <c r="K26" t="str">
        <f t="shared" si="2"/>
        <v>0.0, 0.0, 0.0</v>
      </c>
      <c r="L26">
        <f t="shared" si="3"/>
        <v>1</v>
      </c>
      <c r="M26" t="str">
        <f t="shared" si="4"/>
        <v>balise.ac</v>
      </c>
      <c r="N26" t="str">
        <f t="shared" si="5"/>
        <v>7, 1, 14</v>
      </c>
      <c r="P26" s="20" t="s">
        <v>128</v>
      </c>
      <c r="Q26" s="20" t="str">
        <f t="shared" si="6"/>
        <v>0.0, 0.0, 3564.0</v>
      </c>
      <c r="R26" s="20" t="str">
        <f t="shared" si="7"/>
        <v>0.0, 0.0, 0.0</v>
      </c>
      <c r="S26" s="26">
        <v>0</v>
      </c>
      <c r="T26" s="20" t="s">
        <v>129</v>
      </c>
      <c r="U26" s="20" t="str">
        <f t="shared" si="8"/>
        <v>GRO-H18</v>
      </c>
      <c r="V26" s="20" t="str">
        <f t="shared" si="9"/>
        <v>B</v>
      </c>
      <c r="W26" s="20" t="s">
        <v>128</v>
      </c>
      <c r="X26" s="20" t="s">
        <v>129</v>
      </c>
    </row>
    <row r="27" spans="1:24" x14ac:dyDescent="0.25">
      <c r="A27" s="3"/>
      <c r="B27" s="3" t="s">
        <v>1</v>
      </c>
      <c r="C27" s="3">
        <v>10173</v>
      </c>
      <c r="D27" s="3">
        <v>3567</v>
      </c>
      <c r="E27" s="4">
        <v>3</v>
      </c>
      <c r="F27" s="4">
        <v>3</v>
      </c>
      <c r="G27" s="5">
        <v>14</v>
      </c>
      <c r="I27" t="str">
        <f t="shared" si="0"/>
        <v>defaultid</v>
      </c>
      <c r="J27" t="str">
        <f t="shared" si="1"/>
        <v>0.0, 0.0, 3567.0</v>
      </c>
      <c r="K27" t="str">
        <f t="shared" si="2"/>
        <v>0.0, 0.0, 0.0</v>
      </c>
      <c r="L27">
        <f t="shared" si="3"/>
        <v>1</v>
      </c>
      <c r="M27" t="str">
        <f t="shared" si="4"/>
        <v>balise.ac</v>
      </c>
      <c r="N27" t="str">
        <f t="shared" si="5"/>
        <v>3, 3, 14</v>
      </c>
      <c r="P27" s="20" t="s">
        <v>128</v>
      </c>
      <c r="Q27" s="20" t="str">
        <f t="shared" si="6"/>
        <v>0.0, 0.0, 3567.0</v>
      </c>
      <c r="R27" s="20" t="str">
        <f t="shared" si="7"/>
        <v>0.0, 0.0, 0.0</v>
      </c>
      <c r="S27" s="26">
        <v>0</v>
      </c>
      <c r="T27" s="20" t="s">
        <v>129</v>
      </c>
      <c r="U27" s="20" t="str">
        <f t="shared" si="8"/>
        <v>A</v>
      </c>
      <c r="V27" s="20" t="str">
        <f t="shared" si="9"/>
        <v xml:space="preserve"> </v>
      </c>
      <c r="W27" s="20" t="s">
        <v>128</v>
      </c>
      <c r="X27" s="20" t="s">
        <v>129</v>
      </c>
    </row>
    <row r="28" spans="1:24" x14ac:dyDescent="0.25">
      <c r="A28" t="s">
        <v>46</v>
      </c>
      <c r="B28" t="s">
        <v>24</v>
      </c>
      <c r="C28">
        <v>10299</v>
      </c>
      <c r="D28" s="3">
        <v>3693</v>
      </c>
      <c r="E28" s="3">
        <v>14</v>
      </c>
      <c r="F28" s="3">
        <v>10</v>
      </c>
      <c r="G28" s="3">
        <v>6</v>
      </c>
      <c r="I28" t="str">
        <f t="shared" si="0"/>
        <v>defaultid</v>
      </c>
      <c r="J28" t="str">
        <f t="shared" si="1"/>
        <v>0.0, 0.0, 3693.0</v>
      </c>
      <c r="K28" t="str">
        <f t="shared" si="2"/>
        <v>0.0, 0.0, 0.0</v>
      </c>
      <c r="L28">
        <f t="shared" si="3"/>
        <v>1</v>
      </c>
      <c r="M28" t="str">
        <f t="shared" si="4"/>
        <v>balise.ac</v>
      </c>
      <c r="N28" t="str">
        <f t="shared" si="5"/>
        <v>14, 10, 6</v>
      </c>
      <c r="P28" s="20" t="s">
        <v>128</v>
      </c>
      <c r="Q28" s="20" t="str">
        <f t="shared" si="6"/>
        <v>0.0, 0.0, 3693.0</v>
      </c>
      <c r="R28" s="20" t="str">
        <f t="shared" si="7"/>
        <v>0.0, 0.0, 0.0</v>
      </c>
      <c r="S28" s="26">
        <v>0</v>
      </c>
      <c r="T28" s="20" t="s">
        <v>129</v>
      </c>
      <c r="U28" s="20" t="str">
        <f t="shared" si="8"/>
        <v>GRO-V20</v>
      </c>
      <c r="V28" s="20" t="str">
        <f t="shared" si="9"/>
        <v>C</v>
      </c>
      <c r="W28" s="20" t="s">
        <v>128</v>
      </c>
      <c r="X28" s="20" t="s">
        <v>129</v>
      </c>
    </row>
    <row r="29" spans="1:24" x14ac:dyDescent="0.25">
      <c r="B29" t="s">
        <v>12</v>
      </c>
      <c r="C29">
        <v>10302</v>
      </c>
      <c r="D29" s="3">
        <v>3696</v>
      </c>
      <c r="E29" s="3">
        <v>9</v>
      </c>
      <c r="F29" s="3">
        <v>0</v>
      </c>
      <c r="G29" s="3">
        <v>0</v>
      </c>
      <c r="I29" t="str">
        <f t="shared" si="0"/>
        <v>defaultid</v>
      </c>
      <c r="J29" t="str">
        <f t="shared" si="1"/>
        <v>0.0, 0.0, 3696.0</v>
      </c>
      <c r="K29" t="str">
        <f t="shared" si="2"/>
        <v>0.0, 0.0, 0.0</v>
      </c>
      <c r="L29">
        <f t="shared" si="3"/>
        <v>1</v>
      </c>
      <c r="M29" t="str">
        <f t="shared" si="4"/>
        <v>balise.ac</v>
      </c>
      <c r="N29" t="str">
        <f t="shared" si="5"/>
        <v>9, 0, 0</v>
      </c>
      <c r="P29" s="20" t="s">
        <v>128</v>
      </c>
      <c r="Q29" s="20" t="str">
        <f t="shared" si="6"/>
        <v>0.0, 0.0, 3696.0</v>
      </c>
      <c r="R29" s="20" t="str">
        <f t="shared" si="7"/>
        <v>0.0, 0.0, 0.0</v>
      </c>
      <c r="S29" s="26">
        <v>0</v>
      </c>
      <c r="T29" s="20" t="s">
        <v>129</v>
      </c>
      <c r="U29" s="20" t="str">
        <f t="shared" si="8"/>
        <v>B</v>
      </c>
      <c r="V29" s="20" t="str">
        <f t="shared" si="9"/>
        <v xml:space="preserve"> </v>
      </c>
      <c r="W29" s="20" t="s">
        <v>128</v>
      </c>
      <c r="X29" s="20" t="s">
        <v>129</v>
      </c>
    </row>
    <row r="30" spans="1:24" x14ac:dyDescent="0.25">
      <c r="B30" t="s">
        <v>1</v>
      </c>
      <c r="C30">
        <v>10305</v>
      </c>
      <c r="D30" s="3">
        <v>3699</v>
      </c>
      <c r="E30" s="4">
        <v>2</v>
      </c>
      <c r="F30" s="4">
        <v>0</v>
      </c>
      <c r="G30" s="5">
        <v>14</v>
      </c>
      <c r="I30" t="str">
        <f t="shared" si="0"/>
        <v>defaultid</v>
      </c>
      <c r="J30" t="str">
        <f t="shared" si="1"/>
        <v>0.0, 0.0, 3699.0</v>
      </c>
      <c r="K30" t="str">
        <f t="shared" si="2"/>
        <v>0.0, 0.0, 0.0</v>
      </c>
      <c r="L30">
        <f t="shared" si="3"/>
        <v>1</v>
      </c>
      <c r="M30" t="str">
        <f t="shared" si="4"/>
        <v>balise.ac</v>
      </c>
      <c r="N30" t="str">
        <f t="shared" si="5"/>
        <v>2, 0, 14</v>
      </c>
      <c r="P30" s="20" t="s">
        <v>128</v>
      </c>
      <c r="Q30" s="20" t="str">
        <f t="shared" si="6"/>
        <v>0.0, 0.0, 3699.0</v>
      </c>
      <c r="R30" s="20" t="str">
        <f t="shared" si="7"/>
        <v>0.0, 0.0, 0.0</v>
      </c>
      <c r="S30" s="26">
        <v>0</v>
      </c>
      <c r="T30" s="20" t="s">
        <v>129</v>
      </c>
      <c r="U30" s="20" t="str">
        <f t="shared" si="8"/>
        <v>A</v>
      </c>
      <c r="V30" s="20" t="str">
        <f t="shared" si="9"/>
        <v xml:space="preserve"> </v>
      </c>
      <c r="W30" s="20" t="s">
        <v>128</v>
      </c>
      <c r="X30" s="20" t="s">
        <v>129</v>
      </c>
    </row>
    <row r="31" spans="1:24" x14ac:dyDescent="0.25">
      <c r="A31" t="s">
        <v>38</v>
      </c>
      <c r="B31" t="s">
        <v>12</v>
      </c>
      <c r="C31">
        <v>10336</v>
      </c>
      <c r="D31" s="3">
        <v>3730</v>
      </c>
      <c r="E31" s="3">
        <v>7</v>
      </c>
      <c r="F31" s="15">
        <v>1</v>
      </c>
      <c r="G31" s="3">
        <v>14</v>
      </c>
      <c r="I31" t="str">
        <f t="shared" si="0"/>
        <v>defaultid</v>
      </c>
      <c r="J31" t="str">
        <f t="shared" si="1"/>
        <v>0.0, 0.0, 3730.0</v>
      </c>
      <c r="K31" t="str">
        <f t="shared" si="2"/>
        <v>0.0, 0.0, 0.0</v>
      </c>
      <c r="L31">
        <f t="shared" si="3"/>
        <v>1</v>
      </c>
      <c r="M31" t="str">
        <f t="shared" si="4"/>
        <v>balise.ac</v>
      </c>
      <c r="N31" t="str">
        <f t="shared" si="5"/>
        <v>7, 1, 14</v>
      </c>
      <c r="P31" s="20" t="s">
        <v>128</v>
      </c>
      <c r="Q31" s="20" t="str">
        <f t="shared" si="6"/>
        <v>0.0, 0.0, 3730.0</v>
      </c>
      <c r="R31" s="20" t="str">
        <f t="shared" si="7"/>
        <v>0.0, 0.0, 0.0</v>
      </c>
      <c r="S31" s="26">
        <v>0</v>
      </c>
      <c r="T31" s="20" t="s">
        <v>129</v>
      </c>
      <c r="U31" s="20" t="str">
        <f t="shared" si="8"/>
        <v>GRO-H14</v>
      </c>
      <c r="V31" s="20" t="str">
        <f t="shared" si="9"/>
        <v>B</v>
      </c>
      <c r="W31" s="20" t="s">
        <v>128</v>
      </c>
      <c r="X31" s="20" t="s">
        <v>129</v>
      </c>
    </row>
    <row r="32" spans="1:24" x14ac:dyDescent="0.25">
      <c r="B32" t="s">
        <v>1</v>
      </c>
      <c r="C32">
        <v>10339</v>
      </c>
      <c r="D32" s="3">
        <v>3733</v>
      </c>
      <c r="E32" s="4">
        <v>3</v>
      </c>
      <c r="F32" s="4">
        <v>3</v>
      </c>
      <c r="G32" s="5">
        <v>14</v>
      </c>
      <c r="I32" t="str">
        <f t="shared" si="0"/>
        <v>defaultid</v>
      </c>
      <c r="J32" t="str">
        <f t="shared" si="1"/>
        <v>0.0, 0.0, 3733.0</v>
      </c>
      <c r="K32" t="str">
        <f t="shared" si="2"/>
        <v>0.0, 0.0, 0.0</v>
      </c>
      <c r="L32">
        <f t="shared" si="3"/>
        <v>1</v>
      </c>
      <c r="M32" t="str">
        <f t="shared" si="4"/>
        <v>balise.ac</v>
      </c>
      <c r="N32" t="str">
        <f t="shared" si="5"/>
        <v>3, 3, 14</v>
      </c>
      <c r="P32" s="20" t="s">
        <v>128</v>
      </c>
      <c r="Q32" s="20" t="str">
        <f t="shared" si="6"/>
        <v>0.0, 0.0, 3733.0</v>
      </c>
      <c r="R32" s="20" t="str">
        <f t="shared" si="7"/>
        <v>0.0, 0.0, 0.0</v>
      </c>
      <c r="S32" s="26">
        <v>0</v>
      </c>
      <c r="T32" s="20" t="s">
        <v>129</v>
      </c>
      <c r="U32" s="20" t="str">
        <f t="shared" si="8"/>
        <v>A</v>
      </c>
      <c r="V32" s="20" t="str">
        <f t="shared" si="9"/>
        <v xml:space="preserve"> </v>
      </c>
      <c r="W32" s="20" t="s">
        <v>128</v>
      </c>
      <c r="X32" s="20" t="s">
        <v>129</v>
      </c>
    </row>
    <row r="33" spans="1:24" x14ac:dyDescent="0.25">
      <c r="A33" t="s">
        <v>39</v>
      </c>
      <c r="B33" t="s">
        <v>12</v>
      </c>
      <c r="C33" s="33">
        <v>10350</v>
      </c>
      <c r="D33" s="34">
        <f>C33-([1]A_UM!$F$3)</f>
        <v>3744</v>
      </c>
      <c r="E33" s="3">
        <v>9</v>
      </c>
      <c r="F33" s="3">
        <v>1</v>
      </c>
      <c r="G33" s="3">
        <v>13</v>
      </c>
      <c r="I33" t="str">
        <f t="shared" si="0"/>
        <v>defaultid</v>
      </c>
      <c r="J33" t="str">
        <f t="shared" si="1"/>
        <v>0.0, 0.0, 3744.0</v>
      </c>
      <c r="K33" t="str">
        <f t="shared" si="2"/>
        <v>0.0, 0.0, 0.0</v>
      </c>
      <c r="L33">
        <f t="shared" si="3"/>
        <v>1</v>
      </c>
      <c r="M33" t="str">
        <f t="shared" si="4"/>
        <v>balise.ac</v>
      </c>
      <c r="N33" t="str">
        <f t="shared" si="5"/>
        <v>9, 1, 13</v>
      </c>
      <c r="P33" s="20" t="s">
        <v>128</v>
      </c>
      <c r="Q33" s="20" t="str">
        <f t="shared" si="6"/>
        <v>0.0, 0.0, 3744.0</v>
      </c>
      <c r="R33" s="20" t="str">
        <f t="shared" si="7"/>
        <v>0.0, 0.0, 0.0</v>
      </c>
      <c r="S33" s="26">
        <v>0</v>
      </c>
      <c r="T33" s="20" t="s">
        <v>129</v>
      </c>
      <c r="U33" s="20" t="str">
        <f t="shared" si="8"/>
        <v>Hs.154(O)</v>
      </c>
      <c r="V33" s="20" t="str">
        <f t="shared" si="9"/>
        <v>B</v>
      </c>
      <c r="W33" s="20" t="s">
        <v>128</v>
      </c>
      <c r="X33" s="20" t="s">
        <v>129</v>
      </c>
    </row>
    <row r="34" spans="1:24" x14ac:dyDescent="0.25">
      <c r="B34" t="s">
        <v>1</v>
      </c>
      <c r="C34" s="33">
        <v>10353</v>
      </c>
      <c r="D34" s="34">
        <f>C34-([1]A_UM!$F$3)</f>
        <v>3747</v>
      </c>
      <c r="E34" s="4">
        <v>4</v>
      </c>
      <c r="F34" s="4">
        <v>12</v>
      </c>
      <c r="G34" s="4">
        <v>14</v>
      </c>
      <c r="I34" t="str">
        <f t="shared" si="0"/>
        <v>defaultid</v>
      </c>
      <c r="J34" t="str">
        <f t="shared" si="1"/>
        <v>0.0, 0.0, 3747.0</v>
      </c>
      <c r="K34" t="str">
        <f t="shared" si="2"/>
        <v>0.0, 0.0, 0.0</v>
      </c>
      <c r="L34">
        <f t="shared" si="3"/>
        <v>1</v>
      </c>
      <c r="M34" t="str">
        <f t="shared" si="4"/>
        <v>balise.ac</v>
      </c>
      <c r="N34" t="str">
        <f t="shared" si="5"/>
        <v>4, 12, 14</v>
      </c>
      <c r="P34" s="20" t="s">
        <v>128</v>
      </c>
      <c r="Q34" s="20" t="str">
        <f t="shared" si="6"/>
        <v>0.0, 0.0, 3747.0</v>
      </c>
      <c r="R34" s="20" t="str">
        <f t="shared" si="7"/>
        <v>0.0, 0.0, 0.0</v>
      </c>
      <c r="S34" s="26">
        <v>0</v>
      </c>
      <c r="T34" s="20" t="s">
        <v>129</v>
      </c>
      <c r="U34" s="20" t="str">
        <f t="shared" si="8"/>
        <v>A</v>
      </c>
      <c r="V34" s="20" t="str">
        <f t="shared" si="9"/>
        <v xml:space="preserve"> </v>
      </c>
      <c r="W34" s="20" t="s">
        <v>128</v>
      </c>
      <c r="X34" s="20" t="s">
        <v>129</v>
      </c>
    </row>
    <row r="35" spans="1:24" x14ac:dyDescent="0.25">
      <c r="A35" t="s">
        <v>40</v>
      </c>
      <c r="B35" t="s">
        <v>12</v>
      </c>
      <c r="C35">
        <v>10497</v>
      </c>
      <c r="D35" s="3">
        <v>3891</v>
      </c>
      <c r="E35" s="4">
        <v>9</v>
      </c>
      <c r="F35" s="5">
        <v>0</v>
      </c>
      <c r="G35" s="5">
        <v>13</v>
      </c>
      <c r="I35" t="str">
        <f t="shared" si="0"/>
        <v>defaultid</v>
      </c>
      <c r="J35" t="str">
        <f t="shared" si="1"/>
        <v>0.0, 0.0, 3891.0</v>
      </c>
      <c r="K35" t="str">
        <f t="shared" si="2"/>
        <v>0.0, 0.0, 0.0</v>
      </c>
      <c r="L35">
        <f t="shared" si="3"/>
        <v>1</v>
      </c>
      <c r="M35" t="str">
        <f t="shared" si="4"/>
        <v>balise.ac</v>
      </c>
      <c r="N35" t="str">
        <f t="shared" si="5"/>
        <v>9, 0, 13</v>
      </c>
      <c r="P35" s="20" t="s">
        <v>128</v>
      </c>
      <c r="Q35" s="20" t="str">
        <f t="shared" si="6"/>
        <v>0.0, 0.0, 3891.0</v>
      </c>
      <c r="R35" s="20" t="str">
        <f t="shared" si="7"/>
        <v>0.0, 0.0, 0.0</v>
      </c>
      <c r="S35" s="26">
        <v>0</v>
      </c>
      <c r="T35" s="20" t="s">
        <v>129</v>
      </c>
      <c r="U35" s="20" t="str">
        <f t="shared" si="8"/>
        <v>GRO-V14</v>
      </c>
      <c r="V35" s="20" t="str">
        <f t="shared" si="9"/>
        <v>B</v>
      </c>
      <c r="W35" s="20" t="s">
        <v>128</v>
      </c>
      <c r="X35" s="20" t="s">
        <v>129</v>
      </c>
    </row>
    <row r="36" spans="1:24" x14ac:dyDescent="0.25">
      <c r="B36" t="s">
        <v>1</v>
      </c>
      <c r="C36">
        <v>10500</v>
      </c>
      <c r="D36" s="3">
        <v>3894</v>
      </c>
      <c r="E36" s="4">
        <v>6</v>
      </c>
      <c r="F36" s="4">
        <v>0</v>
      </c>
      <c r="G36" s="5">
        <v>14</v>
      </c>
      <c r="I36" t="str">
        <f t="shared" si="0"/>
        <v>defaultid</v>
      </c>
      <c r="J36" t="str">
        <f t="shared" si="1"/>
        <v>0.0, 0.0, 3894.0</v>
      </c>
      <c r="K36" t="str">
        <f t="shared" si="2"/>
        <v>0.0, 0.0, 0.0</v>
      </c>
      <c r="L36">
        <f t="shared" si="3"/>
        <v>1</v>
      </c>
      <c r="M36" t="str">
        <f t="shared" si="4"/>
        <v>balise.ac</v>
      </c>
      <c r="N36" t="str">
        <f t="shared" si="5"/>
        <v>6, 0, 14</v>
      </c>
      <c r="P36" s="20" t="s">
        <v>128</v>
      </c>
      <c r="Q36" s="20" t="str">
        <f t="shared" si="6"/>
        <v>0.0, 0.0, 3894.0</v>
      </c>
      <c r="R36" s="20" t="str">
        <f t="shared" si="7"/>
        <v>0.0, 0.0, 0.0</v>
      </c>
      <c r="S36" s="26">
        <v>0</v>
      </c>
      <c r="T36" s="20" t="s">
        <v>129</v>
      </c>
      <c r="U36" s="20" t="str">
        <f t="shared" si="8"/>
        <v>A</v>
      </c>
      <c r="V36" s="20" t="str">
        <f t="shared" si="9"/>
        <v xml:space="preserve"> </v>
      </c>
      <c r="W36" s="20" t="s">
        <v>128</v>
      </c>
      <c r="X36" s="20" t="s">
        <v>129</v>
      </c>
    </row>
    <row r="37" spans="1:24" x14ac:dyDescent="0.25">
      <c r="A37" t="s">
        <v>41</v>
      </c>
      <c r="B37" t="s">
        <v>1</v>
      </c>
      <c r="C37">
        <v>10552</v>
      </c>
      <c r="D37" s="3">
        <v>3946</v>
      </c>
      <c r="E37" s="4">
        <v>4</v>
      </c>
      <c r="F37" s="4">
        <v>14</v>
      </c>
      <c r="G37" s="5">
        <v>12</v>
      </c>
      <c r="I37" t="str">
        <f t="shared" si="0"/>
        <v>defaultid</v>
      </c>
      <c r="J37" t="str">
        <f t="shared" si="1"/>
        <v>0.0, 0.0, 3946.0</v>
      </c>
      <c r="K37" t="str">
        <f t="shared" si="2"/>
        <v>0.0, 0.0, 0.0</v>
      </c>
      <c r="L37">
        <f t="shared" si="3"/>
        <v>1</v>
      </c>
      <c r="M37" t="str">
        <f t="shared" si="4"/>
        <v>balise.ac</v>
      </c>
      <c r="N37" t="str">
        <f t="shared" si="5"/>
        <v>4, 14, 12</v>
      </c>
      <c r="P37" s="20" t="s">
        <v>128</v>
      </c>
      <c r="Q37" s="20" t="str">
        <f t="shared" si="6"/>
        <v>0.0, 0.0, 3946.0</v>
      </c>
      <c r="R37" s="20" t="str">
        <f t="shared" si="7"/>
        <v>0.0, 0.0, 0.0</v>
      </c>
      <c r="S37" s="26">
        <v>0</v>
      </c>
      <c r="T37" s="20" t="s">
        <v>129</v>
      </c>
      <c r="U37" s="20" t="str">
        <f t="shared" si="8"/>
        <v>Rep.153</v>
      </c>
      <c r="V37" s="20" t="str">
        <f t="shared" si="9"/>
        <v>A</v>
      </c>
      <c r="W37" s="20" t="s">
        <v>128</v>
      </c>
      <c r="X37" s="20" t="s">
        <v>129</v>
      </c>
    </row>
    <row r="38" spans="1:24" x14ac:dyDescent="0.25">
      <c r="B38" t="s">
        <v>12</v>
      </c>
      <c r="C38">
        <v>10555</v>
      </c>
      <c r="D38" s="3">
        <v>3949</v>
      </c>
      <c r="E38" s="3">
        <v>9</v>
      </c>
      <c r="F38" s="3">
        <v>1</v>
      </c>
      <c r="G38" s="3">
        <v>7</v>
      </c>
      <c r="I38" t="str">
        <f t="shared" si="0"/>
        <v>defaultid</v>
      </c>
      <c r="J38" t="str">
        <f t="shared" si="1"/>
        <v>0.0, 0.0, 3949.0</v>
      </c>
      <c r="K38" t="str">
        <f t="shared" si="2"/>
        <v>0.0, 0.0, 0.0</v>
      </c>
      <c r="L38">
        <f t="shared" si="3"/>
        <v>1</v>
      </c>
      <c r="M38" t="str">
        <f t="shared" si="4"/>
        <v>balise.ac</v>
      </c>
      <c r="N38" t="str">
        <f t="shared" si="5"/>
        <v>9, 1, 7</v>
      </c>
      <c r="P38" s="20" t="s">
        <v>128</v>
      </c>
      <c r="Q38" s="20" t="str">
        <f t="shared" si="6"/>
        <v>0.0, 0.0, 3949.0</v>
      </c>
      <c r="R38" s="20" t="str">
        <f t="shared" si="7"/>
        <v>0.0, 0.0, 0.0</v>
      </c>
      <c r="S38" s="26">
        <v>0</v>
      </c>
      <c r="T38" s="20" t="s">
        <v>129</v>
      </c>
      <c r="U38" s="20" t="str">
        <f t="shared" si="8"/>
        <v>B</v>
      </c>
      <c r="V38" s="20" t="str">
        <f t="shared" si="9"/>
        <v xml:space="preserve"> </v>
      </c>
      <c r="W38" s="20" t="s">
        <v>128</v>
      </c>
      <c r="X38" s="20" t="s">
        <v>129</v>
      </c>
    </row>
    <row r="39" spans="1:24" x14ac:dyDescent="0.25">
      <c r="A39" t="s">
        <v>42</v>
      </c>
      <c r="B39" t="s">
        <v>1</v>
      </c>
      <c r="C39">
        <v>10574</v>
      </c>
      <c r="D39" s="3">
        <v>3968</v>
      </c>
      <c r="E39" s="4">
        <v>6</v>
      </c>
      <c r="F39" s="4">
        <v>0</v>
      </c>
      <c r="G39" s="5">
        <v>14</v>
      </c>
      <c r="I39" t="str">
        <f t="shared" si="0"/>
        <v>defaultid</v>
      </c>
      <c r="J39" t="str">
        <f t="shared" si="1"/>
        <v>0.0, 0.0, 3968.0</v>
      </c>
      <c r="K39" t="str">
        <f t="shared" si="2"/>
        <v>0.0, 0.0, 0.0</v>
      </c>
      <c r="L39">
        <f t="shared" si="3"/>
        <v>1</v>
      </c>
      <c r="M39" t="str">
        <f t="shared" si="4"/>
        <v>balise.ac</v>
      </c>
      <c r="N39" t="str">
        <f t="shared" si="5"/>
        <v>6, 0, 14</v>
      </c>
      <c r="P39" s="20" t="s">
        <v>128</v>
      </c>
      <c r="Q39" s="20" t="str">
        <f t="shared" si="6"/>
        <v>0.0, 0.0, 3968.0</v>
      </c>
      <c r="R39" s="20" t="str">
        <f t="shared" si="7"/>
        <v>0.0, 0.0, 0.0</v>
      </c>
      <c r="S39" s="26">
        <v>0</v>
      </c>
      <c r="T39" s="20" t="s">
        <v>129</v>
      </c>
      <c r="U39" s="20" t="str">
        <f t="shared" si="8"/>
        <v>GRO-V15</v>
      </c>
      <c r="V39" s="20" t="str">
        <f t="shared" si="9"/>
        <v>A</v>
      </c>
      <c r="W39" s="20" t="s">
        <v>128</v>
      </c>
      <c r="X39" s="20" t="s">
        <v>129</v>
      </c>
    </row>
    <row r="40" spans="1:24" x14ac:dyDescent="0.25">
      <c r="B40" t="s">
        <v>12</v>
      </c>
      <c r="C40">
        <v>10577</v>
      </c>
      <c r="D40" s="3">
        <v>3971</v>
      </c>
      <c r="E40" s="3">
        <v>9</v>
      </c>
      <c r="F40" s="3">
        <v>1</v>
      </c>
      <c r="G40" s="3">
        <v>7</v>
      </c>
      <c r="I40" t="str">
        <f t="shared" si="0"/>
        <v>defaultid</v>
      </c>
      <c r="J40" t="str">
        <f t="shared" si="1"/>
        <v>0.0, 0.0, 3971.0</v>
      </c>
      <c r="K40" t="str">
        <f t="shared" si="2"/>
        <v>0.0, 0.0, 0.0</v>
      </c>
      <c r="L40">
        <f t="shared" si="3"/>
        <v>1</v>
      </c>
      <c r="M40" t="str">
        <f t="shared" si="4"/>
        <v>balise.ac</v>
      </c>
      <c r="N40" t="str">
        <f t="shared" si="5"/>
        <v>9, 1, 7</v>
      </c>
      <c r="P40" s="20" t="s">
        <v>128</v>
      </c>
      <c r="Q40" s="20" t="str">
        <f t="shared" si="6"/>
        <v>0.0, 0.0, 3971.0</v>
      </c>
      <c r="R40" s="20" t="str">
        <f t="shared" si="7"/>
        <v>0.0, 0.0, 0.0</v>
      </c>
      <c r="S40" s="26">
        <v>0</v>
      </c>
      <c r="T40" s="20" t="s">
        <v>129</v>
      </c>
      <c r="U40" s="20" t="str">
        <f t="shared" si="8"/>
        <v>B</v>
      </c>
      <c r="V40" s="20" t="str">
        <f t="shared" si="9"/>
        <v xml:space="preserve"> </v>
      </c>
      <c r="W40" s="20" t="s">
        <v>128</v>
      </c>
      <c r="X40" s="20" t="s">
        <v>129</v>
      </c>
    </row>
    <row r="41" spans="1:24" x14ac:dyDescent="0.25">
      <c r="A41" t="s">
        <v>43</v>
      </c>
      <c r="B41" t="s">
        <v>1</v>
      </c>
      <c r="C41">
        <v>10811</v>
      </c>
      <c r="D41" s="3">
        <v>4205</v>
      </c>
      <c r="E41" s="4">
        <v>4</v>
      </c>
      <c r="F41" s="4">
        <v>12</v>
      </c>
      <c r="G41" s="4">
        <v>12</v>
      </c>
      <c r="I41" t="str">
        <f t="shared" si="0"/>
        <v>defaultid</v>
      </c>
      <c r="J41" t="str">
        <f t="shared" si="1"/>
        <v>0.0, 0.0, 4205.0</v>
      </c>
      <c r="K41" t="str">
        <f t="shared" si="2"/>
        <v>0.0, 0.0, 0.0</v>
      </c>
      <c r="L41">
        <f t="shared" si="3"/>
        <v>1</v>
      </c>
      <c r="M41" t="str">
        <f t="shared" si="4"/>
        <v>balise.ac</v>
      </c>
      <c r="N41" t="str">
        <f t="shared" si="5"/>
        <v>4, 12, 12</v>
      </c>
      <c r="P41" s="20" t="s">
        <v>128</v>
      </c>
      <c r="Q41" s="20" t="str">
        <f t="shared" si="6"/>
        <v>0.0, 0.0, 4205.0</v>
      </c>
      <c r="R41" s="20" t="str">
        <f t="shared" si="7"/>
        <v>0.0, 0.0, 0.0</v>
      </c>
      <c r="S41" s="26">
        <v>0</v>
      </c>
      <c r="T41" s="20" t="s">
        <v>129</v>
      </c>
      <c r="U41" s="20" t="str">
        <f t="shared" si="8"/>
        <v>Hs.153(L)</v>
      </c>
      <c r="V41" s="20" t="str">
        <f t="shared" si="9"/>
        <v>A</v>
      </c>
      <c r="W41" s="20" t="s">
        <v>128</v>
      </c>
      <c r="X41" s="20" t="s">
        <v>129</v>
      </c>
    </row>
    <row r="42" spans="1:24" x14ac:dyDescent="0.25">
      <c r="B42" t="s">
        <v>12</v>
      </c>
      <c r="C42">
        <v>10814</v>
      </c>
      <c r="D42" s="3">
        <v>4208</v>
      </c>
      <c r="E42" s="4">
        <v>9</v>
      </c>
      <c r="F42" s="4">
        <v>5</v>
      </c>
      <c r="G42" s="5">
        <v>8</v>
      </c>
      <c r="I42" t="str">
        <f t="shared" si="0"/>
        <v>defaultid</v>
      </c>
      <c r="J42" t="str">
        <f t="shared" si="1"/>
        <v>0.0, 0.0, 4208.0</v>
      </c>
      <c r="K42" t="str">
        <f t="shared" si="2"/>
        <v>0.0, 0.0, 0.0</v>
      </c>
      <c r="L42">
        <f t="shared" si="3"/>
        <v>1</v>
      </c>
      <c r="M42" t="str">
        <f t="shared" si="4"/>
        <v>balise.ac</v>
      </c>
      <c r="N42" t="str">
        <f t="shared" si="5"/>
        <v>9, 5, 8</v>
      </c>
      <c r="P42" s="20" t="s">
        <v>128</v>
      </c>
      <c r="Q42" s="20" t="str">
        <f t="shared" si="6"/>
        <v>0.0, 0.0, 4208.0</v>
      </c>
      <c r="R42" s="20" t="str">
        <f t="shared" si="7"/>
        <v>0.0, 0.0, 0.0</v>
      </c>
      <c r="S42" s="26">
        <v>0</v>
      </c>
      <c r="T42" s="20" t="s">
        <v>129</v>
      </c>
      <c r="U42" s="20" t="str">
        <f t="shared" si="8"/>
        <v>B</v>
      </c>
      <c r="V42" s="20" t="str">
        <f t="shared" si="9"/>
        <v xml:space="preserve"> </v>
      </c>
      <c r="W42" s="20" t="s">
        <v>128</v>
      </c>
      <c r="X42" s="20" t="s">
        <v>129</v>
      </c>
    </row>
    <row r="43" spans="1:24" x14ac:dyDescent="0.25">
      <c r="A43" t="s">
        <v>44</v>
      </c>
      <c r="B43" t="s">
        <v>1</v>
      </c>
      <c r="C43">
        <v>10831</v>
      </c>
      <c r="D43" s="3">
        <v>4225</v>
      </c>
      <c r="E43" s="4">
        <v>3</v>
      </c>
      <c r="F43" s="4">
        <v>3</v>
      </c>
      <c r="G43" s="5">
        <v>4</v>
      </c>
      <c r="I43" t="str">
        <f t="shared" si="0"/>
        <v>defaultid</v>
      </c>
      <c r="J43" t="str">
        <f t="shared" si="1"/>
        <v>0.0, 0.0, 4225.0</v>
      </c>
      <c r="K43" t="str">
        <f t="shared" si="2"/>
        <v>0.0, 0.0, 0.0</v>
      </c>
      <c r="L43">
        <f t="shared" si="3"/>
        <v>1</v>
      </c>
      <c r="M43" t="str">
        <f t="shared" si="4"/>
        <v>balise.ac</v>
      </c>
      <c r="N43" t="str">
        <f t="shared" si="5"/>
        <v>3, 3, 4</v>
      </c>
      <c r="P43" s="20" t="s">
        <v>128</v>
      </c>
      <c r="Q43" s="20" t="str">
        <f t="shared" si="6"/>
        <v>0.0, 0.0, 4225.0</v>
      </c>
      <c r="R43" s="20" t="str">
        <f t="shared" si="7"/>
        <v>0.0, 0.0, 0.0</v>
      </c>
      <c r="S43" s="26">
        <v>0</v>
      </c>
      <c r="T43" s="20" t="s">
        <v>129</v>
      </c>
      <c r="U43" s="20" t="str">
        <f t="shared" si="8"/>
        <v>GRO-H11</v>
      </c>
      <c r="V43" s="20" t="str">
        <f t="shared" si="9"/>
        <v>A</v>
      </c>
      <c r="W43" s="20" t="s">
        <v>128</v>
      </c>
      <c r="X43" s="20" t="s">
        <v>129</v>
      </c>
    </row>
    <row r="44" spans="1:24" x14ac:dyDescent="0.25">
      <c r="B44" t="s">
        <v>12</v>
      </c>
      <c r="C44">
        <v>10834</v>
      </c>
      <c r="D44" s="3">
        <v>4228</v>
      </c>
      <c r="E44" s="3">
        <v>7</v>
      </c>
      <c r="F44" s="15">
        <v>1</v>
      </c>
      <c r="G44" s="3">
        <v>14</v>
      </c>
      <c r="I44" t="str">
        <f t="shared" si="0"/>
        <v>defaultid</v>
      </c>
      <c r="J44" t="str">
        <f t="shared" si="1"/>
        <v>0.0, 0.0, 4228.0</v>
      </c>
      <c r="K44" t="str">
        <f t="shared" si="2"/>
        <v>0.0, 0.0, 0.0</v>
      </c>
      <c r="L44">
        <f t="shared" si="3"/>
        <v>1</v>
      </c>
      <c r="M44" t="str">
        <f t="shared" si="4"/>
        <v>balise.ac</v>
      </c>
      <c r="N44" t="str">
        <f t="shared" si="5"/>
        <v>7, 1, 14</v>
      </c>
      <c r="P44" s="20" t="s">
        <v>128</v>
      </c>
      <c r="Q44" s="20" t="str">
        <f t="shared" si="6"/>
        <v>0.0, 0.0, 4228.0</v>
      </c>
      <c r="R44" s="20" t="str">
        <f t="shared" si="7"/>
        <v>0.0, 0.0, 0.0</v>
      </c>
      <c r="S44" s="26">
        <v>0</v>
      </c>
      <c r="T44" s="20" t="s">
        <v>129</v>
      </c>
      <c r="U44" s="20" t="str">
        <f t="shared" si="8"/>
        <v>B</v>
      </c>
      <c r="V44" s="20" t="str">
        <f t="shared" si="9"/>
        <v xml:space="preserve"> </v>
      </c>
      <c r="W44" s="20" t="s">
        <v>128</v>
      </c>
      <c r="X44" s="20" t="s">
        <v>129</v>
      </c>
    </row>
    <row r="45" spans="1:24" x14ac:dyDescent="0.25">
      <c r="A45" s="3" t="s">
        <v>23</v>
      </c>
      <c r="B45" s="3" t="s">
        <v>1</v>
      </c>
      <c r="C45" s="3">
        <v>13789</v>
      </c>
      <c r="D45" s="3">
        <v>7183</v>
      </c>
      <c r="E45" s="4">
        <v>4</v>
      </c>
      <c r="F45" s="4">
        <v>12</v>
      </c>
      <c r="G45" s="4">
        <v>12</v>
      </c>
      <c r="I45" t="str">
        <f t="shared" si="0"/>
        <v>defaultid</v>
      </c>
      <c r="J45" t="str">
        <f t="shared" si="1"/>
        <v>0.0, 0.0, 7183.0</v>
      </c>
      <c r="K45" t="str">
        <f t="shared" si="2"/>
        <v>0.0, 0.0, 0.0</v>
      </c>
      <c r="L45">
        <f t="shared" si="3"/>
        <v>1</v>
      </c>
      <c r="M45" t="str">
        <f t="shared" si="4"/>
        <v>balise.ac</v>
      </c>
      <c r="N45" t="str">
        <f t="shared" si="5"/>
        <v>4, 12, 12</v>
      </c>
      <c r="P45" s="20" t="s">
        <v>128</v>
      </c>
      <c r="Q45" s="20" t="str">
        <f t="shared" si="6"/>
        <v>0.0, 0.0, 7183.0</v>
      </c>
      <c r="R45" s="20" t="str">
        <f t="shared" si="7"/>
        <v>0.0, 0.0, 0.0</v>
      </c>
      <c r="S45" s="26">
        <v>0</v>
      </c>
      <c r="T45" s="20" t="s">
        <v>129</v>
      </c>
      <c r="U45" s="20" t="str">
        <f t="shared" si="8"/>
        <v>Hs.574(M)</v>
      </c>
      <c r="V45" s="20" t="str">
        <f t="shared" si="9"/>
        <v>A</v>
      </c>
      <c r="W45" s="20" t="s">
        <v>128</v>
      </c>
      <c r="X45" s="20" t="s">
        <v>129</v>
      </c>
    </row>
    <row r="46" spans="1:24" x14ac:dyDescent="0.25">
      <c r="A46" s="3"/>
      <c r="B46" s="3" t="s">
        <v>12</v>
      </c>
      <c r="C46" s="3">
        <v>13786</v>
      </c>
      <c r="D46" s="3">
        <v>7180</v>
      </c>
      <c r="E46" s="3">
        <v>9</v>
      </c>
      <c r="F46" s="3">
        <v>6</v>
      </c>
      <c r="G46" s="3">
        <v>0</v>
      </c>
      <c r="I46" t="str">
        <f t="shared" si="0"/>
        <v>defaultid</v>
      </c>
      <c r="J46" t="str">
        <f t="shared" si="1"/>
        <v>0.0, 0.0, 7180.0</v>
      </c>
      <c r="K46" t="str">
        <f t="shared" si="2"/>
        <v>0.0, 0.0, 0.0</v>
      </c>
      <c r="L46">
        <f t="shared" si="3"/>
        <v>1</v>
      </c>
      <c r="M46" t="str">
        <f t="shared" si="4"/>
        <v>balise.ac</v>
      </c>
      <c r="N46" t="str">
        <f t="shared" si="5"/>
        <v>9, 6, 0</v>
      </c>
      <c r="P46" s="20" t="s">
        <v>128</v>
      </c>
      <c r="Q46" s="20" t="str">
        <f t="shared" si="6"/>
        <v>0.0, 0.0, 7180.0</v>
      </c>
      <c r="R46" s="20" t="str">
        <f t="shared" si="7"/>
        <v>0.0, 0.0, 0.0</v>
      </c>
      <c r="S46" s="26">
        <v>0</v>
      </c>
      <c r="T46" s="20" t="s">
        <v>129</v>
      </c>
      <c r="U46" s="20" t="str">
        <f t="shared" si="8"/>
        <v>B</v>
      </c>
      <c r="V46" s="20" t="str">
        <f t="shared" si="9"/>
        <v xml:space="preserve"> </v>
      </c>
      <c r="W46" s="20" t="s">
        <v>128</v>
      </c>
      <c r="X46" s="20" t="s">
        <v>129</v>
      </c>
    </row>
    <row r="47" spans="1:24" x14ac:dyDescent="0.25">
      <c r="A47" s="3"/>
      <c r="B47" s="3" t="s">
        <v>24</v>
      </c>
      <c r="C47" s="3">
        <v>13783</v>
      </c>
      <c r="D47" s="3">
        <v>7177</v>
      </c>
      <c r="E47" s="3">
        <v>14</v>
      </c>
      <c r="F47" s="3">
        <v>2</v>
      </c>
      <c r="G47" s="3">
        <v>5</v>
      </c>
      <c r="I47" t="str">
        <f t="shared" si="0"/>
        <v>defaultid</v>
      </c>
      <c r="J47" t="str">
        <f t="shared" si="1"/>
        <v>0.0, 0.0, 7177.0</v>
      </c>
      <c r="K47" t="str">
        <f t="shared" si="2"/>
        <v>0.0, 0.0, 0.0</v>
      </c>
      <c r="L47">
        <f t="shared" si="3"/>
        <v>1</v>
      </c>
      <c r="M47" t="str">
        <f t="shared" si="4"/>
        <v>balise.ac</v>
      </c>
      <c r="N47" t="str">
        <f t="shared" si="5"/>
        <v>14, 2, 5</v>
      </c>
      <c r="P47" s="20" t="s">
        <v>128</v>
      </c>
      <c r="Q47" s="20" t="str">
        <f t="shared" si="6"/>
        <v>0.0, 0.0, 7177.0</v>
      </c>
      <c r="R47" s="20" t="str">
        <f t="shared" si="7"/>
        <v>0.0, 0.0, 0.0</v>
      </c>
      <c r="S47" s="26">
        <v>0</v>
      </c>
      <c r="T47" s="20" t="s">
        <v>129</v>
      </c>
      <c r="U47" s="20" t="str">
        <f t="shared" si="8"/>
        <v>C</v>
      </c>
      <c r="V47" s="20" t="str">
        <f t="shared" si="9"/>
        <v xml:space="preserve"> </v>
      </c>
      <c r="W47" s="20" t="s">
        <v>128</v>
      </c>
      <c r="X47" s="20" t="s">
        <v>129</v>
      </c>
    </row>
    <row r="48" spans="1:24" x14ac:dyDescent="0.25">
      <c r="A48" t="s">
        <v>25</v>
      </c>
      <c r="B48" t="s">
        <v>1</v>
      </c>
      <c r="C48">
        <v>13640</v>
      </c>
      <c r="D48" s="3">
        <v>7034</v>
      </c>
      <c r="E48" s="3">
        <v>7</v>
      </c>
      <c r="F48" s="3">
        <v>1</v>
      </c>
      <c r="G48" s="3">
        <v>8</v>
      </c>
      <c r="I48" t="str">
        <f t="shared" si="0"/>
        <v>defaultid</v>
      </c>
      <c r="J48" t="str">
        <f t="shared" si="1"/>
        <v>0.0, 0.0, 7034.0</v>
      </c>
      <c r="K48" t="str">
        <f t="shared" si="2"/>
        <v>0.0, 0.0, 0.0</v>
      </c>
      <c r="L48">
        <f t="shared" si="3"/>
        <v>1</v>
      </c>
      <c r="M48" t="str">
        <f t="shared" si="4"/>
        <v>balise.ac</v>
      </c>
      <c r="N48" t="str">
        <f t="shared" si="5"/>
        <v>7, 1, 8</v>
      </c>
      <c r="P48" s="20" t="s">
        <v>128</v>
      </c>
      <c r="Q48" s="20" t="str">
        <f t="shared" si="6"/>
        <v>0.0, 0.0, 7034.0</v>
      </c>
      <c r="R48" s="20" t="str">
        <f t="shared" si="7"/>
        <v>0.0, 0.0, 0.0</v>
      </c>
      <c r="S48" s="26">
        <v>0</v>
      </c>
      <c r="T48" s="20" t="s">
        <v>129</v>
      </c>
      <c r="U48" s="20" t="str">
        <f t="shared" si="8"/>
        <v>LØR-H10</v>
      </c>
      <c r="V48" s="20" t="str">
        <f t="shared" si="9"/>
        <v>A</v>
      </c>
      <c r="W48" s="20" t="s">
        <v>128</v>
      </c>
      <c r="X48" s="20" t="s">
        <v>129</v>
      </c>
    </row>
    <row r="49" spans="1:24" x14ac:dyDescent="0.25">
      <c r="B49" t="s">
        <v>12</v>
      </c>
      <c r="C49">
        <v>13637</v>
      </c>
      <c r="D49" s="3">
        <v>7031</v>
      </c>
      <c r="E49" s="3">
        <v>7</v>
      </c>
      <c r="F49" s="9">
        <v>1</v>
      </c>
      <c r="G49" s="3">
        <v>14</v>
      </c>
      <c r="I49" t="str">
        <f t="shared" si="0"/>
        <v>defaultid</v>
      </c>
      <c r="J49" t="str">
        <f t="shared" si="1"/>
        <v>0.0, 0.0, 7031.0</v>
      </c>
      <c r="K49" t="str">
        <f t="shared" si="2"/>
        <v>0.0, 0.0, 0.0</v>
      </c>
      <c r="L49">
        <f t="shared" si="3"/>
        <v>1</v>
      </c>
      <c r="M49" t="str">
        <f t="shared" si="4"/>
        <v>balise.ac</v>
      </c>
      <c r="N49" t="str">
        <f t="shared" si="5"/>
        <v>7, 1, 14</v>
      </c>
      <c r="P49" s="20" t="s">
        <v>128</v>
      </c>
      <c r="Q49" s="20" t="str">
        <f t="shared" si="6"/>
        <v>0.0, 0.0, 7031.0</v>
      </c>
      <c r="R49" s="20" t="str">
        <f t="shared" si="7"/>
        <v>0.0, 0.0, 0.0</v>
      </c>
      <c r="S49" s="26">
        <v>0</v>
      </c>
      <c r="T49" s="20" t="s">
        <v>129</v>
      </c>
      <c r="U49" s="20" t="str">
        <f t="shared" si="8"/>
        <v>B</v>
      </c>
      <c r="V49" s="20" t="str">
        <f t="shared" si="9"/>
        <v xml:space="preserve"> </v>
      </c>
      <c r="W49" s="20" t="s">
        <v>128</v>
      </c>
      <c r="X49" s="20" t="s">
        <v>129</v>
      </c>
    </row>
    <row r="50" spans="1:24" x14ac:dyDescent="0.25">
      <c r="A50" t="s">
        <v>26</v>
      </c>
      <c r="B50" t="s">
        <v>12</v>
      </c>
      <c r="C50">
        <v>13625</v>
      </c>
      <c r="D50" s="3">
        <v>7019</v>
      </c>
      <c r="E50" s="3">
        <v>7</v>
      </c>
      <c r="F50" s="3">
        <v>7</v>
      </c>
      <c r="G50" s="3">
        <v>7</v>
      </c>
      <c r="I50" t="str">
        <f t="shared" si="0"/>
        <v>defaultid</v>
      </c>
      <c r="J50" t="str">
        <f t="shared" si="1"/>
        <v>0.0, 0.0, 7019.0</v>
      </c>
      <c r="K50" t="str">
        <f t="shared" si="2"/>
        <v>0.0, 0.0, 0.0</v>
      </c>
      <c r="L50">
        <f t="shared" si="3"/>
        <v>1</v>
      </c>
      <c r="M50" t="str">
        <f t="shared" si="4"/>
        <v>balise.ac</v>
      </c>
      <c r="N50" t="str">
        <f t="shared" si="5"/>
        <v>7, 7, 7</v>
      </c>
      <c r="P50" s="20" t="s">
        <v>128</v>
      </c>
      <c r="Q50" s="20" t="str">
        <f t="shared" si="6"/>
        <v>0.0, 0.0, 7019.0</v>
      </c>
      <c r="R50" s="20" t="str">
        <f t="shared" si="7"/>
        <v>0.0, 0.0, 0.0</v>
      </c>
      <c r="S50" s="26">
        <v>0</v>
      </c>
      <c r="T50" s="20" t="s">
        <v>129</v>
      </c>
      <c r="U50" s="20" t="str">
        <f t="shared" si="8"/>
        <v>LØR-H07</v>
      </c>
      <c r="V50" s="20" t="str">
        <f t="shared" si="9"/>
        <v>B</v>
      </c>
      <c r="W50" s="20" t="s">
        <v>128</v>
      </c>
      <c r="X50" s="20" t="s">
        <v>129</v>
      </c>
    </row>
    <row r="51" spans="1:24" x14ac:dyDescent="0.25">
      <c r="B51" t="s">
        <v>1</v>
      </c>
      <c r="C51">
        <v>13622</v>
      </c>
      <c r="D51" s="3">
        <v>7016</v>
      </c>
      <c r="E51" s="3">
        <v>7</v>
      </c>
      <c r="F51" s="3">
        <v>7</v>
      </c>
      <c r="G51" s="3">
        <v>2</v>
      </c>
      <c r="I51" t="str">
        <f t="shared" si="0"/>
        <v>defaultid</v>
      </c>
      <c r="J51" t="str">
        <f t="shared" si="1"/>
        <v>0.0, 0.0, 7016.0</v>
      </c>
      <c r="K51" t="str">
        <f t="shared" si="2"/>
        <v>0.0, 0.0, 0.0</v>
      </c>
      <c r="L51">
        <f t="shared" si="3"/>
        <v>1</v>
      </c>
      <c r="M51" t="str">
        <f t="shared" si="4"/>
        <v>balise.ac</v>
      </c>
      <c r="N51" t="str">
        <f t="shared" si="5"/>
        <v>7, 7, 2</v>
      </c>
      <c r="P51" s="20" t="s">
        <v>128</v>
      </c>
      <c r="Q51" s="20" t="str">
        <f t="shared" si="6"/>
        <v>0.0, 0.0, 7016.0</v>
      </c>
      <c r="R51" s="20" t="str">
        <f t="shared" si="7"/>
        <v>0.0, 0.0, 0.0</v>
      </c>
      <c r="S51" s="26">
        <v>0</v>
      </c>
      <c r="T51" s="20" t="s">
        <v>129</v>
      </c>
      <c r="U51" s="20" t="str">
        <f t="shared" si="8"/>
        <v>A</v>
      </c>
      <c r="V51" s="20" t="str">
        <f t="shared" si="9"/>
        <v xml:space="preserve"> </v>
      </c>
      <c r="W51" s="20" t="s">
        <v>128</v>
      </c>
      <c r="X51" s="20" t="s">
        <v>129</v>
      </c>
    </row>
    <row r="52" spans="1:24" x14ac:dyDescent="0.25">
      <c r="A52" t="s">
        <v>27</v>
      </c>
      <c r="B52" t="s">
        <v>1</v>
      </c>
      <c r="C52">
        <v>13610</v>
      </c>
      <c r="D52" s="3">
        <v>7004</v>
      </c>
      <c r="E52" s="3">
        <v>5</v>
      </c>
      <c r="F52" s="3">
        <v>7</v>
      </c>
      <c r="G52" s="3">
        <v>12</v>
      </c>
      <c r="I52" t="str">
        <f t="shared" si="0"/>
        <v>defaultid</v>
      </c>
      <c r="J52" t="str">
        <f t="shared" si="1"/>
        <v>0.0, 0.0, 7004.0</v>
      </c>
      <c r="K52" t="str">
        <f t="shared" si="2"/>
        <v>0.0, 0.0, 0.0</v>
      </c>
      <c r="L52">
        <f t="shared" si="3"/>
        <v>1</v>
      </c>
      <c r="M52" t="str">
        <f t="shared" si="4"/>
        <v>balise.ac</v>
      </c>
      <c r="N52" t="str">
        <f t="shared" si="5"/>
        <v>5, 7, 12</v>
      </c>
      <c r="P52" s="20" t="s">
        <v>128</v>
      </c>
      <c r="Q52" s="20" t="str">
        <f t="shared" si="6"/>
        <v>0.0, 0.0, 7004.0</v>
      </c>
      <c r="R52" s="20" t="str">
        <f t="shared" si="7"/>
        <v>0.0, 0.0, 0.0</v>
      </c>
      <c r="S52" s="26">
        <v>0</v>
      </c>
      <c r="T52" s="20" t="s">
        <v>129</v>
      </c>
      <c r="U52" s="20" t="str">
        <f t="shared" si="8"/>
        <v>LØR-S06</v>
      </c>
      <c r="V52" s="20" t="str">
        <f t="shared" si="9"/>
        <v>A</v>
      </c>
      <c r="W52" s="20" t="s">
        <v>128</v>
      </c>
      <c r="X52" s="20" t="s">
        <v>129</v>
      </c>
    </row>
    <row r="53" spans="1:24" x14ac:dyDescent="0.25">
      <c r="B53" t="s">
        <v>12</v>
      </c>
      <c r="C53">
        <v>13607</v>
      </c>
      <c r="D53" s="3">
        <v>7001</v>
      </c>
      <c r="E53" s="3">
        <v>9</v>
      </c>
      <c r="F53" s="3">
        <v>6</v>
      </c>
      <c r="G53" s="3">
        <v>2</v>
      </c>
      <c r="I53" t="str">
        <f t="shared" si="0"/>
        <v>defaultid</v>
      </c>
      <c r="J53" t="str">
        <f t="shared" si="1"/>
        <v>0.0, 0.0, 7001.0</v>
      </c>
      <c r="K53" t="str">
        <f t="shared" si="2"/>
        <v>0.0, 0.0, 0.0</v>
      </c>
      <c r="L53">
        <f t="shared" si="3"/>
        <v>1</v>
      </c>
      <c r="M53" t="str">
        <f t="shared" si="4"/>
        <v>balise.ac</v>
      </c>
      <c r="N53" t="str">
        <f t="shared" si="5"/>
        <v>9, 6, 2</v>
      </c>
      <c r="P53" s="20" t="s">
        <v>128</v>
      </c>
      <c r="Q53" s="20" t="str">
        <f t="shared" si="6"/>
        <v>0.0, 0.0, 7001.0</v>
      </c>
      <c r="R53" s="20" t="str">
        <f t="shared" si="7"/>
        <v>0.0, 0.0, 0.0</v>
      </c>
      <c r="S53" s="26">
        <v>0</v>
      </c>
      <c r="T53" s="20" t="s">
        <v>129</v>
      </c>
      <c r="U53" s="20" t="str">
        <f t="shared" si="8"/>
        <v>B</v>
      </c>
      <c r="V53" s="20" t="str">
        <f t="shared" si="9"/>
        <v xml:space="preserve"> </v>
      </c>
      <c r="W53" s="20" t="s">
        <v>128</v>
      </c>
      <c r="X53" s="20" t="s">
        <v>129</v>
      </c>
    </row>
    <row r="54" spans="1:24" x14ac:dyDescent="0.25">
      <c r="A54" t="s">
        <v>28</v>
      </c>
      <c r="B54" t="s">
        <v>1</v>
      </c>
      <c r="C54">
        <v>12113</v>
      </c>
      <c r="D54" s="3">
        <v>5507</v>
      </c>
      <c r="E54" s="4">
        <v>4</v>
      </c>
      <c r="F54" s="4">
        <v>12</v>
      </c>
      <c r="G54" s="4">
        <v>12</v>
      </c>
      <c r="I54" t="str">
        <f t="shared" si="0"/>
        <v>defaultid</v>
      </c>
      <c r="J54" t="str">
        <f t="shared" si="1"/>
        <v>0.0, 0.0, 5507.0</v>
      </c>
      <c r="K54" t="str">
        <f t="shared" si="2"/>
        <v>0.0, 0.0, 0.0</v>
      </c>
      <c r="L54">
        <f t="shared" si="3"/>
        <v>1</v>
      </c>
      <c r="M54" t="str">
        <f t="shared" si="4"/>
        <v>balise.ac</v>
      </c>
      <c r="N54" t="str">
        <f t="shared" si="5"/>
        <v>4, 12, 12</v>
      </c>
      <c r="P54" s="20" t="s">
        <v>128</v>
      </c>
      <c r="Q54" s="20" t="str">
        <f t="shared" si="6"/>
        <v>0.0, 0.0, 5507.0</v>
      </c>
      <c r="R54" s="20" t="str">
        <f t="shared" si="7"/>
        <v>0.0, 0.0, 0.0</v>
      </c>
      <c r="S54" s="26">
        <v>0</v>
      </c>
      <c r="T54" s="20" t="s">
        <v>129</v>
      </c>
      <c r="U54" s="20" t="str">
        <f t="shared" si="8"/>
        <v>Hs.558(B)</v>
      </c>
      <c r="V54" s="20" t="str">
        <f t="shared" si="9"/>
        <v>A</v>
      </c>
      <c r="W54" s="20" t="s">
        <v>128</v>
      </c>
      <c r="X54" s="20" t="s">
        <v>129</v>
      </c>
    </row>
    <row r="55" spans="1:24" x14ac:dyDescent="0.25">
      <c r="B55" t="s">
        <v>12</v>
      </c>
      <c r="C55">
        <v>12110</v>
      </c>
      <c r="D55" s="3">
        <v>5504</v>
      </c>
      <c r="E55" s="3">
        <v>9</v>
      </c>
      <c r="F55" s="3">
        <v>4</v>
      </c>
      <c r="G55" s="3">
        <v>0</v>
      </c>
      <c r="I55" t="str">
        <f t="shared" si="0"/>
        <v>defaultid</v>
      </c>
      <c r="J55" t="str">
        <f t="shared" si="1"/>
        <v>0.0, 0.0, 5504.0</v>
      </c>
      <c r="K55" t="str">
        <f t="shared" si="2"/>
        <v>0.0, 0.0, 0.0</v>
      </c>
      <c r="L55">
        <f t="shared" si="3"/>
        <v>1</v>
      </c>
      <c r="M55" t="str">
        <f t="shared" si="4"/>
        <v>balise.ac</v>
      </c>
      <c r="N55" t="str">
        <f t="shared" si="5"/>
        <v>9, 4, 0</v>
      </c>
      <c r="P55" s="20" t="s">
        <v>128</v>
      </c>
      <c r="Q55" s="20" t="str">
        <f t="shared" si="6"/>
        <v>0.0, 0.0, 5504.0</v>
      </c>
      <c r="R55" s="20" t="str">
        <f t="shared" si="7"/>
        <v>0.0, 0.0, 0.0</v>
      </c>
      <c r="S55" s="26">
        <v>0</v>
      </c>
      <c r="T55" s="20" t="s">
        <v>129</v>
      </c>
      <c r="U55" s="20" t="str">
        <f t="shared" si="8"/>
        <v>B</v>
      </c>
      <c r="V55" s="20" t="str">
        <f t="shared" si="9"/>
        <v xml:space="preserve"> </v>
      </c>
      <c r="W55" s="20" t="s">
        <v>128</v>
      </c>
      <c r="X55" s="20" t="s">
        <v>129</v>
      </c>
    </row>
    <row r="56" spans="1:24" x14ac:dyDescent="0.25">
      <c r="B56" t="s">
        <v>24</v>
      </c>
      <c r="C56">
        <v>12107</v>
      </c>
      <c r="D56" s="3">
        <v>5501</v>
      </c>
      <c r="E56" s="3">
        <v>14</v>
      </c>
      <c r="F56" s="3">
        <v>6</v>
      </c>
      <c r="G56" s="3">
        <v>5</v>
      </c>
      <c r="I56" t="str">
        <f t="shared" si="0"/>
        <v>defaultid</v>
      </c>
      <c r="J56" t="str">
        <f t="shared" si="1"/>
        <v>0.0, 0.0, 5501.0</v>
      </c>
      <c r="K56" t="str">
        <f t="shared" si="2"/>
        <v>0.0, 0.0, 0.0</v>
      </c>
      <c r="L56">
        <f t="shared" si="3"/>
        <v>1</v>
      </c>
      <c r="M56" t="str">
        <f t="shared" si="4"/>
        <v>balise.ac</v>
      </c>
      <c r="N56" t="str">
        <f t="shared" si="5"/>
        <v>14, 6, 5</v>
      </c>
      <c r="P56" s="20" t="s">
        <v>128</v>
      </c>
      <c r="Q56" s="20" t="str">
        <f t="shared" si="6"/>
        <v>0.0, 0.0, 5501.0</v>
      </c>
      <c r="R56" s="20" t="str">
        <f t="shared" si="7"/>
        <v>0.0, 0.0, 0.0</v>
      </c>
      <c r="S56" s="26">
        <v>0</v>
      </c>
      <c r="T56" s="20" t="s">
        <v>129</v>
      </c>
      <c r="U56" s="20" t="str">
        <f t="shared" si="8"/>
        <v>C</v>
      </c>
      <c r="V56" s="20" t="str">
        <f t="shared" si="9"/>
        <v xml:space="preserve"> </v>
      </c>
      <c r="W56" s="20" t="s">
        <v>128</v>
      </c>
      <c r="X56" s="20" t="s">
        <v>129</v>
      </c>
    </row>
    <row r="57" spans="1:24" x14ac:dyDescent="0.25">
      <c r="A57" t="s">
        <v>29</v>
      </c>
      <c r="B57" t="s">
        <v>1</v>
      </c>
      <c r="C57">
        <v>12065</v>
      </c>
      <c r="D57" s="3">
        <v>5459</v>
      </c>
      <c r="E57" s="4">
        <v>2</v>
      </c>
      <c r="F57" s="4">
        <v>0</v>
      </c>
      <c r="G57" s="5">
        <v>14</v>
      </c>
      <c r="I57" t="str">
        <f t="shared" si="0"/>
        <v>defaultid</v>
      </c>
      <c r="J57" t="str">
        <f t="shared" si="1"/>
        <v>0.0, 0.0, 5459.0</v>
      </c>
      <c r="K57" t="str">
        <f t="shared" si="2"/>
        <v>0.0, 0.0, 0.0</v>
      </c>
      <c r="L57">
        <f t="shared" si="3"/>
        <v>1</v>
      </c>
      <c r="M57" t="str">
        <f t="shared" si="4"/>
        <v>balise.ac</v>
      </c>
      <c r="N57" t="str">
        <f t="shared" si="5"/>
        <v>2, 0, 14</v>
      </c>
      <c r="P57" s="20" t="s">
        <v>128</v>
      </c>
      <c r="Q57" s="20" t="str">
        <f t="shared" si="6"/>
        <v>0.0, 0.0, 5459.0</v>
      </c>
      <c r="R57" s="20" t="str">
        <f t="shared" si="7"/>
        <v>0.0, 0.0, 0.0</v>
      </c>
      <c r="S57" s="26">
        <v>0</v>
      </c>
      <c r="T57" s="20" t="s">
        <v>129</v>
      </c>
      <c r="U57" s="20" t="str">
        <f t="shared" si="8"/>
        <v>GRO-V04</v>
      </c>
      <c r="V57" s="20" t="str">
        <f t="shared" si="9"/>
        <v>A</v>
      </c>
      <c r="W57" s="20" t="s">
        <v>128</v>
      </c>
      <c r="X57" s="20" t="s">
        <v>129</v>
      </c>
    </row>
    <row r="58" spans="1:24" x14ac:dyDescent="0.25">
      <c r="B58" t="s">
        <v>12</v>
      </c>
      <c r="C58">
        <v>12062</v>
      </c>
      <c r="D58" s="3">
        <v>5456</v>
      </c>
      <c r="E58" s="3">
        <v>9</v>
      </c>
      <c r="F58" s="3">
        <v>5</v>
      </c>
      <c r="G58" s="3">
        <v>0</v>
      </c>
      <c r="I58" t="str">
        <f t="shared" si="0"/>
        <v>defaultid</v>
      </c>
      <c r="J58" t="str">
        <f t="shared" si="1"/>
        <v>0.0, 0.0, 5456.0</v>
      </c>
      <c r="K58" t="str">
        <f t="shared" si="2"/>
        <v>0.0, 0.0, 0.0</v>
      </c>
      <c r="L58">
        <f t="shared" si="3"/>
        <v>1</v>
      </c>
      <c r="M58" t="str">
        <f t="shared" si="4"/>
        <v>balise.ac</v>
      </c>
      <c r="N58" t="str">
        <f t="shared" si="5"/>
        <v>9, 5, 0</v>
      </c>
      <c r="P58" s="20" t="s">
        <v>128</v>
      </c>
      <c r="Q58" s="20" t="str">
        <f t="shared" si="6"/>
        <v>0.0, 0.0, 5456.0</v>
      </c>
      <c r="R58" s="20" t="str">
        <f t="shared" si="7"/>
        <v>0.0, 0.0, 0.0</v>
      </c>
      <c r="S58" s="26">
        <v>0</v>
      </c>
      <c r="T58" s="20" t="s">
        <v>129</v>
      </c>
      <c r="U58" s="20" t="str">
        <f t="shared" si="8"/>
        <v>B</v>
      </c>
      <c r="V58" s="20" t="str">
        <f t="shared" si="9"/>
        <v xml:space="preserve"> </v>
      </c>
      <c r="W58" s="20" t="s">
        <v>128</v>
      </c>
      <c r="X58" s="20" t="s">
        <v>129</v>
      </c>
    </row>
    <row r="59" spans="1:24" x14ac:dyDescent="0.25">
      <c r="B59" t="s">
        <v>24</v>
      </c>
      <c r="C59">
        <v>12059</v>
      </c>
      <c r="D59" s="3">
        <v>5453</v>
      </c>
      <c r="E59" s="3">
        <v>14</v>
      </c>
      <c r="F59" s="3">
        <v>1</v>
      </c>
      <c r="G59" s="3">
        <v>5</v>
      </c>
      <c r="I59" t="str">
        <f t="shared" si="0"/>
        <v>defaultid</v>
      </c>
      <c r="J59" t="str">
        <f t="shared" si="1"/>
        <v>0.0, 0.0, 5453.0</v>
      </c>
      <c r="K59" t="str">
        <f t="shared" si="2"/>
        <v>0.0, 0.0, 0.0</v>
      </c>
      <c r="L59">
        <f t="shared" si="3"/>
        <v>1</v>
      </c>
      <c r="M59" t="str">
        <f t="shared" si="4"/>
        <v>balise.ac</v>
      </c>
      <c r="N59" t="str">
        <f t="shared" si="5"/>
        <v>14, 1, 5</v>
      </c>
      <c r="P59" s="20" t="s">
        <v>128</v>
      </c>
      <c r="Q59" s="20" t="str">
        <f t="shared" si="6"/>
        <v>0.0, 0.0, 5453.0</v>
      </c>
      <c r="R59" s="20" t="str">
        <f t="shared" si="7"/>
        <v>0.0, 0.0, 0.0</v>
      </c>
      <c r="S59" s="26">
        <v>0</v>
      </c>
      <c r="T59" s="20" t="s">
        <v>129</v>
      </c>
      <c r="U59" s="20" t="str">
        <f t="shared" si="8"/>
        <v>C</v>
      </c>
      <c r="V59" s="20" t="str">
        <f t="shared" si="9"/>
        <v xml:space="preserve"> </v>
      </c>
      <c r="W59" s="20" t="s">
        <v>128</v>
      </c>
      <c r="X59" s="20" t="s">
        <v>129</v>
      </c>
    </row>
    <row r="60" spans="1:24" x14ac:dyDescent="0.25">
      <c r="A60" t="s">
        <v>30</v>
      </c>
      <c r="B60" t="s">
        <v>1</v>
      </c>
      <c r="C60">
        <v>12023</v>
      </c>
      <c r="D60" s="3">
        <f>C60-([1]A_UM!$F$3)</f>
        <v>5417</v>
      </c>
      <c r="E60" s="3">
        <v>2</v>
      </c>
      <c r="F60" s="3">
        <v>1</v>
      </c>
      <c r="G60" s="3">
        <v>2</v>
      </c>
      <c r="I60" t="str">
        <f t="shared" si="0"/>
        <v>defaultid</v>
      </c>
      <c r="J60" t="str">
        <f t="shared" si="1"/>
        <v>0.0, 0.0, 5417.0</v>
      </c>
      <c r="K60" t="str">
        <f t="shared" si="2"/>
        <v>0.0, 0.0, 0.0</v>
      </c>
      <c r="L60">
        <f t="shared" si="3"/>
        <v>1</v>
      </c>
      <c r="M60" t="str">
        <f t="shared" si="4"/>
        <v>balise.ac</v>
      </c>
      <c r="N60" t="str">
        <f t="shared" si="5"/>
        <v>2, 1, 2</v>
      </c>
      <c r="P60" s="20" t="s">
        <v>128</v>
      </c>
      <c r="Q60" s="20" t="str">
        <f t="shared" si="6"/>
        <v>0.0, 0.0, 5417.0</v>
      </c>
      <c r="R60" s="20" t="str">
        <f t="shared" si="7"/>
        <v>0.0, 0.0, 0.0</v>
      </c>
      <c r="S60" s="26">
        <v>0</v>
      </c>
      <c r="T60" s="20" t="s">
        <v>129</v>
      </c>
      <c r="U60" s="20" t="str">
        <f t="shared" si="8"/>
        <v>GRO-H02</v>
      </c>
      <c r="V60" s="20" t="str">
        <f t="shared" si="9"/>
        <v>A</v>
      </c>
      <c r="W60" s="20" t="s">
        <v>128</v>
      </c>
      <c r="X60" s="20" t="s">
        <v>129</v>
      </c>
    </row>
    <row r="61" spans="1:24" x14ac:dyDescent="0.25">
      <c r="B61" t="s">
        <v>12</v>
      </c>
      <c r="C61" s="33">
        <v>12020</v>
      </c>
      <c r="D61" s="34">
        <f>C61-([1]A_UM!$F$3)</f>
        <v>5414</v>
      </c>
      <c r="E61" s="3">
        <v>9</v>
      </c>
      <c r="F61" s="3">
        <v>4</v>
      </c>
      <c r="G61" s="3">
        <v>0</v>
      </c>
      <c r="I61" t="str">
        <f t="shared" si="0"/>
        <v>defaultid</v>
      </c>
      <c r="J61" t="str">
        <f t="shared" si="1"/>
        <v>0.0, 0.0, 5414.0</v>
      </c>
      <c r="K61" t="str">
        <f t="shared" si="2"/>
        <v>0.0, 0.0, 0.0</v>
      </c>
      <c r="L61">
        <f t="shared" si="3"/>
        <v>1</v>
      </c>
      <c r="M61" t="str">
        <f t="shared" si="4"/>
        <v>balise.ac</v>
      </c>
      <c r="N61" t="str">
        <f t="shared" si="5"/>
        <v>9, 4, 0</v>
      </c>
      <c r="P61" s="20" t="s">
        <v>128</v>
      </c>
      <c r="Q61" s="20" t="str">
        <f t="shared" si="6"/>
        <v>0.0, 0.0, 5414.0</v>
      </c>
      <c r="R61" s="20" t="str">
        <f t="shared" si="7"/>
        <v>0.0, 0.0, 0.0</v>
      </c>
      <c r="S61" s="26">
        <v>0</v>
      </c>
      <c r="T61" s="20" t="s">
        <v>129</v>
      </c>
      <c r="U61" s="20" t="str">
        <f t="shared" si="8"/>
        <v>B</v>
      </c>
      <c r="V61" s="20" t="str">
        <f t="shared" si="9"/>
        <v xml:space="preserve"> </v>
      </c>
      <c r="W61" s="20" t="s">
        <v>128</v>
      </c>
      <c r="X61" s="20" t="s">
        <v>129</v>
      </c>
    </row>
    <row r="62" spans="1:24" x14ac:dyDescent="0.25">
      <c r="B62" t="s">
        <v>24</v>
      </c>
      <c r="C62" s="33">
        <v>12017</v>
      </c>
      <c r="D62" s="34">
        <f>C62-([1]A_UM!$F$3)</f>
        <v>5411</v>
      </c>
      <c r="E62" s="3">
        <v>14</v>
      </c>
      <c r="F62" s="3">
        <v>10</v>
      </c>
      <c r="G62" s="3">
        <v>5</v>
      </c>
      <c r="I62" t="str">
        <f t="shared" si="0"/>
        <v>defaultid</v>
      </c>
      <c r="J62" t="str">
        <f t="shared" si="1"/>
        <v>0.0, 0.0, 5411.0</v>
      </c>
      <c r="K62" t="str">
        <f t="shared" si="2"/>
        <v>0.0, 0.0, 0.0</v>
      </c>
      <c r="L62">
        <f t="shared" si="3"/>
        <v>1</v>
      </c>
      <c r="M62" t="str">
        <f t="shared" si="4"/>
        <v>balise.ac</v>
      </c>
      <c r="N62" t="str">
        <f t="shared" si="5"/>
        <v>14, 10, 5</v>
      </c>
      <c r="P62" s="20" t="s">
        <v>128</v>
      </c>
      <c r="Q62" s="20" t="str">
        <f t="shared" si="6"/>
        <v>0.0, 0.0, 5411.0</v>
      </c>
      <c r="R62" s="20" t="str">
        <f t="shared" si="7"/>
        <v>0.0, 0.0, 0.0</v>
      </c>
      <c r="S62" s="26">
        <v>0</v>
      </c>
      <c r="T62" s="20" t="s">
        <v>129</v>
      </c>
      <c r="U62" s="20" t="str">
        <f t="shared" si="8"/>
        <v>C</v>
      </c>
      <c r="V62" s="20" t="str">
        <f t="shared" si="9"/>
        <v xml:space="preserve"> </v>
      </c>
      <c r="W62" s="20" t="s">
        <v>128</v>
      </c>
      <c r="X62" s="20" t="s">
        <v>129</v>
      </c>
    </row>
    <row r="63" spans="1:24" x14ac:dyDescent="0.25">
      <c r="A63" t="s">
        <v>31</v>
      </c>
      <c r="B63" t="s">
        <v>1</v>
      </c>
      <c r="C63">
        <v>11756</v>
      </c>
      <c r="D63" s="3">
        <f>C63-([1]A_UM!$F$3)</f>
        <v>5150</v>
      </c>
      <c r="E63" s="4">
        <v>4</v>
      </c>
      <c r="F63" s="4">
        <v>14</v>
      </c>
      <c r="G63" s="4">
        <v>12</v>
      </c>
      <c r="I63" t="str">
        <f t="shared" si="0"/>
        <v>defaultid</v>
      </c>
      <c r="J63" t="str">
        <f t="shared" si="1"/>
        <v>0.0, 0.0, 5150.0</v>
      </c>
      <c r="K63" t="str">
        <f t="shared" si="2"/>
        <v>0.0, 0.0, 0.0</v>
      </c>
      <c r="L63">
        <f t="shared" si="3"/>
        <v>1</v>
      </c>
      <c r="M63" t="str">
        <f t="shared" si="4"/>
        <v>balise.ac</v>
      </c>
      <c r="N63" t="str">
        <f t="shared" si="5"/>
        <v>4, 14, 12</v>
      </c>
      <c r="P63" s="20" t="s">
        <v>128</v>
      </c>
      <c r="Q63" s="20" t="str">
        <f t="shared" si="6"/>
        <v>0.0, 0.0, 5150.0</v>
      </c>
      <c r="R63" s="20" t="str">
        <f t="shared" si="7"/>
        <v>0.0, 0.0, 0.0</v>
      </c>
      <c r="S63" s="26">
        <v>0</v>
      </c>
      <c r="T63" s="20" t="s">
        <v>129</v>
      </c>
      <c r="U63" s="20" t="str">
        <f t="shared" si="8"/>
        <v>Rep.552</v>
      </c>
      <c r="V63" s="20" t="str">
        <f t="shared" si="9"/>
        <v>A</v>
      </c>
      <c r="W63" s="20" t="s">
        <v>128</v>
      </c>
      <c r="X63" s="20" t="s">
        <v>129</v>
      </c>
    </row>
    <row r="64" spans="1:24" x14ac:dyDescent="0.25">
      <c r="B64" t="s">
        <v>12</v>
      </c>
      <c r="C64">
        <v>11753</v>
      </c>
      <c r="D64" s="3">
        <f>C64-([1]A_UM!$F$3)</f>
        <v>5147</v>
      </c>
      <c r="E64" s="3">
        <v>9</v>
      </c>
      <c r="F64" s="3">
        <v>2</v>
      </c>
      <c r="G64" s="3">
        <v>12</v>
      </c>
      <c r="I64" t="str">
        <f t="shared" si="0"/>
        <v>defaultid</v>
      </c>
      <c r="J64" t="str">
        <f t="shared" si="1"/>
        <v>0.0, 0.0, 5147.0</v>
      </c>
      <c r="K64" t="str">
        <f t="shared" si="2"/>
        <v>0.0, 0.0, 0.0</v>
      </c>
      <c r="L64">
        <f t="shared" si="3"/>
        <v>1</v>
      </c>
      <c r="M64" t="str">
        <f t="shared" si="4"/>
        <v>balise.ac</v>
      </c>
      <c r="N64" t="str">
        <f t="shared" si="5"/>
        <v>9, 2, 12</v>
      </c>
      <c r="P64" s="20" t="s">
        <v>128</v>
      </c>
      <c r="Q64" s="20" t="str">
        <f t="shared" si="6"/>
        <v>0.0, 0.0, 5147.0</v>
      </c>
      <c r="R64" s="20" t="str">
        <f t="shared" si="7"/>
        <v>0.0, 0.0, 0.0</v>
      </c>
      <c r="S64" s="26">
        <v>0</v>
      </c>
      <c r="T64" s="20" t="s">
        <v>129</v>
      </c>
      <c r="U64" s="20" t="str">
        <f t="shared" si="8"/>
        <v>B</v>
      </c>
      <c r="V64" s="20" t="str">
        <f t="shared" si="9"/>
        <v xml:space="preserve"> </v>
      </c>
      <c r="W64" s="20" t="s">
        <v>128</v>
      </c>
      <c r="X64" s="20" t="s">
        <v>129</v>
      </c>
    </row>
    <row r="65" spans="1:24" x14ac:dyDescent="0.25">
      <c r="A65" t="s">
        <v>32</v>
      </c>
      <c r="B65" t="s">
        <v>1</v>
      </c>
      <c r="C65">
        <v>11735</v>
      </c>
      <c r="D65" s="3">
        <f>C65-([1]A_UM!$F$3)</f>
        <v>5129</v>
      </c>
      <c r="E65" s="4">
        <v>2</v>
      </c>
      <c r="F65" s="4">
        <v>0</v>
      </c>
      <c r="G65" s="5">
        <v>14</v>
      </c>
      <c r="I65" t="str">
        <f t="shared" si="0"/>
        <v>defaultid</v>
      </c>
      <c r="J65" t="str">
        <f t="shared" si="1"/>
        <v>0.0, 0.0, 5129.0</v>
      </c>
      <c r="K65" t="str">
        <f t="shared" si="2"/>
        <v>0.0, 0.0, 0.0</v>
      </c>
      <c r="L65">
        <f t="shared" si="3"/>
        <v>1</v>
      </c>
      <c r="M65" t="str">
        <f t="shared" si="4"/>
        <v>balise.ac</v>
      </c>
      <c r="N65" t="str">
        <f t="shared" si="5"/>
        <v>2, 0, 14</v>
      </c>
      <c r="P65" s="20" t="s">
        <v>128</v>
      </c>
      <c r="Q65" s="20" t="str">
        <f t="shared" si="6"/>
        <v>0.0, 0.0, 5129.0</v>
      </c>
      <c r="R65" s="20" t="str">
        <f t="shared" si="7"/>
        <v>0.0, 0.0, 0.0</v>
      </c>
      <c r="S65" s="26">
        <v>0</v>
      </c>
      <c r="T65" s="20" t="s">
        <v>129</v>
      </c>
      <c r="U65" s="20" t="str">
        <f t="shared" si="8"/>
        <v>GRO-V06</v>
      </c>
      <c r="V65" s="20" t="str">
        <f t="shared" si="9"/>
        <v>A</v>
      </c>
      <c r="W65" s="20" t="s">
        <v>128</v>
      </c>
      <c r="X65" s="20" t="s">
        <v>129</v>
      </c>
    </row>
    <row r="66" spans="1:24" x14ac:dyDescent="0.25">
      <c r="B66" t="s">
        <v>12</v>
      </c>
      <c r="C66">
        <v>11732</v>
      </c>
      <c r="D66" s="3">
        <f>C66-([1]A_UM!$F$3)</f>
        <v>5126</v>
      </c>
      <c r="E66" s="3">
        <v>9</v>
      </c>
      <c r="F66" s="3">
        <v>4</v>
      </c>
      <c r="G66" s="3">
        <v>0</v>
      </c>
      <c r="I66" t="str">
        <f t="shared" si="0"/>
        <v>defaultid</v>
      </c>
      <c r="J66" t="str">
        <f t="shared" si="1"/>
        <v>0.0, 0.0, 5126.0</v>
      </c>
      <c r="K66" t="str">
        <f t="shared" si="2"/>
        <v>0.0, 0.0, 0.0</v>
      </c>
      <c r="L66">
        <f t="shared" si="3"/>
        <v>1</v>
      </c>
      <c r="M66" t="str">
        <f t="shared" si="4"/>
        <v>balise.ac</v>
      </c>
      <c r="N66" t="str">
        <f t="shared" si="5"/>
        <v>9, 4, 0</v>
      </c>
      <c r="P66" s="20" t="s">
        <v>128</v>
      </c>
      <c r="Q66" s="20" t="str">
        <f t="shared" si="6"/>
        <v>0.0, 0.0, 5126.0</v>
      </c>
      <c r="R66" s="20" t="str">
        <f t="shared" si="7"/>
        <v>0.0, 0.0, 0.0</v>
      </c>
      <c r="S66" s="26">
        <v>0</v>
      </c>
      <c r="T66" s="20" t="s">
        <v>129</v>
      </c>
      <c r="U66" s="20" t="str">
        <f t="shared" si="8"/>
        <v>B</v>
      </c>
      <c r="V66" s="20" t="str">
        <f t="shared" si="9"/>
        <v xml:space="preserve"> </v>
      </c>
      <c r="W66" s="20" t="s">
        <v>128</v>
      </c>
      <c r="X66" s="20" t="s">
        <v>129</v>
      </c>
    </row>
    <row r="67" spans="1:24" x14ac:dyDescent="0.25">
      <c r="B67" t="s">
        <v>24</v>
      </c>
      <c r="C67">
        <v>11729</v>
      </c>
      <c r="D67" s="3">
        <f>C67-([1]A_UM!$F$3)</f>
        <v>5123</v>
      </c>
      <c r="E67" s="3">
        <v>14</v>
      </c>
      <c r="F67" s="3">
        <v>2</v>
      </c>
      <c r="G67" s="3">
        <v>6</v>
      </c>
      <c r="I67" t="str">
        <f t="shared" si="0"/>
        <v>defaultid</v>
      </c>
      <c r="J67" t="str">
        <f t="shared" si="1"/>
        <v>0.0, 0.0, 5123.0</v>
      </c>
      <c r="K67" t="str">
        <f t="shared" si="2"/>
        <v>0.0, 0.0, 0.0</v>
      </c>
      <c r="L67">
        <f t="shared" si="3"/>
        <v>1</v>
      </c>
      <c r="M67" t="str">
        <f t="shared" si="4"/>
        <v>balise.ac</v>
      </c>
      <c r="N67" t="str">
        <f t="shared" si="5"/>
        <v>14, 2, 6</v>
      </c>
      <c r="P67" s="20" t="s">
        <v>128</v>
      </c>
      <c r="Q67" s="20" t="str">
        <f t="shared" si="6"/>
        <v>0.0, 0.0, 5123.0</v>
      </c>
      <c r="R67" s="20" t="str">
        <f t="shared" si="7"/>
        <v>0.0, 0.0, 0.0</v>
      </c>
      <c r="S67" s="26">
        <v>0</v>
      </c>
      <c r="T67" s="20" t="s">
        <v>129</v>
      </c>
      <c r="U67" s="20" t="str">
        <f t="shared" si="8"/>
        <v>C</v>
      </c>
      <c r="V67" s="20" t="str">
        <f t="shared" si="9"/>
        <v xml:space="preserve"> </v>
      </c>
      <c r="W67" s="20" t="s">
        <v>128</v>
      </c>
      <c r="X67" s="20" t="s">
        <v>129</v>
      </c>
    </row>
    <row r="68" spans="1:24" x14ac:dyDescent="0.25">
      <c r="A68" t="s">
        <v>33</v>
      </c>
      <c r="B68" t="s">
        <v>1</v>
      </c>
      <c r="C68">
        <v>11261</v>
      </c>
      <c r="D68" s="3">
        <f>C68-([1]A_UM!$F$3)</f>
        <v>4655</v>
      </c>
      <c r="E68" s="4">
        <v>4</v>
      </c>
      <c r="F68" s="4">
        <v>12</v>
      </c>
      <c r="G68" s="5">
        <v>12</v>
      </c>
      <c r="I68" t="str">
        <f t="shared" ref="I68:I81" si="10">IF(D68,"defaultid","")</f>
        <v>defaultid</v>
      </c>
      <c r="J68" t="str">
        <f t="shared" ref="J68:J81" si="11">IF(D68,"0.0, 0.0, "&amp;D68&amp;".0","")</f>
        <v>0.0, 0.0, 4655.0</v>
      </c>
      <c r="K68" t="str">
        <f t="shared" ref="K68:K81" si="12">IF(D68,"0.0, 0.0, 0.0","")</f>
        <v>0.0, 0.0, 0.0</v>
      </c>
      <c r="L68">
        <f t="shared" ref="L68:L81" si="13">IF(D68,1,"")</f>
        <v>1</v>
      </c>
      <c r="M68" t="str">
        <f t="shared" ref="M68:M81" si="14">IF(D68,"balise.ac","")</f>
        <v>balise.ac</v>
      </c>
      <c r="N68" t="str">
        <f t="shared" ref="N68:N81" si="15">IF(D68,E68&amp;", "&amp;F68&amp;", "&amp;G68,"")</f>
        <v>4, 12, 12</v>
      </c>
      <c r="P68" s="20" t="s">
        <v>128</v>
      </c>
      <c r="Q68" s="20" t="str">
        <f t="shared" si="6"/>
        <v>0.0, 0.0, 4655.0</v>
      </c>
      <c r="R68" s="20" t="str">
        <f t="shared" si="7"/>
        <v>0.0, 0.0, 0.0</v>
      </c>
      <c r="S68" s="26">
        <v>0</v>
      </c>
      <c r="T68" s="20" t="s">
        <v>129</v>
      </c>
      <c r="U68" s="20" t="str">
        <f t="shared" si="8"/>
        <v>Hs.552(B)</v>
      </c>
      <c r="V68" s="20" t="str">
        <f t="shared" si="9"/>
        <v>A</v>
      </c>
      <c r="W68" s="20" t="s">
        <v>128</v>
      </c>
      <c r="X68" s="20" t="s">
        <v>129</v>
      </c>
    </row>
    <row r="69" spans="1:24" x14ac:dyDescent="0.25">
      <c r="B69" t="s">
        <v>12</v>
      </c>
      <c r="C69">
        <v>11258</v>
      </c>
      <c r="D69" s="3">
        <f>C69-([1]A_UM!$F$3)</f>
        <v>4652</v>
      </c>
      <c r="E69" s="3">
        <v>9</v>
      </c>
      <c r="F69" s="3">
        <v>4</v>
      </c>
      <c r="G69" s="3">
        <v>0</v>
      </c>
      <c r="I69" t="str">
        <f t="shared" si="10"/>
        <v>defaultid</v>
      </c>
      <c r="J69" t="str">
        <f t="shared" si="11"/>
        <v>0.0, 0.0, 4652.0</v>
      </c>
      <c r="K69" t="str">
        <f t="shared" si="12"/>
        <v>0.0, 0.0, 0.0</v>
      </c>
      <c r="L69">
        <f t="shared" si="13"/>
        <v>1</v>
      </c>
      <c r="M69" t="str">
        <f t="shared" si="14"/>
        <v>balise.ac</v>
      </c>
      <c r="N69" t="str">
        <f t="shared" si="15"/>
        <v>9, 4, 0</v>
      </c>
      <c r="P69" s="20" t="s">
        <v>128</v>
      </c>
      <c r="Q69" s="20" t="str">
        <f t="shared" ref="Q69:Q79" si="16">IF(D69,"0.0, 0.0, "&amp;D69&amp;".0","")</f>
        <v>0.0, 0.0, 4652.0</v>
      </c>
      <c r="R69" s="20" t="str">
        <f t="shared" ref="R69:R79" si="17">IF(D69,"0.0, 0.0, 0.0","")</f>
        <v>0.0, 0.0, 0.0</v>
      </c>
      <c r="S69" s="26">
        <v>0</v>
      </c>
      <c r="T69" s="20" t="s">
        <v>129</v>
      </c>
      <c r="U69" s="20" t="str">
        <f t="shared" ref="U69:U79" si="18">IF(NOT(ISBLANK(A69)),A69,B69)</f>
        <v>B</v>
      </c>
      <c r="V69" s="20" t="str">
        <f t="shared" ref="V69:V79" si="19">IF(NOT(ISBLANK(A69)),B69," ")</f>
        <v xml:space="preserve"> </v>
      </c>
      <c r="W69" s="20" t="s">
        <v>128</v>
      </c>
      <c r="X69" s="20" t="s">
        <v>129</v>
      </c>
    </row>
    <row r="70" spans="1:24" x14ac:dyDescent="0.25">
      <c r="B70" t="s">
        <v>24</v>
      </c>
      <c r="C70">
        <v>11255</v>
      </c>
      <c r="D70" s="3">
        <f>C70-([1]A_UM!$F$3)</f>
        <v>4649</v>
      </c>
      <c r="E70" s="3">
        <v>14</v>
      </c>
      <c r="F70" s="3">
        <v>8</v>
      </c>
      <c r="G70" s="3">
        <v>6</v>
      </c>
      <c r="I70" t="str">
        <f t="shared" si="10"/>
        <v>defaultid</v>
      </c>
      <c r="J70" t="str">
        <f t="shared" si="11"/>
        <v>0.0, 0.0, 4649.0</v>
      </c>
      <c r="K70" t="str">
        <f t="shared" si="12"/>
        <v>0.0, 0.0, 0.0</v>
      </c>
      <c r="L70">
        <f t="shared" si="13"/>
        <v>1</v>
      </c>
      <c r="M70" t="str">
        <f t="shared" si="14"/>
        <v>balise.ac</v>
      </c>
      <c r="N70" t="str">
        <f t="shared" si="15"/>
        <v>14, 8, 6</v>
      </c>
      <c r="P70" s="20" t="s">
        <v>128</v>
      </c>
      <c r="Q70" s="20" t="str">
        <f t="shared" si="16"/>
        <v>0.0, 0.0, 4649.0</v>
      </c>
      <c r="R70" s="20" t="str">
        <f t="shared" si="17"/>
        <v>0.0, 0.0, 0.0</v>
      </c>
      <c r="S70" s="26">
        <v>0</v>
      </c>
      <c r="T70" s="20" t="s">
        <v>129</v>
      </c>
      <c r="U70" s="20" t="str">
        <f t="shared" si="18"/>
        <v>C</v>
      </c>
      <c r="V70" s="20" t="str">
        <f t="shared" si="19"/>
        <v xml:space="preserve"> </v>
      </c>
      <c r="W70" s="20" t="s">
        <v>128</v>
      </c>
      <c r="X70" s="20" t="s">
        <v>129</v>
      </c>
    </row>
    <row r="71" spans="1:24" x14ac:dyDescent="0.25">
      <c r="A71" t="s">
        <v>34</v>
      </c>
      <c r="B71" t="s">
        <v>1</v>
      </c>
      <c r="C71">
        <v>11238</v>
      </c>
      <c r="D71" s="3">
        <f>C71-([1]A_UM!$F$3)</f>
        <v>4632</v>
      </c>
      <c r="E71" s="4">
        <v>2</v>
      </c>
      <c r="F71" s="4">
        <v>0</v>
      </c>
      <c r="G71" s="5">
        <v>14</v>
      </c>
      <c r="I71" t="str">
        <f t="shared" si="10"/>
        <v>defaultid</v>
      </c>
      <c r="J71" t="str">
        <f t="shared" si="11"/>
        <v>0.0, 0.0, 4632.0</v>
      </c>
      <c r="K71" t="str">
        <f t="shared" si="12"/>
        <v>0.0, 0.0, 0.0</v>
      </c>
      <c r="L71">
        <f t="shared" si="13"/>
        <v>1</v>
      </c>
      <c r="M71" t="str">
        <f t="shared" si="14"/>
        <v>balise.ac</v>
      </c>
      <c r="N71" t="str">
        <f t="shared" si="15"/>
        <v>2, 0, 14</v>
      </c>
      <c r="P71" s="20" t="s">
        <v>128</v>
      </c>
      <c r="Q71" s="20" t="str">
        <f t="shared" si="16"/>
        <v>0.0, 0.0, 4632.0</v>
      </c>
      <c r="R71" s="20" t="str">
        <f t="shared" si="17"/>
        <v>0.0, 0.0, 0.0</v>
      </c>
      <c r="S71" s="26">
        <v>0</v>
      </c>
      <c r="T71" s="20" t="s">
        <v>129</v>
      </c>
      <c r="U71" s="20" t="str">
        <f t="shared" si="18"/>
        <v>GRO-V10</v>
      </c>
      <c r="V71" s="20" t="str">
        <f t="shared" si="19"/>
        <v>A</v>
      </c>
      <c r="W71" s="20" t="s">
        <v>128</v>
      </c>
      <c r="X71" s="20" t="s">
        <v>129</v>
      </c>
    </row>
    <row r="72" spans="1:24" x14ac:dyDescent="0.25">
      <c r="B72" t="s">
        <v>12</v>
      </c>
      <c r="C72">
        <v>11235</v>
      </c>
      <c r="D72" s="3">
        <f>C72-([1]A_UM!$F$3)</f>
        <v>4629</v>
      </c>
      <c r="E72" s="4">
        <v>9</v>
      </c>
      <c r="F72" s="5">
        <v>1</v>
      </c>
      <c r="G72" s="4">
        <v>0</v>
      </c>
      <c r="I72" t="str">
        <f t="shared" si="10"/>
        <v>defaultid</v>
      </c>
      <c r="J72" t="str">
        <f t="shared" si="11"/>
        <v>0.0, 0.0, 4629.0</v>
      </c>
      <c r="K72" t="str">
        <f t="shared" si="12"/>
        <v>0.0, 0.0, 0.0</v>
      </c>
      <c r="L72">
        <f t="shared" si="13"/>
        <v>1</v>
      </c>
      <c r="M72" t="str">
        <f t="shared" si="14"/>
        <v>balise.ac</v>
      </c>
      <c r="N72" t="str">
        <f t="shared" si="15"/>
        <v>9, 1, 0</v>
      </c>
      <c r="P72" s="20" t="s">
        <v>128</v>
      </c>
      <c r="Q72" s="20" t="str">
        <f t="shared" si="16"/>
        <v>0.0, 0.0, 4629.0</v>
      </c>
      <c r="R72" s="20" t="str">
        <f t="shared" si="17"/>
        <v>0.0, 0.0, 0.0</v>
      </c>
      <c r="S72" s="26">
        <v>0</v>
      </c>
      <c r="T72" s="20" t="s">
        <v>129</v>
      </c>
      <c r="U72" s="20" t="str">
        <f t="shared" si="18"/>
        <v>B</v>
      </c>
      <c r="V72" s="20" t="str">
        <f t="shared" si="19"/>
        <v xml:space="preserve"> </v>
      </c>
      <c r="W72" s="20" t="s">
        <v>128</v>
      </c>
      <c r="X72" s="20" t="s">
        <v>129</v>
      </c>
    </row>
    <row r="73" spans="1:24" x14ac:dyDescent="0.25">
      <c r="B73" t="s">
        <v>24</v>
      </c>
      <c r="C73">
        <v>11232</v>
      </c>
      <c r="D73" s="3">
        <f>C73-([1]A_UM!$F$3)</f>
        <v>4626</v>
      </c>
      <c r="E73" s="4">
        <v>14</v>
      </c>
      <c r="F73" s="5">
        <v>6</v>
      </c>
      <c r="G73" s="5">
        <v>6</v>
      </c>
      <c r="I73" t="str">
        <f t="shared" si="10"/>
        <v>defaultid</v>
      </c>
      <c r="J73" t="str">
        <f t="shared" si="11"/>
        <v>0.0, 0.0, 4626.0</v>
      </c>
      <c r="K73" t="str">
        <f t="shared" si="12"/>
        <v>0.0, 0.0, 0.0</v>
      </c>
      <c r="L73">
        <f t="shared" si="13"/>
        <v>1</v>
      </c>
      <c r="M73" t="str">
        <f t="shared" si="14"/>
        <v>balise.ac</v>
      </c>
      <c r="N73" t="str">
        <f t="shared" si="15"/>
        <v>14, 6, 6</v>
      </c>
      <c r="P73" s="20" t="s">
        <v>128</v>
      </c>
      <c r="Q73" s="20" t="str">
        <f t="shared" si="16"/>
        <v>0.0, 0.0, 4626.0</v>
      </c>
      <c r="R73" s="20" t="str">
        <f t="shared" si="17"/>
        <v>0.0, 0.0, 0.0</v>
      </c>
      <c r="S73" s="26">
        <v>0</v>
      </c>
      <c r="T73" s="20" t="s">
        <v>129</v>
      </c>
      <c r="U73" s="20" t="str">
        <f t="shared" si="18"/>
        <v>C</v>
      </c>
      <c r="V73" s="20" t="str">
        <f t="shared" si="19"/>
        <v xml:space="preserve"> </v>
      </c>
      <c r="W73" s="20" t="s">
        <v>128</v>
      </c>
      <c r="X73" s="20" t="s">
        <v>129</v>
      </c>
    </row>
    <row r="74" spans="1:24" x14ac:dyDescent="0.25">
      <c r="A74" t="s">
        <v>35</v>
      </c>
      <c r="B74" t="s">
        <v>1</v>
      </c>
      <c r="C74" s="33">
        <v>11073</v>
      </c>
      <c r="D74" s="34">
        <f>C74-([1]A_UM!$F$3)</f>
        <v>4467</v>
      </c>
      <c r="E74" s="10">
        <v>7</v>
      </c>
      <c r="F74" s="10">
        <v>1</v>
      </c>
      <c r="G74" s="10">
        <v>2</v>
      </c>
      <c r="I74" t="str">
        <f t="shared" si="10"/>
        <v>defaultid</v>
      </c>
      <c r="J74" t="str">
        <f t="shared" si="11"/>
        <v>0.0, 0.0, 4467.0</v>
      </c>
      <c r="K74" t="str">
        <f t="shared" si="12"/>
        <v>0.0, 0.0, 0.0</v>
      </c>
      <c r="L74">
        <f t="shared" si="13"/>
        <v>1</v>
      </c>
      <c r="M74" t="str">
        <f t="shared" si="14"/>
        <v>balise.ac</v>
      </c>
      <c r="N74" t="str">
        <f t="shared" si="15"/>
        <v>7, 1, 2</v>
      </c>
      <c r="P74" s="20" t="s">
        <v>128</v>
      </c>
      <c r="Q74" s="20" t="str">
        <f t="shared" si="16"/>
        <v>0.0, 0.0, 4467.0</v>
      </c>
      <c r="R74" s="20" t="str">
        <f t="shared" si="17"/>
        <v>0.0, 0.0, 0.0</v>
      </c>
      <c r="S74" s="26">
        <v>0</v>
      </c>
      <c r="T74" s="20" t="s">
        <v>129</v>
      </c>
      <c r="U74" s="20" t="str">
        <f t="shared" si="18"/>
        <v>GRO-H06</v>
      </c>
      <c r="V74" s="20" t="str">
        <f t="shared" si="19"/>
        <v>A</v>
      </c>
      <c r="W74" s="20" t="s">
        <v>128</v>
      </c>
      <c r="X74" s="20" t="s">
        <v>129</v>
      </c>
    </row>
    <row r="75" spans="1:24" x14ac:dyDescent="0.25">
      <c r="B75" t="s">
        <v>12</v>
      </c>
      <c r="C75" s="33">
        <v>11070</v>
      </c>
      <c r="D75" s="34">
        <f>C75-([1]A_UM!$F$3)</f>
        <v>4464</v>
      </c>
      <c r="E75" s="10">
        <v>7</v>
      </c>
      <c r="F75" s="10">
        <v>7</v>
      </c>
      <c r="G75" s="10">
        <v>7</v>
      </c>
      <c r="I75" t="str">
        <f t="shared" si="10"/>
        <v>defaultid</v>
      </c>
      <c r="J75" t="str">
        <f t="shared" si="11"/>
        <v>0.0, 0.0, 4464.0</v>
      </c>
      <c r="K75" t="str">
        <f t="shared" si="12"/>
        <v>0.0, 0.0, 0.0</v>
      </c>
      <c r="L75">
        <f t="shared" si="13"/>
        <v>1</v>
      </c>
      <c r="M75" t="str">
        <f t="shared" si="14"/>
        <v>balise.ac</v>
      </c>
      <c r="N75" t="str">
        <f t="shared" si="15"/>
        <v>7, 7, 7</v>
      </c>
      <c r="P75" s="20" t="s">
        <v>128</v>
      </c>
      <c r="Q75" s="20" t="str">
        <f t="shared" si="16"/>
        <v>0.0, 0.0, 4464.0</v>
      </c>
      <c r="R75" s="20" t="str">
        <f t="shared" si="17"/>
        <v>0.0, 0.0, 0.0</v>
      </c>
      <c r="S75" s="26">
        <v>0</v>
      </c>
      <c r="T75" s="20" t="s">
        <v>129</v>
      </c>
      <c r="U75" s="20" t="str">
        <f t="shared" si="18"/>
        <v>B</v>
      </c>
      <c r="V75" s="20" t="str">
        <f t="shared" si="19"/>
        <v xml:space="preserve"> </v>
      </c>
      <c r="W75" s="20" t="s">
        <v>128</v>
      </c>
      <c r="X75" s="20" t="s">
        <v>129</v>
      </c>
    </row>
    <row r="76" spans="1:24" x14ac:dyDescent="0.25">
      <c r="A76" t="s">
        <v>36</v>
      </c>
      <c r="B76" t="s">
        <v>12</v>
      </c>
      <c r="C76">
        <v>11058</v>
      </c>
      <c r="D76" s="3">
        <v>4452</v>
      </c>
      <c r="E76" s="10">
        <v>7</v>
      </c>
      <c r="F76" s="11">
        <v>1</v>
      </c>
      <c r="G76" s="10">
        <v>14</v>
      </c>
      <c r="I76" t="str">
        <f t="shared" si="10"/>
        <v>defaultid</v>
      </c>
      <c r="J76" t="str">
        <f t="shared" si="11"/>
        <v>0.0, 0.0, 4452.0</v>
      </c>
      <c r="K76" t="str">
        <f t="shared" si="12"/>
        <v>0.0, 0.0, 0.0</v>
      </c>
      <c r="L76">
        <f t="shared" si="13"/>
        <v>1</v>
      </c>
      <c r="M76" t="str">
        <f t="shared" si="14"/>
        <v>balise.ac</v>
      </c>
      <c r="N76" t="str">
        <f t="shared" si="15"/>
        <v>7, 1, 14</v>
      </c>
      <c r="P76" s="20" t="s">
        <v>128</v>
      </c>
      <c r="Q76" s="20" t="str">
        <f t="shared" si="16"/>
        <v>0.0, 0.0, 4452.0</v>
      </c>
      <c r="R76" s="20" t="str">
        <f t="shared" si="17"/>
        <v>0.0, 0.0, 0.0</v>
      </c>
      <c r="S76" s="26">
        <v>0</v>
      </c>
      <c r="T76" s="20" t="s">
        <v>129</v>
      </c>
      <c r="U76" s="20" t="str">
        <f t="shared" si="18"/>
        <v>GRO-H19</v>
      </c>
      <c r="V76" s="20" t="str">
        <f t="shared" si="19"/>
        <v>B</v>
      </c>
      <c r="W76" s="20" t="s">
        <v>128</v>
      </c>
      <c r="X76" s="20" t="s">
        <v>129</v>
      </c>
    </row>
    <row r="77" spans="1:24" x14ac:dyDescent="0.25">
      <c r="B77" t="s">
        <v>1</v>
      </c>
      <c r="C77">
        <v>11055</v>
      </c>
      <c r="D77" s="3">
        <v>4449</v>
      </c>
      <c r="E77" s="10">
        <v>7</v>
      </c>
      <c r="F77" s="10">
        <v>1</v>
      </c>
      <c r="G77" s="10">
        <v>8</v>
      </c>
      <c r="I77" t="str">
        <f t="shared" si="10"/>
        <v>defaultid</v>
      </c>
      <c r="J77" t="str">
        <f t="shared" si="11"/>
        <v>0.0, 0.0, 4449.0</v>
      </c>
      <c r="K77" t="str">
        <f t="shared" si="12"/>
        <v>0.0, 0.0, 0.0</v>
      </c>
      <c r="L77">
        <f t="shared" si="13"/>
        <v>1</v>
      </c>
      <c r="M77" t="str">
        <f t="shared" si="14"/>
        <v>balise.ac</v>
      </c>
      <c r="N77" t="str">
        <f t="shared" si="15"/>
        <v>7, 1, 8</v>
      </c>
      <c r="P77" s="20" t="s">
        <v>128</v>
      </c>
      <c r="Q77" s="20" t="str">
        <f t="shared" si="16"/>
        <v>0.0, 0.0, 4449.0</v>
      </c>
      <c r="R77" s="20" t="str">
        <f t="shared" si="17"/>
        <v>0.0, 0.0, 0.0</v>
      </c>
      <c r="S77" s="26">
        <v>0</v>
      </c>
      <c r="T77" s="20" t="s">
        <v>129</v>
      </c>
      <c r="U77" s="20" t="str">
        <f t="shared" si="18"/>
        <v>A</v>
      </c>
      <c r="V77" s="20" t="str">
        <f t="shared" si="19"/>
        <v xml:space="preserve"> </v>
      </c>
      <c r="W77" s="20" t="s">
        <v>128</v>
      </c>
      <c r="X77" s="20" t="s">
        <v>129</v>
      </c>
    </row>
    <row r="78" spans="1:24" x14ac:dyDescent="0.25">
      <c r="A78" t="s">
        <v>37</v>
      </c>
      <c r="B78" t="s">
        <v>1</v>
      </c>
      <c r="C78">
        <v>10976</v>
      </c>
      <c r="D78" s="3">
        <v>4370</v>
      </c>
      <c r="E78" s="4">
        <v>3</v>
      </c>
      <c r="F78" s="4">
        <v>3</v>
      </c>
      <c r="G78" s="5">
        <v>4</v>
      </c>
      <c r="I78" t="str">
        <f t="shared" si="10"/>
        <v>defaultid</v>
      </c>
      <c r="J78" t="str">
        <f t="shared" si="11"/>
        <v>0.0, 0.0, 4370.0</v>
      </c>
      <c r="K78" t="str">
        <f t="shared" si="12"/>
        <v>0.0, 0.0, 0.0</v>
      </c>
      <c r="L78">
        <f t="shared" si="13"/>
        <v>1</v>
      </c>
      <c r="M78" t="str">
        <f t="shared" si="14"/>
        <v>balise.ac</v>
      </c>
      <c r="N78" t="str">
        <f t="shared" si="15"/>
        <v>3, 3, 4</v>
      </c>
      <c r="P78" s="20" t="s">
        <v>128</v>
      </c>
      <c r="Q78" s="20" t="str">
        <f t="shared" si="16"/>
        <v>0.0, 0.0, 4370.0</v>
      </c>
      <c r="R78" s="20" t="str">
        <f t="shared" si="17"/>
        <v>0.0, 0.0, 0.0</v>
      </c>
      <c r="S78" s="26">
        <v>0</v>
      </c>
      <c r="T78" s="20" t="s">
        <v>129</v>
      </c>
      <c r="U78" s="20" t="str">
        <f t="shared" si="18"/>
        <v>GRO-H12</v>
      </c>
      <c r="V78" s="20" t="str">
        <f t="shared" si="19"/>
        <v>A</v>
      </c>
      <c r="W78" s="20" t="s">
        <v>128</v>
      </c>
      <c r="X78" s="20" t="s">
        <v>129</v>
      </c>
    </row>
    <row r="79" spans="1:24" x14ac:dyDescent="0.25">
      <c r="B79" t="s">
        <v>12</v>
      </c>
      <c r="C79">
        <v>10973</v>
      </c>
      <c r="D79" s="3">
        <v>4367</v>
      </c>
      <c r="E79" s="10">
        <v>7</v>
      </c>
      <c r="F79" s="10">
        <v>1</v>
      </c>
      <c r="G79" s="10">
        <v>2</v>
      </c>
      <c r="I79" t="str">
        <f t="shared" si="10"/>
        <v>defaultid</v>
      </c>
      <c r="J79" t="str">
        <f t="shared" si="11"/>
        <v>0.0, 0.0, 4367.0</v>
      </c>
      <c r="K79" t="str">
        <f t="shared" si="12"/>
        <v>0.0, 0.0, 0.0</v>
      </c>
      <c r="L79">
        <f t="shared" si="13"/>
        <v>1</v>
      </c>
      <c r="M79" t="str">
        <f t="shared" si="14"/>
        <v>balise.ac</v>
      </c>
      <c r="N79" t="str">
        <f t="shared" si="15"/>
        <v>7, 1, 2</v>
      </c>
      <c r="P79" s="22" t="s">
        <v>128</v>
      </c>
      <c r="Q79" s="22" t="str">
        <f t="shared" si="16"/>
        <v>0.0, 0.0, 4367.0</v>
      </c>
      <c r="R79" s="22" t="str">
        <f t="shared" si="17"/>
        <v>0.0, 0.0, 0.0</v>
      </c>
      <c r="S79" s="26">
        <v>0</v>
      </c>
      <c r="T79" s="22" t="s">
        <v>129</v>
      </c>
      <c r="U79" s="22" t="str">
        <f t="shared" si="18"/>
        <v>B</v>
      </c>
      <c r="V79" s="22" t="str">
        <f t="shared" si="19"/>
        <v xml:space="preserve"> </v>
      </c>
      <c r="W79" s="22" t="s">
        <v>128</v>
      </c>
      <c r="X79" s="22" t="s">
        <v>129</v>
      </c>
    </row>
    <row r="80" spans="1:24" x14ac:dyDescent="0.25">
      <c r="A80" s="33" t="s">
        <v>132</v>
      </c>
      <c r="B80" s="33" t="s">
        <v>1</v>
      </c>
      <c r="C80" s="33">
        <v>10000</v>
      </c>
      <c r="D80" s="34">
        <f>C80-([1]A_UM!$F$3)</f>
        <v>3394</v>
      </c>
      <c r="E80" s="34">
        <v>4</v>
      </c>
      <c r="F80" s="34">
        <v>14</v>
      </c>
      <c r="G80" s="34">
        <v>12</v>
      </c>
      <c r="H80" s="3"/>
      <c r="I80" s="3" t="str">
        <f t="shared" si="10"/>
        <v>defaultid</v>
      </c>
      <c r="J80" s="3" t="str">
        <f t="shared" si="11"/>
        <v>0.0, 0.0, 3394.0</v>
      </c>
      <c r="K80" s="3" t="str">
        <f t="shared" si="12"/>
        <v>0.0, 0.0, 0.0</v>
      </c>
      <c r="L80" s="3">
        <f t="shared" si="13"/>
        <v>1</v>
      </c>
      <c r="M80" s="3" t="str">
        <f t="shared" si="14"/>
        <v>balise.ac</v>
      </c>
      <c r="N80" s="3" t="str">
        <f t="shared" si="15"/>
        <v>4, 14, 12</v>
      </c>
    </row>
    <row r="81" spans="1:14" x14ac:dyDescent="0.25">
      <c r="A81" s="33"/>
      <c r="B81" s="33" t="s">
        <v>12</v>
      </c>
      <c r="C81" s="33">
        <v>9997</v>
      </c>
      <c r="D81" s="34">
        <f>C81-([1]A_UM!$F$3)</f>
        <v>3391</v>
      </c>
      <c r="E81" s="34">
        <v>9</v>
      </c>
      <c r="F81" s="34">
        <v>4</v>
      </c>
      <c r="G81" s="34">
        <v>10</v>
      </c>
      <c r="I81" s="3" t="str">
        <f t="shared" si="10"/>
        <v>defaultid</v>
      </c>
      <c r="J81" s="3" t="str">
        <f t="shared" si="11"/>
        <v>0.0, 0.0, 3391.0</v>
      </c>
      <c r="K81" s="3" t="str">
        <f t="shared" si="12"/>
        <v>0.0, 0.0, 0.0</v>
      </c>
      <c r="L81" s="3">
        <f t="shared" si="13"/>
        <v>1</v>
      </c>
      <c r="M81" s="3" t="str">
        <f t="shared" si="14"/>
        <v>balise.ac</v>
      </c>
      <c r="N81" s="3" t="str">
        <f t="shared" si="15"/>
        <v>9, 4, 10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BAEA-D324-4FAF-8EC9-6AEFBA3775D3}">
  <dimension ref="A1:X71"/>
  <sheetViews>
    <sheetView topLeftCell="A44" workbookViewId="0">
      <selection activeCell="A72" sqref="A72"/>
    </sheetView>
  </sheetViews>
  <sheetFormatPr baseColWidth="10" defaultRowHeight="15" x14ac:dyDescent="0.25"/>
  <cols>
    <col min="16" max="16" width="8.85546875" bestFit="1" customWidth="1"/>
    <col min="17" max="17" width="13.7109375" customWidth="1"/>
    <col min="18" max="18" width="14" customWidth="1"/>
    <col min="19" max="19" width="10.140625" bestFit="1" customWidth="1"/>
    <col min="20" max="20" width="11.7109375" customWidth="1"/>
    <col min="21" max="21" width="10.5703125" bestFit="1" customWidth="1"/>
    <col min="22" max="23" width="8" bestFit="1" customWidth="1"/>
  </cols>
  <sheetData>
    <row r="1" spans="1:24" x14ac:dyDescent="0.25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24" x14ac:dyDescent="0.25">
      <c r="A2" s="1" t="s">
        <v>102</v>
      </c>
      <c r="B2" s="1" t="s">
        <v>10</v>
      </c>
      <c r="C2" s="1" t="s">
        <v>9</v>
      </c>
      <c r="D2" s="1" t="s">
        <v>8</v>
      </c>
      <c r="E2" s="1" t="s">
        <v>53</v>
      </c>
      <c r="F2" s="2"/>
    </row>
    <row r="3" spans="1:24" x14ac:dyDescent="0.25">
      <c r="P3" s="28" t="s">
        <v>122</v>
      </c>
      <c r="Q3" s="28" t="s">
        <v>117</v>
      </c>
      <c r="R3" s="28" t="s">
        <v>118</v>
      </c>
      <c r="S3" s="32" t="s">
        <v>119</v>
      </c>
      <c r="T3" s="28" t="s">
        <v>123</v>
      </c>
      <c r="U3" s="28" t="s">
        <v>124</v>
      </c>
      <c r="V3" s="28" t="s">
        <v>125</v>
      </c>
      <c r="W3" s="28" t="s">
        <v>126</v>
      </c>
      <c r="X3" s="28" t="s">
        <v>127</v>
      </c>
    </row>
    <row r="4" spans="1:24" x14ac:dyDescent="0.25">
      <c r="A4" s="3" t="s">
        <v>47</v>
      </c>
      <c r="B4" s="3" t="s">
        <v>1</v>
      </c>
      <c r="C4" s="3">
        <v>8823</v>
      </c>
      <c r="D4" s="3">
        <v>2217</v>
      </c>
      <c r="E4" s="4">
        <v>4</v>
      </c>
      <c r="F4" s="4">
        <v>14</v>
      </c>
      <c r="G4" s="4">
        <v>1</v>
      </c>
      <c r="I4" t="str">
        <f t="shared" ref="I4:I67" si="0">IF(D4,"defaultid","")</f>
        <v>defaultid</v>
      </c>
      <c r="J4" t="str">
        <f t="shared" ref="J4:J67" si="1">IF(D4,"0.0, 0.0, "&amp;D4&amp;".0","")</f>
        <v>0.0, 0.0, 2217.0</v>
      </c>
      <c r="K4" t="str">
        <f t="shared" ref="K4:K67" si="2">IF(D4,"0.0, 0.0, 0.0","")</f>
        <v>0.0, 0.0, 0.0</v>
      </c>
      <c r="L4">
        <f t="shared" ref="L4:L67" si="3">IF(D4,1,"")</f>
        <v>1</v>
      </c>
      <c r="M4" t="str">
        <f t="shared" ref="M4:M67" si="4">IF(D4,"balise.ac","")</f>
        <v>balise.ac</v>
      </c>
      <c r="N4" t="str">
        <f t="shared" ref="N4:N67" si="5">IF(D4,E4&amp;", "&amp;F4&amp;", "&amp;G4,"")</f>
        <v>4, 14, 1</v>
      </c>
      <c r="P4" s="20" t="s">
        <v>128</v>
      </c>
      <c r="Q4" s="20" t="str">
        <f>IF(D4,"0.0, 0.0, "&amp;D4&amp;".0","")</f>
        <v>0.0, 0.0, 2217.0</v>
      </c>
      <c r="R4" s="20" t="str">
        <f>IF(D4,"0.0, 0.0, 0.0","")</f>
        <v>0.0, 0.0, 0.0</v>
      </c>
      <c r="S4" s="26">
        <v>1</v>
      </c>
      <c r="T4" s="20" t="s">
        <v>129</v>
      </c>
      <c r="U4" s="20" t="str">
        <f>IF(NOT(ISBLANK(A4)),A4,B4)</f>
        <v>Fs.163(C)</v>
      </c>
      <c r="V4" s="20" t="str">
        <f>IF(NOT(ISBLANK(A4)),B4," ")</f>
        <v>A</v>
      </c>
      <c r="W4" s="20" t="s">
        <v>128</v>
      </c>
      <c r="X4" s="20" t="s">
        <v>129</v>
      </c>
    </row>
    <row r="5" spans="1:24" x14ac:dyDescent="0.25">
      <c r="A5" s="3"/>
      <c r="B5" s="3" t="s">
        <v>12</v>
      </c>
      <c r="C5" s="3">
        <v>8826</v>
      </c>
      <c r="D5" s="3">
        <v>2220</v>
      </c>
      <c r="E5" s="3">
        <v>9</v>
      </c>
      <c r="F5" s="3">
        <v>4</v>
      </c>
      <c r="G5" s="3">
        <v>3</v>
      </c>
      <c r="I5" t="str">
        <f t="shared" si="0"/>
        <v>defaultid</v>
      </c>
      <c r="J5" t="str">
        <f t="shared" si="1"/>
        <v>0.0, 0.0, 2220.0</v>
      </c>
      <c r="K5" t="str">
        <f t="shared" si="2"/>
        <v>0.0, 0.0, 0.0</v>
      </c>
      <c r="L5">
        <f t="shared" si="3"/>
        <v>1</v>
      </c>
      <c r="M5" t="str">
        <f t="shared" si="4"/>
        <v>balise.ac</v>
      </c>
      <c r="N5" t="str">
        <f t="shared" si="5"/>
        <v>9, 4, 3</v>
      </c>
      <c r="P5" s="20" t="s">
        <v>128</v>
      </c>
      <c r="Q5" s="20" t="str">
        <f t="shared" ref="Q5:Q68" si="6">IF(D5,"0.0, 0.0, "&amp;D5&amp;".0","")</f>
        <v>0.0, 0.0, 2220.0</v>
      </c>
      <c r="R5" s="20" t="str">
        <f t="shared" ref="R5:R68" si="7">IF(D5,"0.0, 0.0, 0.0","")</f>
        <v>0.0, 0.0, 0.0</v>
      </c>
      <c r="S5" s="26">
        <v>1</v>
      </c>
      <c r="T5" s="20" t="s">
        <v>129</v>
      </c>
      <c r="U5" s="20" t="str">
        <f t="shared" ref="U5:U68" si="8">IF(NOT(ISBLANK(A5)),A5,B5)</f>
        <v>B</v>
      </c>
      <c r="V5" s="20" t="str">
        <f t="shared" ref="V5:V68" si="9">IF(NOT(ISBLANK(A5)),B5," ")</f>
        <v xml:space="preserve"> </v>
      </c>
      <c r="W5" s="20" t="s">
        <v>128</v>
      </c>
      <c r="X5" s="20" t="s">
        <v>129</v>
      </c>
    </row>
    <row r="6" spans="1:24" x14ac:dyDescent="0.25">
      <c r="A6" t="s">
        <v>48</v>
      </c>
      <c r="B6" t="s">
        <v>1</v>
      </c>
      <c r="C6">
        <v>9610</v>
      </c>
      <c r="D6" s="3">
        <v>3004</v>
      </c>
      <c r="E6" s="4">
        <v>4</v>
      </c>
      <c r="F6" s="4">
        <v>1</v>
      </c>
      <c r="G6" s="4">
        <v>1</v>
      </c>
      <c r="I6" t="str">
        <f t="shared" si="0"/>
        <v>defaultid</v>
      </c>
      <c r="J6" t="str">
        <f t="shared" si="1"/>
        <v>0.0, 0.0, 3004.0</v>
      </c>
      <c r="K6" t="str">
        <f t="shared" si="2"/>
        <v>0.0, 0.0, 0.0</v>
      </c>
      <c r="L6">
        <f t="shared" si="3"/>
        <v>1</v>
      </c>
      <c r="M6" t="str">
        <f t="shared" si="4"/>
        <v>balise.ac</v>
      </c>
      <c r="N6" t="str">
        <f t="shared" si="5"/>
        <v>4, 1, 1</v>
      </c>
      <c r="P6" s="20" t="s">
        <v>128</v>
      </c>
      <c r="Q6" s="20" t="str">
        <f t="shared" si="6"/>
        <v>0.0, 0.0, 3004.0</v>
      </c>
      <c r="R6" s="20" t="str">
        <f t="shared" si="7"/>
        <v>0.0, 0.0, 0.0</v>
      </c>
      <c r="S6" s="26">
        <v>1</v>
      </c>
      <c r="T6" s="20" t="s">
        <v>129</v>
      </c>
      <c r="U6" s="20" t="str">
        <f t="shared" si="8"/>
        <v>Hs.163(C)</v>
      </c>
      <c r="V6" s="20" t="str">
        <f t="shared" si="9"/>
        <v>A</v>
      </c>
      <c r="W6" s="20" t="s">
        <v>128</v>
      </c>
      <c r="X6" s="20" t="s">
        <v>129</v>
      </c>
    </row>
    <row r="7" spans="1:24" x14ac:dyDescent="0.25">
      <c r="B7" t="s">
        <v>12</v>
      </c>
      <c r="C7">
        <v>9613</v>
      </c>
      <c r="D7" s="3">
        <v>3007</v>
      </c>
      <c r="E7" s="3">
        <v>9</v>
      </c>
      <c r="F7" s="3">
        <v>2</v>
      </c>
      <c r="G7" s="3">
        <v>8</v>
      </c>
      <c r="I7" t="str">
        <f t="shared" si="0"/>
        <v>defaultid</v>
      </c>
      <c r="J7" t="str">
        <f t="shared" si="1"/>
        <v>0.0, 0.0, 3007.0</v>
      </c>
      <c r="K7" t="str">
        <f t="shared" si="2"/>
        <v>0.0, 0.0, 0.0</v>
      </c>
      <c r="L7">
        <f t="shared" si="3"/>
        <v>1</v>
      </c>
      <c r="M7" t="str">
        <f t="shared" si="4"/>
        <v>balise.ac</v>
      </c>
      <c r="N7" t="str">
        <f t="shared" si="5"/>
        <v>9, 2, 8</v>
      </c>
      <c r="P7" s="20" t="s">
        <v>128</v>
      </c>
      <c r="Q7" s="20" t="str">
        <f t="shared" si="6"/>
        <v>0.0, 0.0, 3007.0</v>
      </c>
      <c r="R7" s="20" t="str">
        <f t="shared" si="7"/>
        <v>0.0, 0.0, 0.0</v>
      </c>
      <c r="S7" s="26">
        <v>1</v>
      </c>
      <c r="T7" s="20" t="s">
        <v>129</v>
      </c>
      <c r="U7" s="20" t="str">
        <f t="shared" si="8"/>
        <v>B</v>
      </c>
      <c r="V7" s="20" t="str">
        <f t="shared" si="9"/>
        <v xml:space="preserve"> </v>
      </c>
      <c r="W7" s="20" t="s">
        <v>128</v>
      </c>
      <c r="X7" s="20" t="s">
        <v>129</v>
      </c>
    </row>
    <row r="8" spans="1:24" x14ac:dyDescent="0.25">
      <c r="A8" t="s">
        <v>49</v>
      </c>
      <c r="B8" t="s">
        <v>12</v>
      </c>
      <c r="C8">
        <v>9780</v>
      </c>
      <c r="D8" s="3">
        <v>3174</v>
      </c>
      <c r="E8" s="3">
        <v>3</v>
      </c>
      <c r="F8" s="3">
        <v>3</v>
      </c>
      <c r="G8" s="3">
        <v>8</v>
      </c>
      <c r="I8" t="str">
        <f t="shared" si="0"/>
        <v>defaultid</v>
      </c>
      <c r="J8" t="str">
        <f t="shared" si="1"/>
        <v>0.0, 0.0, 3174.0</v>
      </c>
      <c r="K8" t="str">
        <f t="shared" si="2"/>
        <v>0.0, 0.0, 0.0</v>
      </c>
      <c r="L8">
        <f t="shared" si="3"/>
        <v>1</v>
      </c>
      <c r="M8" t="str">
        <f t="shared" si="4"/>
        <v>balise.ac</v>
      </c>
      <c r="N8" t="str">
        <f t="shared" si="5"/>
        <v>3, 3, 8</v>
      </c>
      <c r="P8" s="20" t="s">
        <v>128</v>
      </c>
      <c r="Q8" s="20" t="str">
        <f t="shared" si="6"/>
        <v>0.0, 0.0, 3174.0</v>
      </c>
      <c r="R8" s="20" t="str">
        <f t="shared" si="7"/>
        <v>0.0, 0.0, 0.0</v>
      </c>
      <c r="S8" s="26">
        <v>1</v>
      </c>
      <c r="T8" s="20" t="s">
        <v>129</v>
      </c>
      <c r="U8" s="20" t="str">
        <f t="shared" si="8"/>
        <v>GRO-G02</v>
      </c>
      <c r="V8" s="20" t="str">
        <f t="shared" si="9"/>
        <v>B</v>
      </c>
      <c r="W8" s="20" t="s">
        <v>128</v>
      </c>
      <c r="X8" s="20" t="s">
        <v>129</v>
      </c>
    </row>
    <row r="9" spans="1:24" x14ac:dyDescent="0.25">
      <c r="B9" t="s">
        <v>1</v>
      </c>
      <c r="C9">
        <v>9783</v>
      </c>
      <c r="D9" s="3">
        <v>3177</v>
      </c>
      <c r="E9" s="3">
        <v>5</v>
      </c>
      <c r="F9" s="3">
        <v>4</v>
      </c>
      <c r="G9" s="3">
        <v>7</v>
      </c>
      <c r="I9" t="str">
        <f t="shared" si="0"/>
        <v>defaultid</v>
      </c>
      <c r="J9" t="str">
        <f t="shared" si="1"/>
        <v>0.0, 0.0, 3177.0</v>
      </c>
      <c r="K9" t="str">
        <f t="shared" si="2"/>
        <v>0.0, 0.0, 0.0</v>
      </c>
      <c r="L9">
        <f t="shared" si="3"/>
        <v>1</v>
      </c>
      <c r="M9" t="str">
        <f t="shared" si="4"/>
        <v>balise.ac</v>
      </c>
      <c r="N9" t="str">
        <f t="shared" si="5"/>
        <v>5, 4, 7</v>
      </c>
      <c r="P9" s="20" t="s">
        <v>128</v>
      </c>
      <c r="Q9" s="20" t="str">
        <f t="shared" si="6"/>
        <v>0.0, 0.0, 3177.0</v>
      </c>
      <c r="R9" s="20" t="str">
        <f t="shared" si="7"/>
        <v>0.0, 0.0, 0.0</v>
      </c>
      <c r="S9" s="26">
        <v>1</v>
      </c>
      <c r="T9" s="20" t="s">
        <v>129</v>
      </c>
      <c r="U9" s="20" t="str">
        <f t="shared" si="8"/>
        <v>A</v>
      </c>
      <c r="V9" s="20" t="str">
        <f t="shared" si="9"/>
        <v xml:space="preserve"> </v>
      </c>
      <c r="W9" s="20" t="s">
        <v>128</v>
      </c>
      <c r="X9" s="20" t="s">
        <v>129</v>
      </c>
    </row>
    <row r="10" spans="1:24" x14ac:dyDescent="0.25">
      <c r="A10" t="s">
        <v>50</v>
      </c>
      <c r="B10" t="s">
        <v>1</v>
      </c>
      <c r="C10">
        <v>9830</v>
      </c>
      <c r="D10" s="3">
        <v>3224</v>
      </c>
      <c r="E10" s="3">
        <v>6</v>
      </c>
      <c r="F10" s="3">
        <v>0</v>
      </c>
      <c r="G10" s="3">
        <v>4</v>
      </c>
      <c r="I10" t="str">
        <f t="shared" si="0"/>
        <v>defaultid</v>
      </c>
      <c r="J10" t="str">
        <f t="shared" si="1"/>
        <v>0.0, 0.0, 3224.0</v>
      </c>
      <c r="K10" t="str">
        <f t="shared" si="2"/>
        <v>0.0, 0.0, 0.0</v>
      </c>
      <c r="L10">
        <f t="shared" si="3"/>
        <v>1</v>
      </c>
      <c r="M10" t="str">
        <f t="shared" si="4"/>
        <v>balise.ac</v>
      </c>
      <c r="N10" t="str">
        <f t="shared" si="5"/>
        <v>6, 0, 4</v>
      </c>
      <c r="P10" s="20" t="s">
        <v>128</v>
      </c>
      <c r="Q10" s="20" t="str">
        <f t="shared" si="6"/>
        <v>0.0, 0.0, 3224.0</v>
      </c>
      <c r="R10" s="20" t="str">
        <f t="shared" si="7"/>
        <v>0.0, 0.0, 0.0</v>
      </c>
      <c r="S10" s="26">
        <v>1</v>
      </c>
      <c r="T10" s="20" t="s">
        <v>129</v>
      </c>
      <c r="U10" s="20" t="str">
        <f t="shared" si="8"/>
        <v>GRO-V09</v>
      </c>
      <c r="V10" s="20" t="str">
        <f t="shared" si="9"/>
        <v>A</v>
      </c>
      <c r="W10" s="20" t="s">
        <v>128</v>
      </c>
      <c r="X10" s="20" t="s">
        <v>129</v>
      </c>
    </row>
    <row r="11" spans="1:24" x14ac:dyDescent="0.25">
      <c r="B11" t="s">
        <v>12</v>
      </c>
      <c r="C11">
        <v>9833</v>
      </c>
      <c r="D11" s="3">
        <v>3227</v>
      </c>
      <c r="E11" s="3">
        <v>9</v>
      </c>
      <c r="F11" s="3">
        <v>1</v>
      </c>
      <c r="G11" s="3">
        <v>5</v>
      </c>
      <c r="I11" t="str">
        <f t="shared" si="0"/>
        <v>defaultid</v>
      </c>
      <c r="J11" t="str">
        <f t="shared" si="1"/>
        <v>0.0, 0.0, 3227.0</v>
      </c>
      <c r="K11" t="str">
        <f t="shared" si="2"/>
        <v>0.0, 0.0, 0.0</v>
      </c>
      <c r="L11">
        <f t="shared" si="3"/>
        <v>1</v>
      </c>
      <c r="M11" t="str">
        <f t="shared" si="4"/>
        <v>balise.ac</v>
      </c>
      <c r="N11" t="str">
        <f t="shared" si="5"/>
        <v>9, 1, 5</v>
      </c>
      <c r="P11" s="20" t="s">
        <v>128</v>
      </c>
      <c r="Q11" s="20" t="str">
        <f t="shared" si="6"/>
        <v>0.0, 0.0, 3227.0</v>
      </c>
      <c r="R11" s="20" t="str">
        <f t="shared" si="7"/>
        <v>0.0, 0.0, 0.0</v>
      </c>
      <c r="S11" s="26">
        <v>1</v>
      </c>
      <c r="T11" s="20" t="s">
        <v>129</v>
      </c>
      <c r="U11" s="20" t="str">
        <f t="shared" si="8"/>
        <v>B</v>
      </c>
      <c r="V11" s="20" t="str">
        <f t="shared" si="9"/>
        <v xml:space="preserve"> </v>
      </c>
      <c r="W11" s="20" t="s">
        <v>128</v>
      </c>
      <c r="X11" s="20" t="s">
        <v>129</v>
      </c>
    </row>
    <row r="12" spans="1:24" x14ac:dyDescent="0.25">
      <c r="A12" t="s">
        <v>51</v>
      </c>
      <c r="B12" t="s">
        <v>1</v>
      </c>
      <c r="C12">
        <v>10055</v>
      </c>
      <c r="D12" s="3">
        <v>3449</v>
      </c>
      <c r="E12" s="4">
        <v>4</v>
      </c>
      <c r="F12" s="4">
        <v>12</v>
      </c>
      <c r="G12" s="5">
        <v>12</v>
      </c>
      <c r="I12" t="str">
        <f t="shared" si="0"/>
        <v>defaultid</v>
      </c>
      <c r="J12" t="str">
        <f t="shared" si="1"/>
        <v>0.0, 0.0, 3449.0</v>
      </c>
      <c r="K12" t="str">
        <f t="shared" si="2"/>
        <v>0.0, 0.0, 0.0</v>
      </c>
      <c r="L12">
        <f t="shared" si="3"/>
        <v>1</v>
      </c>
      <c r="M12" t="str">
        <f t="shared" si="4"/>
        <v>balise.ac</v>
      </c>
      <c r="N12" t="str">
        <f t="shared" si="5"/>
        <v>4, 12, 12</v>
      </c>
      <c r="P12" s="20" t="s">
        <v>128</v>
      </c>
      <c r="Q12" s="20" t="str">
        <f t="shared" si="6"/>
        <v>0.0, 0.0, 3449.0</v>
      </c>
      <c r="R12" s="20" t="str">
        <f t="shared" si="7"/>
        <v>0.0, 0.0, 0.0</v>
      </c>
      <c r="S12" s="26">
        <v>1</v>
      </c>
      <c r="T12" s="20" t="s">
        <v>129</v>
      </c>
      <c r="U12" s="20" t="str">
        <f t="shared" si="8"/>
        <v>Hs.161</v>
      </c>
      <c r="V12" s="20" t="str">
        <f t="shared" si="9"/>
        <v>A</v>
      </c>
      <c r="W12" s="20" t="s">
        <v>128</v>
      </c>
      <c r="X12" s="20" t="s">
        <v>129</v>
      </c>
    </row>
    <row r="13" spans="1:24" x14ac:dyDescent="0.25">
      <c r="B13" t="s">
        <v>12</v>
      </c>
      <c r="C13">
        <v>10058</v>
      </c>
      <c r="D13" s="3">
        <v>3452</v>
      </c>
      <c r="E13" s="3">
        <v>9</v>
      </c>
      <c r="F13" s="3">
        <v>4</v>
      </c>
      <c r="G13" s="3">
        <v>1</v>
      </c>
      <c r="I13" t="str">
        <f t="shared" si="0"/>
        <v>defaultid</v>
      </c>
      <c r="J13" t="str">
        <f t="shared" si="1"/>
        <v>0.0, 0.0, 3452.0</v>
      </c>
      <c r="K13" t="str">
        <f t="shared" si="2"/>
        <v>0.0, 0.0, 0.0</v>
      </c>
      <c r="L13">
        <f t="shared" si="3"/>
        <v>1</v>
      </c>
      <c r="M13" t="str">
        <f t="shared" si="4"/>
        <v>balise.ac</v>
      </c>
      <c r="N13" t="str">
        <f t="shared" si="5"/>
        <v>9, 4, 1</v>
      </c>
      <c r="P13" s="20" t="s">
        <v>128</v>
      </c>
      <c r="Q13" s="20" t="str">
        <f t="shared" si="6"/>
        <v>0.0, 0.0, 3452.0</v>
      </c>
      <c r="R13" s="20" t="str">
        <f t="shared" si="7"/>
        <v>0.0, 0.0, 0.0</v>
      </c>
      <c r="S13" s="26">
        <v>1</v>
      </c>
      <c r="T13" s="20" t="s">
        <v>129</v>
      </c>
      <c r="U13" s="20" t="str">
        <f t="shared" si="8"/>
        <v>B</v>
      </c>
      <c r="V13" s="20" t="str">
        <f t="shared" si="9"/>
        <v xml:space="preserve"> </v>
      </c>
      <c r="W13" s="20" t="s">
        <v>128</v>
      </c>
      <c r="X13" s="20" t="s">
        <v>129</v>
      </c>
    </row>
    <row r="14" spans="1:24" x14ac:dyDescent="0.25">
      <c r="A14" t="s">
        <v>52</v>
      </c>
      <c r="B14" t="s">
        <v>1</v>
      </c>
      <c r="C14">
        <v>10085</v>
      </c>
      <c r="D14" s="3">
        <v>3479</v>
      </c>
      <c r="E14" s="10">
        <v>3</v>
      </c>
      <c r="F14" s="10">
        <v>3</v>
      </c>
      <c r="G14" s="10">
        <v>4</v>
      </c>
      <c r="I14" t="str">
        <f t="shared" si="0"/>
        <v>defaultid</v>
      </c>
      <c r="J14" t="str">
        <f t="shared" si="1"/>
        <v>0.0, 0.0, 3479.0</v>
      </c>
      <c r="K14" t="str">
        <f t="shared" si="2"/>
        <v>0.0, 0.0, 0.0</v>
      </c>
      <c r="L14">
        <f t="shared" si="3"/>
        <v>1</v>
      </c>
      <c r="M14" t="str">
        <f t="shared" si="4"/>
        <v>balise.ac</v>
      </c>
      <c r="N14" t="str">
        <f t="shared" si="5"/>
        <v>3, 3, 4</v>
      </c>
      <c r="P14" s="20" t="s">
        <v>128</v>
      </c>
      <c r="Q14" s="20" t="str">
        <f t="shared" si="6"/>
        <v>0.0, 0.0, 3479.0</v>
      </c>
      <c r="R14" s="20" t="str">
        <f t="shared" si="7"/>
        <v>0.0, 0.0, 0.0</v>
      </c>
      <c r="S14" s="26">
        <v>1</v>
      </c>
      <c r="T14" s="20" t="s">
        <v>129</v>
      </c>
      <c r="U14" s="20" t="str">
        <f t="shared" si="8"/>
        <v>GRO-H05</v>
      </c>
      <c r="V14" s="20" t="str">
        <f t="shared" si="9"/>
        <v>A</v>
      </c>
      <c r="W14" s="20" t="s">
        <v>128</v>
      </c>
      <c r="X14" s="20" t="s">
        <v>129</v>
      </c>
    </row>
    <row r="15" spans="1:24" x14ac:dyDescent="0.25">
      <c r="B15" t="s">
        <v>12</v>
      </c>
      <c r="C15">
        <v>10088</v>
      </c>
      <c r="D15" s="3">
        <v>3482</v>
      </c>
      <c r="E15" s="3">
        <v>7</v>
      </c>
      <c r="F15" s="15">
        <v>1</v>
      </c>
      <c r="G15" s="3">
        <v>14</v>
      </c>
      <c r="I15" t="str">
        <f t="shared" si="0"/>
        <v>defaultid</v>
      </c>
      <c r="J15" t="str">
        <f t="shared" si="1"/>
        <v>0.0, 0.0, 3482.0</v>
      </c>
      <c r="K15" t="str">
        <f t="shared" si="2"/>
        <v>0.0, 0.0, 0.0</v>
      </c>
      <c r="L15">
        <f t="shared" si="3"/>
        <v>1</v>
      </c>
      <c r="M15" t="str">
        <f t="shared" si="4"/>
        <v>balise.ac</v>
      </c>
      <c r="N15" t="str">
        <f t="shared" si="5"/>
        <v>7, 1, 14</v>
      </c>
      <c r="P15" s="20" t="s">
        <v>128</v>
      </c>
      <c r="Q15" s="20" t="str">
        <f t="shared" si="6"/>
        <v>0.0, 0.0, 3482.0</v>
      </c>
      <c r="R15" s="20" t="str">
        <f t="shared" si="7"/>
        <v>0.0, 0.0, 0.0</v>
      </c>
      <c r="S15" s="26">
        <v>1</v>
      </c>
      <c r="T15" s="20" t="s">
        <v>129</v>
      </c>
      <c r="U15" s="20" t="str">
        <f t="shared" si="8"/>
        <v>B</v>
      </c>
      <c r="V15" s="20" t="str">
        <f t="shared" si="9"/>
        <v xml:space="preserve"> </v>
      </c>
      <c r="W15" s="20" t="s">
        <v>128</v>
      </c>
      <c r="X15" s="20" t="s">
        <v>129</v>
      </c>
    </row>
    <row r="16" spans="1:24" x14ac:dyDescent="0.25">
      <c r="A16" s="3" t="s">
        <v>45</v>
      </c>
      <c r="B16" s="3" t="s">
        <v>12</v>
      </c>
      <c r="C16" s="3">
        <v>10170</v>
      </c>
      <c r="D16" s="3">
        <v>3564</v>
      </c>
      <c r="E16" s="4">
        <v>7</v>
      </c>
      <c r="F16" s="16">
        <v>1</v>
      </c>
      <c r="G16" s="4">
        <v>14</v>
      </c>
      <c r="I16" t="str">
        <f t="shared" si="0"/>
        <v>defaultid</v>
      </c>
      <c r="J16" t="str">
        <f t="shared" si="1"/>
        <v>0.0, 0.0, 3564.0</v>
      </c>
      <c r="K16" t="str">
        <f t="shared" si="2"/>
        <v>0.0, 0.0, 0.0</v>
      </c>
      <c r="L16">
        <f t="shared" si="3"/>
        <v>1</v>
      </c>
      <c r="M16" t="str">
        <f t="shared" si="4"/>
        <v>balise.ac</v>
      </c>
      <c r="N16" t="str">
        <f t="shared" si="5"/>
        <v>7, 1, 14</v>
      </c>
      <c r="P16" s="20" t="s">
        <v>128</v>
      </c>
      <c r="Q16" s="20" t="str">
        <f t="shared" si="6"/>
        <v>0.0, 0.0, 3564.0</v>
      </c>
      <c r="R16" s="20" t="str">
        <f t="shared" si="7"/>
        <v>0.0, 0.0, 0.0</v>
      </c>
      <c r="S16" s="26">
        <v>1</v>
      </c>
      <c r="T16" s="20" t="s">
        <v>129</v>
      </c>
      <c r="U16" s="20" t="str">
        <f t="shared" si="8"/>
        <v>GRO-H18</v>
      </c>
      <c r="V16" s="20" t="str">
        <f t="shared" si="9"/>
        <v>B</v>
      </c>
      <c r="W16" s="20" t="s">
        <v>128</v>
      </c>
      <c r="X16" s="20" t="s">
        <v>129</v>
      </c>
    </row>
    <row r="17" spans="1:24" x14ac:dyDescent="0.25">
      <c r="A17" s="3"/>
      <c r="B17" s="3" t="s">
        <v>1</v>
      </c>
      <c r="C17" s="3">
        <v>10173</v>
      </c>
      <c r="D17" s="3">
        <v>3567</v>
      </c>
      <c r="E17" s="4">
        <v>3</v>
      </c>
      <c r="F17" s="4">
        <v>3</v>
      </c>
      <c r="G17" s="5">
        <v>14</v>
      </c>
      <c r="I17" t="str">
        <f t="shared" si="0"/>
        <v>defaultid</v>
      </c>
      <c r="J17" t="str">
        <f t="shared" si="1"/>
        <v>0.0, 0.0, 3567.0</v>
      </c>
      <c r="K17" t="str">
        <f t="shared" si="2"/>
        <v>0.0, 0.0, 0.0</v>
      </c>
      <c r="L17">
        <f t="shared" si="3"/>
        <v>1</v>
      </c>
      <c r="M17" t="str">
        <f t="shared" si="4"/>
        <v>balise.ac</v>
      </c>
      <c r="N17" t="str">
        <f t="shared" si="5"/>
        <v>3, 3, 14</v>
      </c>
      <c r="P17" s="20" t="s">
        <v>128</v>
      </c>
      <c r="Q17" s="20" t="str">
        <f t="shared" si="6"/>
        <v>0.0, 0.0, 3567.0</v>
      </c>
      <c r="R17" s="20" t="str">
        <f t="shared" si="7"/>
        <v>0.0, 0.0, 0.0</v>
      </c>
      <c r="S17" s="26">
        <v>1</v>
      </c>
      <c r="T17" s="20" t="s">
        <v>129</v>
      </c>
      <c r="U17" s="20" t="str">
        <f t="shared" si="8"/>
        <v>A</v>
      </c>
      <c r="V17" s="20" t="str">
        <f t="shared" si="9"/>
        <v xml:space="preserve"> </v>
      </c>
      <c r="W17" s="20" t="s">
        <v>128</v>
      </c>
      <c r="X17" s="20" t="s">
        <v>129</v>
      </c>
    </row>
    <row r="18" spans="1:24" x14ac:dyDescent="0.25">
      <c r="A18" t="s">
        <v>46</v>
      </c>
      <c r="B18" t="s">
        <v>24</v>
      </c>
      <c r="C18">
        <v>10299</v>
      </c>
      <c r="D18" s="3">
        <v>3693</v>
      </c>
      <c r="E18" s="3">
        <v>14</v>
      </c>
      <c r="F18" s="3">
        <v>10</v>
      </c>
      <c r="G18" s="3">
        <v>6</v>
      </c>
      <c r="I18" t="str">
        <f t="shared" si="0"/>
        <v>defaultid</v>
      </c>
      <c r="J18" t="str">
        <f t="shared" si="1"/>
        <v>0.0, 0.0, 3693.0</v>
      </c>
      <c r="K18" t="str">
        <f t="shared" si="2"/>
        <v>0.0, 0.0, 0.0</v>
      </c>
      <c r="L18">
        <f t="shared" si="3"/>
        <v>1</v>
      </c>
      <c r="M18" t="str">
        <f t="shared" si="4"/>
        <v>balise.ac</v>
      </c>
      <c r="N18" t="str">
        <f t="shared" si="5"/>
        <v>14, 10, 6</v>
      </c>
      <c r="P18" s="20" t="s">
        <v>128</v>
      </c>
      <c r="Q18" s="20" t="str">
        <f t="shared" si="6"/>
        <v>0.0, 0.0, 3693.0</v>
      </c>
      <c r="R18" s="20" t="str">
        <f t="shared" si="7"/>
        <v>0.0, 0.0, 0.0</v>
      </c>
      <c r="S18" s="26">
        <v>1</v>
      </c>
      <c r="T18" s="20" t="s">
        <v>129</v>
      </c>
      <c r="U18" s="20" t="str">
        <f t="shared" si="8"/>
        <v>GRO-V20</v>
      </c>
      <c r="V18" s="20" t="str">
        <f t="shared" si="9"/>
        <v>C</v>
      </c>
      <c r="W18" s="20" t="s">
        <v>128</v>
      </c>
      <c r="X18" s="20" t="s">
        <v>129</v>
      </c>
    </row>
    <row r="19" spans="1:24" x14ac:dyDescent="0.25">
      <c r="B19" t="s">
        <v>12</v>
      </c>
      <c r="C19">
        <v>10302</v>
      </c>
      <c r="D19" s="3">
        <v>3696</v>
      </c>
      <c r="E19" s="3">
        <v>9</v>
      </c>
      <c r="F19" s="3">
        <v>0</v>
      </c>
      <c r="G19" s="3">
        <v>0</v>
      </c>
      <c r="I19" t="str">
        <f t="shared" si="0"/>
        <v>defaultid</v>
      </c>
      <c r="J19" t="str">
        <f t="shared" si="1"/>
        <v>0.0, 0.0, 3696.0</v>
      </c>
      <c r="K19" t="str">
        <f t="shared" si="2"/>
        <v>0.0, 0.0, 0.0</v>
      </c>
      <c r="L19">
        <f t="shared" si="3"/>
        <v>1</v>
      </c>
      <c r="M19" t="str">
        <f t="shared" si="4"/>
        <v>balise.ac</v>
      </c>
      <c r="N19" t="str">
        <f t="shared" si="5"/>
        <v>9, 0, 0</v>
      </c>
      <c r="P19" s="20" t="s">
        <v>128</v>
      </c>
      <c r="Q19" s="20" t="str">
        <f t="shared" si="6"/>
        <v>0.0, 0.0, 3696.0</v>
      </c>
      <c r="R19" s="20" t="str">
        <f t="shared" si="7"/>
        <v>0.0, 0.0, 0.0</v>
      </c>
      <c r="S19" s="26">
        <v>1</v>
      </c>
      <c r="T19" s="20" t="s">
        <v>129</v>
      </c>
      <c r="U19" s="20" t="str">
        <f t="shared" si="8"/>
        <v>B</v>
      </c>
      <c r="V19" s="20" t="str">
        <f t="shared" si="9"/>
        <v xml:space="preserve"> </v>
      </c>
      <c r="W19" s="20" t="s">
        <v>128</v>
      </c>
      <c r="X19" s="20" t="s">
        <v>129</v>
      </c>
    </row>
    <row r="20" spans="1:24" x14ac:dyDescent="0.25">
      <c r="B20" t="s">
        <v>1</v>
      </c>
      <c r="C20">
        <v>10305</v>
      </c>
      <c r="D20" s="3">
        <v>3699</v>
      </c>
      <c r="E20" s="4">
        <v>2</v>
      </c>
      <c r="F20" s="4">
        <v>0</v>
      </c>
      <c r="G20" s="5">
        <v>14</v>
      </c>
      <c r="I20" t="str">
        <f t="shared" si="0"/>
        <v>defaultid</v>
      </c>
      <c r="J20" t="str">
        <f t="shared" si="1"/>
        <v>0.0, 0.0, 3699.0</v>
      </c>
      <c r="K20" t="str">
        <f t="shared" si="2"/>
        <v>0.0, 0.0, 0.0</v>
      </c>
      <c r="L20">
        <f t="shared" si="3"/>
        <v>1</v>
      </c>
      <c r="M20" t="str">
        <f t="shared" si="4"/>
        <v>balise.ac</v>
      </c>
      <c r="N20" t="str">
        <f t="shared" si="5"/>
        <v>2, 0, 14</v>
      </c>
      <c r="P20" s="20" t="s">
        <v>128</v>
      </c>
      <c r="Q20" s="20" t="str">
        <f t="shared" si="6"/>
        <v>0.0, 0.0, 3699.0</v>
      </c>
      <c r="R20" s="20" t="str">
        <f t="shared" si="7"/>
        <v>0.0, 0.0, 0.0</v>
      </c>
      <c r="S20" s="26">
        <v>1</v>
      </c>
      <c r="T20" s="20" t="s">
        <v>129</v>
      </c>
      <c r="U20" s="20" t="str">
        <f t="shared" si="8"/>
        <v>A</v>
      </c>
      <c r="V20" s="20" t="str">
        <f t="shared" si="9"/>
        <v xml:space="preserve"> </v>
      </c>
      <c r="W20" s="20" t="s">
        <v>128</v>
      </c>
      <c r="X20" s="20" t="s">
        <v>129</v>
      </c>
    </row>
    <row r="21" spans="1:24" x14ac:dyDescent="0.25">
      <c r="A21" t="s">
        <v>38</v>
      </c>
      <c r="B21" t="s">
        <v>12</v>
      </c>
      <c r="C21">
        <v>10336</v>
      </c>
      <c r="D21" s="3">
        <v>3730</v>
      </c>
      <c r="E21" s="3">
        <v>7</v>
      </c>
      <c r="F21" s="15">
        <v>1</v>
      </c>
      <c r="G21" s="3">
        <v>14</v>
      </c>
      <c r="I21" t="str">
        <f t="shared" si="0"/>
        <v>defaultid</v>
      </c>
      <c r="J21" t="str">
        <f t="shared" si="1"/>
        <v>0.0, 0.0, 3730.0</v>
      </c>
      <c r="K21" t="str">
        <f t="shared" si="2"/>
        <v>0.0, 0.0, 0.0</v>
      </c>
      <c r="L21">
        <f t="shared" si="3"/>
        <v>1</v>
      </c>
      <c r="M21" t="str">
        <f t="shared" si="4"/>
        <v>balise.ac</v>
      </c>
      <c r="N21" t="str">
        <f t="shared" si="5"/>
        <v>7, 1, 14</v>
      </c>
      <c r="P21" s="20" t="s">
        <v>128</v>
      </c>
      <c r="Q21" s="20" t="str">
        <f t="shared" si="6"/>
        <v>0.0, 0.0, 3730.0</v>
      </c>
      <c r="R21" s="20" t="str">
        <f t="shared" si="7"/>
        <v>0.0, 0.0, 0.0</v>
      </c>
      <c r="S21" s="26">
        <v>1</v>
      </c>
      <c r="T21" s="20" t="s">
        <v>129</v>
      </c>
      <c r="U21" s="20" t="str">
        <f t="shared" si="8"/>
        <v>GRO-H14</v>
      </c>
      <c r="V21" s="20" t="str">
        <f t="shared" si="9"/>
        <v>B</v>
      </c>
      <c r="W21" s="20" t="s">
        <v>128</v>
      </c>
      <c r="X21" s="20" t="s">
        <v>129</v>
      </c>
    </row>
    <row r="22" spans="1:24" x14ac:dyDescent="0.25">
      <c r="B22" t="s">
        <v>1</v>
      </c>
      <c r="C22">
        <v>10339</v>
      </c>
      <c r="D22" s="3">
        <v>3733</v>
      </c>
      <c r="E22" s="4">
        <v>3</v>
      </c>
      <c r="F22" s="4">
        <v>3</v>
      </c>
      <c r="G22" s="5">
        <v>14</v>
      </c>
      <c r="I22" t="str">
        <f t="shared" si="0"/>
        <v>defaultid</v>
      </c>
      <c r="J22" t="str">
        <f t="shared" si="1"/>
        <v>0.0, 0.0, 3733.0</v>
      </c>
      <c r="K22" t="str">
        <f t="shared" si="2"/>
        <v>0.0, 0.0, 0.0</v>
      </c>
      <c r="L22">
        <f t="shared" si="3"/>
        <v>1</v>
      </c>
      <c r="M22" t="str">
        <f t="shared" si="4"/>
        <v>balise.ac</v>
      </c>
      <c r="N22" t="str">
        <f t="shared" si="5"/>
        <v>3, 3, 14</v>
      </c>
      <c r="P22" s="20" t="s">
        <v>128</v>
      </c>
      <c r="Q22" s="20" t="str">
        <f t="shared" si="6"/>
        <v>0.0, 0.0, 3733.0</v>
      </c>
      <c r="R22" s="20" t="str">
        <f t="shared" si="7"/>
        <v>0.0, 0.0, 0.0</v>
      </c>
      <c r="S22" s="26">
        <v>1</v>
      </c>
      <c r="T22" s="20" t="s">
        <v>129</v>
      </c>
      <c r="U22" s="20" t="str">
        <f t="shared" si="8"/>
        <v>A</v>
      </c>
      <c r="V22" s="20" t="str">
        <f t="shared" si="9"/>
        <v xml:space="preserve"> </v>
      </c>
      <c r="W22" s="20" t="s">
        <v>128</v>
      </c>
      <c r="X22" s="20" t="s">
        <v>129</v>
      </c>
    </row>
    <row r="23" spans="1:24" x14ac:dyDescent="0.25">
      <c r="A23" t="s">
        <v>39</v>
      </c>
      <c r="B23" t="s">
        <v>12</v>
      </c>
      <c r="C23" s="33">
        <v>10350</v>
      </c>
      <c r="D23" s="34">
        <f>C23-([1]A_UM!$F$3)</f>
        <v>3744</v>
      </c>
      <c r="E23" s="3">
        <v>9</v>
      </c>
      <c r="F23" s="3">
        <v>1</v>
      </c>
      <c r="G23" s="3">
        <v>13</v>
      </c>
      <c r="I23" t="str">
        <f t="shared" si="0"/>
        <v>defaultid</v>
      </c>
      <c r="J23" t="str">
        <f t="shared" si="1"/>
        <v>0.0, 0.0, 3744.0</v>
      </c>
      <c r="K23" t="str">
        <f t="shared" si="2"/>
        <v>0.0, 0.0, 0.0</v>
      </c>
      <c r="L23">
        <f t="shared" si="3"/>
        <v>1</v>
      </c>
      <c r="M23" t="str">
        <f t="shared" si="4"/>
        <v>balise.ac</v>
      </c>
      <c r="N23" t="str">
        <f t="shared" si="5"/>
        <v>9, 1, 13</v>
      </c>
      <c r="P23" s="20" t="s">
        <v>128</v>
      </c>
      <c r="Q23" s="20" t="str">
        <f t="shared" si="6"/>
        <v>0.0, 0.0, 3744.0</v>
      </c>
      <c r="R23" s="20" t="str">
        <f t="shared" si="7"/>
        <v>0.0, 0.0, 0.0</v>
      </c>
      <c r="S23" s="26">
        <v>1</v>
      </c>
      <c r="T23" s="20" t="s">
        <v>129</v>
      </c>
      <c r="U23" s="20" t="str">
        <f t="shared" si="8"/>
        <v>Hs.154(O)</v>
      </c>
      <c r="V23" s="20" t="str">
        <f t="shared" si="9"/>
        <v>B</v>
      </c>
      <c r="W23" s="20" t="s">
        <v>128</v>
      </c>
      <c r="X23" s="20" t="s">
        <v>129</v>
      </c>
    </row>
    <row r="24" spans="1:24" x14ac:dyDescent="0.25">
      <c r="B24" t="s">
        <v>1</v>
      </c>
      <c r="C24" s="33">
        <v>10353</v>
      </c>
      <c r="D24" s="34">
        <f>C24-([1]A_UM!$F$3)</f>
        <v>3747</v>
      </c>
      <c r="E24" s="4">
        <v>4</v>
      </c>
      <c r="F24" s="4">
        <v>12</v>
      </c>
      <c r="G24" s="4">
        <v>14</v>
      </c>
      <c r="I24" t="str">
        <f t="shared" si="0"/>
        <v>defaultid</v>
      </c>
      <c r="J24" t="str">
        <f t="shared" si="1"/>
        <v>0.0, 0.0, 3747.0</v>
      </c>
      <c r="K24" t="str">
        <f t="shared" si="2"/>
        <v>0.0, 0.0, 0.0</v>
      </c>
      <c r="L24">
        <f t="shared" si="3"/>
        <v>1</v>
      </c>
      <c r="M24" t="str">
        <f t="shared" si="4"/>
        <v>balise.ac</v>
      </c>
      <c r="N24" t="str">
        <f t="shared" si="5"/>
        <v>4, 12, 14</v>
      </c>
      <c r="P24" s="20" t="s">
        <v>128</v>
      </c>
      <c r="Q24" s="20" t="str">
        <f t="shared" si="6"/>
        <v>0.0, 0.0, 3747.0</v>
      </c>
      <c r="R24" s="20" t="str">
        <f t="shared" si="7"/>
        <v>0.0, 0.0, 0.0</v>
      </c>
      <c r="S24" s="26">
        <v>1</v>
      </c>
      <c r="T24" s="20" t="s">
        <v>129</v>
      </c>
      <c r="U24" s="20" t="str">
        <f t="shared" si="8"/>
        <v>A</v>
      </c>
      <c r="V24" s="20" t="str">
        <f t="shared" si="9"/>
        <v xml:space="preserve"> </v>
      </c>
      <c r="W24" s="20" t="s">
        <v>128</v>
      </c>
      <c r="X24" s="20" t="s">
        <v>129</v>
      </c>
    </row>
    <row r="25" spans="1:24" x14ac:dyDescent="0.25">
      <c r="A25" t="s">
        <v>40</v>
      </c>
      <c r="B25" t="s">
        <v>12</v>
      </c>
      <c r="C25">
        <v>10497</v>
      </c>
      <c r="D25" s="3">
        <v>3891</v>
      </c>
      <c r="E25" s="4">
        <v>9</v>
      </c>
      <c r="F25" s="5">
        <v>0</v>
      </c>
      <c r="G25" s="5">
        <v>13</v>
      </c>
      <c r="I25" t="str">
        <f t="shared" si="0"/>
        <v>defaultid</v>
      </c>
      <c r="J25" t="str">
        <f t="shared" si="1"/>
        <v>0.0, 0.0, 3891.0</v>
      </c>
      <c r="K25" t="str">
        <f t="shared" si="2"/>
        <v>0.0, 0.0, 0.0</v>
      </c>
      <c r="L25">
        <f t="shared" si="3"/>
        <v>1</v>
      </c>
      <c r="M25" t="str">
        <f t="shared" si="4"/>
        <v>balise.ac</v>
      </c>
      <c r="N25" t="str">
        <f t="shared" si="5"/>
        <v>9, 0, 13</v>
      </c>
      <c r="P25" s="20" t="s">
        <v>128</v>
      </c>
      <c r="Q25" s="20" t="str">
        <f t="shared" si="6"/>
        <v>0.0, 0.0, 3891.0</v>
      </c>
      <c r="R25" s="20" t="str">
        <f t="shared" si="7"/>
        <v>0.0, 0.0, 0.0</v>
      </c>
      <c r="S25" s="26">
        <v>1</v>
      </c>
      <c r="T25" s="20" t="s">
        <v>129</v>
      </c>
      <c r="U25" s="20" t="str">
        <f t="shared" si="8"/>
        <v>GRO-V14</v>
      </c>
      <c r="V25" s="20" t="str">
        <f t="shared" si="9"/>
        <v>B</v>
      </c>
      <c r="W25" s="20" t="s">
        <v>128</v>
      </c>
      <c r="X25" s="20" t="s">
        <v>129</v>
      </c>
    </row>
    <row r="26" spans="1:24" x14ac:dyDescent="0.25">
      <c r="B26" t="s">
        <v>1</v>
      </c>
      <c r="C26">
        <v>10500</v>
      </c>
      <c r="D26" s="3">
        <v>3894</v>
      </c>
      <c r="E26" s="4">
        <v>6</v>
      </c>
      <c r="F26" s="4">
        <v>0</v>
      </c>
      <c r="G26" s="5">
        <v>14</v>
      </c>
      <c r="I26" t="str">
        <f t="shared" si="0"/>
        <v>defaultid</v>
      </c>
      <c r="J26" t="str">
        <f t="shared" si="1"/>
        <v>0.0, 0.0, 3894.0</v>
      </c>
      <c r="K26" t="str">
        <f t="shared" si="2"/>
        <v>0.0, 0.0, 0.0</v>
      </c>
      <c r="L26">
        <f t="shared" si="3"/>
        <v>1</v>
      </c>
      <c r="M26" t="str">
        <f t="shared" si="4"/>
        <v>balise.ac</v>
      </c>
      <c r="N26" t="str">
        <f t="shared" si="5"/>
        <v>6, 0, 14</v>
      </c>
      <c r="P26" s="20" t="s">
        <v>128</v>
      </c>
      <c r="Q26" s="20" t="str">
        <f t="shared" si="6"/>
        <v>0.0, 0.0, 3894.0</v>
      </c>
      <c r="R26" s="20" t="str">
        <f t="shared" si="7"/>
        <v>0.0, 0.0, 0.0</v>
      </c>
      <c r="S26" s="26">
        <v>1</v>
      </c>
      <c r="T26" s="20" t="s">
        <v>129</v>
      </c>
      <c r="U26" s="20" t="str">
        <f t="shared" si="8"/>
        <v>A</v>
      </c>
      <c r="V26" s="20" t="str">
        <f t="shared" si="9"/>
        <v xml:space="preserve"> </v>
      </c>
      <c r="W26" s="20" t="s">
        <v>128</v>
      </c>
      <c r="X26" s="20" t="s">
        <v>129</v>
      </c>
    </row>
    <row r="27" spans="1:24" x14ac:dyDescent="0.25">
      <c r="A27" t="s">
        <v>41</v>
      </c>
      <c r="B27" t="s">
        <v>1</v>
      </c>
      <c r="C27">
        <v>10552</v>
      </c>
      <c r="D27" s="3">
        <v>3946</v>
      </c>
      <c r="E27" s="4">
        <v>4</v>
      </c>
      <c r="F27" s="4">
        <v>14</v>
      </c>
      <c r="G27" s="5">
        <v>12</v>
      </c>
      <c r="I27" t="str">
        <f t="shared" si="0"/>
        <v>defaultid</v>
      </c>
      <c r="J27" t="str">
        <f t="shared" si="1"/>
        <v>0.0, 0.0, 3946.0</v>
      </c>
      <c r="K27" t="str">
        <f t="shared" si="2"/>
        <v>0.0, 0.0, 0.0</v>
      </c>
      <c r="L27">
        <f t="shared" si="3"/>
        <v>1</v>
      </c>
      <c r="M27" t="str">
        <f t="shared" si="4"/>
        <v>balise.ac</v>
      </c>
      <c r="N27" t="str">
        <f t="shared" si="5"/>
        <v>4, 14, 12</v>
      </c>
      <c r="P27" s="20" t="s">
        <v>128</v>
      </c>
      <c r="Q27" s="20" t="str">
        <f t="shared" si="6"/>
        <v>0.0, 0.0, 3946.0</v>
      </c>
      <c r="R27" s="20" t="str">
        <f t="shared" si="7"/>
        <v>0.0, 0.0, 0.0</v>
      </c>
      <c r="S27" s="26">
        <v>1</v>
      </c>
      <c r="T27" s="20" t="s">
        <v>129</v>
      </c>
      <c r="U27" s="20" t="str">
        <f t="shared" si="8"/>
        <v>Rep.153</v>
      </c>
      <c r="V27" s="20" t="str">
        <f t="shared" si="9"/>
        <v>A</v>
      </c>
      <c r="W27" s="20" t="s">
        <v>128</v>
      </c>
      <c r="X27" s="20" t="s">
        <v>129</v>
      </c>
    </row>
    <row r="28" spans="1:24" x14ac:dyDescent="0.25">
      <c r="B28" t="s">
        <v>12</v>
      </c>
      <c r="C28">
        <v>10555</v>
      </c>
      <c r="D28" s="3">
        <v>3949</v>
      </c>
      <c r="E28" s="3">
        <v>9</v>
      </c>
      <c r="F28" s="3">
        <v>1</v>
      </c>
      <c r="G28" s="3">
        <v>7</v>
      </c>
      <c r="I28" t="str">
        <f t="shared" si="0"/>
        <v>defaultid</v>
      </c>
      <c r="J28" t="str">
        <f t="shared" si="1"/>
        <v>0.0, 0.0, 3949.0</v>
      </c>
      <c r="K28" t="str">
        <f t="shared" si="2"/>
        <v>0.0, 0.0, 0.0</v>
      </c>
      <c r="L28">
        <f t="shared" si="3"/>
        <v>1</v>
      </c>
      <c r="M28" t="str">
        <f t="shared" si="4"/>
        <v>balise.ac</v>
      </c>
      <c r="N28" t="str">
        <f t="shared" si="5"/>
        <v>9, 1, 7</v>
      </c>
      <c r="P28" s="20" t="s">
        <v>128</v>
      </c>
      <c r="Q28" s="20" t="str">
        <f t="shared" si="6"/>
        <v>0.0, 0.0, 3949.0</v>
      </c>
      <c r="R28" s="20" t="str">
        <f t="shared" si="7"/>
        <v>0.0, 0.0, 0.0</v>
      </c>
      <c r="S28" s="26">
        <v>1</v>
      </c>
      <c r="T28" s="20" t="s">
        <v>129</v>
      </c>
      <c r="U28" s="20" t="str">
        <f t="shared" si="8"/>
        <v>B</v>
      </c>
      <c r="V28" s="20" t="str">
        <f t="shared" si="9"/>
        <v xml:space="preserve"> </v>
      </c>
      <c r="W28" s="20" t="s">
        <v>128</v>
      </c>
      <c r="X28" s="20" t="s">
        <v>129</v>
      </c>
    </row>
    <row r="29" spans="1:24" x14ac:dyDescent="0.25">
      <c r="A29" t="s">
        <v>42</v>
      </c>
      <c r="B29" t="s">
        <v>1</v>
      </c>
      <c r="C29">
        <v>10574</v>
      </c>
      <c r="D29" s="3">
        <v>3968</v>
      </c>
      <c r="E29" s="4">
        <v>6</v>
      </c>
      <c r="F29" s="4">
        <v>0</v>
      </c>
      <c r="G29" s="5">
        <v>14</v>
      </c>
      <c r="I29" t="str">
        <f t="shared" si="0"/>
        <v>defaultid</v>
      </c>
      <c r="J29" t="str">
        <f t="shared" si="1"/>
        <v>0.0, 0.0, 3968.0</v>
      </c>
      <c r="K29" t="str">
        <f t="shared" si="2"/>
        <v>0.0, 0.0, 0.0</v>
      </c>
      <c r="L29">
        <f t="shared" si="3"/>
        <v>1</v>
      </c>
      <c r="M29" t="str">
        <f t="shared" si="4"/>
        <v>balise.ac</v>
      </c>
      <c r="N29" t="str">
        <f t="shared" si="5"/>
        <v>6, 0, 14</v>
      </c>
      <c r="P29" s="20" t="s">
        <v>128</v>
      </c>
      <c r="Q29" s="20" t="str">
        <f t="shared" si="6"/>
        <v>0.0, 0.0, 3968.0</v>
      </c>
      <c r="R29" s="20" t="str">
        <f t="shared" si="7"/>
        <v>0.0, 0.0, 0.0</v>
      </c>
      <c r="S29" s="26">
        <v>1</v>
      </c>
      <c r="T29" s="20" t="s">
        <v>129</v>
      </c>
      <c r="U29" s="20" t="str">
        <f t="shared" si="8"/>
        <v>GRO-V15</v>
      </c>
      <c r="V29" s="20" t="str">
        <f t="shared" si="9"/>
        <v>A</v>
      </c>
      <c r="W29" s="20" t="s">
        <v>128</v>
      </c>
      <c r="X29" s="20" t="s">
        <v>129</v>
      </c>
    </row>
    <row r="30" spans="1:24" x14ac:dyDescent="0.25">
      <c r="B30" t="s">
        <v>12</v>
      </c>
      <c r="C30">
        <v>10577</v>
      </c>
      <c r="D30" s="3">
        <v>3971</v>
      </c>
      <c r="E30" s="3">
        <v>9</v>
      </c>
      <c r="F30" s="3">
        <v>1</v>
      </c>
      <c r="G30" s="3">
        <v>7</v>
      </c>
      <c r="I30" t="str">
        <f t="shared" si="0"/>
        <v>defaultid</v>
      </c>
      <c r="J30" t="str">
        <f t="shared" si="1"/>
        <v>0.0, 0.0, 3971.0</v>
      </c>
      <c r="K30" t="str">
        <f t="shared" si="2"/>
        <v>0.0, 0.0, 0.0</v>
      </c>
      <c r="L30">
        <f t="shared" si="3"/>
        <v>1</v>
      </c>
      <c r="M30" t="str">
        <f t="shared" si="4"/>
        <v>balise.ac</v>
      </c>
      <c r="N30" t="str">
        <f t="shared" si="5"/>
        <v>9, 1, 7</v>
      </c>
      <c r="P30" s="20" t="s">
        <v>128</v>
      </c>
      <c r="Q30" s="20" t="str">
        <f t="shared" si="6"/>
        <v>0.0, 0.0, 3971.0</v>
      </c>
      <c r="R30" s="20" t="str">
        <f t="shared" si="7"/>
        <v>0.0, 0.0, 0.0</v>
      </c>
      <c r="S30" s="26">
        <v>1</v>
      </c>
      <c r="T30" s="20" t="s">
        <v>129</v>
      </c>
      <c r="U30" s="20" t="str">
        <f t="shared" si="8"/>
        <v>B</v>
      </c>
      <c r="V30" s="20" t="str">
        <f t="shared" si="9"/>
        <v xml:space="preserve"> </v>
      </c>
      <c r="W30" s="20" t="s">
        <v>128</v>
      </c>
      <c r="X30" s="20" t="s">
        <v>129</v>
      </c>
    </row>
    <row r="31" spans="1:24" x14ac:dyDescent="0.25">
      <c r="A31" t="s">
        <v>43</v>
      </c>
      <c r="B31" t="s">
        <v>1</v>
      </c>
      <c r="C31">
        <v>10811</v>
      </c>
      <c r="D31" s="3">
        <v>4205</v>
      </c>
      <c r="E31" s="4">
        <v>4</v>
      </c>
      <c r="F31" s="4">
        <v>12</v>
      </c>
      <c r="G31" s="4">
        <v>12</v>
      </c>
      <c r="I31" t="str">
        <f t="shared" si="0"/>
        <v>defaultid</v>
      </c>
      <c r="J31" t="str">
        <f t="shared" si="1"/>
        <v>0.0, 0.0, 4205.0</v>
      </c>
      <c r="K31" t="str">
        <f t="shared" si="2"/>
        <v>0.0, 0.0, 0.0</v>
      </c>
      <c r="L31">
        <f t="shared" si="3"/>
        <v>1</v>
      </c>
      <c r="M31" t="str">
        <f t="shared" si="4"/>
        <v>balise.ac</v>
      </c>
      <c r="N31" t="str">
        <f t="shared" si="5"/>
        <v>4, 12, 12</v>
      </c>
      <c r="P31" s="20" t="s">
        <v>128</v>
      </c>
      <c r="Q31" s="20" t="str">
        <f t="shared" si="6"/>
        <v>0.0, 0.0, 4205.0</v>
      </c>
      <c r="R31" s="20" t="str">
        <f t="shared" si="7"/>
        <v>0.0, 0.0, 0.0</v>
      </c>
      <c r="S31" s="26">
        <v>1</v>
      </c>
      <c r="T31" s="20" t="s">
        <v>129</v>
      </c>
      <c r="U31" s="20" t="str">
        <f t="shared" si="8"/>
        <v>Hs.153(L)</v>
      </c>
      <c r="V31" s="20" t="str">
        <f t="shared" si="9"/>
        <v>A</v>
      </c>
      <c r="W31" s="20" t="s">
        <v>128</v>
      </c>
      <c r="X31" s="20" t="s">
        <v>129</v>
      </c>
    </row>
    <row r="32" spans="1:24" x14ac:dyDescent="0.25">
      <c r="B32" t="s">
        <v>12</v>
      </c>
      <c r="C32">
        <v>10814</v>
      </c>
      <c r="D32" s="3">
        <v>4208</v>
      </c>
      <c r="E32" s="4">
        <v>9</v>
      </c>
      <c r="F32" s="4">
        <v>5</v>
      </c>
      <c r="G32" s="5">
        <v>8</v>
      </c>
      <c r="I32" t="str">
        <f t="shared" si="0"/>
        <v>defaultid</v>
      </c>
      <c r="J32" t="str">
        <f t="shared" si="1"/>
        <v>0.0, 0.0, 4208.0</v>
      </c>
      <c r="K32" t="str">
        <f t="shared" si="2"/>
        <v>0.0, 0.0, 0.0</v>
      </c>
      <c r="L32">
        <f t="shared" si="3"/>
        <v>1</v>
      </c>
      <c r="M32" t="str">
        <f t="shared" si="4"/>
        <v>balise.ac</v>
      </c>
      <c r="N32" t="str">
        <f t="shared" si="5"/>
        <v>9, 5, 8</v>
      </c>
      <c r="P32" s="20" t="s">
        <v>128</v>
      </c>
      <c r="Q32" s="20" t="str">
        <f t="shared" si="6"/>
        <v>0.0, 0.0, 4208.0</v>
      </c>
      <c r="R32" s="20" t="str">
        <f t="shared" si="7"/>
        <v>0.0, 0.0, 0.0</v>
      </c>
      <c r="S32" s="26">
        <v>1</v>
      </c>
      <c r="T32" s="20" t="s">
        <v>129</v>
      </c>
      <c r="U32" s="20" t="str">
        <f t="shared" si="8"/>
        <v>B</v>
      </c>
      <c r="V32" s="20" t="str">
        <f t="shared" si="9"/>
        <v xml:space="preserve"> </v>
      </c>
      <c r="W32" s="20" t="s">
        <v>128</v>
      </c>
      <c r="X32" s="20" t="s">
        <v>129</v>
      </c>
    </row>
    <row r="33" spans="1:24" x14ac:dyDescent="0.25">
      <c r="A33" t="s">
        <v>44</v>
      </c>
      <c r="B33" t="s">
        <v>1</v>
      </c>
      <c r="C33">
        <v>10831</v>
      </c>
      <c r="D33" s="3">
        <v>4225</v>
      </c>
      <c r="E33" s="4">
        <v>3</v>
      </c>
      <c r="F33" s="4">
        <v>3</v>
      </c>
      <c r="G33" s="5">
        <v>4</v>
      </c>
      <c r="I33" t="str">
        <f t="shared" si="0"/>
        <v>defaultid</v>
      </c>
      <c r="J33" t="str">
        <f t="shared" si="1"/>
        <v>0.0, 0.0, 4225.0</v>
      </c>
      <c r="K33" t="str">
        <f t="shared" si="2"/>
        <v>0.0, 0.0, 0.0</v>
      </c>
      <c r="L33">
        <f t="shared" si="3"/>
        <v>1</v>
      </c>
      <c r="M33" t="str">
        <f t="shared" si="4"/>
        <v>balise.ac</v>
      </c>
      <c r="N33" t="str">
        <f t="shared" si="5"/>
        <v>3, 3, 4</v>
      </c>
      <c r="P33" s="20" t="s">
        <v>128</v>
      </c>
      <c r="Q33" s="20" t="str">
        <f t="shared" si="6"/>
        <v>0.0, 0.0, 4225.0</v>
      </c>
      <c r="R33" s="20" t="str">
        <f t="shared" si="7"/>
        <v>0.0, 0.0, 0.0</v>
      </c>
      <c r="S33" s="26">
        <v>1</v>
      </c>
      <c r="T33" s="20" t="s">
        <v>129</v>
      </c>
      <c r="U33" s="20" t="str">
        <f t="shared" si="8"/>
        <v>GRO-H11</v>
      </c>
      <c r="V33" s="20" t="str">
        <f t="shared" si="9"/>
        <v>A</v>
      </c>
      <c r="W33" s="20" t="s">
        <v>128</v>
      </c>
      <c r="X33" s="20" t="s">
        <v>129</v>
      </c>
    </row>
    <row r="34" spans="1:24" x14ac:dyDescent="0.25">
      <c r="B34" t="s">
        <v>12</v>
      </c>
      <c r="C34">
        <v>10834</v>
      </c>
      <c r="D34" s="3">
        <v>4228</v>
      </c>
      <c r="E34" s="3">
        <v>7</v>
      </c>
      <c r="F34" s="15">
        <v>1</v>
      </c>
      <c r="G34" s="3">
        <v>14</v>
      </c>
      <c r="I34" t="str">
        <f t="shared" si="0"/>
        <v>defaultid</v>
      </c>
      <c r="J34" t="str">
        <f t="shared" si="1"/>
        <v>0.0, 0.0, 4228.0</v>
      </c>
      <c r="K34" t="str">
        <f t="shared" si="2"/>
        <v>0.0, 0.0, 0.0</v>
      </c>
      <c r="L34">
        <f t="shared" si="3"/>
        <v>1</v>
      </c>
      <c r="M34" t="str">
        <f t="shared" si="4"/>
        <v>balise.ac</v>
      </c>
      <c r="N34" t="str">
        <f t="shared" si="5"/>
        <v>7, 1, 14</v>
      </c>
      <c r="P34" s="20" t="s">
        <v>128</v>
      </c>
      <c r="Q34" s="20" t="str">
        <f t="shared" si="6"/>
        <v>0.0, 0.0, 4228.0</v>
      </c>
      <c r="R34" s="20" t="str">
        <f t="shared" si="7"/>
        <v>0.0, 0.0, 0.0</v>
      </c>
      <c r="S34" s="26">
        <v>1</v>
      </c>
      <c r="T34" s="20" t="s">
        <v>129</v>
      </c>
      <c r="U34" s="20" t="str">
        <f t="shared" si="8"/>
        <v>B</v>
      </c>
      <c r="V34" s="20" t="str">
        <f t="shared" si="9"/>
        <v xml:space="preserve"> </v>
      </c>
      <c r="W34" s="20" t="s">
        <v>128</v>
      </c>
      <c r="X34" s="20" t="s">
        <v>129</v>
      </c>
    </row>
    <row r="35" spans="1:24" x14ac:dyDescent="0.25">
      <c r="A35" t="s">
        <v>54</v>
      </c>
      <c r="B35" t="s">
        <v>1</v>
      </c>
      <c r="C35">
        <v>13870</v>
      </c>
      <c r="D35" s="3">
        <v>7264</v>
      </c>
      <c r="E35" s="4">
        <v>4</v>
      </c>
      <c r="F35" s="4">
        <v>12</v>
      </c>
      <c r="G35" s="4">
        <v>12</v>
      </c>
      <c r="I35" t="str">
        <f t="shared" si="0"/>
        <v>defaultid</v>
      </c>
      <c r="J35" t="str">
        <f t="shared" si="1"/>
        <v>0.0, 0.0, 7264.0</v>
      </c>
      <c r="K35" t="str">
        <f t="shared" si="2"/>
        <v>0.0, 0.0, 0.0</v>
      </c>
      <c r="L35">
        <f t="shared" si="3"/>
        <v>1</v>
      </c>
      <c r="M35" t="str">
        <f t="shared" si="4"/>
        <v>balise.ac</v>
      </c>
      <c r="N35" t="str">
        <f t="shared" si="5"/>
        <v>4, 12, 12</v>
      </c>
      <c r="P35" s="20" t="s">
        <v>128</v>
      </c>
      <c r="Q35" s="20" t="str">
        <f t="shared" si="6"/>
        <v>0.0, 0.0, 7264.0</v>
      </c>
      <c r="R35" s="20" t="str">
        <f t="shared" si="7"/>
        <v>0.0, 0.0, 0.0</v>
      </c>
      <c r="S35" s="26">
        <v>1</v>
      </c>
      <c r="T35" s="20" t="s">
        <v>129</v>
      </c>
      <c r="U35" s="20" t="str">
        <f t="shared" si="8"/>
        <v>Hs.174</v>
      </c>
      <c r="V35" s="20" t="str">
        <f t="shared" si="9"/>
        <v>A</v>
      </c>
      <c r="W35" s="20" t="s">
        <v>128</v>
      </c>
      <c r="X35" s="20" t="s">
        <v>129</v>
      </c>
    </row>
    <row r="36" spans="1:24" x14ac:dyDescent="0.25">
      <c r="B36" t="s">
        <v>12</v>
      </c>
      <c r="C36">
        <v>13867</v>
      </c>
      <c r="D36" s="3">
        <v>7261</v>
      </c>
      <c r="E36" s="3">
        <v>9</v>
      </c>
      <c r="F36" s="3">
        <v>6</v>
      </c>
      <c r="G36" s="3">
        <v>0</v>
      </c>
      <c r="I36" t="str">
        <f t="shared" si="0"/>
        <v>defaultid</v>
      </c>
      <c r="J36" t="str">
        <f t="shared" si="1"/>
        <v>0.0, 0.0, 7261.0</v>
      </c>
      <c r="K36" t="str">
        <f t="shared" si="2"/>
        <v>0.0, 0.0, 0.0</v>
      </c>
      <c r="L36">
        <f t="shared" si="3"/>
        <v>1</v>
      </c>
      <c r="M36" t="str">
        <f t="shared" si="4"/>
        <v>balise.ac</v>
      </c>
      <c r="N36" t="str">
        <f t="shared" si="5"/>
        <v>9, 6, 0</v>
      </c>
      <c r="P36" s="20" t="s">
        <v>128</v>
      </c>
      <c r="Q36" s="20" t="str">
        <f t="shared" si="6"/>
        <v>0.0, 0.0, 7261.0</v>
      </c>
      <c r="R36" s="20" t="str">
        <f t="shared" si="7"/>
        <v>0.0, 0.0, 0.0</v>
      </c>
      <c r="S36" s="26">
        <v>1</v>
      </c>
      <c r="T36" s="20" t="s">
        <v>129</v>
      </c>
      <c r="U36" s="20" t="str">
        <f t="shared" si="8"/>
        <v>B</v>
      </c>
      <c r="V36" s="20" t="str">
        <f t="shared" si="9"/>
        <v xml:space="preserve"> </v>
      </c>
      <c r="W36" s="20" t="s">
        <v>128</v>
      </c>
      <c r="X36" s="20" t="s">
        <v>129</v>
      </c>
    </row>
    <row r="37" spans="1:24" x14ac:dyDescent="0.25">
      <c r="B37" t="s">
        <v>24</v>
      </c>
      <c r="C37">
        <v>13864</v>
      </c>
      <c r="D37" s="3">
        <v>7258</v>
      </c>
      <c r="E37" s="3">
        <v>14</v>
      </c>
      <c r="F37" s="3">
        <v>4</v>
      </c>
      <c r="G37" s="3">
        <v>5</v>
      </c>
      <c r="I37" t="str">
        <f t="shared" si="0"/>
        <v>defaultid</v>
      </c>
      <c r="J37" t="str">
        <f t="shared" si="1"/>
        <v>0.0, 0.0, 7258.0</v>
      </c>
      <c r="K37" t="str">
        <f t="shared" si="2"/>
        <v>0.0, 0.0, 0.0</v>
      </c>
      <c r="L37">
        <f t="shared" si="3"/>
        <v>1</v>
      </c>
      <c r="M37" t="str">
        <f t="shared" si="4"/>
        <v>balise.ac</v>
      </c>
      <c r="N37" t="str">
        <f t="shared" si="5"/>
        <v>14, 4, 5</v>
      </c>
      <c r="P37" s="20" t="s">
        <v>128</v>
      </c>
      <c r="Q37" s="20" t="str">
        <f t="shared" si="6"/>
        <v>0.0, 0.0, 7258.0</v>
      </c>
      <c r="R37" s="20" t="str">
        <f t="shared" si="7"/>
        <v>0.0, 0.0, 0.0</v>
      </c>
      <c r="S37" s="26">
        <v>1</v>
      </c>
      <c r="T37" s="20" t="s">
        <v>129</v>
      </c>
      <c r="U37" s="20" t="str">
        <f t="shared" si="8"/>
        <v>C</v>
      </c>
      <c r="V37" s="20" t="str">
        <f t="shared" si="9"/>
        <v xml:space="preserve"> </v>
      </c>
      <c r="W37" s="20" t="s">
        <v>128</v>
      </c>
      <c r="X37" s="20" t="s">
        <v>129</v>
      </c>
    </row>
    <row r="38" spans="1:24" x14ac:dyDescent="0.25">
      <c r="A38" t="s">
        <v>55</v>
      </c>
      <c r="B38" t="s">
        <v>1</v>
      </c>
      <c r="C38">
        <v>13599</v>
      </c>
      <c r="D38" s="3">
        <v>6993</v>
      </c>
      <c r="E38" s="3">
        <v>7</v>
      </c>
      <c r="F38" s="3">
        <v>1</v>
      </c>
      <c r="G38" s="3">
        <v>8</v>
      </c>
      <c r="I38" t="str">
        <f t="shared" si="0"/>
        <v>defaultid</v>
      </c>
      <c r="J38" t="str">
        <f t="shared" si="1"/>
        <v>0.0, 0.0, 6993.0</v>
      </c>
      <c r="K38" t="str">
        <f t="shared" si="2"/>
        <v>0.0, 0.0, 0.0</v>
      </c>
      <c r="L38">
        <f t="shared" si="3"/>
        <v>1</v>
      </c>
      <c r="M38" t="str">
        <f t="shared" si="4"/>
        <v>balise.ac</v>
      </c>
      <c r="N38" t="str">
        <f t="shared" si="5"/>
        <v>7, 1, 8</v>
      </c>
      <c r="P38" s="20" t="s">
        <v>128</v>
      </c>
      <c r="Q38" s="20" t="str">
        <f t="shared" si="6"/>
        <v>0.0, 0.0, 6993.0</v>
      </c>
      <c r="R38" s="20" t="str">
        <f t="shared" si="7"/>
        <v>0.0, 0.0, 0.0</v>
      </c>
      <c r="S38" s="26">
        <v>1</v>
      </c>
      <c r="T38" s="20" t="s">
        <v>129</v>
      </c>
      <c r="U38" s="20" t="str">
        <f t="shared" si="8"/>
        <v>LØR-H12</v>
      </c>
      <c r="V38" s="20" t="str">
        <f t="shared" si="9"/>
        <v>A</v>
      </c>
      <c r="W38" s="20" t="s">
        <v>128</v>
      </c>
      <c r="X38" s="20" t="s">
        <v>129</v>
      </c>
    </row>
    <row r="39" spans="1:24" x14ac:dyDescent="0.25">
      <c r="B39" t="s">
        <v>12</v>
      </c>
      <c r="C39">
        <v>13596</v>
      </c>
      <c r="D39" s="3">
        <v>6990</v>
      </c>
      <c r="E39" s="3">
        <v>7</v>
      </c>
      <c r="F39" s="15">
        <v>1</v>
      </c>
      <c r="G39" s="3">
        <v>14</v>
      </c>
      <c r="I39" t="str">
        <f t="shared" si="0"/>
        <v>defaultid</v>
      </c>
      <c r="J39" t="str">
        <f t="shared" si="1"/>
        <v>0.0, 0.0, 6990.0</v>
      </c>
      <c r="K39" t="str">
        <f t="shared" si="2"/>
        <v>0.0, 0.0, 0.0</v>
      </c>
      <c r="L39">
        <f t="shared" si="3"/>
        <v>1</v>
      </c>
      <c r="M39" t="str">
        <f t="shared" si="4"/>
        <v>balise.ac</v>
      </c>
      <c r="N39" t="str">
        <f t="shared" si="5"/>
        <v>7, 1, 14</v>
      </c>
      <c r="P39" s="20" t="s">
        <v>128</v>
      </c>
      <c r="Q39" s="20" t="str">
        <f t="shared" si="6"/>
        <v>0.0, 0.0, 6990.0</v>
      </c>
      <c r="R39" s="20" t="str">
        <f t="shared" si="7"/>
        <v>0.0, 0.0, 0.0</v>
      </c>
      <c r="S39" s="26">
        <v>1</v>
      </c>
      <c r="T39" s="20" t="s">
        <v>129</v>
      </c>
      <c r="U39" s="20" t="str">
        <f t="shared" si="8"/>
        <v>B</v>
      </c>
      <c r="V39" s="20" t="str">
        <f t="shared" si="9"/>
        <v xml:space="preserve"> </v>
      </c>
      <c r="W39" s="20" t="s">
        <v>128</v>
      </c>
      <c r="X39" s="20" t="s">
        <v>129</v>
      </c>
    </row>
    <row r="40" spans="1:24" x14ac:dyDescent="0.25">
      <c r="A40" t="s">
        <v>56</v>
      </c>
      <c r="B40" t="s">
        <v>12</v>
      </c>
      <c r="C40">
        <v>13584</v>
      </c>
      <c r="D40" s="3">
        <v>6978</v>
      </c>
      <c r="E40" s="3">
        <v>7</v>
      </c>
      <c r="F40" s="3">
        <v>7</v>
      </c>
      <c r="G40" s="3">
        <v>7</v>
      </c>
      <c r="I40" t="str">
        <f t="shared" si="0"/>
        <v>defaultid</v>
      </c>
      <c r="J40" t="str">
        <f t="shared" si="1"/>
        <v>0.0, 0.0, 6978.0</v>
      </c>
      <c r="K40" t="str">
        <f t="shared" si="2"/>
        <v>0.0, 0.0, 0.0</v>
      </c>
      <c r="L40">
        <f t="shared" si="3"/>
        <v>1</v>
      </c>
      <c r="M40" t="str">
        <f t="shared" si="4"/>
        <v>balise.ac</v>
      </c>
      <c r="N40" t="str">
        <f t="shared" si="5"/>
        <v>7, 7, 7</v>
      </c>
      <c r="P40" s="20" t="s">
        <v>128</v>
      </c>
      <c r="Q40" s="20" t="str">
        <f t="shared" si="6"/>
        <v>0.0, 0.0, 6978.0</v>
      </c>
      <c r="R40" s="20" t="str">
        <f t="shared" si="7"/>
        <v>0.0, 0.0, 0.0</v>
      </c>
      <c r="S40" s="26">
        <v>1</v>
      </c>
      <c r="T40" s="20" t="s">
        <v>129</v>
      </c>
      <c r="U40" s="20" t="str">
        <f t="shared" si="8"/>
        <v>LØR-H05</v>
      </c>
      <c r="V40" s="20" t="str">
        <f t="shared" si="9"/>
        <v>B</v>
      </c>
      <c r="W40" s="20" t="s">
        <v>128</v>
      </c>
      <c r="X40" s="20" t="s">
        <v>129</v>
      </c>
    </row>
    <row r="41" spans="1:24" x14ac:dyDescent="0.25">
      <c r="B41" t="s">
        <v>1</v>
      </c>
      <c r="C41">
        <v>13581</v>
      </c>
      <c r="D41" s="3">
        <v>6975</v>
      </c>
      <c r="E41" s="3">
        <v>7</v>
      </c>
      <c r="F41" s="3">
        <v>7</v>
      </c>
      <c r="G41" s="3">
        <v>2</v>
      </c>
      <c r="I41" t="str">
        <f t="shared" si="0"/>
        <v>defaultid</v>
      </c>
      <c r="J41" t="str">
        <f t="shared" si="1"/>
        <v>0.0, 0.0, 6975.0</v>
      </c>
      <c r="K41" t="str">
        <f t="shared" si="2"/>
        <v>0.0, 0.0, 0.0</v>
      </c>
      <c r="L41">
        <f t="shared" si="3"/>
        <v>1</v>
      </c>
      <c r="M41" t="str">
        <f t="shared" si="4"/>
        <v>balise.ac</v>
      </c>
      <c r="N41" t="str">
        <f t="shared" si="5"/>
        <v>7, 7, 2</v>
      </c>
      <c r="P41" s="20" t="s">
        <v>128</v>
      </c>
      <c r="Q41" s="20" t="str">
        <f t="shared" si="6"/>
        <v>0.0, 0.0, 6975.0</v>
      </c>
      <c r="R41" s="20" t="str">
        <f t="shared" si="7"/>
        <v>0.0, 0.0, 0.0</v>
      </c>
      <c r="S41" s="26">
        <v>1</v>
      </c>
      <c r="T41" s="20" t="s">
        <v>129</v>
      </c>
      <c r="U41" s="20" t="str">
        <f t="shared" si="8"/>
        <v>A</v>
      </c>
      <c r="V41" s="20" t="str">
        <f t="shared" si="9"/>
        <v xml:space="preserve"> </v>
      </c>
      <c r="W41" s="20" t="s">
        <v>128</v>
      </c>
      <c r="X41" s="20" t="s">
        <v>129</v>
      </c>
    </row>
    <row r="42" spans="1:24" x14ac:dyDescent="0.25">
      <c r="A42" t="s">
        <v>57</v>
      </c>
      <c r="B42" t="s">
        <v>1</v>
      </c>
      <c r="C42">
        <v>13569</v>
      </c>
      <c r="D42" s="3">
        <v>6963</v>
      </c>
      <c r="E42" s="3">
        <v>5</v>
      </c>
      <c r="F42" s="3">
        <v>7</v>
      </c>
      <c r="G42" s="3">
        <v>12</v>
      </c>
      <c r="I42" t="str">
        <f t="shared" si="0"/>
        <v>defaultid</v>
      </c>
      <c r="J42" t="str">
        <f t="shared" si="1"/>
        <v>0.0, 0.0, 6963.0</v>
      </c>
      <c r="K42" t="str">
        <f t="shared" si="2"/>
        <v>0.0, 0.0, 0.0</v>
      </c>
      <c r="L42">
        <f t="shared" si="3"/>
        <v>1</v>
      </c>
      <c r="M42" t="str">
        <f t="shared" si="4"/>
        <v>balise.ac</v>
      </c>
      <c r="N42" t="str">
        <f t="shared" si="5"/>
        <v>5, 7, 12</v>
      </c>
      <c r="P42" s="20" t="s">
        <v>128</v>
      </c>
      <c r="Q42" s="20" t="str">
        <f t="shared" si="6"/>
        <v>0.0, 0.0, 6963.0</v>
      </c>
      <c r="R42" s="20" t="str">
        <f t="shared" si="7"/>
        <v>0.0, 0.0, 0.0</v>
      </c>
      <c r="S42" s="26">
        <v>1</v>
      </c>
      <c r="T42" s="20" t="s">
        <v>129</v>
      </c>
      <c r="U42" s="20" t="str">
        <f t="shared" si="8"/>
        <v>LØR-S08</v>
      </c>
      <c r="V42" s="20" t="str">
        <f t="shared" si="9"/>
        <v>A</v>
      </c>
      <c r="W42" s="20" t="s">
        <v>128</v>
      </c>
      <c r="X42" s="20" t="s">
        <v>129</v>
      </c>
    </row>
    <row r="43" spans="1:24" x14ac:dyDescent="0.25">
      <c r="B43" t="s">
        <v>12</v>
      </c>
      <c r="C43">
        <v>13566</v>
      </c>
      <c r="D43" s="3">
        <v>6960</v>
      </c>
      <c r="E43" s="3">
        <v>9</v>
      </c>
      <c r="F43" s="3">
        <v>5</v>
      </c>
      <c r="G43" s="3">
        <v>10</v>
      </c>
      <c r="I43" t="str">
        <f t="shared" si="0"/>
        <v>defaultid</v>
      </c>
      <c r="J43" t="str">
        <f t="shared" si="1"/>
        <v>0.0, 0.0, 6960.0</v>
      </c>
      <c r="K43" t="str">
        <f t="shared" si="2"/>
        <v>0.0, 0.0, 0.0</v>
      </c>
      <c r="L43">
        <f t="shared" si="3"/>
        <v>1</v>
      </c>
      <c r="M43" t="str">
        <f t="shared" si="4"/>
        <v>balise.ac</v>
      </c>
      <c r="N43" t="str">
        <f t="shared" si="5"/>
        <v>9, 5, 10</v>
      </c>
      <c r="P43" s="20" t="s">
        <v>128</v>
      </c>
      <c r="Q43" s="20" t="str">
        <f t="shared" si="6"/>
        <v>0.0, 0.0, 6960.0</v>
      </c>
      <c r="R43" s="20" t="str">
        <f t="shared" si="7"/>
        <v>0.0, 0.0, 0.0</v>
      </c>
      <c r="S43" s="26">
        <v>1</v>
      </c>
      <c r="T43" s="20" t="s">
        <v>129</v>
      </c>
      <c r="U43" s="20" t="str">
        <f t="shared" si="8"/>
        <v>B</v>
      </c>
      <c r="V43" s="20" t="str">
        <f t="shared" si="9"/>
        <v xml:space="preserve"> </v>
      </c>
      <c r="W43" s="20" t="s">
        <v>128</v>
      </c>
      <c r="X43" s="20" t="s">
        <v>129</v>
      </c>
    </row>
    <row r="44" spans="1:24" x14ac:dyDescent="0.25">
      <c r="A44" t="s">
        <v>58</v>
      </c>
      <c r="B44" t="s">
        <v>1</v>
      </c>
      <c r="C44">
        <v>12253</v>
      </c>
      <c r="D44" s="3">
        <v>5647</v>
      </c>
      <c r="E44" s="4">
        <v>4</v>
      </c>
      <c r="F44" s="4">
        <v>12</v>
      </c>
      <c r="G44" s="4">
        <v>12</v>
      </c>
      <c r="I44" t="str">
        <f t="shared" si="0"/>
        <v>defaultid</v>
      </c>
      <c r="J44" t="str">
        <f t="shared" si="1"/>
        <v>0.0, 0.0, 5647.0</v>
      </c>
      <c r="K44" t="str">
        <f t="shared" si="2"/>
        <v>0.0, 0.0, 0.0</v>
      </c>
      <c r="L44">
        <f t="shared" si="3"/>
        <v>1</v>
      </c>
      <c r="M44" t="str">
        <f t="shared" si="4"/>
        <v>balise.ac</v>
      </c>
      <c r="N44" t="str">
        <f t="shared" si="5"/>
        <v>4, 12, 12</v>
      </c>
      <c r="P44" s="20" t="s">
        <v>128</v>
      </c>
      <c r="Q44" s="20" t="str">
        <f t="shared" si="6"/>
        <v>0.0, 0.0, 5647.0</v>
      </c>
      <c r="R44" s="20" t="str">
        <f t="shared" si="7"/>
        <v>0.0, 0.0, 0.0</v>
      </c>
      <c r="S44" s="26">
        <v>1</v>
      </c>
      <c r="T44" s="20" t="s">
        <v>129</v>
      </c>
      <c r="U44" s="20" t="str">
        <f t="shared" si="8"/>
        <v>Hs.158(UB)</v>
      </c>
      <c r="V44" s="20" t="str">
        <f t="shared" si="9"/>
        <v>A</v>
      </c>
      <c r="W44" s="20" t="s">
        <v>128</v>
      </c>
      <c r="X44" s="20" t="s">
        <v>129</v>
      </c>
    </row>
    <row r="45" spans="1:24" x14ac:dyDescent="0.25">
      <c r="B45" t="s">
        <v>12</v>
      </c>
      <c r="C45">
        <v>12250</v>
      </c>
      <c r="D45" s="3">
        <v>5644</v>
      </c>
      <c r="E45" s="3">
        <v>9</v>
      </c>
      <c r="F45" s="3">
        <v>4</v>
      </c>
      <c r="G45" s="3">
        <v>0</v>
      </c>
      <c r="I45" t="str">
        <f t="shared" si="0"/>
        <v>defaultid</v>
      </c>
      <c r="J45" t="str">
        <f t="shared" si="1"/>
        <v>0.0, 0.0, 5644.0</v>
      </c>
      <c r="K45" t="str">
        <f t="shared" si="2"/>
        <v>0.0, 0.0, 0.0</v>
      </c>
      <c r="L45">
        <f t="shared" si="3"/>
        <v>1</v>
      </c>
      <c r="M45" t="str">
        <f t="shared" si="4"/>
        <v>balise.ac</v>
      </c>
      <c r="N45" t="str">
        <f t="shared" si="5"/>
        <v>9, 4, 0</v>
      </c>
      <c r="P45" s="20" t="s">
        <v>128</v>
      </c>
      <c r="Q45" s="20" t="str">
        <f t="shared" si="6"/>
        <v>0.0, 0.0, 5644.0</v>
      </c>
      <c r="R45" s="20" t="str">
        <f t="shared" si="7"/>
        <v>0.0, 0.0, 0.0</v>
      </c>
      <c r="S45" s="26">
        <v>1</v>
      </c>
      <c r="T45" s="20" t="s">
        <v>129</v>
      </c>
      <c r="U45" s="20" t="str">
        <f t="shared" si="8"/>
        <v>B</v>
      </c>
      <c r="V45" s="20" t="str">
        <f t="shared" si="9"/>
        <v xml:space="preserve"> </v>
      </c>
      <c r="W45" s="20" t="s">
        <v>128</v>
      </c>
      <c r="X45" s="20" t="s">
        <v>129</v>
      </c>
    </row>
    <row r="46" spans="1:24" x14ac:dyDescent="0.25">
      <c r="B46" t="s">
        <v>24</v>
      </c>
      <c r="C46">
        <v>12247</v>
      </c>
      <c r="D46" s="3">
        <v>5641</v>
      </c>
      <c r="E46" s="3">
        <v>14</v>
      </c>
      <c r="F46" s="3">
        <v>11</v>
      </c>
      <c r="G46" s="3">
        <v>5</v>
      </c>
      <c r="I46" t="str">
        <f t="shared" si="0"/>
        <v>defaultid</v>
      </c>
      <c r="J46" t="str">
        <f t="shared" si="1"/>
        <v>0.0, 0.0, 5641.0</v>
      </c>
      <c r="K46" t="str">
        <f t="shared" si="2"/>
        <v>0.0, 0.0, 0.0</v>
      </c>
      <c r="L46">
        <f t="shared" si="3"/>
        <v>1</v>
      </c>
      <c r="M46" t="str">
        <f t="shared" si="4"/>
        <v>balise.ac</v>
      </c>
      <c r="N46" t="str">
        <f t="shared" si="5"/>
        <v>14, 11, 5</v>
      </c>
      <c r="P46" s="20" t="s">
        <v>128</v>
      </c>
      <c r="Q46" s="20" t="str">
        <f t="shared" si="6"/>
        <v>0.0, 0.0, 5641.0</v>
      </c>
      <c r="R46" s="20" t="str">
        <f t="shared" si="7"/>
        <v>0.0, 0.0, 0.0</v>
      </c>
      <c r="S46" s="26">
        <v>1</v>
      </c>
      <c r="T46" s="20" t="s">
        <v>129</v>
      </c>
      <c r="U46" s="20" t="str">
        <f t="shared" si="8"/>
        <v>C</v>
      </c>
      <c r="V46" s="20" t="str">
        <f t="shared" si="9"/>
        <v xml:space="preserve"> </v>
      </c>
      <c r="W46" s="20" t="s">
        <v>128</v>
      </c>
      <c r="X46" s="20" t="s">
        <v>129</v>
      </c>
    </row>
    <row r="47" spans="1:24" x14ac:dyDescent="0.25">
      <c r="A47" t="s">
        <v>59</v>
      </c>
      <c r="B47" t="s">
        <v>1</v>
      </c>
      <c r="C47">
        <v>12203</v>
      </c>
      <c r="D47" s="3">
        <v>5597</v>
      </c>
      <c r="E47" s="4">
        <v>2</v>
      </c>
      <c r="F47" s="4">
        <v>0</v>
      </c>
      <c r="G47" s="5">
        <v>14</v>
      </c>
      <c r="I47" t="str">
        <f t="shared" si="0"/>
        <v>defaultid</v>
      </c>
      <c r="J47" t="str">
        <f t="shared" si="1"/>
        <v>0.0, 0.0, 5597.0</v>
      </c>
      <c r="K47" t="str">
        <f t="shared" si="2"/>
        <v>0.0, 0.0, 0.0</v>
      </c>
      <c r="L47">
        <f t="shared" si="3"/>
        <v>1</v>
      </c>
      <c r="M47" t="str">
        <f t="shared" si="4"/>
        <v>balise.ac</v>
      </c>
      <c r="N47" t="str">
        <f t="shared" si="5"/>
        <v>2, 0, 14</v>
      </c>
      <c r="P47" s="20" t="s">
        <v>128</v>
      </c>
      <c r="Q47" s="20" t="str">
        <f t="shared" si="6"/>
        <v>0.0, 0.0, 5597.0</v>
      </c>
      <c r="R47" s="20" t="str">
        <f t="shared" si="7"/>
        <v>0.0, 0.0, 0.0</v>
      </c>
      <c r="S47" s="26">
        <v>1</v>
      </c>
      <c r="T47" s="20" t="s">
        <v>129</v>
      </c>
      <c r="U47" s="20" t="str">
        <f t="shared" si="8"/>
        <v>GRO-V02</v>
      </c>
      <c r="V47" s="20" t="str">
        <f t="shared" si="9"/>
        <v>A</v>
      </c>
      <c r="W47" s="20" t="s">
        <v>128</v>
      </c>
      <c r="X47" s="20" t="s">
        <v>129</v>
      </c>
    </row>
    <row r="48" spans="1:24" x14ac:dyDescent="0.25">
      <c r="B48" t="s">
        <v>12</v>
      </c>
      <c r="C48">
        <v>12200</v>
      </c>
      <c r="D48" s="3">
        <v>5594</v>
      </c>
      <c r="E48" s="3">
        <v>9</v>
      </c>
      <c r="F48" s="3">
        <v>5</v>
      </c>
      <c r="G48" s="3">
        <v>0</v>
      </c>
      <c r="I48" t="str">
        <f t="shared" si="0"/>
        <v>defaultid</v>
      </c>
      <c r="J48" t="str">
        <f t="shared" si="1"/>
        <v>0.0, 0.0, 5594.0</v>
      </c>
      <c r="K48" t="str">
        <f t="shared" si="2"/>
        <v>0.0, 0.0, 0.0</v>
      </c>
      <c r="L48">
        <f t="shared" si="3"/>
        <v>1</v>
      </c>
      <c r="M48" t="str">
        <f t="shared" si="4"/>
        <v>balise.ac</v>
      </c>
      <c r="N48" t="str">
        <f t="shared" si="5"/>
        <v>9, 5, 0</v>
      </c>
      <c r="P48" s="20" t="s">
        <v>128</v>
      </c>
      <c r="Q48" s="20" t="str">
        <f t="shared" si="6"/>
        <v>0.0, 0.0, 5594.0</v>
      </c>
      <c r="R48" s="20" t="str">
        <f t="shared" si="7"/>
        <v>0.0, 0.0, 0.0</v>
      </c>
      <c r="S48" s="26">
        <v>1</v>
      </c>
      <c r="T48" s="20" t="s">
        <v>129</v>
      </c>
      <c r="U48" s="20" t="str">
        <f t="shared" si="8"/>
        <v>B</v>
      </c>
      <c r="V48" s="20" t="str">
        <f t="shared" si="9"/>
        <v xml:space="preserve"> </v>
      </c>
      <c r="W48" s="20" t="s">
        <v>128</v>
      </c>
      <c r="X48" s="20" t="s">
        <v>129</v>
      </c>
    </row>
    <row r="49" spans="1:24" x14ac:dyDescent="0.25">
      <c r="B49" t="s">
        <v>24</v>
      </c>
      <c r="C49">
        <v>12197</v>
      </c>
      <c r="D49" s="3">
        <v>5591</v>
      </c>
      <c r="E49" s="3">
        <v>14</v>
      </c>
      <c r="F49" s="3">
        <v>5</v>
      </c>
      <c r="G49" s="3">
        <v>5</v>
      </c>
      <c r="I49" t="str">
        <f t="shared" si="0"/>
        <v>defaultid</v>
      </c>
      <c r="J49" t="str">
        <f t="shared" si="1"/>
        <v>0.0, 0.0, 5591.0</v>
      </c>
      <c r="K49" t="str">
        <f t="shared" si="2"/>
        <v>0.0, 0.0, 0.0</v>
      </c>
      <c r="L49">
        <f t="shared" si="3"/>
        <v>1</v>
      </c>
      <c r="M49" t="str">
        <f t="shared" si="4"/>
        <v>balise.ac</v>
      </c>
      <c r="N49" t="str">
        <f t="shared" si="5"/>
        <v>14, 5, 5</v>
      </c>
      <c r="P49" s="20" t="s">
        <v>128</v>
      </c>
      <c r="Q49" s="20" t="str">
        <f t="shared" si="6"/>
        <v>0.0, 0.0, 5591.0</v>
      </c>
      <c r="R49" s="20" t="str">
        <f t="shared" si="7"/>
        <v>0.0, 0.0, 0.0</v>
      </c>
      <c r="S49" s="26">
        <v>1</v>
      </c>
      <c r="T49" s="20" t="s">
        <v>129</v>
      </c>
      <c r="U49" s="20" t="str">
        <f t="shared" si="8"/>
        <v>C</v>
      </c>
      <c r="V49" s="20" t="str">
        <f t="shared" si="9"/>
        <v xml:space="preserve"> </v>
      </c>
      <c r="W49" s="20" t="s">
        <v>128</v>
      </c>
      <c r="X49" s="20" t="s">
        <v>129</v>
      </c>
    </row>
    <row r="50" spans="1:24" x14ac:dyDescent="0.25">
      <c r="A50" t="s">
        <v>60</v>
      </c>
      <c r="B50" t="s">
        <v>1</v>
      </c>
      <c r="C50">
        <v>12023</v>
      </c>
      <c r="D50" s="3">
        <f>C50-([1]A_UM!$F$3)</f>
        <v>5417</v>
      </c>
      <c r="E50" s="3">
        <v>2</v>
      </c>
      <c r="F50" s="3">
        <v>1</v>
      </c>
      <c r="G50" s="3">
        <v>2</v>
      </c>
      <c r="I50" t="str">
        <f t="shared" si="0"/>
        <v>defaultid</v>
      </c>
      <c r="J50" t="str">
        <f t="shared" si="1"/>
        <v>0.0, 0.0, 5417.0</v>
      </c>
      <c r="K50" t="str">
        <f t="shared" si="2"/>
        <v>0.0, 0.0, 0.0</v>
      </c>
      <c r="L50">
        <f t="shared" si="3"/>
        <v>1</v>
      </c>
      <c r="M50" t="str">
        <f t="shared" si="4"/>
        <v>balise.ac</v>
      </c>
      <c r="N50" t="str">
        <f t="shared" si="5"/>
        <v>2, 1, 2</v>
      </c>
      <c r="P50" s="20" t="s">
        <v>128</v>
      </c>
      <c r="Q50" s="20" t="str">
        <f t="shared" si="6"/>
        <v>0.0, 0.0, 5417.0</v>
      </c>
      <c r="R50" s="20" t="str">
        <f t="shared" si="7"/>
        <v>0.0, 0.0, 0.0</v>
      </c>
      <c r="S50" s="26">
        <v>1</v>
      </c>
      <c r="T50" s="20" t="s">
        <v>129</v>
      </c>
      <c r="U50" s="20" t="str">
        <f t="shared" si="8"/>
        <v>GRO-H04</v>
      </c>
      <c r="V50" s="20" t="str">
        <f t="shared" si="9"/>
        <v>A</v>
      </c>
      <c r="W50" s="20" t="s">
        <v>128</v>
      </c>
      <c r="X50" s="20" t="s">
        <v>129</v>
      </c>
    </row>
    <row r="51" spans="1:24" x14ac:dyDescent="0.25">
      <c r="B51" t="s">
        <v>12</v>
      </c>
      <c r="C51" s="33">
        <v>12020</v>
      </c>
      <c r="D51" s="34">
        <f>C51-([1]A_UM!$F$3)</f>
        <v>5414</v>
      </c>
      <c r="E51" s="3">
        <v>9</v>
      </c>
      <c r="F51" s="3">
        <v>4</v>
      </c>
      <c r="G51" s="3">
        <v>0</v>
      </c>
      <c r="I51" t="str">
        <f t="shared" si="0"/>
        <v>defaultid</v>
      </c>
      <c r="J51" t="str">
        <f t="shared" si="1"/>
        <v>0.0, 0.0, 5414.0</v>
      </c>
      <c r="K51" t="str">
        <f t="shared" si="2"/>
        <v>0.0, 0.0, 0.0</v>
      </c>
      <c r="L51">
        <f t="shared" si="3"/>
        <v>1</v>
      </c>
      <c r="M51" t="str">
        <f t="shared" si="4"/>
        <v>balise.ac</v>
      </c>
      <c r="N51" t="str">
        <f t="shared" si="5"/>
        <v>9, 4, 0</v>
      </c>
      <c r="P51" s="20" t="s">
        <v>128</v>
      </c>
      <c r="Q51" s="20" t="str">
        <f t="shared" si="6"/>
        <v>0.0, 0.0, 5414.0</v>
      </c>
      <c r="R51" s="20" t="str">
        <f t="shared" si="7"/>
        <v>0.0, 0.0, 0.0</v>
      </c>
      <c r="S51" s="26">
        <v>1</v>
      </c>
      <c r="T51" s="20" t="s">
        <v>129</v>
      </c>
      <c r="U51" s="20" t="str">
        <f t="shared" si="8"/>
        <v>B</v>
      </c>
      <c r="V51" s="20" t="str">
        <f t="shared" si="9"/>
        <v xml:space="preserve"> </v>
      </c>
      <c r="W51" s="20" t="s">
        <v>128</v>
      </c>
      <c r="X51" s="20" t="s">
        <v>129</v>
      </c>
    </row>
    <row r="52" spans="1:24" x14ac:dyDescent="0.25">
      <c r="B52" t="s">
        <v>24</v>
      </c>
      <c r="C52" s="33">
        <v>12017</v>
      </c>
      <c r="D52" s="34">
        <f>C52-([1]A_UM!$F$3)</f>
        <v>5411</v>
      </c>
      <c r="E52" s="3">
        <v>14</v>
      </c>
      <c r="F52" s="3">
        <v>10</v>
      </c>
      <c r="G52" s="3">
        <v>5</v>
      </c>
      <c r="I52" t="str">
        <f t="shared" si="0"/>
        <v>defaultid</v>
      </c>
      <c r="J52" t="str">
        <f t="shared" si="1"/>
        <v>0.0, 0.0, 5411.0</v>
      </c>
      <c r="K52" t="str">
        <f t="shared" si="2"/>
        <v>0.0, 0.0, 0.0</v>
      </c>
      <c r="L52">
        <f t="shared" si="3"/>
        <v>1</v>
      </c>
      <c r="M52" t="str">
        <f t="shared" si="4"/>
        <v>balise.ac</v>
      </c>
      <c r="N52" t="str">
        <f t="shared" si="5"/>
        <v>14, 10, 5</v>
      </c>
      <c r="P52" s="20" t="s">
        <v>128</v>
      </c>
      <c r="Q52" s="20" t="str">
        <f t="shared" si="6"/>
        <v>0.0, 0.0, 5411.0</v>
      </c>
      <c r="R52" s="20" t="str">
        <f t="shared" si="7"/>
        <v>0.0, 0.0, 0.0</v>
      </c>
      <c r="S52" s="26">
        <v>1</v>
      </c>
      <c r="T52" s="20" t="s">
        <v>129</v>
      </c>
      <c r="U52" s="20" t="str">
        <f t="shared" si="8"/>
        <v>C</v>
      </c>
      <c r="V52" s="20" t="str">
        <f t="shared" si="9"/>
        <v xml:space="preserve"> </v>
      </c>
      <c r="W52" s="20" t="s">
        <v>128</v>
      </c>
      <c r="X52" s="20" t="s">
        <v>129</v>
      </c>
    </row>
    <row r="53" spans="1:24" x14ac:dyDescent="0.25">
      <c r="A53" t="s">
        <v>61</v>
      </c>
      <c r="B53" t="s">
        <v>1</v>
      </c>
      <c r="C53">
        <v>11815</v>
      </c>
      <c r="D53" s="3">
        <f>C53-([1]A_UM!$F$3)</f>
        <v>5209</v>
      </c>
      <c r="E53" s="4">
        <v>4</v>
      </c>
      <c r="F53" s="4">
        <v>14</v>
      </c>
      <c r="G53" s="4">
        <v>12</v>
      </c>
      <c r="I53" t="str">
        <f t="shared" si="0"/>
        <v>defaultid</v>
      </c>
      <c r="J53" t="str">
        <f t="shared" si="1"/>
        <v>0.0, 0.0, 5209.0</v>
      </c>
      <c r="K53" t="str">
        <f t="shared" si="2"/>
        <v>0.0, 0.0, 0.0</v>
      </c>
      <c r="L53">
        <f t="shared" si="3"/>
        <v>1</v>
      </c>
      <c r="M53" t="str">
        <f t="shared" si="4"/>
        <v>balise.ac</v>
      </c>
      <c r="N53" t="str">
        <f t="shared" si="5"/>
        <v>4, 14, 12</v>
      </c>
      <c r="P53" s="20" t="s">
        <v>128</v>
      </c>
      <c r="Q53" s="20" t="str">
        <f t="shared" si="6"/>
        <v>0.0, 0.0, 5209.0</v>
      </c>
      <c r="R53" s="20" t="str">
        <f t="shared" si="7"/>
        <v>0.0, 0.0, 0.0</v>
      </c>
      <c r="S53" s="26">
        <v>1</v>
      </c>
      <c r="T53" s="20" t="s">
        <v>129</v>
      </c>
      <c r="U53" s="20" t="str">
        <f t="shared" si="8"/>
        <v>Rep.152</v>
      </c>
      <c r="V53" s="20" t="str">
        <f t="shared" si="9"/>
        <v>A</v>
      </c>
      <c r="W53" s="20" t="s">
        <v>128</v>
      </c>
      <c r="X53" s="20" t="s">
        <v>129</v>
      </c>
    </row>
    <row r="54" spans="1:24" x14ac:dyDescent="0.25">
      <c r="B54" t="s">
        <v>12</v>
      </c>
      <c r="C54">
        <v>11812</v>
      </c>
      <c r="D54" s="3">
        <f>C54-([1]A_UM!$F$3)</f>
        <v>5206</v>
      </c>
      <c r="E54" s="3">
        <v>9</v>
      </c>
      <c r="F54" s="3">
        <v>3</v>
      </c>
      <c r="G54" s="3">
        <v>2</v>
      </c>
      <c r="I54" t="str">
        <f t="shared" si="0"/>
        <v>defaultid</v>
      </c>
      <c r="J54" t="str">
        <f t="shared" si="1"/>
        <v>0.0, 0.0, 5206.0</v>
      </c>
      <c r="K54" t="str">
        <f t="shared" si="2"/>
        <v>0.0, 0.0, 0.0</v>
      </c>
      <c r="L54">
        <f t="shared" si="3"/>
        <v>1</v>
      </c>
      <c r="M54" t="str">
        <f t="shared" si="4"/>
        <v>balise.ac</v>
      </c>
      <c r="N54" t="str">
        <f t="shared" si="5"/>
        <v>9, 3, 2</v>
      </c>
      <c r="P54" s="20" t="s">
        <v>128</v>
      </c>
      <c r="Q54" s="20" t="str">
        <f t="shared" si="6"/>
        <v>0.0, 0.0, 5206.0</v>
      </c>
      <c r="R54" s="20" t="str">
        <f t="shared" si="7"/>
        <v>0.0, 0.0, 0.0</v>
      </c>
      <c r="S54" s="26">
        <v>1</v>
      </c>
      <c r="T54" s="20" t="s">
        <v>129</v>
      </c>
      <c r="U54" s="20" t="str">
        <f t="shared" si="8"/>
        <v>B</v>
      </c>
      <c r="V54" s="20" t="str">
        <f t="shared" si="9"/>
        <v xml:space="preserve"> </v>
      </c>
      <c r="W54" s="20" t="s">
        <v>128</v>
      </c>
      <c r="X54" s="20" t="s">
        <v>129</v>
      </c>
    </row>
    <row r="55" spans="1:24" x14ac:dyDescent="0.25">
      <c r="A55" t="s">
        <v>62</v>
      </c>
      <c r="B55" t="s">
        <v>1</v>
      </c>
      <c r="C55">
        <v>11735</v>
      </c>
      <c r="D55" s="3">
        <f>C55-([1]A_UM!$F$3)</f>
        <v>5129</v>
      </c>
      <c r="E55" s="3">
        <v>2</v>
      </c>
      <c r="F55" s="3">
        <v>0</v>
      </c>
      <c r="G55" s="5">
        <v>14</v>
      </c>
      <c r="I55" t="str">
        <f t="shared" si="0"/>
        <v>defaultid</v>
      </c>
      <c r="J55" t="str">
        <f t="shared" si="1"/>
        <v>0.0, 0.0, 5129.0</v>
      </c>
      <c r="K55" t="str">
        <f t="shared" si="2"/>
        <v>0.0, 0.0, 0.0</v>
      </c>
      <c r="L55">
        <f t="shared" si="3"/>
        <v>1</v>
      </c>
      <c r="M55" t="str">
        <f t="shared" si="4"/>
        <v>balise.ac</v>
      </c>
      <c r="N55" t="str">
        <f t="shared" si="5"/>
        <v>2, 0, 14</v>
      </c>
      <c r="P55" s="20" t="s">
        <v>128</v>
      </c>
      <c r="Q55" s="20" t="str">
        <f t="shared" si="6"/>
        <v>0.0, 0.0, 5129.0</v>
      </c>
      <c r="R55" s="20" t="str">
        <f t="shared" si="7"/>
        <v>0.0, 0.0, 0.0</v>
      </c>
      <c r="S55" s="26">
        <v>1</v>
      </c>
      <c r="T55" s="20" t="s">
        <v>129</v>
      </c>
      <c r="U55" s="20" t="str">
        <f t="shared" si="8"/>
        <v>GRO-V08</v>
      </c>
      <c r="V55" s="20" t="str">
        <f t="shared" si="9"/>
        <v>A</v>
      </c>
      <c r="W55" s="20" t="s">
        <v>128</v>
      </c>
      <c r="X55" s="20" t="s">
        <v>129</v>
      </c>
    </row>
    <row r="56" spans="1:24" x14ac:dyDescent="0.25">
      <c r="B56" t="s">
        <v>12</v>
      </c>
      <c r="C56">
        <v>11732</v>
      </c>
      <c r="D56" s="3">
        <f>C56-([1]A_UM!$F$3)</f>
        <v>5126</v>
      </c>
      <c r="E56" s="3">
        <v>9</v>
      </c>
      <c r="F56" s="3">
        <v>3</v>
      </c>
      <c r="G56" s="3">
        <v>0</v>
      </c>
      <c r="I56" t="str">
        <f t="shared" si="0"/>
        <v>defaultid</v>
      </c>
      <c r="J56" t="str">
        <f t="shared" si="1"/>
        <v>0.0, 0.0, 5126.0</v>
      </c>
      <c r="K56" t="str">
        <f t="shared" si="2"/>
        <v>0.0, 0.0, 0.0</v>
      </c>
      <c r="L56">
        <f t="shared" si="3"/>
        <v>1</v>
      </c>
      <c r="M56" t="str">
        <f t="shared" si="4"/>
        <v>balise.ac</v>
      </c>
      <c r="N56" t="str">
        <f t="shared" si="5"/>
        <v>9, 3, 0</v>
      </c>
      <c r="P56" s="20" t="s">
        <v>128</v>
      </c>
      <c r="Q56" s="20" t="str">
        <f t="shared" si="6"/>
        <v>0.0, 0.0, 5126.0</v>
      </c>
      <c r="R56" s="20" t="str">
        <f t="shared" si="7"/>
        <v>0.0, 0.0, 0.0</v>
      </c>
      <c r="S56" s="26">
        <v>1</v>
      </c>
      <c r="T56" s="20" t="s">
        <v>129</v>
      </c>
      <c r="U56" s="20" t="str">
        <f t="shared" si="8"/>
        <v>B</v>
      </c>
      <c r="V56" s="20" t="str">
        <f t="shared" si="9"/>
        <v xml:space="preserve"> </v>
      </c>
      <c r="W56" s="20" t="s">
        <v>128</v>
      </c>
      <c r="X56" s="20" t="s">
        <v>129</v>
      </c>
    </row>
    <row r="57" spans="1:24" x14ac:dyDescent="0.25">
      <c r="B57" t="s">
        <v>24</v>
      </c>
      <c r="C57">
        <v>11729</v>
      </c>
      <c r="D57" s="3">
        <f>C57-([1]A_UM!$F$3)</f>
        <v>5123</v>
      </c>
      <c r="E57" s="3">
        <v>14</v>
      </c>
      <c r="F57" s="3">
        <v>14</v>
      </c>
      <c r="G57" s="3">
        <v>6</v>
      </c>
      <c r="I57" t="str">
        <f t="shared" si="0"/>
        <v>defaultid</v>
      </c>
      <c r="J57" t="str">
        <f t="shared" si="1"/>
        <v>0.0, 0.0, 5123.0</v>
      </c>
      <c r="K57" t="str">
        <f t="shared" si="2"/>
        <v>0.0, 0.0, 0.0</v>
      </c>
      <c r="L57">
        <f t="shared" si="3"/>
        <v>1</v>
      </c>
      <c r="M57" t="str">
        <f t="shared" si="4"/>
        <v>balise.ac</v>
      </c>
      <c r="N57" t="str">
        <f t="shared" si="5"/>
        <v>14, 14, 6</v>
      </c>
      <c r="P57" s="20" t="s">
        <v>128</v>
      </c>
      <c r="Q57" s="20" t="str">
        <f t="shared" si="6"/>
        <v>0.0, 0.0, 5123.0</v>
      </c>
      <c r="R57" s="20" t="str">
        <f t="shared" si="7"/>
        <v>0.0, 0.0, 0.0</v>
      </c>
      <c r="S57" s="26">
        <v>1</v>
      </c>
      <c r="T57" s="20" t="s">
        <v>129</v>
      </c>
      <c r="U57" s="20" t="str">
        <f t="shared" si="8"/>
        <v>C</v>
      </c>
      <c r="V57" s="20" t="str">
        <f t="shared" si="9"/>
        <v xml:space="preserve"> </v>
      </c>
      <c r="W57" s="20" t="s">
        <v>128</v>
      </c>
      <c r="X57" s="20" t="s">
        <v>129</v>
      </c>
    </row>
    <row r="58" spans="1:24" x14ac:dyDescent="0.25">
      <c r="A58" t="s">
        <v>63</v>
      </c>
      <c r="B58" t="s">
        <v>1</v>
      </c>
      <c r="C58">
        <v>11261</v>
      </c>
      <c r="D58" s="3">
        <f>C58-([1]A_UM!$F$3)</f>
        <v>4655</v>
      </c>
      <c r="E58" s="4">
        <v>4</v>
      </c>
      <c r="F58" s="4">
        <v>12</v>
      </c>
      <c r="G58" s="5">
        <v>12</v>
      </c>
      <c r="I58" t="str">
        <f t="shared" si="0"/>
        <v>defaultid</v>
      </c>
      <c r="J58" t="str">
        <f t="shared" si="1"/>
        <v>0.0, 0.0, 4655.0</v>
      </c>
      <c r="K58" t="str">
        <f t="shared" si="2"/>
        <v>0.0, 0.0, 0.0</v>
      </c>
      <c r="L58">
        <f t="shared" si="3"/>
        <v>1</v>
      </c>
      <c r="M58" t="str">
        <f t="shared" si="4"/>
        <v>balise.ac</v>
      </c>
      <c r="N58" t="str">
        <f t="shared" si="5"/>
        <v>4, 12, 12</v>
      </c>
      <c r="P58" s="20" t="s">
        <v>128</v>
      </c>
      <c r="Q58" s="20" t="str">
        <f t="shared" si="6"/>
        <v>0.0, 0.0, 4655.0</v>
      </c>
      <c r="R58" s="20" t="str">
        <f t="shared" si="7"/>
        <v>0.0, 0.0, 0.0</v>
      </c>
      <c r="S58" s="26">
        <v>1</v>
      </c>
      <c r="T58" s="20" t="s">
        <v>129</v>
      </c>
      <c r="U58" s="20" t="str">
        <f t="shared" si="8"/>
        <v>Hs.152(B)</v>
      </c>
      <c r="V58" s="20" t="str">
        <f t="shared" si="9"/>
        <v>A</v>
      </c>
      <c r="W58" s="20" t="s">
        <v>128</v>
      </c>
      <c r="X58" s="20" t="s">
        <v>129</v>
      </c>
    </row>
    <row r="59" spans="1:24" x14ac:dyDescent="0.25">
      <c r="B59" t="s">
        <v>12</v>
      </c>
      <c r="C59">
        <v>11258</v>
      </c>
      <c r="D59" s="3">
        <f>C59-([1]A_UM!$F$3)</f>
        <v>4652</v>
      </c>
      <c r="E59" s="3">
        <v>9</v>
      </c>
      <c r="F59" s="3">
        <v>4</v>
      </c>
      <c r="G59" s="3">
        <v>0</v>
      </c>
      <c r="I59" t="str">
        <f t="shared" si="0"/>
        <v>defaultid</v>
      </c>
      <c r="J59" t="str">
        <f t="shared" si="1"/>
        <v>0.0, 0.0, 4652.0</v>
      </c>
      <c r="K59" t="str">
        <f t="shared" si="2"/>
        <v>0.0, 0.0, 0.0</v>
      </c>
      <c r="L59">
        <f t="shared" si="3"/>
        <v>1</v>
      </c>
      <c r="M59" t="str">
        <f t="shared" si="4"/>
        <v>balise.ac</v>
      </c>
      <c r="N59" t="str">
        <f t="shared" si="5"/>
        <v>9, 4, 0</v>
      </c>
      <c r="P59" s="20" t="s">
        <v>128</v>
      </c>
      <c r="Q59" s="20" t="str">
        <f t="shared" si="6"/>
        <v>0.0, 0.0, 4652.0</v>
      </c>
      <c r="R59" s="20" t="str">
        <f t="shared" si="7"/>
        <v>0.0, 0.0, 0.0</v>
      </c>
      <c r="S59" s="26">
        <v>1</v>
      </c>
      <c r="T59" s="20" t="s">
        <v>129</v>
      </c>
      <c r="U59" s="20" t="str">
        <f t="shared" si="8"/>
        <v>B</v>
      </c>
      <c r="V59" s="20" t="str">
        <f t="shared" si="9"/>
        <v xml:space="preserve"> </v>
      </c>
      <c r="W59" s="20" t="s">
        <v>128</v>
      </c>
      <c r="X59" s="20" t="s">
        <v>129</v>
      </c>
    </row>
    <row r="60" spans="1:24" x14ac:dyDescent="0.25">
      <c r="B60" t="s">
        <v>24</v>
      </c>
      <c r="C60">
        <v>11255</v>
      </c>
      <c r="D60" s="3">
        <f>C60-([1]A_UM!$F$3)</f>
        <v>4649</v>
      </c>
      <c r="E60" s="3">
        <v>14</v>
      </c>
      <c r="F60" s="3">
        <v>8</v>
      </c>
      <c r="G60" s="3">
        <v>6</v>
      </c>
      <c r="I60" t="str">
        <f t="shared" si="0"/>
        <v>defaultid</v>
      </c>
      <c r="J60" t="str">
        <f t="shared" si="1"/>
        <v>0.0, 0.0, 4649.0</v>
      </c>
      <c r="K60" t="str">
        <f t="shared" si="2"/>
        <v>0.0, 0.0, 0.0</v>
      </c>
      <c r="L60">
        <f t="shared" si="3"/>
        <v>1</v>
      </c>
      <c r="M60" t="str">
        <f t="shared" si="4"/>
        <v>balise.ac</v>
      </c>
      <c r="N60" t="str">
        <f t="shared" si="5"/>
        <v>14, 8, 6</v>
      </c>
      <c r="P60" s="20" t="s">
        <v>128</v>
      </c>
      <c r="Q60" s="20" t="str">
        <f t="shared" si="6"/>
        <v>0.0, 0.0, 4649.0</v>
      </c>
      <c r="R60" s="20" t="str">
        <f t="shared" si="7"/>
        <v>0.0, 0.0, 0.0</v>
      </c>
      <c r="S60" s="26">
        <v>1</v>
      </c>
      <c r="T60" s="20" t="s">
        <v>129</v>
      </c>
      <c r="U60" s="20" t="str">
        <f t="shared" si="8"/>
        <v>C</v>
      </c>
      <c r="V60" s="20" t="str">
        <f t="shared" si="9"/>
        <v xml:space="preserve"> </v>
      </c>
      <c r="W60" s="20" t="s">
        <v>128</v>
      </c>
      <c r="X60" s="20" t="s">
        <v>129</v>
      </c>
    </row>
    <row r="61" spans="1:24" x14ac:dyDescent="0.25">
      <c r="A61" t="s">
        <v>64</v>
      </c>
      <c r="B61" t="s">
        <v>1</v>
      </c>
      <c r="C61">
        <v>11238</v>
      </c>
      <c r="D61" s="3">
        <f>C61-([1]A_UM!$F$3)</f>
        <v>4632</v>
      </c>
      <c r="E61" s="4">
        <v>2</v>
      </c>
      <c r="F61" s="4">
        <v>0</v>
      </c>
      <c r="G61" s="5">
        <v>14</v>
      </c>
      <c r="I61" t="str">
        <f t="shared" si="0"/>
        <v>defaultid</v>
      </c>
      <c r="J61" t="str">
        <f t="shared" si="1"/>
        <v>0.0, 0.0, 4632.0</v>
      </c>
      <c r="K61" t="str">
        <f t="shared" si="2"/>
        <v>0.0, 0.0, 0.0</v>
      </c>
      <c r="L61">
        <f t="shared" si="3"/>
        <v>1</v>
      </c>
      <c r="M61" t="str">
        <f t="shared" si="4"/>
        <v>balise.ac</v>
      </c>
      <c r="N61" t="str">
        <f t="shared" si="5"/>
        <v>2, 0, 14</v>
      </c>
      <c r="P61" s="20" t="s">
        <v>128</v>
      </c>
      <c r="Q61" s="20" t="str">
        <f t="shared" si="6"/>
        <v>0.0, 0.0, 4632.0</v>
      </c>
      <c r="R61" s="20" t="str">
        <f t="shared" si="7"/>
        <v>0.0, 0.0, 0.0</v>
      </c>
      <c r="S61" s="26">
        <v>1</v>
      </c>
      <c r="T61" s="20" t="s">
        <v>129</v>
      </c>
      <c r="U61" s="20" t="str">
        <f t="shared" si="8"/>
        <v>GRO-V12</v>
      </c>
      <c r="V61" s="20" t="str">
        <f t="shared" si="9"/>
        <v>A</v>
      </c>
      <c r="W61" s="20" t="s">
        <v>128</v>
      </c>
      <c r="X61" s="20" t="s">
        <v>129</v>
      </c>
    </row>
    <row r="62" spans="1:24" x14ac:dyDescent="0.25">
      <c r="B62" t="s">
        <v>12</v>
      </c>
      <c r="C62">
        <v>11235</v>
      </c>
      <c r="D62" s="3">
        <f>C62-([1]A_UM!$F$3)</f>
        <v>4629</v>
      </c>
      <c r="E62" s="4">
        <v>9</v>
      </c>
      <c r="F62" s="5">
        <v>1</v>
      </c>
      <c r="G62" s="4">
        <v>0</v>
      </c>
      <c r="I62" t="str">
        <f t="shared" si="0"/>
        <v>defaultid</v>
      </c>
      <c r="J62" t="str">
        <f t="shared" si="1"/>
        <v>0.0, 0.0, 4629.0</v>
      </c>
      <c r="K62" t="str">
        <f t="shared" si="2"/>
        <v>0.0, 0.0, 0.0</v>
      </c>
      <c r="L62">
        <f t="shared" si="3"/>
        <v>1</v>
      </c>
      <c r="M62" t="str">
        <f t="shared" si="4"/>
        <v>balise.ac</v>
      </c>
      <c r="N62" t="str">
        <f t="shared" si="5"/>
        <v>9, 1, 0</v>
      </c>
      <c r="P62" s="20" t="s">
        <v>128</v>
      </c>
      <c r="Q62" s="20" t="str">
        <f t="shared" si="6"/>
        <v>0.0, 0.0, 4629.0</v>
      </c>
      <c r="R62" s="20" t="str">
        <f t="shared" si="7"/>
        <v>0.0, 0.0, 0.0</v>
      </c>
      <c r="S62" s="26">
        <v>1</v>
      </c>
      <c r="T62" s="20" t="s">
        <v>129</v>
      </c>
      <c r="U62" s="20" t="str">
        <f t="shared" si="8"/>
        <v>B</v>
      </c>
      <c r="V62" s="20" t="str">
        <f t="shared" si="9"/>
        <v xml:space="preserve"> </v>
      </c>
      <c r="W62" s="20" t="s">
        <v>128</v>
      </c>
      <c r="X62" s="20" t="s">
        <v>129</v>
      </c>
    </row>
    <row r="63" spans="1:24" x14ac:dyDescent="0.25">
      <c r="B63" t="s">
        <v>24</v>
      </c>
      <c r="C63">
        <v>11232</v>
      </c>
      <c r="D63" s="3">
        <f>C63-([1]A_UM!$F$3)</f>
        <v>4626</v>
      </c>
      <c r="E63" s="4">
        <v>14</v>
      </c>
      <c r="F63" s="5">
        <v>3</v>
      </c>
      <c r="G63" s="4">
        <v>6</v>
      </c>
      <c r="I63" t="str">
        <f t="shared" si="0"/>
        <v>defaultid</v>
      </c>
      <c r="J63" t="str">
        <f t="shared" si="1"/>
        <v>0.0, 0.0, 4626.0</v>
      </c>
      <c r="K63" t="str">
        <f t="shared" si="2"/>
        <v>0.0, 0.0, 0.0</v>
      </c>
      <c r="L63">
        <f t="shared" si="3"/>
        <v>1</v>
      </c>
      <c r="M63" t="str">
        <f t="shared" si="4"/>
        <v>balise.ac</v>
      </c>
      <c r="N63" t="str">
        <f t="shared" si="5"/>
        <v>14, 3, 6</v>
      </c>
      <c r="P63" s="20" t="s">
        <v>128</v>
      </c>
      <c r="Q63" s="20" t="str">
        <f t="shared" si="6"/>
        <v>0.0, 0.0, 4626.0</v>
      </c>
      <c r="R63" s="20" t="str">
        <f t="shared" si="7"/>
        <v>0.0, 0.0, 0.0</v>
      </c>
      <c r="S63" s="26">
        <v>1</v>
      </c>
      <c r="T63" s="20" t="s">
        <v>129</v>
      </c>
      <c r="U63" s="20" t="str">
        <f t="shared" si="8"/>
        <v>C</v>
      </c>
      <c r="V63" s="20" t="str">
        <f t="shared" si="9"/>
        <v xml:space="preserve"> </v>
      </c>
      <c r="W63" s="20" t="s">
        <v>128</v>
      </c>
      <c r="X63" s="20" t="s">
        <v>129</v>
      </c>
    </row>
    <row r="64" spans="1:24" x14ac:dyDescent="0.25">
      <c r="A64" t="s">
        <v>65</v>
      </c>
      <c r="B64" t="s">
        <v>1</v>
      </c>
      <c r="C64" s="33">
        <v>11073</v>
      </c>
      <c r="D64" s="34">
        <f>C64-([1]A_UM!$F$3)</f>
        <v>4467</v>
      </c>
      <c r="E64" s="10">
        <v>7</v>
      </c>
      <c r="F64" s="10">
        <v>1</v>
      </c>
      <c r="G64" s="10">
        <v>2</v>
      </c>
      <c r="I64" t="str">
        <f t="shared" si="0"/>
        <v>defaultid</v>
      </c>
      <c r="J64" t="str">
        <f t="shared" si="1"/>
        <v>0.0, 0.0, 4467.0</v>
      </c>
      <c r="K64" t="str">
        <f t="shared" si="2"/>
        <v>0.0, 0.0, 0.0</v>
      </c>
      <c r="L64">
        <f t="shared" si="3"/>
        <v>1</v>
      </c>
      <c r="M64" t="str">
        <f t="shared" si="4"/>
        <v>balise.ac</v>
      </c>
      <c r="N64" t="str">
        <f t="shared" si="5"/>
        <v>7, 1, 2</v>
      </c>
      <c r="P64" s="20" t="s">
        <v>128</v>
      </c>
      <c r="Q64" s="20" t="str">
        <f t="shared" si="6"/>
        <v>0.0, 0.0, 4467.0</v>
      </c>
      <c r="R64" s="20" t="str">
        <f t="shared" si="7"/>
        <v>0.0, 0.0, 0.0</v>
      </c>
      <c r="S64" s="26">
        <v>1</v>
      </c>
      <c r="T64" s="20" t="s">
        <v>129</v>
      </c>
      <c r="U64" s="20" t="str">
        <f t="shared" si="8"/>
        <v>GRO-H08</v>
      </c>
      <c r="V64" s="20" t="str">
        <f t="shared" si="9"/>
        <v>A</v>
      </c>
      <c r="W64" s="20" t="s">
        <v>128</v>
      </c>
      <c r="X64" s="20" t="s">
        <v>129</v>
      </c>
    </row>
    <row r="65" spans="1:24" x14ac:dyDescent="0.25">
      <c r="B65" t="s">
        <v>12</v>
      </c>
      <c r="C65" s="33">
        <v>11070</v>
      </c>
      <c r="D65" s="34">
        <f>C65-([1]A_UM!$F$3)</f>
        <v>4464</v>
      </c>
      <c r="E65" s="10">
        <v>7</v>
      </c>
      <c r="F65" s="10">
        <v>7</v>
      </c>
      <c r="G65" s="10">
        <v>7</v>
      </c>
      <c r="I65" t="str">
        <f t="shared" si="0"/>
        <v>defaultid</v>
      </c>
      <c r="J65" t="str">
        <f t="shared" si="1"/>
        <v>0.0, 0.0, 4464.0</v>
      </c>
      <c r="K65" t="str">
        <f t="shared" si="2"/>
        <v>0.0, 0.0, 0.0</v>
      </c>
      <c r="L65">
        <f t="shared" si="3"/>
        <v>1</v>
      </c>
      <c r="M65" t="str">
        <f t="shared" si="4"/>
        <v>balise.ac</v>
      </c>
      <c r="N65" t="str">
        <f t="shared" si="5"/>
        <v>7, 7, 7</v>
      </c>
      <c r="P65" s="20" t="s">
        <v>128</v>
      </c>
      <c r="Q65" s="20" t="str">
        <f t="shared" si="6"/>
        <v>0.0, 0.0, 4464.0</v>
      </c>
      <c r="R65" s="20" t="str">
        <f t="shared" si="7"/>
        <v>0.0, 0.0, 0.0</v>
      </c>
      <c r="S65" s="26">
        <v>1</v>
      </c>
      <c r="T65" s="20" t="s">
        <v>129</v>
      </c>
      <c r="U65" s="20" t="str">
        <f t="shared" si="8"/>
        <v>B</v>
      </c>
      <c r="V65" s="20" t="str">
        <f t="shared" si="9"/>
        <v xml:space="preserve"> </v>
      </c>
      <c r="W65" s="20" t="s">
        <v>128</v>
      </c>
      <c r="X65" s="20" t="s">
        <v>129</v>
      </c>
    </row>
    <row r="66" spans="1:24" x14ac:dyDescent="0.25">
      <c r="A66" t="s">
        <v>66</v>
      </c>
      <c r="B66" t="s">
        <v>12</v>
      </c>
      <c r="C66">
        <v>11058</v>
      </c>
      <c r="D66" s="3">
        <v>4452</v>
      </c>
      <c r="E66" s="10">
        <v>7</v>
      </c>
      <c r="F66" s="11">
        <v>1</v>
      </c>
      <c r="G66" s="10">
        <v>14</v>
      </c>
      <c r="I66" t="str">
        <f t="shared" si="0"/>
        <v>defaultid</v>
      </c>
      <c r="J66" t="str">
        <f t="shared" si="1"/>
        <v>0.0, 0.0, 4452.0</v>
      </c>
      <c r="K66" t="str">
        <f t="shared" si="2"/>
        <v>0.0, 0.0, 0.0</v>
      </c>
      <c r="L66">
        <f t="shared" si="3"/>
        <v>1</v>
      </c>
      <c r="M66" t="str">
        <f t="shared" si="4"/>
        <v>balise.ac</v>
      </c>
      <c r="N66" t="str">
        <f t="shared" si="5"/>
        <v>7, 1, 14</v>
      </c>
      <c r="P66" s="20" t="s">
        <v>128</v>
      </c>
      <c r="Q66" s="20" t="str">
        <f t="shared" si="6"/>
        <v>0.0, 0.0, 4452.0</v>
      </c>
      <c r="R66" s="20" t="str">
        <f t="shared" si="7"/>
        <v>0.0, 0.0, 0.0</v>
      </c>
      <c r="S66" s="26">
        <v>1</v>
      </c>
      <c r="T66" s="20" t="s">
        <v>129</v>
      </c>
      <c r="U66" s="20" t="str">
        <f t="shared" si="8"/>
        <v>GRO-H17</v>
      </c>
      <c r="V66" s="20" t="str">
        <f t="shared" si="9"/>
        <v>B</v>
      </c>
      <c r="W66" s="20" t="s">
        <v>128</v>
      </c>
      <c r="X66" s="20" t="s">
        <v>129</v>
      </c>
    </row>
    <row r="67" spans="1:24" x14ac:dyDescent="0.25">
      <c r="B67" t="s">
        <v>1</v>
      </c>
      <c r="C67">
        <v>11055</v>
      </c>
      <c r="D67" s="3">
        <v>4449</v>
      </c>
      <c r="E67" s="10">
        <v>7</v>
      </c>
      <c r="F67" s="10">
        <v>1</v>
      </c>
      <c r="G67" s="10">
        <v>8</v>
      </c>
      <c r="I67" t="str">
        <f t="shared" si="0"/>
        <v>defaultid</v>
      </c>
      <c r="J67" t="str">
        <f t="shared" si="1"/>
        <v>0.0, 0.0, 4449.0</v>
      </c>
      <c r="K67" t="str">
        <f t="shared" si="2"/>
        <v>0.0, 0.0, 0.0</v>
      </c>
      <c r="L67">
        <f t="shared" si="3"/>
        <v>1</v>
      </c>
      <c r="M67" t="str">
        <f t="shared" si="4"/>
        <v>balise.ac</v>
      </c>
      <c r="N67" t="str">
        <f t="shared" si="5"/>
        <v>7, 1, 8</v>
      </c>
      <c r="P67" s="20" t="s">
        <v>128</v>
      </c>
      <c r="Q67" s="20" t="str">
        <f t="shared" si="6"/>
        <v>0.0, 0.0, 4449.0</v>
      </c>
      <c r="R67" s="20" t="str">
        <f t="shared" si="7"/>
        <v>0.0, 0.0, 0.0</v>
      </c>
      <c r="S67" s="26">
        <v>1</v>
      </c>
      <c r="T67" s="20" t="s">
        <v>129</v>
      </c>
      <c r="U67" s="20" t="str">
        <f t="shared" si="8"/>
        <v>A</v>
      </c>
      <c r="V67" s="20" t="str">
        <f t="shared" si="9"/>
        <v xml:space="preserve"> </v>
      </c>
      <c r="W67" s="20" t="s">
        <v>128</v>
      </c>
      <c r="X67" s="20" t="s">
        <v>129</v>
      </c>
    </row>
    <row r="68" spans="1:24" x14ac:dyDescent="0.25">
      <c r="A68" t="s">
        <v>67</v>
      </c>
      <c r="B68" t="s">
        <v>1</v>
      </c>
      <c r="C68">
        <v>11021</v>
      </c>
      <c r="D68" s="3">
        <v>4415</v>
      </c>
      <c r="E68" s="4">
        <v>3</v>
      </c>
      <c r="F68" s="4">
        <v>3</v>
      </c>
      <c r="G68" s="5">
        <v>4</v>
      </c>
      <c r="I68" t="str">
        <f t="shared" ref="I68:I71" si="10">IF(D68,"defaultid","")</f>
        <v>defaultid</v>
      </c>
      <c r="J68" t="str">
        <f t="shared" ref="J68:J71" si="11">IF(D68,"0.0, 0.0, "&amp;D68&amp;".0","")</f>
        <v>0.0, 0.0, 4415.0</v>
      </c>
      <c r="K68" t="str">
        <f t="shared" ref="K68:K71" si="12">IF(D68,"0.0, 0.0, 0.0","")</f>
        <v>0.0, 0.0, 0.0</v>
      </c>
      <c r="L68">
        <f t="shared" ref="L68:L71" si="13">IF(D68,1,"")</f>
        <v>1</v>
      </c>
      <c r="M68" t="str">
        <f t="shared" ref="M68:M71" si="14">IF(D68,"balise.ac","")</f>
        <v>balise.ac</v>
      </c>
      <c r="N68" t="str">
        <f t="shared" ref="N68:N71" si="15">IF(D68,E68&amp;", "&amp;F68&amp;", "&amp;G68,"")</f>
        <v>3, 3, 4</v>
      </c>
      <c r="P68" s="20" t="s">
        <v>128</v>
      </c>
      <c r="Q68" s="20" t="str">
        <f t="shared" si="6"/>
        <v>0.0, 0.0, 4415.0</v>
      </c>
      <c r="R68" s="20" t="str">
        <f t="shared" si="7"/>
        <v>0.0, 0.0, 0.0</v>
      </c>
      <c r="S68" s="26">
        <v>1</v>
      </c>
      <c r="T68" s="20" t="s">
        <v>129</v>
      </c>
      <c r="U68" s="20" t="str">
        <f t="shared" si="8"/>
        <v>GRO-H10</v>
      </c>
      <c r="V68" s="20" t="str">
        <f t="shared" si="9"/>
        <v>A</v>
      </c>
      <c r="W68" s="20" t="s">
        <v>128</v>
      </c>
      <c r="X68" s="20" t="s">
        <v>129</v>
      </c>
    </row>
    <row r="69" spans="1:24" x14ac:dyDescent="0.25">
      <c r="B69" t="s">
        <v>12</v>
      </c>
      <c r="C69">
        <v>11018</v>
      </c>
      <c r="D69" s="3">
        <v>4412</v>
      </c>
      <c r="E69" s="10">
        <v>7</v>
      </c>
      <c r="F69" s="10">
        <v>1</v>
      </c>
      <c r="G69" s="10">
        <v>2</v>
      </c>
      <c r="I69" t="str">
        <f t="shared" si="10"/>
        <v>defaultid</v>
      </c>
      <c r="J69" t="str">
        <f t="shared" si="11"/>
        <v>0.0, 0.0, 4412.0</v>
      </c>
      <c r="K69" t="str">
        <f t="shared" si="12"/>
        <v>0.0, 0.0, 0.0</v>
      </c>
      <c r="L69">
        <f t="shared" si="13"/>
        <v>1</v>
      </c>
      <c r="M69" t="str">
        <f t="shared" si="14"/>
        <v>balise.ac</v>
      </c>
      <c r="N69" t="str">
        <f t="shared" si="15"/>
        <v>7, 1, 2</v>
      </c>
      <c r="P69" s="22" t="s">
        <v>128</v>
      </c>
      <c r="Q69" s="22" t="str">
        <f t="shared" ref="Q69" si="16">IF(D69,"0.0, 0.0, "&amp;D69&amp;".0","")</f>
        <v>0.0, 0.0, 4412.0</v>
      </c>
      <c r="R69" s="22" t="str">
        <f t="shared" ref="R69" si="17">IF(D69,"0.0, 0.0, 0.0","")</f>
        <v>0.0, 0.0, 0.0</v>
      </c>
      <c r="S69" s="26">
        <v>1</v>
      </c>
      <c r="T69" s="22" t="s">
        <v>129</v>
      </c>
      <c r="U69" s="22" t="str">
        <f t="shared" ref="U69" si="18">IF(NOT(ISBLANK(A69)),A69,B69)</f>
        <v>B</v>
      </c>
      <c r="V69" s="22" t="str">
        <f t="shared" ref="V69" si="19">IF(NOT(ISBLANK(A69)),B69," ")</f>
        <v xml:space="preserve"> </v>
      </c>
      <c r="W69" s="22" t="s">
        <v>128</v>
      </c>
      <c r="X69" s="22" t="s">
        <v>129</v>
      </c>
    </row>
    <row r="70" spans="1:24" x14ac:dyDescent="0.25">
      <c r="A70" s="33" t="s">
        <v>130</v>
      </c>
      <c r="B70" s="33" t="s">
        <v>12</v>
      </c>
      <c r="C70" s="33">
        <v>10070</v>
      </c>
      <c r="D70" s="34">
        <f>C70-([1]A_UM!$F$3)</f>
        <v>3464</v>
      </c>
      <c r="E70" s="34">
        <v>9</v>
      </c>
      <c r="F70" s="34">
        <v>2</v>
      </c>
      <c r="G70" s="34">
        <v>8</v>
      </c>
      <c r="H70" s="3"/>
      <c r="I70" s="35" t="str">
        <f t="shared" si="10"/>
        <v>defaultid</v>
      </c>
      <c r="J70" s="35" t="str">
        <f t="shared" si="11"/>
        <v>0.0, 0.0, 3464.0</v>
      </c>
      <c r="K70" s="35" t="str">
        <f t="shared" si="12"/>
        <v>0.0, 0.0, 0.0</v>
      </c>
      <c r="L70" s="3">
        <f t="shared" si="13"/>
        <v>1</v>
      </c>
      <c r="M70" s="35" t="str">
        <f t="shared" si="14"/>
        <v>balise.ac</v>
      </c>
      <c r="N70" s="35" t="str">
        <f t="shared" si="15"/>
        <v>9, 2, 8</v>
      </c>
    </row>
    <row r="71" spans="1:24" x14ac:dyDescent="0.25">
      <c r="A71" s="33"/>
      <c r="B71" s="33" t="s">
        <v>1</v>
      </c>
      <c r="C71" s="33">
        <v>10073</v>
      </c>
      <c r="D71" s="34">
        <f>C71-([1]A_UM!$F$3)</f>
        <v>3467</v>
      </c>
      <c r="E71" s="33">
        <v>4</v>
      </c>
      <c r="F71" s="33">
        <v>14</v>
      </c>
      <c r="G71" s="33">
        <v>12</v>
      </c>
      <c r="H71" s="3"/>
      <c r="I71" s="35" t="str">
        <f t="shared" si="10"/>
        <v>defaultid</v>
      </c>
      <c r="J71" s="35" t="str">
        <f t="shared" si="11"/>
        <v>0.0, 0.0, 3467.0</v>
      </c>
      <c r="K71" s="35" t="str">
        <f t="shared" si="12"/>
        <v>0.0, 0.0, 0.0</v>
      </c>
      <c r="L71" s="3">
        <f t="shared" si="13"/>
        <v>1</v>
      </c>
      <c r="M71" s="35" t="str">
        <f t="shared" si="14"/>
        <v>balise.ac</v>
      </c>
      <c r="N71" s="35" t="str">
        <f t="shared" si="15"/>
        <v>4, 14, 12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4AF4-A654-4842-85AE-03DA79A8704C}">
  <dimension ref="A1:X71"/>
  <sheetViews>
    <sheetView topLeftCell="A42" workbookViewId="0">
      <selection activeCell="A70" sqref="A70:N71"/>
    </sheetView>
  </sheetViews>
  <sheetFormatPr baseColWidth="10" defaultRowHeight="15" x14ac:dyDescent="0.25"/>
  <cols>
    <col min="16" max="16" width="8.85546875" bestFit="1" customWidth="1"/>
    <col min="17" max="17" width="13.7109375" customWidth="1"/>
    <col min="18" max="18" width="14" customWidth="1"/>
    <col min="19" max="19" width="10.140625" bestFit="1" customWidth="1"/>
    <col min="20" max="20" width="11.7109375" customWidth="1"/>
    <col min="21" max="21" width="9.85546875" bestFit="1" customWidth="1"/>
    <col min="22" max="23" width="8" bestFit="1" customWidth="1"/>
  </cols>
  <sheetData>
    <row r="1" spans="1:24" x14ac:dyDescent="0.25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24" x14ac:dyDescent="0.25">
      <c r="A2" s="1" t="s">
        <v>103</v>
      </c>
      <c r="B2" s="1" t="s">
        <v>10</v>
      </c>
      <c r="C2" s="1" t="s">
        <v>9</v>
      </c>
      <c r="D2" s="1" t="s">
        <v>8</v>
      </c>
      <c r="E2" s="1" t="s">
        <v>7</v>
      </c>
      <c r="F2" s="2"/>
    </row>
    <row r="3" spans="1:24" x14ac:dyDescent="0.25">
      <c r="P3" s="28" t="s">
        <v>122</v>
      </c>
      <c r="Q3" s="28" t="s">
        <v>117</v>
      </c>
      <c r="R3" s="28" t="s">
        <v>118</v>
      </c>
      <c r="S3" s="32" t="s">
        <v>119</v>
      </c>
      <c r="T3" s="28" t="s">
        <v>123</v>
      </c>
      <c r="U3" s="28" t="s">
        <v>124</v>
      </c>
      <c r="V3" s="28" t="s">
        <v>125</v>
      </c>
      <c r="W3" s="28" t="s">
        <v>126</v>
      </c>
      <c r="X3" s="28" t="s">
        <v>127</v>
      </c>
    </row>
    <row r="4" spans="1:24" x14ac:dyDescent="0.25">
      <c r="A4" s="3" t="s">
        <v>47</v>
      </c>
      <c r="B4" s="3" t="s">
        <v>1</v>
      </c>
      <c r="C4" s="3">
        <v>8823</v>
      </c>
      <c r="D4" s="3">
        <v>2217</v>
      </c>
      <c r="E4" s="4">
        <v>4</v>
      </c>
      <c r="F4" s="4">
        <v>14</v>
      </c>
      <c r="G4" s="4">
        <v>1</v>
      </c>
      <c r="I4" t="str">
        <f t="shared" ref="I4:I67" si="0">IF(D4,"defaultid","")</f>
        <v>defaultid</v>
      </c>
      <c r="J4" t="str">
        <f t="shared" ref="J4:J67" si="1">IF(D4,"0.0, 0.0, "&amp;D4&amp;".0","")</f>
        <v>0.0, 0.0, 2217.0</v>
      </c>
      <c r="K4" t="str">
        <f t="shared" ref="K4:K67" si="2">IF(D4,"0.0, 0.0, 0.0","")</f>
        <v>0.0, 0.0, 0.0</v>
      </c>
      <c r="L4">
        <f t="shared" ref="L4:L67" si="3">IF(D4,1,"")</f>
        <v>1</v>
      </c>
      <c r="M4" t="str">
        <f t="shared" ref="M4:M67" si="4">IF(D4,"balise.ac","")</f>
        <v>balise.ac</v>
      </c>
      <c r="N4" t="str">
        <f t="shared" ref="N4:N67" si="5">IF(D4,E4&amp;", "&amp;F4&amp;", "&amp;G4,"")</f>
        <v>4, 14, 1</v>
      </c>
      <c r="P4" s="20" t="s">
        <v>128</v>
      </c>
      <c r="Q4" s="20" t="str">
        <f>IF(D4,"0.0, 0.0, "&amp;D4&amp;".0","")</f>
        <v>0.0, 0.0, 2217.0</v>
      </c>
      <c r="R4" s="20" t="str">
        <f>IF(D4,"0.0, 0.0, 0.0","")</f>
        <v>0.0, 0.0, 0.0</v>
      </c>
      <c r="S4" s="26">
        <v>0</v>
      </c>
      <c r="T4" s="20" t="s">
        <v>129</v>
      </c>
      <c r="U4" s="20" t="str">
        <f>IF(NOT(ISBLANK(A4)),A4,B4)</f>
        <v>Fs.163(C)</v>
      </c>
      <c r="V4" s="20" t="str">
        <f>IF(NOT(ISBLANK(A4)),B4," ")</f>
        <v>A</v>
      </c>
      <c r="W4" s="20" t="s">
        <v>128</v>
      </c>
      <c r="X4" s="20" t="s">
        <v>129</v>
      </c>
    </row>
    <row r="5" spans="1:24" x14ac:dyDescent="0.25">
      <c r="A5" s="3"/>
      <c r="B5" s="3" t="s">
        <v>12</v>
      </c>
      <c r="C5" s="3">
        <v>8826</v>
      </c>
      <c r="D5" s="3">
        <v>2220</v>
      </c>
      <c r="E5" s="3">
        <v>9</v>
      </c>
      <c r="F5" s="3">
        <v>4</v>
      </c>
      <c r="G5" s="3">
        <v>3</v>
      </c>
      <c r="I5" t="str">
        <f t="shared" si="0"/>
        <v>defaultid</v>
      </c>
      <c r="J5" t="str">
        <f t="shared" si="1"/>
        <v>0.0, 0.0, 2220.0</v>
      </c>
      <c r="K5" t="str">
        <f t="shared" si="2"/>
        <v>0.0, 0.0, 0.0</v>
      </c>
      <c r="L5">
        <f t="shared" si="3"/>
        <v>1</v>
      </c>
      <c r="M5" t="str">
        <f t="shared" si="4"/>
        <v>balise.ac</v>
      </c>
      <c r="N5" t="str">
        <f t="shared" si="5"/>
        <v>9, 4, 3</v>
      </c>
      <c r="P5" s="20" t="s">
        <v>128</v>
      </c>
      <c r="Q5" s="20" t="str">
        <f t="shared" ref="Q5:Q68" si="6">IF(D5,"0.0, 0.0, "&amp;D5&amp;".0","")</f>
        <v>0.0, 0.0, 2220.0</v>
      </c>
      <c r="R5" s="20" t="str">
        <f t="shared" ref="R5:R68" si="7">IF(D5,"0.0, 0.0, 0.0","")</f>
        <v>0.0, 0.0, 0.0</v>
      </c>
      <c r="S5" s="26">
        <v>0</v>
      </c>
      <c r="T5" s="20" t="s">
        <v>129</v>
      </c>
      <c r="U5" s="20" t="str">
        <f t="shared" ref="U5:U68" si="8">IF(NOT(ISBLANK(A5)),A5,B5)</f>
        <v>B</v>
      </c>
      <c r="V5" s="20" t="str">
        <f t="shared" ref="V5:V68" si="9">IF(NOT(ISBLANK(A5)),B5," ")</f>
        <v xml:space="preserve"> </v>
      </c>
      <c r="W5" s="20" t="s">
        <v>128</v>
      </c>
      <c r="X5" s="20" t="s">
        <v>129</v>
      </c>
    </row>
    <row r="6" spans="1:24" x14ac:dyDescent="0.25">
      <c r="A6" t="s">
        <v>48</v>
      </c>
      <c r="B6" t="s">
        <v>1</v>
      </c>
      <c r="C6">
        <v>9610</v>
      </c>
      <c r="D6" s="3">
        <v>3004</v>
      </c>
      <c r="E6" s="4">
        <v>4</v>
      </c>
      <c r="F6" s="4">
        <v>1</v>
      </c>
      <c r="G6" s="4">
        <v>1</v>
      </c>
      <c r="I6" t="str">
        <f t="shared" si="0"/>
        <v>defaultid</v>
      </c>
      <c r="J6" t="str">
        <f t="shared" si="1"/>
        <v>0.0, 0.0, 3004.0</v>
      </c>
      <c r="K6" t="str">
        <f t="shared" si="2"/>
        <v>0.0, 0.0, 0.0</v>
      </c>
      <c r="L6">
        <f t="shared" si="3"/>
        <v>1</v>
      </c>
      <c r="M6" t="str">
        <f t="shared" si="4"/>
        <v>balise.ac</v>
      </c>
      <c r="N6" t="str">
        <f t="shared" si="5"/>
        <v>4, 1, 1</v>
      </c>
      <c r="P6" s="20" t="s">
        <v>128</v>
      </c>
      <c r="Q6" s="20" t="str">
        <f t="shared" si="6"/>
        <v>0.0, 0.0, 3004.0</v>
      </c>
      <c r="R6" s="20" t="str">
        <f t="shared" si="7"/>
        <v>0.0, 0.0, 0.0</v>
      </c>
      <c r="S6" s="26">
        <v>0</v>
      </c>
      <c r="T6" s="20" t="s">
        <v>129</v>
      </c>
      <c r="U6" s="20" t="str">
        <f t="shared" si="8"/>
        <v>Hs.163(C)</v>
      </c>
      <c r="V6" s="20" t="str">
        <f t="shared" si="9"/>
        <v>A</v>
      </c>
      <c r="W6" s="20" t="s">
        <v>128</v>
      </c>
      <c r="X6" s="20" t="s">
        <v>129</v>
      </c>
    </row>
    <row r="7" spans="1:24" x14ac:dyDescent="0.25">
      <c r="B7" t="s">
        <v>12</v>
      </c>
      <c r="C7">
        <v>9613</v>
      </c>
      <c r="D7" s="3">
        <v>3007</v>
      </c>
      <c r="E7" s="3">
        <v>9</v>
      </c>
      <c r="F7" s="3">
        <v>2</v>
      </c>
      <c r="G7" s="3">
        <v>8</v>
      </c>
      <c r="I7" t="str">
        <f t="shared" si="0"/>
        <v>defaultid</v>
      </c>
      <c r="J7" t="str">
        <f t="shared" si="1"/>
        <v>0.0, 0.0, 3007.0</v>
      </c>
      <c r="K7" t="str">
        <f t="shared" si="2"/>
        <v>0.0, 0.0, 0.0</v>
      </c>
      <c r="L7">
        <f t="shared" si="3"/>
        <v>1</v>
      </c>
      <c r="M7" t="str">
        <f t="shared" si="4"/>
        <v>balise.ac</v>
      </c>
      <c r="N7" t="str">
        <f t="shared" si="5"/>
        <v>9, 2, 8</v>
      </c>
      <c r="P7" s="20" t="s">
        <v>128</v>
      </c>
      <c r="Q7" s="20" t="str">
        <f t="shared" si="6"/>
        <v>0.0, 0.0, 3007.0</v>
      </c>
      <c r="R7" s="20" t="str">
        <f t="shared" si="7"/>
        <v>0.0, 0.0, 0.0</v>
      </c>
      <c r="S7" s="26">
        <v>0</v>
      </c>
      <c r="T7" s="20" t="s">
        <v>129</v>
      </c>
      <c r="U7" s="20" t="str">
        <f t="shared" si="8"/>
        <v>B</v>
      </c>
      <c r="V7" s="20" t="str">
        <f t="shared" si="9"/>
        <v xml:space="preserve"> </v>
      </c>
      <c r="W7" s="20" t="s">
        <v>128</v>
      </c>
      <c r="X7" s="20" t="s">
        <v>129</v>
      </c>
    </row>
    <row r="8" spans="1:24" x14ac:dyDescent="0.25">
      <c r="A8" t="s">
        <v>49</v>
      </c>
      <c r="B8" t="s">
        <v>12</v>
      </c>
      <c r="C8">
        <v>9780</v>
      </c>
      <c r="D8" s="3">
        <v>3174</v>
      </c>
      <c r="E8" s="3">
        <v>3</v>
      </c>
      <c r="F8" s="3">
        <v>3</v>
      </c>
      <c r="G8" s="3">
        <v>8</v>
      </c>
      <c r="I8" t="str">
        <f t="shared" si="0"/>
        <v>defaultid</v>
      </c>
      <c r="J8" t="str">
        <f t="shared" si="1"/>
        <v>0.0, 0.0, 3174.0</v>
      </c>
      <c r="K8" t="str">
        <f t="shared" si="2"/>
        <v>0.0, 0.0, 0.0</v>
      </c>
      <c r="L8">
        <f t="shared" si="3"/>
        <v>1</v>
      </c>
      <c r="M8" t="str">
        <f t="shared" si="4"/>
        <v>balise.ac</v>
      </c>
      <c r="N8" t="str">
        <f t="shared" si="5"/>
        <v>3, 3, 8</v>
      </c>
      <c r="P8" s="20" t="s">
        <v>128</v>
      </c>
      <c r="Q8" s="20" t="str">
        <f t="shared" si="6"/>
        <v>0.0, 0.0, 3174.0</v>
      </c>
      <c r="R8" s="20" t="str">
        <f t="shared" si="7"/>
        <v>0.0, 0.0, 0.0</v>
      </c>
      <c r="S8" s="26">
        <v>0</v>
      </c>
      <c r="T8" s="20" t="s">
        <v>129</v>
      </c>
      <c r="U8" s="20" t="str">
        <f t="shared" si="8"/>
        <v>GRO-G02</v>
      </c>
      <c r="V8" s="20" t="str">
        <f t="shared" si="9"/>
        <v>B</v>
      </c>
      <c r="W8" s="20" t="s">
        <v>128</v>
      </c>
      <c r="X8" s="20" t="s">
        <v>129</v>
      </c>
    </row>
    <row r="9" spans="1:24" x14ac:dyDescent="0.25">
      <c r="B9" t="s">
        <v>1</v>
      </c>
      <c r="C9">
        <v>9783</v>
      </c>
      <c r="D9" s="3">
        <v>3177</v>
      </c>
      <c r="E9" s="3">
        <v>5</v>
      </c>
      <c r="F9" s="3">
        <v>4</v>
      </c>
      <c r="G9" s="3">
        <v>7</v>
      </c>
      <c r="I9" t="str">
        <f t="shared" si="0"/>
        <v>defaultid</v>
      </c>
      <c r="J9" t="str">
        <f t="shared" si="1"/>
        <v>0.0, 0.0, 3177.0</v>
      </c>
      <c r="K9" t="str">
        <f t="shared" si="2"/>
        <v>0.0, 0.0, 0.0</v>
      </c>
      <c r="L9">
        <f t="shared" si="3"/>
        <v>1</v>
      </c>
      <c r="M9" t="str">
        <f t="shared" si="4"/>
        <v>balise.ac</v>
      </c>
      <c r="N9" t="str">
        <f t="shared" si="5"/>
        <v>5, 4, 7</v>
      </c>
      <c r="P9" s="20" t="s">
        <v>128</v>
      </c>
      <c r="Q9" s="20" t="str">
        <f t="shared" si="6"/>
        <v>0.0, 0.0, 3177.0</v>
      </c>
      <c r="R9" s="20" t="str">
        <f t="shared" si="7"/>
        <v>0.0, 0.0, 0.0</v>
      </c>
      <c r="S9" s="26">
        <v>0</v>
      </c>
      <c r="T9" s="20" t="s">
        <v>129</v>
      </c>
      <c r="U9" s="20" t="str">
        <f t="shared" si="8"/>
        <v>A</v>
      </c>
      <c r="V9" s="20" t="str">
        <f t="shared" si="9"/>
        <v xml:space="preserve"> </v>
      </c>
      <c r="W9" s="20" t="s">
        <v>128</v>
      </c>
      <c r="X9" s="20" t="s">
        <v>129</v>
      </c>
    </row>
    <row r="10" spans="1:24" x14ac:dyDescent="0.25">
      <c r="A10" t="s">
        <v>50</v>
      </c>
      <c r="B10" t="s">
        <v>1</v>
      </c>
      <c r="C10">
        <v>9830</v>
      </c>
      <c r="D10" s="3">
        <v>3224</v>
      </c>
      <c r="E10" s="3">
        <v>6</v>
      </c>
      <c r="F10" s="3">
        <v>0</v>
      </c>
      <c r="G10" s="3">
        <v>4</v>
      </c>
      <c r="I10" t="str">
        <f t="shared" si="0"/>
        <v>defaultid</v>
      </c>
      <c r="J10" t="str">
        <f t="shared" si="1"/>
        <v>0.0, 0.0, 3224.0</v>
      </c>
      <c r="K10" t="str">
        <f t="shared" si="2"/>
        <v>0.0, 0.0, 0.0</v>
      </c>
      <c r="L10">
        <f t="shared" si="3"/>
        <v>1</v>
      </c>
      <c r="M10" t="str">
        <f t="shared" si="4"/>
        <v>balise.ac</v>
      </c>
      <c r="N10" t="str">
        <f t="shared" si="5"/>
        <v>6, 0, 4</v>
      </c>
      <c r="P10" s="20" t="s">
        <v>128</v>
      </c>
      <c r="Q10" s="20" t="str">
        <f t="shared" si="6"/>
        <v>0.0, 0.0, 3224.0</v>
      </c>
      <c r="R10" s="20" t="str">
        <f t="shared" si="7"/>
        <v>0.0, 0.0, 0.0</v>
      </c>
      <c r="S10" s="26">
        <v>0</v>
      </c>
      <c r="T10" s="20" t="s">
        <v>129</v>
      </c>
      <c r="U10" s="20" t="str">
        <f t="shared" si="8"/>
        <v>GRO-V09</v>
      </c>
      <c r="V10" s="20" t="str">
        <f t="shared" si="9"/>
        <v>A</v>
      </c>
      <c r="W10" s="20" t="s">
        <v>128</v>
      </c>
      <c r="X10" s="20" t="s">
        <v>129</v>
      </c>
    </row>
    <row r="11" spans="1:24" x14ac:dyDescent="0.25">
      <c r="B11" t="s">
        <v>12</v>
      </c>
      <c r="C11">
        <v>9833</v>
      </c>
      <c r="D11" s="3">
        <v>3227</v>
      </c>
      <c r="E11" s="3">
        <v>9</v>
      </c>
      <c r="F11" s="3">
        <v>1</v>
      </c>
      <c r="G11" s="3">
        <v>5</v>
      </c>
      <c r="I11" t="str">
        <f t="shared" si="0"/>
        <v>defaultid</v>
      </c>
      <c r="J11" t="str">
        <f t="shared" si="1"/>
        <v>0.0, 0.0, 3227.0</v>
      </c>
      <c r="K11" t="str">
        <f t="shared" si="2"/>
        <v>0.0, 0.0, 0.0</v>
      </c>
      <c r="L11">
        <f t="shared" si="3"/>
        <v>1</v>
      </c>
      <c r="M11" t="str">
        <f t="shared" si="4"/>
        <v>balise.ac</v>
      </c>
      <c r="N11" t="str">
        <f t="shared" si="5"/>
        <v>9, 1, 5</v>
      </c>
      <c r="P11" s="20" t="s">
        <v>128</v>
      </c>
      <c r="Q11" s="20" t="str">
        <f t="shared" si="6"/>
        <v>0.0, 0.0, 3227.0</v>
      </c>
      <c r="R11" s="20" t="str">
        <f t="shared" si="7"/>
        <v>0.0, 0.0, 0.0</v>
      </c>
      <c r="S11" s="26">
        <v>0</v>
      </c>
      <c r="T11" s="20" t="s">
        <v>129</v>
      </c>
      <c r="U11" s="20" t="str">
        <f t="shared" si="8"/>
        <v>B</v>
      </c>
      <c r="V11" s="20" t="str">
        <f t="shared" si="9"/>
        <v xml:space="preserve"> </v>
      </c>
      <c r="W11" s="20" t="s">
        <v>128</v>
      </c>
      <c r="X11" s="20" t="s">
        <v>129</v>
      </c>
    </row>
    <row r="12" spans="1:24" x14ac:dyDescent="0.25">
      <c r="A12" t="s">
        <v>51</v>
      </c>
      <c r="B12" t="s">
        <v>1</v>
      </c>
      <c r="C12">
        <v>10055</v>
      </c>
      <c r="D12" s="3">
        <v>3449</v>
      </c>
      <c r="E12" s="4">
        <v>4</v>
      </c>
      <c r="F12" s="4">
        <v>12</v>
      </c>
      <c r="G12" s="5">
        <v>12</v>
      </c>
      <c r="I12" t="str">
        <f t="shared" si="0"/>
        <v>defaultid</v>
      </c>
      <c r="J12" t="str">
        <f t="shared" si="1"/>
        <v>0.0, 0.0, 3449.0</v>
      </c>
      <c r="K12" t="str">
        <f t="shared" si="2"/>
        <v>0.0, 0.0, 0.0</v>
      </c>
      <c r="L12">
        <f t="shared" si="3"/>
        <v>1</v>
      </c>
      <c r="M12" t="str">
        <f t="shared" si="4"/>
        <v>balise.ac</v>
      </c>
      <c r="N12" t="str">
        <f t="shared" si="5"/>
        <v>4, 12, 12</v>
      </c>
      <c r="P12" s="20" t="s">
        <v>128</v>
      </c>
      <c r="Q12" s="20" t="str">
        <f t="shared" si="6"/>
        <v>0.0, 0.0, 3449.0</v>
      </c>
      <c r="R12" s="20" t="str">
        <f t="shared" si="7"/>
        <v>0.0, 0.0, 0.0</v>
      </c>
      <c r="S12" s="26">
        <v>0</v>
      </c>
      <c r="T12" s="20" t="s">
        <v>129</v>
      </c>
      <c r="U12" s="20" t="str">
        <f t="shared" si="8"/>
        <v>Hs.161</v>
      </c>
      <c r="V12" s="20" t="str">
        <f t="shared" si="9"/>
        <v>A</v>
      </c>
      <c r="W12" s="20" t="s">
        <v>128</v>
      </c>
      <c r="X12" s="20" t="s">
        <v>129</v>
      </c>
    </row>
    <row r="13" spans="1:24" x14ac:dyDescent="0.25">
      <c r="B13" t="s">
        <v>12</v>
      </c>
      <c r="C13">
        <v>10058</v>
      </c>
      <c r="D13" s="3">
        <v>3452</v>
      </c>
      <c r="E13" s="3">
        <v>9</v>
      </c>
      <c r="F13" s="3">
        <v>4</v>
      </c>
      <c r="G13" s="3">
        <v>1</v>
      </c>
      <c r="I13" t="str">
        <f t="shared" si="0"/>
        <v>defaultid</v>
      </c>
      <c r="J13" t="str">
        <f t="shared" si="1"/>
        <v>0.0, 0.0, 3452.0</v>
      </c>
      <c r="K13" t="str">
        <f t="shared" si="2"/>
        <v>0.0, 0.0, 0.0</v>
      </c>
      <c r="L13">
        <f t="shared" si="3"/>
        <v>1</v>
      </c>
      <c r="M13" t="str">
        <f t="shared" si="4"/>
        <v>balise.ac</v>
      </c>
      <c r="N13" t="str">
        <f t="shared" si="5"/>
        <v>9, 4, 1</v>
      </c>
      <c r="P13" s="20" t="s">
        <v>128</v>
      </c>
      <c r="Q13" s="20" t="str">
        <f t="shared" si="6"/>
        <v>0.0, 0.0, 3452.0</v>
      </c>
      <c r="R13" s="20" t="str">
        <f t="shared" si="7"/>
        <v>0.0, 0.0, 0.0</v>
      </c>
      <c r="S13" s="26">
        <v>0</v>
      </c>
      <c r="T13" s="20" t="s">
        <v>129</v>
      </c>
      <c r="U13" s="20" t="str">
        <f t="shared" si="8"/>
        <v>B</v>
      </c>
      <c r="V13" s="20" t="str">
        <f t="shared" si="9"/>
        <v xml:space="preserve"> </v>
      </c>
      <c r="W13" s="20" t="s">
        <v>128</v>
      </c>
      <c r="X13" s="20" t="s">
        <v>129</v>
      </c>
    </row>
    <row r="14" spans="1:24" x14ac:dyDescent="0.25">
      <c r="A14" t="s">
        <v>52</v>
      </c>
      <c r="B14" t="s">
        <v>1</v>
      </c>
      <c r="C14">
        <v>10085</v>
      </c>
      <c r="D14" s="3">
        <v>3479</v>
      </c>
      <c r="E14" s="10">
        <v>3</v>
      </c>
      <c r="F14" s="10">
        <v>3</v>
      </c>
      <c r="G14" s="10">
        <v>4</v>
      </c>
      <c r="I14" t="str">
        <f t="shared" si="0"/>
        <v>defaultid</v>
      </c>
      <c r="J14" t="str">
        <f t="shared" si="1"/>
        <v>0.0, 0.0, 3479.0</v>
      </c>
      <c r="K14" t="str">
        <f t="shared" si="2"/>
        <v>0.0, 0.0, 0.0</v>
      </c>
      <c r="L14">
        <f t="shared" si="3"/>
        <v>1</v>
      </c>
      <c r="M14" t="str">
        <f t="shared" si="4"/>
        <v>balise.ac</v>
      </c>
      <c r="N14" t="str">
        <f t="shared" si="5"/>
        <v>3, 3, 4</v>
      </c>
      <c r="P14" s="20" t="s">
        <v>128</v>
      </c>
      <c r="Q14" s="20" t="str">
        <f t="shared" si="6"/>
        <v>0.0, 0.0, 3479.0</v>
      </c>
      <c r="R14" s="20" t="str">
        <f t="shared" si="7"/>
        <v>0.0, 0.0, 0.0</v>
      </c>
      <c r="S14" s="26">
        <v>0</v>
      </c>
      <c r="T14" s="20" t="s">
        <v>129</v>
      </c>
      <c r="U14" s="20" t="str">
        <f t="shared" si="8"/>
        <v>GRO-H05</v>
      </c>
      <c r="V14" s="20" t="str">
        <f t="shared" si="9"/>
        <v>A</v>
      </c>
      <c r="W14" s="20" t="s">
        <v>128</v>
      </c>
      <c r="X14" s="20" t="s">
        <v>129</v>
      </c>
    </row>
    <row r="15" spans="1:24" x14ac:dyDescent="0.25">
      <c r="B15" t="s">
        <v>12</v>
      </c>
      <c r="C15">
        <v>10088</v>
      </c>
      <c r="D15" s="3">
        <v>3482</v>
      </c>
      <c r="E15" s="3">
        <v>7</v>
      </c>
      <c r="F15" s="15">
        <v>1</v>
      </c>
      <c r="G15" s="3">
        <v>14</v>
      </c>
      <c r="I15" t="str">
        <f t="shared" si="0"/>
        <v>defaultid</v>
      </c>
      <c r="J15" t="str">
        <f t="shared" si="1"/>
        <v>0.0, 0.0, 3482.0</v>
      </c>
      <c r="K15" t="str">
        <f t="shared" si="2"/>
        <v>0.0, 0.0, 0.0</v>
      </c>
      <c r="L15">
        <f t="shared" si="3"/>
        <v>1</v>
      </c>
      <c r="M15" t="str">
        <f t="shared" si="4"/>
        <v>balise.ac</v>
      </c>
      <c r="N15" t="str">
        <f t="shared" si="5"/>
        <v>7, 1, 14</v>
      </c>
      <c r="P15" s="20" t="s">
        <v>128</v>
      </c>
      <c r="Q15" s="20" t="str">
        <f t="shared" si="6"/>
        <v>0.0, 0.0, 3482.0</v>
      </c>
      <c r="R15" s="20" t="str">
        <f t="shared" si="7"/>
        <v>0.0, 0.0, 0.0</v>
      </c>
      <c r="S15" s="26">
        <v>0</v>
      </c>
      <c r="T15" s="20" t="s">
        <v>129</v>
      </c>
      <c r="U15" s="20" t="str">
        <f t="shared" si="8"/>
        <v>B</v>
      </c>
      <c r="V15" s="20" t="str">
        <f t="shared" si="9"/>
        <v xml:space="preserve"> </v>
      </c>
      <c r="W15" s="20" t="s">
        <v>128</v>
      </c>
      <c r="X15" s="20" t="s">
        <v>129</v>
      </c>
    </row>
    <row r="16" spans="1:24" x14ac:dyDescent="0.25">
      <c r="A16" s="3" t="s">
        <v>45</v>
      </c>
      <c r="B16" s="3" t="s">
        <v>12</v>
      </c>
      <c r="C16" s="3">
        <v>10170</v>
      </c>
      <c r="D16" s="3">
        <v>3564</v>
      </c>
      <c r="E16" s="4">
        <v>7</v>
      </c>
      <c r="F16" s="16">
        <v>1</v>
      </c>
      <c r="G16" s="4">
        <v>14</v>
      </c>
      <c r="I16" t="str">
        <f t="shared" si="0"/>
        <v>defaultid</v>
      </c>
      <c r="J16" t="str">
        <f t="shared" si="1"/>
        <v>0.0, 0.0, 3564.0</v>
      </c>
      <c r="K16" t="str">
        <f t="shared" si="2"/>
        <v>0.0, 0.0, 0.0</v>
      </c>
      <c r="L16">
        <f t="shared" si="3"/>
        <v>1</v>
      </c>
      <c r="M16" t="str">
        <f t="shared" si="4"/>
        <v>balise.ac</v>
      </c>
      <c r="N16" t="str">
        <f t="shared" si="5"/>
        <v>7, 1, 14</v>
      </c>
      <c r="P16" s="20" t="s">
        <v>128</v>
      </c>
      <c r="Q16" s="20" t="str">
        <f t="shared" si="6"/>
        <v>0.0, 0.0, 3564.0</v>
      </c>
      <c r="R16" s="20" t="str">
        <f t="shared" si="7"/>
        <v>0.0, 0.0, 0.0</v>
      </c>
      <c r="S16" s="26">
        <v>0</v>
      </c>
      <c r="T16" s="20" t="s">
        <v>129</v>
      </c>
      <c r="U16" s="20" t="str">
        <f t="shared" si="8"/>
        <v>GRO-H18</v>
      </c>
      <c r="V16" s="20" t="str">
        <f t="shared" si="9"/>
        <v>B</v>
      </c>
      <c r="W16" s="20" t="s">
        <v>128</v>
      </c>
      <c r="X16" s="20" t="s">
        <v>129</v>
      </c>
    </row>
    <row r="17" spans="1:24" x14ac:dyDescent="0.25">
      <c r="A17" s="3"/>
      <c r="B17" s="3" t="s">
        <v>1</v>
      </c>
      <c r="C17" s="3">
        <v>10173</v>
      </c>
      <c r="D17" s="3">
        <v>3567</v>
      </c>
      <c r="E17" s="4">
        <v>3</v>
      </c>
      <c r="F17" s="4">
        <v>3</v>
      </c>
      <c r="G17" s="5">
        <v>14</v>
      </c>
      <c r="I17" t="str">
        <f t="shared" si="0"/>
        <v>defaultid</v>
      </c>
      <c r="J17" t="str">
        <f t="shared" si="1"/>
        <v>0.0, 0.0, 3567.0</v>
      </c>
      <c r="K17" t="str">
        <f t="shared" si="2"/>
        <v>0.0, 0.0, 0.0</v>
      </c>
      <c r="L17">
        <f t="shared" si="3"/>
        <v>1</v>
      </c>
      <c r="M17" t="str">
        <f t="shared" si="4"/>
        <v>balise.ac</v>
      </c>
      <c r="N17" t="str">
        <f t="shared" si="5"/>
        <v>3, 3, 14</v>
      </c>
      <c r="P17" s="20" t="s">
        <v>128</v>
      </c>
      <c r="Q17" s="20" t="str">
        <f t="shared" si="6"/>
        <v>0.0, 0.0, 3567.0</v>
      </c>
      <c r="R17" s="20" t="str">
        <f t="shared" si="7"/>
        <v>0.0, 0.0, 0.0</v>
      </c>
      <c r="S17" s="26">
        <v>0</v>
      </c>
      <c r="T17" s="20" t="s">
        <v>129</v>
      </c>
      <c r="U17" s="20" t="str">
        <f t="shared" si="8"/>
        <v>A</v>
      </c>
      <c r="V17" s="20" t="str">
        <f t="shared" si="9"/>
        <v xml:space="preserve"> </v>
      </c>
      <c r="W17" s="20" t="s">
        <v>128</v>
      </c>
      <c r="X17" s="20" t="s">
        <v>129</v>
      </c>
    </row>
    <row r="18" spans="1:24" x14ac:dyDescent="0.25">
      <c r="A18" t="s">
        <v>46</v>
      </c>
      <c r="B18" t="s">
        <v>24</v>
      </c>
      <c r="C18">
        <v>10299</v>
      </c>
      <c r="D18" s="3">
        <v>3693</v>
      </c>
      <c r="E18" s="3">
        <v>14</v>
      </c>
      <c r="F18" s="3">
        <v>10</v>
      </c>
      <c r="G18" s="3">
        <v>6</v>
      </c>
      <c r="I18" t="str">
        <f t="shared" si="0"/>
        <v>defaultid</v>
      </c>
      <c r="J18" t="str">
        <f t="shared" si="1"/>
        <v>0.0, 0.0, 3693.0</v>
      </c>
      <c r="K18" t="str">
        <f t="shared" si="2"/>
        <v>0.0, 0.0, 0.0</v>
      </c>
      <c r="L18">
        <f t="shared" si="3"/>
        <v>1</v>
      </c>
      <c r="M18" t="str">
        <f t="shared" si="4"/>
        <v>balise.ac</v>
      </c>
      <c r="N18" t="str">
        <f t="shared" si="5"/>
        <v>14, 10, 6</v>
      </c>
      <c r="P18" s="20" t="s">
        <v>128</v>
      </c>
      <c r="Q18" s="20" t="str">
        <f t="shared" si="6"/>
        <v>0.0, 0.0, 3693.0</v>
      </c>
      <c r="R18" s="20" t="str">
        <f t="shared" si="7"/>
        <v>0.0, 0.0, 0.0</v>
      </c>
      <c r="S18" s="26">
        <v>0</v>
      </c>
      <c r="T18" s="20" t="s">
        <v>129</v>
      </c>
      <c r="U18" s="20" t="str">
        <f t="shared" si="8"/>
        <v>GRO-V20</v>
      </c>
      <c r="V18" s="20" t="str">
        <f t="shared" si="9"/>
        <v>C</v>
      </c>
      <c r="W18" s="20" t="s">
        <v>128</v>
      </c>
      <c r="X18" s="20" t="s">
        <v>129</v>
      </c>
    </row>
    <row r="19" spans="1:24" x14ac:dyDescent="0.25">
      <c r="B19" t="s">
        <v>12</v>
      </c>
      <c r="C19">
        <v>10302</v>
      </c>
      <c r="D19" s="3">
        <v>3696</v>
      </c>
      <c r="E19" s="3">
        <v>9</v>
      </c>
      <c r="F19" s="3">
        <v>0</v>
      </c>
      <c r="G19" s="3">
        <v>0</v>
      </c>
      <c r="I19" t="str">
        <f t="shared" si="0"/>
        <v>defaultid</v>
      </c>
      <c r="J19" t="str">
        <f t="shared" si="1"/>
        <v>0.0, 0.0, 3696.0</v>
      </c>
      <c r="K19" t="str">
        <f t="shared" si="2"/>
        <v>0.0, 0.0, 0.0</v>
      </c>
      <c r="L19">
        <f t="shared" si="3"/>
        <v>1</v>
      </c>
      <c r="M19" t="str">
        <f t="shared" si="4"/>
        <v>balise.ac</v>
      </c>
      <c r="N19" t="str">
        <f t="shared" si="5"/>
        <v>9, 0, 0</v>
      </c>
      <c r="P19" s="20" t="s">
        <v>128</v>
      </c>
      <c r="Q19" s="20" t="str">
        <f t="shared" si="6"/>
        <v>0.0, 0.0, 3696.0</v>
      </c>
      <c r="R19" s="20" t="str">
        <f t="shared" si="7"/>
        <v>0.0, 0.0, 0.0</v>
      </c>
      <c r="S19" s="26">
        <v>0</v>
      </c>
      <c r="T19" s="20" t="s">
        <v>129</v>
      </c>
      <c r="U19" s="20" t="str">
        <f t="shared" si="8"/>
        <v>B</v>
      </c>
      <c r="V19" s="20" t="str">
        <f t="shared" si="9"/>
        <v xml:space="preserve"> </v>
      </c>
      <c r="W19" s="20" t="s">
        <v>128</v>
      </c>
      <c r="X19" s="20" t="s">
        <v>129</v>
      </c>
    </row>
    <row r="20" spans="1:24" x14ac:dyDescent="0.25">
      <c r="B20" t="s">
        <v>1</v>
      </c>
      <c r="C20">
        <v>10305</v>
      </c>
      <c r="D20" s="3">
        <v>3699</v>
      </c>
      <c r="E20" s="4">
        <v>2</v>
      </c>
      <c r="F20" s="4">
        <v>0</v>
      </c>
      <c r="G20" s="5">
        <v>14</v>
      </c>
      <c r="I20" t="str">
        <f t="shared" si="0"/>
        <v>defaultid</v>
      </c>
      <c r="J20" t="str">
        <f t="shared" si="1"/>
        <v>0.0, 0.0, 3699.0</v>
      </c>
      <c r="K20" t="str">
        <f t="shared" si="2"/>
        <v>0.0, 0.0, 0.0</v>
      </c>
      <c r="L20">
        <f t="shared" si="3"/>
        <v>1</v>
      </c>
      <c r="M20" t="str">
        <f t="shared" si="4"/>
        <v>balise.ac</v>
      </c>
      <c r="N20" t="str">
        <f t="shared" si="5"/>
        <v>2, 0, 14</v>
      </c>
      <c r="P20" s="20" t="s">
        <v>128</v>
      </c>
      <c r="Q20" s="20" t="str">
        <f t="shared" si="6"/>
        <v>0.0, 0.0, 3699.0</v>
      </c>
      <c r="R20" s="20" t="str">
        <f t="shared" si="7"/>
        <v>0.0, 0.0, 0.0</v>
      </c>
      <c r="S20" s="26">
        <v>0</v>
      </c>
      <c r="T20" s="20" t="s">
        <v>129</v>
      </c>
      <c r="U20" s="20" t="str">
        <f t="shared" si="8"/>
        <v>A</v>
      </c>
      <c r="V20" s="20" t="str">
        <f t="shared" si="9"/>
        <v xml:space="preserve"> </v>
      </c>
      <c r="W20" s="20" t="s">
        <v>128</v>
      </c>
      <c r="X20" s="20" t="s">
        <v>129</v>
      </c>
    </row>
    <row r="21" spans="1:24" x14ac:dyDescent="0.25">
      <c r="A21" t="s">
        <v>38</v>
      </c>
      <c r="B21" t="s">
        <v>12</v>
      </c>
      <c r="C21">
        <v>10336</v>
      </c>
      <c r="D21" s="3">
        <v>3730</v>
      </c>
      <c r="E21" s="3">
        <v>7</v>
      </c>
      <c r="F21" s="15">
        <v>1</v>
      </c>
      <c r="G21" s="3">
        <v>14</v>
      </c>
      <c r="I21" t="str">
        <f t="shared" si="0"/>
        <v>defaultid</v>
      </c>
      <c r="J21" t="str">
        <f t="shared" si="1"/>
        <v>0.0, 0.0, 3730.0</v>
      </c>
      <c r="K21" t="str">
        <f t="shared" si="2"/>
        <v>0.0, 0.0, 0.0</v>
      </c>
      <c r="L21">
        <f t="shared" si="3"/>
        <v>1</v>
      </c>
      <c r="M21" t="str">
        <f t="shared" si="4"/>
        <v>balise.ac</v>
      </c>
      <c r="N21" t="str">
        <f t="shared" si="5"/>
        <v>7, 1, 14</v>
      </c>
      <c r="P21" s="20" t="s">
        <v>128</v>
      </c>
      <c r="Q21" s="20" t="str">
        <f t="shared" si="6"/>
        <v>0.0, 0.0, 3730.0</v>
      </c>
      <c r="R21" s="20" t="str">
        <f t="shared" si="7"/>
        <v>0.0, 0.0, 0.0</v>
      </c>
      <c r="S21" s="26">
        <v>0</v>
      </c>
      <c r="T21" s="20" t="s">
        <v>129</v>
      </c>
      <c r="U21" s="20" t="str">
        <f t="shared" si="8"/>
        <v>GRO-H14</v>
      </c>
      <c r="V21" s="20" t="str">
        <f t="shared" si="9"/>
        <v>B</v>
      </c>
      <c r="W21" s="20" t="s">
        <v>128</v>
      </c>
      <c r="X21" s="20" t="s">
        <v>129</v>
      </c>
    </row>
    <row r="22" spans="1:24" x14ac:dyDescent="0.25">
      <c r="B22" t="s">
        <v>1</v>
      </c>
      <c r="C22">
        <v>10339</v>
      </c>
      <c r="D22" s="3">
        <v>3733</v>
      </c>
      <c r="E22" s="4">
        <v>3</v>
      </c>
      <c r="F22" s="4">
        <v>3</v>
      </c>
      <c r="G22" s="5">
        <v>14</v>
      </c>
      <c r="I22" t="str">
        <f t="shared" si="0"/>
        <v>defaultid</v>
      </c>
      <c r="J22" t="str">
        <f t="shared" si="1"/>
        <v>0.0, 0.0, 3733.0</v>
      </c>
      <c r="K22" t="str">
        <f t="shared" si="2"/>
        <v>0.0, 0.0, 0.0</v>
      </c>
      <c r="L22">
        <f t="shared" si="3"/>
        <v>1</v>
      </c>
      <c r="M22" t="str">
        <f t="shared" si="4"/>
        <v>balise.ac</v>
      </c>
      <c r="N22" t="str">
        <f t="shared" si="5"/>
        <v>3, 3, 14</v>
      </c>
      <c r="P22" s="20" t="s">
        <v>128</v>
      </c>
      <c r="Q22" s="20" t="str">
        <f t="shared" si="6"/>
        <v>0.0, 0.0, 3733.0</v>
      </c>
      <c r="R22" s="20" t="str">
        <f t="shared" si="7"/>
        <v>0.0, 0.0, 0.0</v>
      </c>
      <c r="S22" s="26">
        <v>0</v>
      </c>
      <c r="T22" s="20" t="s">
        <v>129</v>
      </c>
      <c r="U22" s="20" t="str">
        <f t="shared" si="8"/>
        <v>A</v>
      </c>
      <c r="V22" s="20" t="str">
        <f t="shared" si="9"/>
        <v xml:space="preserve"> </v>
      </c>
      <c r="W22" s="20" t="s">
        <v>128</v>
      </c>
      <c r="X22" s="20" t="s">
        <v>129</v>
      </c>
    </row>
    <row r="23" spans="1:24" x14ac:dyDescent="0.25">
      <c r="A23" t="s">
        <v>39</v>
      </c>
      <c r="B23" t="s">
        <v>12</v>
      </c>
      <c r="C23" s="33">
        <v>10350</v>
      </c>
      <c r="D23" s="34">
        <f>C23-([1]A_UM!$F$3)</f>
        <v>3744</v>
      </c>
      <c r="E23" s="3">
        <v>9</v>
      </c>
      <c r="F23" s="3">
        <v>1</v>
      </c>
      <c r="G23" s="3">
        <v>13</v>
      </c>
      <c r="I23" t="str">
        <f t="shared" si="0"/>
        <v>defaultid</v>
      </c>
      <c r="J23" t="str">
        <f t="shared" si="1"/>
        <v>0.0, 0.0, 3744.0</v>
      </c>
      <c r="K23" t="str">
        <f t="shared" si="2"/>
        <v>0.0, 0.0, 0.0</v>
      </c>
      <c r="L23">
        <f t="shared" si="3"/>
        <v>1</v>
      </c>
      <c r="M23" t="str">
        <f t="shared" si="4"/>
        <v>balise.ac</v>
      </c>
      <c r="N23" t="str">
        <f t="shared" si="5"/>
        <v>9, 1, 13</v>
      </c>
      <c r="P23" s="20" t="s">
        <v>128</v>
      </c>
      <c r="Q23" s="20" t="str">
        <f t="shared" si="6"/>
        <v>0.0, 0.0, 3744.0</v>
      </c>
      <c r="R23" s="20" t="str">
        <f t="shared" si="7"/>
        <v>0.0, 0.0, 0.0</v>
      </c>
      <c r="S23" s="26">
        <v>0</v>
      </c>
      <c r="T23" s="20" t="s">
        <v>129</v>
      </c>
      <c r="U23" s="20" t="str">
        <f t="shared" si="8"/>
        <v>Hs.154(O)</v>
      </c>
      <c r="V23" s="20" t="str">
        <f t="shared" si="9"/>
        <v>B</v>
      </c>
      <c r="W23" s="20" t="s">
        <v>128</v>
      </c>
      <c r="X23" s="20" t="s">
        <v>129</v>
      </c>
    </row>
    <row r="24" spans="1:24" x14ac:dyDescent="0.25">
      <c r="B24" t="s">
        <v>1</v>
      </c>
      <c r="C24" s="33">
        <v>10353</v>
      </c>
      <c r="D24" s="34">
        <f>C24-([1]A_UM!$F$3)</f>
        <v>3747</v>
      </c>
      <c r="E24" s="4">
        <v>4</v>
      </c>
      <c r="F24" s="4">
        <v>12</v>
      </c>
      <c r="G24" s="4">
        <v>14</v>
      </c>
      <c r="I24" t="str">
        <f t="shared" si="0"/>
        <v>defaultid</v>
      </c>
      <c r="J24" t="str">
        <f t="shared" si="1"/>
        <v>0.0, 0.0, 3747.0</v>
      </c>
      <c r="K24" t="str">
        <f t="shared" si="2"/>
        <v>0.0, 0.0, 0.0</v>
      </c>
      <c r="L24">
        <f t="shared" si="3"/>
        <v>1</v>
      </c>
      <c r="M24" t="str">
        <f t="shared" si="4"/>
        <v>balise.ac</v>
      </c>
      <c r="N24" t="str">
        <f t="shared" si="5"/>
        <v>4, 12, 14</v>
      </c>
      <c r="P24" s="20" t="s">
        <v>128</v>
      </c>
      <c r="Q24" s="20" t="str">
        <f t="shared" si="6"/>
        <v>0.0, 0.0, 3747.0</v>
      </c>
      <c r="R24" s="20" t="str">
        <f t="shared" si="7"/>
        <v>0.0, 0.0, 0.0</v>
      </c>
      <c r="S24" s="26">
        <v>0</v>
      </c>
      <c r="T24" s="20" t="s">
        <v>129</v>
      </c>
      <c r="U24" s="20" t="str">
        <f t="shared" si="8"/>
        <v>A</v>
      </c>
      <c r="V24" s="20" t="str">
        <f t="shared" si="9"/>
        <v xml:space="preserve"> </v>
      </c>
      <c r="W24" s="20" t="s">
        <v>128</v>
      </c>
      <c r="X24" s="20" t="s">
        <v>129</v>
      </c>
    </row>
    <row r="25" spans="1:24" x14ac:dyDescent="0.25">
      <c r="A25" t="s">
        <v>40</v>
      </c>
      <c r="B25" t="s">
        <v>12</v>
      </c>
      <c r="C25">
        <v>10497</v>
      </c>
      <c r="D25" s="3">
        <v>3891</v>
      </c>
      <c r="E25" s="4">
        <v>9</v>
      </c>
      <c r="F25" s="5">
        <v>0</v>
      </c>
      <c r="G25" s="5">
        <v>13</v>
      </c>
      <c r="I25" t="str">
        <f t="shared" si="0"/>
        <v>defaultid</v>
      </c>
      <c r="J25" t="str">
        <f t="shared" si="1"/>
        <v>0.0, 0.0, 3891.0</v>
      </c>
      <c r="K25" t="str">
        <f t="shared" si="2"/>
        <v>0.0, 0.0, 0.0</v>
      </c>
      <c r="L25">
        <f t="shared" si="3"/>
        <v>1</v>
      </c>
      <c r="M25" t="str">
        <f t="shared" si="4"/>
        <v>balise.ac</v>
      </c>
      <c r="N25" t="str">
        <f t="shared" si="5"/>
        <v>9, 0, 13</v>
      </c>
      <c r="P25" s="20" t="s">
        <v>128</v>
      </c>
      <c r="Q25" s="20" t="str">
        <f t="shared" si="6"/>
        <v>0.0, 0.0, 3891.0</v>
      </c>
      <c r="R25" s="20" t="str">
        <f t="shared" si="7"/>
        <v>0.0, 0.0, 0.0</v>
      </c>
      <c r="S25" s="26">
        <v>0</v>
      </c>
      <c r="T25" s="20" t="s">
        <v>129</v>
      </c>
      <c r="U25" s="20" t="str">
        <f t="shared" si="8"/>
        <v>GRO-V14</v>
      </c>
      <c r="V25" s="20" t="str">
        <f t="shared" si="9"/>
        <v>B</v>
      </c>
      <c r="W25" s="20" t="s">
        <v>128</v>
      </c>
      <c r="X25" s="20" t="s">
        <v>129</v>
      </c>
    </row>
    <row r="26" spans="1:24" x14ac:dyDescent="0.25">
      <c r="B26" t="s">
        <v>1</v>
      </c>
      <c r="C26">
        <v>10500</v>
      </c>
      <c r="D26" s="3">
        <v>3894</v>
      </c>
      <c r="E26" s="4">
        <v>6</v>
      </c>
      <c r="F26" s="4">
        <v>0</v>
      </c>
      <c r="G26" s="5">
        <v>14</v>
      </c>
      <c r="I26" t="str">
        <f t="shared" si="0"/>
        <v>defaultid</v>
      </c>
      <c r="J26" t="str">
        <f t="shared" si="1"/>
        <v>0.0, 0.0, 3894.0</v>
      </c>
      <c r="K26" t="str">
        <f t="shared" si="2"/>
        <v>0.0, 0.0, 0.0</v>
      </c>
      <c r="L26">
        <f t="shared" si="3"/>
        <v>1</v>
      </c>
      <c r="M26" t="str">
        <f t="shared" si="4"/>
        <v>balise.ac</v>
      </c>
      <c r="N26" t="str">
        <f t="shared" si="5"/>
        <v>6, 0, 14</v>
      </c>
      <c r="P26" s="20" t="s">
        <v>128</v>
      </c>
      <c r="Q26" s="20" t="str">
        <f t="shared" si="6"/>
        <v>0.0, 0.0, 3894.0</v>
      </c>
      <c r="R26" s="20" t="str">
        <f t="shared" si="7"/>
        <v>0.0, 0.0, 0.0</v>
      </c>
      <c r="S26" s="26">
        <v>0</v>
      </c>
      <c r="T26" s="20" t="s">
        <v>129</v>
      </c>
      <c r="U26" s="20" t="str">
        <f t="shared" si="8"/>
        <v>A</v>
      </c>
      <c r="V26" s="20" t="str">
        <f t="shared" si="9"/>
        <v xml:space="preserve"> </v>
      </c>
      <c r="W26" s="20" t="s">
        <v>128</v>
      </c>
      <c r="X26" s="20" t="s">
        <v>129</v>
      </c>
    </row>
    <row r="27" spans="1:24" x14ac:dyDescent="0.25">
      <c r="A27" t="s">
        <v>41</v>
      </c>
      <c r="B27" t="s">
        <v>1</v>
      </c>
      <c r="C27">
        <v>10552</v>
      </c>
      <c r="D27" s="3">
        <v>3946</v>
      </c>
      <c r="E27" s="4">
        <v>4</v>
      </c>
      <c r="F27" s="4">
        <v>14</v>
      </c>
      <c r="G27" s="5">
        <v>12</v>
      </c>
      <c r="I27" t="str">
        <f t="shared" si="0"/>
        <v>defaultid</v>
      </c>
      <c r="J27" t="str">
        <f t="shared" si="1"/>
        <v>0.0, 0.0, 3946.0</v>
      </c>
      <c r="K27" t="str">
        <f t="shared" si="2"/>
        <v>0.0, 0.0, 0.0</v>
      </c>
      <c r="L27">
        <f t="shared" si="3"/>
        <v>1</v>
      </c>
      <c r="M27" t="str">
        <f t="shared" si="4"/>
        <v>balise.ac</v>
      </c>
      <c r="N27" t="str">
        <f t="shared" si="5"/>
        <v>4, 14, 12</v>
      </c>
      <c r="P27" s="20" t="s">
        <v>128</v>
      </c>
      <c r="Q27" s="20" t="str">
        <f t="shared" si="6"/>
        <v>0.0, 0.0, 3946.0</v>
      </c>
      <c r="R27" s="20" t="str">
        <f t="shared" si="7"/>
        <v>0.0, 0.0, 0.0</v>
      </c>
      <c r="S27" s="26">
        <v>0</v>
      </c>
      <c r="T27" s="20" t="s">
        <v>129</v>
      </c>
      <c r="U27" s="20" t="str">
        <f t="shared" si="8"/>
        <v>Rep.153</v>
      </c>
      <c r="V27" s="20" t="str">
        <f t="shared" si="9"/>
        <v>A</v>
      </c>
      <c r="W27" s="20" t="s">
        <v>128</v>
      </c>
      <c r="X27" s="20" t="s">
        <v>129</v>
      </c>
    </row>
    <row r="28" spans="1:24" x14ac:dyDescent="0.25">
      <c r="B28" t="s">
        <v>12</v>
      </c>
      <c r="C28">
        <v>10555</v>
      </c>
      <c r="D28" s="3">
        <v>3949</v>
      </c>
      <c r="E28" s="3">
        <v>9</v>
      </c>
      <c r="F28" s="3">
        <v>1</v>
      </c>
      <c r="G28" s="3">
        <v>7</v>
      </c>
      <c r="I28" t="str">
        <f t="shared" si="0"/>
        <v>defaultid</v>
      </c>
      <c r="J28" t="str">
        <f t="shared" si="1"/>
        <v>0.0, 0.0, 3949.0</v>
      </c>
      <c r="K28" t="str">
        <f t="shared" si="2"/>
        <v>0.0, 0.0, 0.0</v>
      </c>
      <c r="L28">
        <f t="shared" si="3"/>
        <v>1</v>
      </c>
      <c r="M28" t="str">
        <f t="shared" si="4"/>
        <v>balise.ac</v>
      </c>
      <c r="N28" t="str">
        <f t="shared" si="5"/>
        <v>9, 1, 7</v>
      </c>
      <c r="P28" s="20" t="s">
        <v>128</v>
      </c>
      <c r="Q28" s="20" t="str">
        <f t="shared" si="6"/>
        <v>0.0, 0.0, 3949.0</v>
      </c>
      <c r="R28" s="20" t="str">
        <f t="shared" si="7"/>
        <v>0.0, 0.0, 0.0</v>
      </c>
      <c r="S28" s="26">
        <v>0</v>
      </c>
      <c r="T28" s="20" t="s">
        <v>129</v>
      </c>
      <c r="U28" s="20" t="str">
        <f t="shared" si="8"/>
        <v>B</v>
      </c>
      <c r="V28" s="20" t="str">
        <f t="shared" si="9"/>
        <v xml:space="preserve"> </v>
      </c>
      <c r="W28" s="20" t="s">
        <v>128</v>
      </c>
      <c r="X28" s="20" t="s">
        <v>129</v>
      </c>
    </row>
    <row r="29" spans="1:24" x14ac:dyDescent="0.25">
      <c r="A29" t="s">
        <v>42</v>
      </c>
      <c r="B29" t="s">
        <v>1</v>
      </c>
      <c r="C29">
        <v>10574</v>
      </c>
      <c r="D29" s="3">
        <v>3968</v>
      </c>
      <c r="E29" s="4">
        <v>6</v>
      </c>
      <c r="F29" s="4">
        <v>0</v>
      </c>
      <c r="G29" s="5">
        <v>14</v>
      </c>
      <c r="I29" t="str">
        <f t="shared" si="0"/>
        <v>defaultid</v>
      </c>
      <c r="J29" t="str">
        <f t="shared" si="1"/>
        <v>0.0, 0.0, 3968.0</v>
      </c>
      <c r="K29" t="str">
        <f t="shared" si="2"/>
        <v>0.0, 0.0, 0.0</v>
      </c>
      <c r="L29">
        <f t="shared" si="3"/>
        <v>1</v>
      </c>
      <c r="M29" t="str">
        <f t="shared" si="4"/>
        <v>balise.ac</v>
      </c>
      <c r="N29" t="str">
        <f t="shared" si="5"/>
        <v>6, 0, 14</v>
      </c>
      <c r="P29" s="20" t="s">
        <v>128</v>
      </c>
      <c r="Q29" s="20" t="str">
        <f t="shared" si="6"/>
        <v>0.0, 0.0, 3968.0</v>
      </c>
      <c r="R29" s="20" t="str">
        <f t="shared" si="7"/>
        <v>0.0, 0.0, 0.0</v>
      </c>
      <c r="S29" s="26">
        <v>0</v>
      </c>
      <c r="T29" s="20" t="s">
        <v>129</v>
      </c>
      <c r="U29" s="20" t="str">
        <f t="shared" si="8"/>
        <v>GRO-V15</v>
      </c>
      <c r="V29" s="20" t="str">
        <f t="shared" si="9"/>
        <v>A</v>
      </c>
      <c r="W29" s="20" t="s">
        <v>128</v>
      </c>
      <c r="X29" s="20" t="s">
        <v>129</v>
      </c>
    </row>
    <row r="30" spans="1:24" x14ac:dyDescent="0.25">
      <c r="B30" t="s">
        <v>12</v>
      </c>
      <c r="C30">
        <v>10577</v>
      </c>
      <c r="D30" s="3">
        <v>3971</v>
      </c>
      <c r="E30" s="3">
        <v>9</v>
      </c>
      <c r="F30" s="3">
        <v>1</v>
      </c>
      <c r="G30" s="3">
        <v>7</v>
      </c>
      <c r="I30" t="str">
        <f t="shared" si="0"/>
        <v>defaultid</v>
      </c>
      <c r="J30" t="str">
        <f t="shared" si="1"/>
        <v>0.0, 0.0, 3971.0</v>
      </c>
      <c r="K30" t="str">
        <f t="shared" si="2"/>
        <v>0.0, 0.0, 0.0</v>
      </c>
      <c r="L30">
        <f t="shared" si="3"/>
        <v>1</v>
      </c>
      <c r="M30" t="str">
        <f t="shared" si="4"/>
        <v>balise.ac</v>
      </c>
      <c r="N30" t="str">
        <f t="shared" si="5"/>
        <v>9, 1, 7</v>
      </c>
      <c r="P30" s="20" t="s">
        <v>128</v>
      </c>
      <c r="Q30" s="20" t="str">
        <f t="shared" si="6"/>
        <v>0.0, 0.0, 3971.0</v>
      </c>
      <c r="R30" s="20" t="str">
        <f t="shared" si="7"/>
        <v>0.0, 0.0, 0.0</v>
      </c>
      <c r="S30" s="26">
        <v>0</v>
      </c>
      <c r="T30" s="20" t="s">
        <v>129</v>
      </c>
      <c r="U30" s="20" t="str">
        <f t="shared" si="8"/>
        <v>B</v>
      </c>
      <c r="V30" s="20" t="str">
        <f t="shared" si="9"/>
        <v xml:space="preserve"> </v>
      </c>
      <c r="W30" s="20" t="s">
        <v>128</v>
      </c>
      <c r="X30" s="20" t="s">
        <v>129</v>
      </c>
    </row>
    <row r="31" spans="1:24" x14ac:dyDescent="0.25">
      <c r="A31" t="s">
        <v>43</v>
      </c>
      <c r="B31" t="s">
        <v>1</v>
      </c>
      <c r="C31">
        <v>10811</v>
      </c>
      <c r="D31" s="3">
        <v>4205</v>
      </c>
      <c r="E31" s="4">
        <v>4</v>
      </c>
      <c r="F31" s="4">
        <v>12</v>
      </c>
      <c r="G31" s="4">
        <v>12</v>
      </c>
      <c r="I31" t="str">
        <f t="shared" si="0"/>
        <v>defaultid</v>
      </c>
      <c r="J31" t="str">
        <f t="shared" si="1"/>
        <v>0.0, 0.0, 4205.0</v>
      </c>
      <c r="K31" t="str">
        <f t="shared" si="2"/>
        <v>0.0, 0.0, 0.0</v>
      </c>
      <c r="L31">
        <f t="shared" si="3"/>
        <v>1</v>
      </c>
      <c r="M31" t="str">
        <f t="shared" si="4"/>
        <v>balise.ac</v>
      </c>
      <c r="N31" t="str">
        <f t="shared" si="5"/>
        <v>4, 12, 12</v>
      </c>
      <c r="P31" s="20" t="s">
        <v>128</v>
      </c>
      <c r="Q31" s="20" t="str">
        <f t="shared" si="6"/>
        <v>0.0, 0.0, 4205.0</v>
      </c>
      <c r="R31" s="20" t="str">
        <f t="shared" si="7"/>
        <v>0.0, 0.0, 0.0</v>
      </c>
      <c r="S31" s="26">
        <v>0</v>
      </c>
      <c r="T31" s="20" t="s">
        <v>129</v>
      </c>
      <c r="U31" s="20" t="str">
        <f t="shared" si="8"/>
        <v>Hs.153(L)</v>
      </c>
      <c r="V31" s="20" t="str">
        <f t="shared" si="9"/>
        <v>A</v>
      </c>
      <c r="W31" s="20" t="s">
        <v>128</v>
      </c>
      <c r="X31" s="20" t="s">
        <v>129</v>
      </c>
    </row>
    <row r="32" spans="1:24" x14ac:dyDescent="0.25">
      <c r="B32" t="s">
        <v>12</v>
      </c>
      <c r="C32">
        <v>10814</v>
      </c>
      <c r="D32" s="3">
        <v>4208</v>
      </c>
      <c r="E32" s="4">
        <v>9</v>
      </c>
      <c r="F32" s="4">
        <v>5</v>
      </c>
      <c r="G32" s="5">
        <v>8</v>
      </c>
      <c r="I32" t="str">
        <f t="shared" si="0"/>
        <v>defaultid</v>
      </c>
      <c r="J32" t="str">
        <f t="shared" si="1"/>
        <v>0.0, 0.0, 4208.0</v>
      </c>
      <c r="K32" t="str">
        <f t="shared" si="2"/>
        <v>0.0, 0.0, 0.0</v>
      </c>
      <c r="L32">
        <f t="shared" si="3"/>
        <v>1</v>
      </c>
      <c r="M32" t="str">
        <f t="shared" si="4"/>
        <v>balise.ac</v>
      </c>
      <c r="N32" t="str">
        <f t="shared" si="5"/>
        <v>9, 5, 8</v>
      </c>
      <c r="P32" s="20" t="s">
        <v>128</v>
      </c>
      <c r="Q32" s="20" t="str">
        <f t="shared" si="6"/>
        <v>0.0, 0.0, 4208.0</v>
      </c>
      <c r="R32" s="20" t="str">
        <f t="shared" si="7"/>
        <v>0.0, 0.0, 0.0</v>
      </c>
      <c r="S32" s="26">
        <v>0</v>
      </c>
      <c r="T32" s="20" t="s">
        <v>129</v>
      </c>
      <c r="U32" s="20" t="str">
        <f t="shared" si="8"/>
        <v>B</v>
      </c>
      <c r="V32" s="20" t="str">
        <f t="shared" si="9"/>
        <v xml:space="preserve"> </v>
      </c>
      <c r="W32" s="20" t="s">
        <v>128</v>
      </c>
      <c r="X32" s="20" t="s">
        <v>129</v>
      </c>
    </row>
    <row r="33" spans="1:24" x14ac:dyDescent="0.25">
      <c r="A33" t="s">
        <v>44</v>
      </c>
      <c r="B33" t="s">
        <v>1</v>
      </c>
      <c r="C33">
        <v>10831</v>
      </c>
      <c r="D33" s="3">
        <v>4225</v>
      </c>
      <c r="E33" s="4">
        <v>3</v>
      </c>
      <c r="F33" s="4">
        <v>3</v>
      </c>
      <c r="G33" s="5">
        <v>4</v>
      </c>
      <c r="I33" t="str">
        <f t="shared" si="0"/>
        <v>defaultid</v>
      </c>
      <c r="J33" t="str">
        <f t="shared" si="1"/>
        <v>0.0, 0.0, 4225.0</v>
      </c>
      <c r="K33" t="str">
        <f t="shared" si="2"/>
        <v>0.0, 0.0, 0.0</v>
      </c>
      <c r="L33">
        <f t="shared" si="3"/>
        <v>1</v>
      </c>
      <c r="M33" t="str">
        <f t="shared" si="4"/>
        <v>balise.ac</v>
      </c>
      <c r="N33" t="str">
        <f t="shared" si="5"/>
        <v>3, 3, 4</v>
      </c>
      <c r="P33" s="20" t="s">
        <v>128</v>
      </c>
      <c r="Q33" s="20" t="str">
        <f t="shared" si="6"/>
        <v>0.0, 0.0, 4225.0</v>
      </c>
      <c r="R33" s="20" t="str">
        <f t="shared" si="7"/>
        <v>0.0, 0.0, 0.0</v>
      </c>
      <c r="S33" s="26">
        <v>0</v>
      </c>
      <c r="T33" s="20" t="s">
        <v>129</v>
      </c>
      <c r="U33" s="20" t="str">
        <f t="shared" si="8"/>
        <v>GRO-H11</v>
      </c>
      <c r="V33" s="20" t="str">
        <f t="shared" si="9"/>
        <v>A</v>
      </c>
      <c r="W33" s="20" t="s">
        <v>128</v>
      </c>
      <c r="X33" s="20" t="s">
        <v>129</v>
      </c>
    </row>
    <row r="34" spans="1:24" x14ac:dyDescent="0.25">
      <c r="B34" t="s">
        <v>12</v>
      </c>
      <c r="C34">
        <v>10834</v>
      </c>
      <c r="D34" s="3">
        <v>4228</v>
      </c>
      <c r="E34" s="3">
        <v>7</v>
      </c>
      <c r="F34" s="15">
        <v>1</v>
      </c>
      <c r="G34" s="3">
        <v>14</v>
      </c>
      <c r="I34" t="str">
        <f t="shared" si="0"/>
        <v>defaultid</v>
      </c>
      <c r="J34" t="str">
        <f t="shared" si="1"/>
        <v>0.0, 0.0, 4228.0</v>
      </c>
      <c r="K34" t="str">
        <f t="shared" si="2"/>
        <v>0.0, 0.0, 0.0</v>
      </c>
      <c r="L34">
        <f t="shared" si="3"/>
        <v>1</v>
      </c>
      <c r="M34" t="str">
        <f t="shared" si="4"/>
        <v>balise.ac</v>
      </c>
      <c r="N34" t="str">
        <f t="shared" si="5"/>
        <v>7, 1, 14</v>
      </c>
      <c r="P34" s="20" t="s">
        <v>128</v>
      </c>
      <c r="Q34" s="20" t="str">
        <f t="shared" si="6"/>
        <v>0.0, 0.0, 4228.0</v>
      </c>
      <c r="R34" s="20" t="str">
        <f t="shared" si="7"/>
        <v>0.0, 0.0, 0.0</v>
      </c>
      <c r="S34" s="26">
        <v>0</v>
      </c>
      <c r="T34" s="20" t="s">
        <v>129</v>
      </c>
      <c r="U34" s="20" t="str">
        <f t="shared" si="8"/>
        <v>B</v>
      </c>
      <c r="V34" s="20" t="str">
        <f t="shared" si="9"/>
        <v xml:space="preserve"> </v>
      </c>
      <c r="W34" s="20" t="s">
        <v>128</v>
      </c>
      <c r="X34" s="20" t="s">
        <v>129</v>
      </c>
    </row>
    <row r="35" spans="1:24" x14ac:dyDescent="0.25">
      <c r="A35" s="3" t="s">
        <v>23</v>
      </c>
      <c r="B35" s="3" t="s">
        <v>1</v>
      </c>
      <c r="C35" s="3">
        <v>13789</v>
      </c>
      <c r="D35" s="3">
        <v>7183</v>
      </c>
      <c r="E35" s="4">
        <v>4</v>
      </c>
      <c r="F35" s="4">
        <v>12</v>
      </c>
      <c r="G35" s="4">
        <v>12</v>
      </c>
      <c r="I35" t="str">
        <f t="shared" si="0"/>
        <v>defaultid</v>
      </c>
      <c r="J35" t="str">
        <f t="shared" si="1"/>
        <v>0.0, 0.0, 7183.0</v>
      </c>
      <c r="K35" t="str">
        <f t="shared" si="2"/>
        <v>0.0, 0.0, 0.0</v>
      </c>
      <c r="L35">
        <f t="shared" si="3"/>
        <v>1</v>
      </c>
      <c r="M35" t="str">
        <f t="shared" si="4"/>
        <v>balise.ac</v>
      </c>
      <c r="N35" t="str">
        <f t="shared" si="5"/>
        <v>4, 12, 12</v>
      </c>
      <c r="P35" s="20" t="s">
        <v>128</v>
      </c>
      <c r="Q35" s="20" t="str">
        <f t="shared" si="6"/>
        <v>0.0, 0.0, 7183.0</v>
      </c>
      <c r="R35" s="20" t="str">
        <f t="shared" si="7"/>
        <v>0.0, 0.0, 0.0</v>
      </c>
      <c r="S35" s="26">
        <v>0</v>
      </c>
      <c r="T35" s="20" t="s">
        <v>129</v>
      </c>
      <c r="U35" s="20" t="str">
        <f t="shared" si="8"/>
        <v>Hs.574(M)</v>
      </c>
      <c r="V35" s="20" t="str">
        <f t="shared" si="9"/>
        <v>A</v>
      </c>
      <c r="W35" s="20" t="s">
        <v>128</v>
      </c>
      <c r="X35" s="20" t="s">
        <v>129</v>
      </c>
    </row>
    <row r="36" spans="1:24" x14ac:dyDescent="0.25">
      <c r="A36" s="3"/>
      <c r="B36" s="3" t="s">
        <v>12</v>
      </c>
      <c r="C36" s="3">
        <v>13786</v>
      </c>
      <c r="D36" s="3">
        <v>7180</v>
      </c>
      <c r="E36" s="3">
        <v>9</v>
      </c>
      <c r="F36" s="3">
        <v>6</v>
      </c>
      <c r="G36" s="3">
        <v>0</v>
      </c>
      <c r="I36" t="str">
        <f t="shared" si="0"/>
        <v>defaultid</v>
      </c>
      <c r="J36" t="str">
        <f t="shared" si="1"/>
        <v>0.0, 0.0, 7180.0</v>
      </c>
      <c r="K36" t="str">
        <f t="shared" si="2"/>
        <v>0.0, 0.0, 0.0</v>
      </c>
      <c r="L36">
        <f t="shared" si="3"/>
        <v>1</v>
      </c>
      <c r="M36" t="str">
        <f t="shared" si="4"/>
        <v>balise.ac</v>
      </c>
      <c r="N36" t="str">
        <f t="shared" si="5"/>
        <v>9, 6, 0</v>
      </c>
      <c r="P36" s="20" t="s">
        <v>128</v>
      </c>
      <c r="Q36" s="20" t="str">
        <f t="shared" si="6"/>
        <v>0.0, 0.0, 7180.0</v>
      </c>
      <c r="R36" s="20" t="str">
        <f t="shared" si="7"/>
        <v>0.0, 0.0, 0.0</v>
      </c>
      <c r="S36" s="26">
        <v>0</v>
      </c>
      <c r="T36" s="20" t="s">
        <v>129</v>
      </c>
      <c r="U36" s="20" t="str">
        <f t="shared" si="8"/>
        <v>B</v>
      </c>
      <c r="V36" s="20" t="str">
        <f t="shared" si="9"/>
        <v xml:space="preserve"> </v>
      </c>
      <c r="W36" s="20" t="s">
        <v>128</v>
      </c>
      <c r="X36" s="20" t="s">
        <v>129</v>
      </c>
    </row>
    <row r="37" spans="1:24" x14ac:dyDescent="0.25">
      <c r="A37" s="3"/>
      <c r="B37" s="3" t="s">
        <v>24</v>
      </c>
      <c r="C37" s="3">
        <v>13783</v>
      </c>
      <c r="D37" s="3">
        <v>7177</v>
      </c>
      <c r="E37" s="3">
        <v>14</v>
      </c>
      <c r="F37" s="3">
        <v>2</v>
      </c>
      <c r="G37" s="3">
        <v>5</v>
      </c>
      <c r="I37" t="str">
        <f t="shared" si="0"/>
        <v>defaultid</v>
      </c>
      <c r="J37" t="str">
        <f t="shared" si="1"/>
        <v>0.0, 0.0, 7177.0</v>
      </c>
      <c r="K37" t="str">
        <f t="shared" si="2"/>
        <v>0.0, 0.0, 0.0</v>
      </c>
      <c r="L37">
        <f t="shared" si="3"/>
        <v>1</v>
      </c>
      <c r="M37" t="str">
        <f t="shared" si="4"/>
        <v>balise.ac</v>
      </c>
      <c r="N37" t="str">
        <f t="shared" si="5"/>
        <v>14, 2, 5</v>
      </c>
      <c r="P37" s="20" t="s">
        <v>128</v>
      </c>
      <c r="Q37" s="20" t="str">
        <f t="shared" si="6"/>
        <v>0.0, 0.0, 7177.0</v>
      </c>
      <c r="R37" s="20" t="str">
        <f t="shared" si="7"/>
        <v>0.0, 0.0, 0.0</v>
      </c>
      <c r="S37" s="26">
        <v>0</v>
      </c>
      <c r="T37" s="20" t="s">
        <v>129</v>
      </c>
      <c r="U37" s="20" t="str">
        <f t="shared" si="8"/>
        <v>C</v>
      </c>
      <c r="V37" s="20" t="str">
        <f t="shared" si="9"/>
        <v xml:space="preserve"> </v>
      </c>
      <c r="W37" s="20" t="s">
        <v>128</v>
      </c>
      <c r="X37" s="20" t="s">
        <v>129</v>
      </c>
    </row>
    <row r="38" spans="1:24" x14ac:dyDescent="0.25">
      <c r="A38" t="s">
        <v>25</v>
      </c>
      <c r="B38" t="s">
        <v>1</v>
      </c>
      <c r="C38">
        <v>13640</v>
      </c>
      <c r="D38" s="3">
        <v>7034</v>
      </c>
      <c r="E38" s="3">
        <v>7</v>
      </c>
      <c r="F38" s="3">
        <v>1</v>
      </c>
      <c r="G38" s="3">
        <v>8</v>
      </c>
      <c r="I38" t="str">
        <f t="shared" si="0"/>
        <v>defaultid</v>
      </c>
      <c r="J38" t="str">
        <f t="shared" si="1"/>
        <v>0.0, 0.0, 7034.0</v>
      </c>
      <c r="K38" t="str">
        <f t="shared" si="2"/>
        <v>0.0, 0.0, 0.0</v>
      </c>
      <c r="L38">
        <f t="shared" si="3"/>
        <v>1</v>
      </c>
      <c r="M38" t="str">
        <f t="shared" si="4"/>
        <v>balise.ac</v>
      </c>
      <c r="N38" t="str">
        <f t="shared" si="5"/>
        <v>7, 1, 8</v>
      </c>
      <c r="P38" s="20" t="s">
        <v>128</v>
      </c>
      <c r="Q38" s="20" t="str">
        <f t="shared" si="6"/>
        <v>0.0, 0.0, 7034.0</v>
      </c>
      <c r="R38" s="20" t="str">
        <f t="shared" si="7"/>
        <v>0.0, 0.0, 0.0</v>
      </c>
      <c r="S38" s="26">
        <v>0</v>
      </c>
      <c r="T38" s="20" t="s">
        <v>129</v>
      </c>
      <c r="U38" s="20" t="str">
        <f t="shared" si="8"/>
        <v>LØR-H10</v>
      </c>
      <c r="V38" s="20" t="str">
        <f t="shared" si="9"/>
        <v>A</v>
      </c>
      <c r="W38" s="20" t="s">
        <v>128</v>
      </c>
      <c r="X38" s="20" t="s">
        <v>129</v>
      </c>
    </row>
    <row r="39" spans="1:24" x14ac:dyDescent="0.25">
      <c r="B39" t="s">
        <v>12</v>
      </c>
      <c r="C39">
        <v>13637</v>
      </c>
      <c r="D39" s="3">
        <v>7031</v>
      </c>
      <c r="E39" s="3">
        <v>7</v>
      </c>
      <c r="F39" s="9">
        <v>1</v>
      </c>
      <c r="G39" s="3">
        <v>14</v>
      </c>
      <c r="I39" t="str">
        <f t="shared" si="0"/>
        <v>defaultid</v>
      </c>
      <c r="J39" t="str">
        <f t="shared" si="1"/>
        <v>0.0, 0.0, 7031.0</v>
      </c>
      <c r="K39" t="str">
        <f t="shared" si="2"/>
        <v>0.0, 0.0, 0.0</v>
      </c>
      <c r="L39">
        <f t="shared" si="3"/>
        <v>1</v>
      </c>
      <c r="M39" t="str">
        <f t="shared" si="4"/>
        <v>balise.ac</v>
      </c>
      <c r="N39" t="str">
        <f t="shared" si="5"/>
        <v>7, 1, 14</v>
      </c>
      <c r="P39" s="20" t="s">
        <v>128</v>
      </c>
      <c r="Q39" s="20" t="str">
        <f t="shared" si="6"/>
        <v>0.0, 0.0, 7031.0</v>
      </c>
      <c r="R39" s="20" t="str">
        <f t="shared" si="7"/>
        <v>0.0, 0.0, 0.0</v>
      </c>
      <c r="S39" s="26">
        <v>0</v>
      </c>
      <c r="T39" s="20" t="s">
        <v>129</v>
      </c>
      <c r="U39" s="20" t="str">
        <f t="shared" si="8"/>
        <v>B</v>
      </c>
      <c r="V39" s="20" t="str">
        <f t="shared" si="9"/>
        <v xml:space="preserve"> </v>
      </c>
      <c r="W39" s="20" t="s">
        <v>128</v>
      </c>
      <c r="X39" s="20" t="s">
        <v>129</v>
      </c>
    </row>
    <row r="40" spans="1:24" x14ac:dyDescent="0.25">
      <c r="A40" t="s">
        <v>26</v>
      </c>
      <c r="B40" t="s">
        <v>12</v>
      </c>
      <c r="C40">
        <v>13625</v>
      </c>
      <c r="D40" s="3">
        <v>7019</v>
      </c>
      <c r="E40" s="3">
        <v>7</v>
      </c>
      <c r="F40" s="3">
        <v>7</v>
      </c>
      <c r="G40" s="3">
        <v>7</v>
      </c>
      <c r="I40" t="str">
        <f t="shared" si="0"/>
        <v>defaultid</v>
      </c>
      <c r="J40" t="str">
        <f t="shared" si="1"/>
        <v>0.0, 0.0, 7019.0</v>
      </c>
      <c r="K40" t="str">
        <f t="shared" si="2"/>
        <v>0.0, 0.0, 0.0</v>
      </c>
      <c r="L40">
        <f t="shared" si="3"/>
        <v>1</v>
      </c>
      <c r="M40" t="str">
        <f t="shared" si="4"/>
        <v>balise.ac</v>
      </c>
      <c r="N40" t="str">
        <f t="shared" si="5"/>
        <v>7, 7, 7</v>
      </c>
      <c r="P40" s="20" t="s">
        <v>128</v>
      </c>
      <c r="Q40" s="20" t="str">
        <f t="shared" si="6"/>
        <v>0.0, 0.0, 7019.0</v>
      </c>
      <c r="R40" s="20" t="str">
        <f t="shared" si="7"/>
        <v>0.0, 0.0, 0.0</v>
      </c>
      <c r="S40" s="26">
        <v>0</v>
      </c>
      <c r="T40" s="20" t="s">
        <v>129</v>
      </c>
      <c r="U40" s="20" t="str">
        <f t="shared" si="8"/>
        <v>LØR-H07</v>
      </c>
      <c r="V40" s="20" t="str">
        <f t="shared" si="9"/>
        <v>B</v>
      </c>
      <c r="W40" s="20" t="s">
        <v>128</v>
      </c>
      <c r="X40" s="20" t="s">
        <v>129</v>
      </c>
    </row>
    <row r="41" spans="1:24" x14ac:dyDescent="0.25">
      <c r="B41" t="s">
        <v>1</v>
      </c>
      <c r="C41">
        <v>13622</v>
      </c>
      <c r="D41" s="3">
        <v>7016</v>
      </c>
      <c r="E41" s="3">
        <v>7</v>
      </c>
      <c r="F41" s="3">
        <v>7</v>
      </c>
      <c r="G41" s="3">
        <v>2</v>
      </c>
      <c r="I41" t="str">
        <f t="shared" si="0"/>
        <v>defaultid</v>
      </c>
      <c r="J41" t="str">
        <f t="shared" si="1"/>
        <v>0.0, 0.0, 7016.0</v>
      </c>
      <c r="K41" t="str">
        <f t="shared" si="2"/>
        <v>0.0, 0.0, 0.0</v>
      </c>
      <c r="L41">
        <f t="shared" si="3"/>
        <v>1</v>
      </c>
      <c r="M41" t="str">
        <f t="shared" si="4"/>
        <v>balise.ac</v>
      </c>
      <c r="N41" t="str">
        <f t="shared" si="5"/>
        <v>7, 7, 2</v>
      </c>
      <c r="P41" s="20" t="s">
        <v>128</v>
      </c>
      <c r="Q41" s="20" t="str">
        <f t="shared" si="6"/>
        <v>0.0, 0.0, 7016.0</v>
      </c>
      <c r="R41" s="20" t="str">
        <f t="shared" si="7"/>
        <v>0.0, 0.0, 0.0</v>
      </c>
      <c r="S41" s="26">
        <v>0</v>
      </c>
      <c r="T41" s="20" t="s">
        <v>129</v>
      </c>
      <c r="U41" s="20" t="str">
        <f t="shared" si="8"/>
        <v>A</v>
      </c>
      <c r="V41" s="20" t="str">
        <f t="shared" si="9"/>
        <v xml:space="preserve"> </v>
      </c>
      <c r="W41" s="20" t="s">
        <v>128</v>
      </c>
      <c r="X41" s="20" t="s">
        <v>129</v>
      </c>
    </row>
    <row r="42" spans="1:24" x14ac:dyDescent="0.25">
      <c r="A42" t="s">
        <v>27</v>
      </c>
      <c r="B42" t="s">
        <v>1</v>
      </c>
      <c r="C42">
        <v>13610</v>
      </c>
      <c r="D42" s="3">
        <v>7004</v>
      </c>
      <c r="E42" s="3">
        <v>5</v>
      </c>
      <c r="F42" s="3">
        <v>7</v>
      </c>
      <c r="G42" s="3">
        <v>12</v>
      </c>
      <c r="I42" t="str">
        <f t="shared" si="0"/>
        <v>defaultid</v>
      </c>
      <c r="J42" t="str">
        <f t="shared" si="1"/>
        <v>0.0, 0.0, 7004.0</v>
      </c>
      <c r="K42" t="str">
        <f t="shared" si="2"/>
        <v>0.0, 0.0, 0.0</v>
      </c>
      <c r="L42">
        <f t="shared" si="3"/>
        <v>1</v>
      </c>
      <c r="M42" t="str">
        <f t="shared" si="4"/>
        <v>balise.ac</v>
      </c>
      <c r="N42" t="str">
        <f t="shared" si="5"/>
        <v>5, 7, 12</v>
      </c>
      <c r="P42" s="20" t="s">
        <v>128</v>
      </c>
      <c r="Q42" s="20" t="str">
        <f t="shared" si="6"/>
        <v>0.0, 0.0, 7004.0</v>
      </c>
      <c r="R42" s="20" t="str">
        <f t="shared" si="7"/>
        <v>0.0, 0.0, 0.0</v>
      </c>
      <c r="S42" s="26">
        <v>0</v>
      </c>
      <c r="T42" s="20" t="s">
        <v>129</v>
      </c>
      <c r="U42" s="20" t="str">
        <f t="shared" si="8"/>
        <v>LØR-S06</v>
      </c>
      <c r="V42" s="20" t="str">
        <f t="shared" si="9"/>
        <v>A</v>
      </c>
      <c r="W42" s="20" t="s">
        <v>128</v>
      </c>
      <c r="X42" s="20" t="s">
        <v>129</v>
      </c>
    </row>
    <row r="43" spans="1:24" x14ac:dyDescent="0.25">
      <c r="B43" t="s">
        <v>12</v>
      </c>
      <c r="C43">
        <v>13607</v>
      </c>
      <c r="D43" s="3">
        <v>7001</v>
      </c>
      <c r="E43" s="3">
        <v>9</v>
      </c>
      <c r="F43" s="3">
        <v>6</v>
      </c>
      <c r="G43" s="3">
        <v>2</v>
      </c>
      <c r="I43" t="str">
        <f t="shared" si="0"/>
        <v>defaultid</v>
      </c>
      <c r="J43" t="str">
        <f t="shared" si="1"/>
        <v>0.0, 0.0, 7001.0</v>
      </c>
      <c r="K43" t="str">
        <f t="shared" si="2"/>
        <v>0.0, 0.0, 0.0</v>
      </c>
      <c r="L43">
        <f t="shared" si="3"/>
        <v>1</v>
      </c>
      <c r="M43" t="str">
        <f t="shared" si="4"/>
        <v>balise.ac</v>
      </c>
      <c r="N43" t="str">
        <f t="shared" si="5"/>
        <v>9, 6, 2</v>
      </c>
      <c r="P43" s="20" t="s">
        <v>128</v>
      </c>
      <c r="Q43" s="20" t="str">
        <f t="shared" si="6"/>
        <v>0.0, 0.0, 7001.0</v>
      </c>
      <c r="R43" s="20" t="str">
        <f t="shared" si="7"/>
        <v>0.0, 0.0, 0.0</v>
      </c>
      <c r="S43" s="26">
        <v>0</v>
      </c>
      <c r="T43" s="20" t="s">
        <v>129</v>
      </c>
      <c r="U43" s="20" t="str">
        <f t="shared" si="8"/>
        <v>B</v>
      </c>
      <c r="V43" s="20" t="str">
        <f t="shared" si="9"/>
        <v xml:space="preserve"> </v>
      </c>
      <c r="W43" s="20" t="s">
        <v>128</v>
      </c>
      <c r="X43" s="20" t="s">
        <v>129</v>
      </c>
    </row>
    <row r="44" spans="1:24" x14ac:dyDescent="0.25">
      <c r="A44" t="s">
        <v>28</v>
      </c>
      <c r="B44" t="s">
        <v>1</v>
      </c>
      <c r="C44">
        <v>12113</v>
      </c>
      <c r="D44" s="3">
        <v>5507</v>
      </c>
      <c r="E44" s="4">
        <v>4</v>
      </c>
      <c r="F44" s="4">
        <v>12</v>
      </c>
      <c r="G44" s="4">
        <v>12</v>
      </c>
      <c r="I44" t="str">
        <f t="shared" si="0"/>
        <v>defaultid</v>
      </c>
      <c r="J44" t="str">
        <f t="shared" si="1"/>
        <v>0.0, 0.0, 5507.0</v>
      </c>
      <c r="K44" t="str">
        <f t="shared" si="2"/>
        <v>0.0, 0.0, 0.0</v>
      </c>
      <c r="L44">
        <f t="shared" si="3"/>
        <v>1</v>
      </c>
      <c r="M44" t="str">
        <f t="shared" si="4"/>
        <v>balise.ac</v>
      </c>
      <c r="N44" t="str">
        <f t="shared" si="5"/>
        <v>4, 12, 12</v>
      </c>
      <c r="P44" s="20" t="s">
        <v>128</v>
      </c>
      <c r="Q44" s="20" t="str">
        <f t="shared" si="6"/>
        <v>0.0, 0.0, 5507.0</v>
      </c>
      <c r="R44" s="20" t="str">
        <f t="shared" si="7"/>
        <v>0.0, 0.0, 0.0</v>
      </c>
      <c r="S44" s="26">
        <v>0</v>
      </c>
      <c r="T44" s="20" t="s">
        <v>129</v>
      </c>
      <c r="U44" s="20" t="str">
        <f t="shared" si="8"/>
        <v>Hs.558(B)</v>
      </c>
      <c r="V44" s="20" t="str">
        <f t="shared" si="9"/>
        <v>A</v>
      </c>
      <c r="W44" s="20" t="s">
        <v>128</v>
      </c>
      <c r="X44" s="20" t="s">
        <v>129</v>
      </c>
    </row>
    <row r="45" spans="1:24" x14ac:dyDescent="0.25">
      <c r="B45" t="s">
        <v>12</v>
      </c>
      <c r="C45">
        <v>12110</v>
      </c>
      <c r="D45" s="3">
        <v>5504</v>
      </c>
      <c r="E45" s="3">
        <v>9</v>
      </c>
      <c r="F45" s="3">
        <v>4</v>
      </c>
      <c r="G45" s="3">
        <v>0</v>
      </c>
      <c r="I45" t="str">
        <f t="shared" si="0"/>
        <v>defaultid</v>
      </c>
      <c r="J45" t="str">
        <f t="shared" si="1"/>
        <v>0.0, 0.0, 5504.0</v>
      </c>
      <c r="K45" t="str">
        <f t="shared" si="2"/>
        <v>0.0, 0.0, 0.0</v>
      </c>
      <c r="L45">
        <f t="shared" si="3"/>
        <v>1</v>
      </c>
      <c r="M45" t="str">
        <f t="shared" si="4"/>
        <v>balise.ac</v>
      </c>
      <c r="N45" t="str">
        <f t="shared" si="5"/>
        <v>9, 4, 0</v>
      </c>
      <c r="P45" s="20" t="s">
        <v>128</v>
      </c>
      <c r="Q45" s="20" t="str">
        <f t="shared" si="6"/>
        <v>0.0, 0.0, 5504.0</v>
      </c>
      <c r="R45" s="20" t="str">
        <f t="shared" si="7"/>
        <v>0.0, 0.0, 0.0</v>
      </c>
      <c r="S45" s="26">
        <v>0</v>
      </c>
      <c r="T45" s="20" t="s">
        <v>129</v>
      </c>
      <c r="U45" s="20" t="str">
        <f t="shared" si="8"/>
        <v>B</v>
      </c>
      <c r="V45" s="20" t="str">
        <f t="shared" si="9"/>
        <v xml:space="preserve"> </v>
      </c>
      <c r="W45" s="20" t="s">
        <v>128</v>
      </c>
      <c r="X45" s="20" t="s">
        <v>129</v>
      </c>
    </row>
    <row r="46" spans="1:24" x14ac:dyDescent="0.25">
      <c r="B46" t="s">
        <v>24</v>
      </c>
      <c r="C46">
        <v>12107</v>
      </c>
      <c r="D46" s="3">
        <v>5501</v>
      </c>
      <c r="E46" s="3">
        <v>14</v>
      </c>
      <c r="F46" s="3">
        <v>6</v>
      </c>
      <c r="G46" s="3">
        <v>5</v>
      </c>
      <c r="I46" t="str">
        <f t="shared" si="0"/>
        <v>defaultid</v>
      </c>
      <c r="J46" t="str">
        <f t="shared" si="1"/>
        <v>0.0, 0.0, 5501.0</v>
      </c>
      <c r="K46" t="str">
        <f t="shared" si="2"/>
        <v>0.0, 0.0, 0.0</v>
      </c>
      <c r="L46">
        <f t="shared" si="3"/>
        <v>1</v>
      </c>
      <c r="M46" t="str">
        <f t="shared" si="4"/>
        <v>balise.ac</v>
      </c>
      <c r="N46" t="str">
        <f t="shared" si="5"/>
        <v>14, 6, 5</v>
      </c>
      <c r="P46" s="20" t="s">
        <v>128</v>
      </c>
      <c r="Q46" s="20" t="str">
        <f t="shared" si="6"/>
        <v>0.0, 0.0, 5501.0</v>
      </c>
      <c r="R46" s="20" t="str">
        <f t="shared" si="7"/>
        <v>0.0, 0.0, 0.0</v>
      </c>
      <c r="S46" s="26">
        <v>0</v>
      </c>
      <c r="T46" s="20" t="s">
        <v>129</v>
      </c>
      <c r="U46" s="20" t="str">
        <f t="shared" si="8"/>
        <v>C</v>
      </c>
      <c r="V46" s="20" t="str">
        <f t="shared" si="9"/>
        <v xml:space="preserve"> </v>
      </c>
      <c r="W46" s="20" t="s">
        <v>128</v>
      </c>
      <c r="X46" s="20" t="s">
        <v>129</v>
      </c>
    </row>
    <row r="47" spans="1:24" x14ac:dyDescent="0.25">
      <c r="A47" t="s">
        <v>29</v>
      </c>
      <c r="B47" t="s">
        <v>1</v>
      </c>
      <c r="C47">
        <v>12065</v>
      </c>
      <c r="D47" s="3">
        <v>5459</v>
      </c>
      <c r="E47" s="4">
        <v>2</v>
      </c>
      <c r="F47" s="4">
        <v>0</v>
      </c>
      <c r="G47" s="5">
        <v>14</v>
      </c>
      <c r="I47" t="str">
        <f t="shared" si="0"/>
        <v>defaultid</v>
      </c>
      <c r="J47" t="str">
        <f t="shared" si="1"/>
        <v>0.0, 0.0, 5459.0</v>
      </c>
      <c r="K47" t="str">
        <f t="shared" si="2"/>
        <v>0.0, 0.0, 0.0</v>
      </c>
      <c r="L47">
        <f t="shared" si="3"/>
        <v>1</v>
      </c>
      <c r="M47" t="str">
        <f t="shared" si="4"/>
        <v>balise.ac</v>
      </c>
      <c r="N47" t="str">
        <f t="shared" si="5"/>
        <v>2, 0, 14</v>
      </c>
      <c r="P47" s="20" t="s">
        <v>128</v>
      </c>
      <c r="Q47" s="20" t="str">
        <f t="shared" si="6"/>
        <v>0.0, 0.0, 5459.0</v>
      </c>
      <c r="R47" s="20" t="str">
        <f t="shared" si="7"/>
        <v>0.0, 0.0, 0.0</v>
      </c>
      <c r="S47" s="26">
        <v>0</v>
      </c>
      <c r="T47" s="20" t="s">
        <v>129</v>
      </c>
      <c r="U47" s="20" t="str">
        <f t="shared" si="8"/>
        <v>GRO-V04</v>
      </c>
      <c r="V47" s="20" t="str">
        <f t="shared" si="9"/>
        <v>A</v>
      </c>
      <c r="W47" s="20" t="s">
        <v>128</v>
      </c>
      <c r="X47" s="20" t="s">
        <v>129</v>
      </c>
    </row>
    <row r="48" spans="1:24" x14ac:dyDescent="0.25">
      <c r="B48" t="s">
        <v>12</v>
      </c>
      <c r="C48">
        <v>12062</v>
      </c>
      <c r="D48" s="3">
        <v>5456</v>
      </c>
      <c r="E48" s="3">
        <v>9</v>
      </c>
      <c r="F48" s="3">
        <v>5</v>
      </c>
      <c r="G48" s="3">
        <v>0</v>
      </c>
      <c r="I48" t="str">
        <f t="shared" si="0"/>
        <v>defaultid</v>
      </c>
      <c r="J48" t="str">
        <f t="shared" si="1"/>
        <v>0.0, 0.0, 5456.0</v>
      </c>
      <c r="K48" t="str">
        <f t="shared" si="2"/>
        <v>0.0, 0.0, 0.0</v>
      </c>
      <c r="L48">
        <f t="shared" si="3"/>
        <v>1</v>
      </c>
      <c r="M48" t="str">
        <f t="shared" si="4"/>
        <v>balise.ac</v>
      </c>
      <c r="N48" t="str">
        <f t="shared" si="5"/>
        <v>9, 5, 0</v>
      </c>
      <c r="P48" s="20" t="s">
        <v>128</v>
      </c>
      <c r="Q48" s="20" t="str">
        <f t="shared" si="6"/>
        <v>0.0, 0.0, 5456.0</v>
      </c>
      <c r="R48" s="20" t="str">
        <f t="shared" si="7"/>
        <v>0.0, 0.0, 0.0</v>
      </c>
      <c r="S48" s="26">
        <v>0</v>
      </c>
      <c r="T48" s="20" t="s">
        <v>129</v>
      </c>
      <c r="U48" s="20" t="str">
        <f t="shared" si="8"/>
        <v>B</v>
      </c>
      <c r="V48" s="20" t="str">
        <f t="shared" si="9"/>
        <v xml:space="preserve"> </v>
      </c>
      <c r="W48" s="20" t="s">
        <v>128</v>
      </c>
      <c r="X48" s="20" t="s">
        <v>129</v>
      </c>
    </row>
    <row r="49" spans="1:24" x14ac:dyDescent="0.25">
      <c r="B49" t="s">
        <v>24</v>
      </c>
      <c r="C49">
        <v>12059</v>
      </c>
      <c r="D49" s="3">
        <v>5453</v>
      </c>
      <c r="E49" s="3">
        <v>14</v>
      </c>
      <c r="F49" s="3">
        <v>1</v>
      </c>
      <c r="G49" s="3">
        <v>5</v>
      </c>
      <c r="I49" t="str">
        <f t="shared" si="0"/>
        <v>defaultid</v>
      </c>
      <c r="J49" t="str">
        <f t="shared" si="1"/>
        <v>0.0, 0.0, 5453.0</v>
      </c>
      <c r="K49" t="str">
        <f t="shared" si="2"/>
        <v>0.0, 0.0, 0.0</v>
      </c>
      <c r="L49">
        <f t="shared" si="3"/>
        <v>1</v>
      </c>
      <c r="M49" t="str">
        <f t="shared" si="4"/>
        <v>balise.ac</v>
      </c>
      <c r="N49" t="str">
        <f t="shared" si="5"/>
        <v>14, 1, 5</v>
      </c>
      <c r="P49" s="20" t="s">
        <v>128</v>
      </c>
      <c r="Q49" s="20" t="str">
        <f t="shared" si="6"/>
        <v>0.0, 0.0, 5453.0</v>
      </c>
      <c r="R49" s="20" t="str">
        <f t="shared" si="7"/>
        <v>0.0, 0.0, 0.0</v>
      </c>
      <c r="S49" s="26">
        <v>0</v>
      </c>
      <c r="T49" s="20" t="s">
        <v>129</v>
      </c>
      <c r="U49" s="20" t="str">
        <f t="shared" si="8"/>
        <v>C</v>
      </c>
      <c r="V49" s="20" t="str">
        <f t="shared" si="9"/>
        <v xml:space="preserve"> </v>
      </c>
      <c r="W49" s="20" t="s">
        <v>128</v>
      </c>
      <c r="X49" s="20" t="s">
        <v>129</v>
      </c>
    </row>
    <row r="50" spans="1:24" x14ac:dyDescent="0.25">
      <c r="A50" t="s">
        <v>30</v>
      </c>
      <c r="B50" t="s">
        <v>1</v>
      </c>
      <c r="C50">
        <v>12023</v>
      </c>
      <c r="D50" s="3">
        <f>C50-([1]A_UM!$F$3)</f>
        <v>5417</v>
      </c>
      <c r="E50" s="3">
        <v>2</v>
      </c>
      <c r="F50" s="3">
        <v>1</v>
      </c>
      <c r="G50" s="3">
        <v>2</v>
      </c>
      <c r="I50" t="str">
        <f t="shared" si="0"/>
        <v>defaultid</v>
      </c>
      <c r="J50" t="str">
        <f t="shared" si="1"/>
        <v>0.0, 0.0, 5417.0</v>
      </c>
      <c r="K50" t="str">
        <f t="shared" si="2"/>
        <v>0.0, 0.0, 0.0</v>
      </c>
      <c r="L50">
        <f t="shared" si="3"/>
        <v>1</v>
      </c>
      <c r="M50" t="str">
        <f t="shared" si="4"/>
        <v>balise.ac</v>
      </c>
      <c r="N50" t="str">
        <f t="shared" si="5"/>
        <v>2, 1, 2</v>
      </c>
      <c r="P50" s="20" t="s">
        <v>128</v>
      </c>
      <c r="Q50" s="20" t="str">
        <f t="shared" si="6"/>
        <v>0.0, 0.0, 5417.0</v>
      </c>
      <c r="R50" s="20" t="str">
        <f t="shared" si="7"/>
        <v>0.0, 0.0, 0.0</v>
      </c>
      <c r="S50" s="26">
        <v>0</v>
      </c>
      <c r="T50" s="20" t="s">
        <v>129</v>
      </c>
      <c r="U50" s="20" t="str">
        <f t="shared" si="8"/>
        <v>GRO-H02</v>
      </c>
      <c r="V50" s="20" t="str">
        <f t="shared" si="9"/>
        <v>A</v>
      </c>
      <c r="W50" s="20" t="s">
        <v>128</v>
      </c>
      <c r="X50" s="20" t="s">
        <v>129</v>
      </c>
    </row>
    <row r="51" spans="1:24" x14ac:dyDescent="0.25">
      <c r="B51" t="s">
        <v>12</v>
      </c>
      <c r="C51" s="33">
        <v>12020</v>
      </c>
      <c r="D51" s="34">
        <f>C51-([1]A_UM!$F$3)</f>
        <v>5414</v>
      </c>
      <c r="E51" s="3">
        <v>9</v>
      </c>
      <c r="F51" s="3">
        <v>4</v>
      </c>
      <c r="G51" s="3">
        <v>0</v>
      </c>
      <c r="I51" t="str">
        <f t="shared" si="0"/>
        <v>defaultid</v>
      </c>
      <c r="J51" t="str">
        <f t="shared" si="1"/>
        <v>0.0, 0.0, 5414.0</v>
      </c>
      <c r="K51" t="str">
        <f t="shared" si="2"/>
        <v>0.0, 0.0, 0.0</v>
      </c>
      <c r="L51">
        <f t="shared" si="3"/>
        <v>1</v>
      </c>
      <c r="M51" t="str">
        <f t="shared" si="4"/>
        <v>balise.ac</v>
      </c>
      <c r="N51" t="str">
        <f t="shared" si="5"/>
        <v>9, 4, 0</v>
      </c>
      <c r="P51" s="20" t="s">
        <v>128</v>
      </c>
      <c r="Q51" s="20" t="str">
        <f t="shared" si="6"/>
        <v>0.0, 0.0, 5414.0</v>
      </c>
      <c r="R51" s="20" t="str">
        <f t="shared" si="7"/>
        <v>0.0, 0.0, 0.0</v>
      </c>
      <c r="S51" s="26">
        <v>0</v>
      </c>
      <c r="T51" s="20" t="s">
        <v>129</v>
      </c>
      <c r="U51" s="20" t="str">
        <f t="shared" si="8"/>
        <v>B</v>
      </c>
      <c r="V51" s="20" t="str">
        <f t="shared" si="9"/>
        <v xml:space="preserve"> </v>
      </c>
      <c r="W51" s="20" t="s">
        <v>128</v>
      </c>
      <c r="X51" s="20" t="s">
        <v>129</v>
      </c>
    </row>
    <row r="52" spans="1:24" x14ac:dyDescent="0.25">
      <c r="B52" t="s">
        <v>24</v>
      </c>
      <c r="C52" s="33">
        <v>12017</v>
      </c>
      <c r="D52" s="34">
        <f>C52-([1]A_UM!$F$3)</f>
        <v>5411</v>
      </c>
      <c r="E52" s="3">
        <v>14</v>
      </c>
      <c r="F52" s="3">
        <v>10</v>
      </c>
      <c r="G52" s="3">
        <v>5</v>
      </c>
      <c r="I52" t="str">
        <f t="shared" si="0"/>
        <v>defaultid</v>
      </c>
      <c r="J52" t="str">
        <f t="shared" si="1"/>
        <v>0.0, 0.0, 5411.0</v>
      </c>
      <c r="K52" t="str">
        <f t="shared" si="2"/>
        <v>0.0, 0.0, 0.0</v>
      </c>
      <c r="L52">
        <f t="shared" si="3"/>
        <v>1</v>
      </c>
      <c r="M52" t="str">
        <f t="shared" si="4"/>
        <v>balise.ac</v>
      </c>
      <c r="N52" t="str">
        <f t="shared" si="5"/>
        <v>14, 10, 5</v>
      </c>
      <c r="P52" s="20" t="s">
        <v>128</v>
      </c>
      <c r="Q52" s="20" t="str">
        <f t="shared" si="6"/>
        <v>0.0, 0.0, 5411.0</v>
      </c>
      <c r="R52" s="20" t="str">
        <f t="shared" si="7"/>
        <v>0.0, 0.0, 0.0</v>
      </c>
      <c r="S52" s="26">
        <v>0</v>
      </c>
      <c r="T52" s="20" t="s">
        <v>129</v>
      </c>
      <c r="U52" s="20" t="str">
        <f t="shared" si="8"/>
        <v>C</v>
      </c>
      <c r="V52" s="20" t="str">
        <f t="shared" si="9"/>
        <v xml:space="preserve"> </v>
      </c>
      <c r="W52" s="20" t="s">
        <v>128</v>
      </c>
      <c r="X52" s="20" t="s">
        <v>129</v>
      </c>
    </row>
    <row r="53" spans="1:24" x14ac:dyDescent="0.25">
      <c r="A53" t="s">
        <v>31</v>
      </c>
      <c r="B53" t="s">
        <v>1</v>
      </c>
      <c r="C53">
        <v>11756</v>
      </c>
      <c r="D53" s="3">
        <f>C53-([1]A_UM!$F$3)</f>
        <v>5150</v>
      </c>
      <c r="E53" s="4">
        <v>4</v>
      </c>
      <c r="F53" s="4">
        <v>14</v>
      </c>
      <c r="G53" s="4">
        <v>12</v>
      </c>
      <c r="I53" t="str">
        <f t="shared" si="0"/>
        <v>defaultid</v>
      </c>
      <c r="J53" t="str">
        <f t="shared" si="1"/>
        <v>0.0, 0.0, 5150.0</v>
      </c>
      <c r="K53" t="str">
        <f t="shared" si="2"/>
        <v>0.0, 0.0, 0.0</v>
      </c>
      <c r="L53">
        <f t="shared" si="3"/>
        <v>1</v>
      </c>
      <c r="M53" t="str">
        <f t="shared" si="4"/>
        <v>balise.ac</v>
      </c>
      <c r="N53" t="str">
        <f t="shared" si="5"/>
        <v>4, 14, 12</v>
      </c>
      <c r="P53" s="20" t="s">
        <v>128</v>
      </c>
      <c r="Q53" s="20" t="str">
        <f t="shared" si="6"/>
        <v>0.0, 0.0, 5150.0</v>
      </c>
      <c r="R53" s="20" t="str">
        <f t="shared" si="7"/>
        <v>0.0, 0.0, 0.0</v>
      </c>
      <c r="S53" s="26">
        <v>0</v>
      </c>
      <c r="T53" s="20" t="s">
        <v>129</v>
      </c>
      <c r="U53" s="20" t="str">
        <f t="shared" si="8"/>
        <v>Rep.552</v>
      </c>
      <c r="V53" s="20" t="str">
        <f t="shared" si="9"/>
        <v>A</v>
      </c>
      <c r="W53" s="20" t="s">
        <v>128</v>
      </c>
      <c r="X53" s="20" t="s">
        <v>129</v>
      </c>
    </row>
    <row r="54" spans="1:24" x14ac:dyDescent="0.25">
      <c r="B54" t="s">
        <v>12</v>
      </c>
      <c r="C54">
        <v>11753</v>
      </c>
      <c r="D54" s="3">
        <f>C54-([1]A_UM!$F$3)</f>
        <v>5147</v>
      </c>
      <c r="E54" s="3">
        <v>9</v>
      </c>
      <c r="F54" s="3">
        <v>2</v>
      </c>
      <c r="G54" s="3">
        <v>12</v>
      </c>
      <c r="I54" t="str">
        <f t="shared" si="0"/>
        <v>defaultid</v>
      </c>
      <c r="J54" t="str">
        <f t="shared" si="1"/>
        <v>0.0, 0.0, 5147.0</v>
      </c>
      <c r="K54" t="str">
        <f t="shared" si="2"/>
        <v>0.0, 0.0, 0.0</v>
      </c>
      <c r="L54">
        <f t="shared" si="3"/>
        <v>1</v>
      </c>
      <c r="M54" t="str">
        <f t="shared" si="4"/>
        <v>balise.ac</v>
      </c>
      <c r="N54" t="str">
        <f t="shared" si="5"/>
        <v>9, 2, 12</v>
      </c>
      <c r="P54" s="20" t="s">
        <v>128</v>
      </c>
      <c r="Q54" s="20" t="str">
        <f t="shared" si="6"/>
        <v>0.0, 0.0, 5147.0</v>
      </c>
      <c r="R54" s="20" t="str">
        <f t="shared" si="7"/>
        <v>0.0, 0.0, 0.0</v>
      </c>
      <c r="S54" s="26">
        <v>0</v>
      </c>
      <c r="T54" s="20" t="s">
        <v>129</v>
      </c>
      <c r="U54" s="20" t="str">
        <f t="shared" si="8"/>
        <v>B</v>
      </c>
      <c r="V54" s="20" t="str">
        <f t="shared" si="9"/>
        <v xml:space="preserve"> </v>
      </c>
      <c r="W54" s="20" t="s">
        <v>128</v>
      </c>
      <c r="X54" s="20" t="s">
        <v>129</v>
      </c>
    </row>
    <row r="55" spans="1:24" x14ac:dyDescent="0.25">
      <c r="A55" t="s">
        <v>32</v>
      </c>
      <c r="B55" t="s">
        <v>1</v>
      </c>
      <c r="C55">
        <v>11735</v>
      </c>
      <c r="D55" s="3">
        <f>C55-([1]A_UM!$F$3)</f>
        <v>5129</v>
      </c>
      <c r="E55" s="4">
        <v>2</v>
      </c>
      <c r="F55" s="4">
        <v>0</v>
      </c>
      <c r="G55" s="5">
        <v>14</v>
      </c>
      <c r="I55" t="str">
        <f t="shared" si="0"/>
        <v>defaultid</v>
      </c>
      <c r="J55" t="str">
        <f t="shared" si="1"/>
        <v>0.0, 0.0, 5129.0</v>
      </c>
      <c r="K55" t="str">
        <f t="shared" si="2"/>
        <v>0.0, 0.0, 0.0</v>
      </c>
      <c r="L55">
        <f t="shared" si="3"/>
        <v>1</v>
      </c>
      <c r="M55" t="str">
        <f t="shared" si="4"/>
        <v>balise.ac</v>
      </c>
      <c r="N55" t="str">
        <f t="shared" si="5"/>
        <v>2, 0, 14</v>
      </c>
      <c r="P55" s="20" t="s">
        <v>128</v>
      </c>
      <c r="Q55" s="20" t="str">
        <f t="shared" si="6"/>
        <v>0.0, 0.0, 5129.0</v>
      </c>
      <c r="R55" s="20" t="str">
        <f t="shared" si="7"/>
        <v>0.0, 0.0, 0.0</v>
      </c>
      <c r="S55" s="26">
        <v>0</v>
      </c>
      <c r="T55" s="20" t="s">
        <v>129</v>
      </c>
      <c r="U55" s="20" t="str">
        <f t="shared" si="8"/>
        <v>GRO-V06</v>
      </c>
      <c r="V55" s="20" t="str">
        <f t="shared" si="9"/>
        <v>A</v>
      </c>
      <c r="W55" s="20" t="s">
        <v>128</v>
      </c>
      <c r="X55" s="20" t="s">
        <v>129</v>
      </c>
    </row>
    <row r="56" spans="1:24" x14ac:dyDescent="0.25">
      <c r="B56" t="s">
        <v>12</v>
      </c>
      <c r="C56">
        <v>11732</v>
      </c>
      <c r="D56" s="3">
        <f>C56-([1]A_UM!$F$3)</f>
        <v>5126</v>
      </c>
      <c r="E56" s="3">
        <v>9</v>
      </c>
      <c r="F56" s="3">
        <v>4</v>
      </c>
      <c r="G56" s="3">
        <v>0</v>
      </c>
      <c r="I56" t="str">
        <f t="shared" si="0"/>
        <v>defaultid</v>
      </c>
      <c r="J56" t="str">
        <f t="shared" si="1"/>
        <v>0.0, 0.0, 5126.0</v>
      </c>
      <c r="K56" t="str">
        <f t="shared" si="2"/>
        <v>0.0, 0.0, 0.0</v>
      </c>
      <c r="L56">
        <f t="shared" si="3"/>
        <v>1</v>
      </c>
      <c r="M56" t="str">
        <f t="shared" si="4"/>
        <v>balise.ac</v>
      </c>
      <c r="N56" t="str">
        <f t="shared" si="5"/>
        <v>9, 4, 0</v>
      </c>
      <c r="P56" s="20" t="s">
        <v>128</v>
      </c>
      <c r="Q56" s="20" t="str">
        <f t="shared" si="6"/>
        <v>0.0, 0.0, 5126.0</v>
      </c>
      <c r="R56" s="20" t="str">
        <f t="shared" si="7"/>
        <v>0.0, 0.0, 0.0</v>
      </c>
      <c r="S56" s="26">
        <v>0</v>
      </c>
      <c r="T56" s="20" t="s">
        <v>129</v>
      </c>
      <c r="U56" s="20" t="str">
        <f t="shared" si="8"/>
        <v>B</v>
      </c>
      <c r="V56" s="20" t="str">
        <f t="shared" si="9"/>
        <v xml:space="preserve"> </v>
      </c>
      <c r="W56" s="20" t="s">
        <v>128</v>
      </c>
      <c r="X56" s="20" t="s">
        <v>129</v>
      </c>
    </row>
    <row r="57" spans="1:24" x14ac:dyDescent="0.25">
      <c r="B57" t="s">
        <v>24</v>
      </c>
      <c r="C57">
        <v>11729</v>
      </c>
      <c r="D57" s="3">
        <f>C57-([1]A_UM!$F$3)</f>
        <v>5123</v>
      </c>
      <c r="E57" s="3">
        <v>14</v>
      </c>
      <c r="F57" s="3">
        <v>2</v>
      </c>
      <c r="G57" s="3">
        <v>6</v>
      </c>
      <c r="I57" t="str">
        <f t="shared" si="0"/>
        <v>defaultid</v>
      </c>
      <c r="J57" t="str">
        <f t="shared" si="1"/>
        <v>0.0, 0.0, 5123.0</v>
      </c>
      <c r="K57" t="str">
        <f t="shared" si="2"/>
        <v>0.0, 0.0, 0.0</v>
      </c>
      <c r="L57">
        <f t="shared" si="3"/>
        <v>1</v>
      </c>
      <c r="M57" t="str">
        <f t="shared" si="4"/>
        <v>balise.ac</v>
      </c>
      <c r="N57" t="str">
        <f t="shared" si="5"/>
        <v>14, 2, 6</v>
      </c>
      <c r="P57" s="20" t="s">
        <v>128</v>
      </c>
      <c r="Q57" s="20" t="str">
        <f t="shared" si="6"/>
        <v>0.0, 0.0, 5123.0</v>
      </c>
      <c r="R57" s="20" t="str">
        <f t="shared" si="7"/>
        <v>0.0, 0.0, 0.0</v>
      </c>
      <c r="S57" s="26">
        <v>0</v>
      </c>
      <c r="T57" s="20" t="s">
        <v>129</v>
      </c>
      <c r="U57" s="20" t="str">
        <f t="shared" si="8"/>
        <v>C</v>
      </c>
      <c r="V57" s="20" t="str">
        <f t="shared" si="9"/>
        <v xml:space="preserve"> </v>
      </c>
      <c r="W57" s="20" t="s">
        <v>128</v>
      </c>
      <c r="X57" s="20" t="s">
        <v>129</v>
      </c>
    </row>
    <row r="58" spans="1:24" x14ac:dyDescent="0.25">
      <c r="A58" t="s">
        <v>33</v>
      </c>
      <c r="B58" t="s">
        <v>1</v>
      </c>
      <c r="C58">
        <v>11261</v>
      </c>
      <c r="D58" s="3">
        <f>C58-([1]A_UM!$F$3)</f>
        <v>4655</v>
      </c>
      <c r="E58" s="4">
        <v>4</v>
      </c>
      <c r="F58" s="4">
        <v>12</v>
      </c>
      <c r="G58" s="5">
        <v>12</v>
      </c>
      <c r="I58" t="str">
        <f t="shared" si="0"/>
        <v>defaultid</v>
      </c>
      <c r="J58" t="str">
        <f t="shared" si="1"/>
        <v>0.0, 0.0, 4655.0</v>
      </c>
      <c r="K58" t="str">
        <f t="shared" si="2"/>
        <v>0.0, 0.0, 0.0</v>
      </c>
      <c r="L58">
        <f t="shared" si="3"/>
        <v>1</v>
      </c>
      <c r="M58" t="str">
        <f t="shared" si="4"/>
        <v>balise.ac</v>
      </c>
      <c r="N58" t="str">
        <f t="shared" si="5"/>
        <v>4, 12, 12</v>
      </c>
      <c r="P58" s="20" t="s">
        <v>128</v>
      </c>
      <c r="Q58" s="20" t="str">
        <f t="shared" si="6"/>
        <v>0.0, 0.0, 4655.0</v>
      </c>
      <c r="R58" s="20" t="str">
        <f t="shared" si="7"/>
        <v>0.0, 0.0, 0.0</v>
      </c>
      <c r="S58" s="26">
        <v>0</v>
      </c>
      <c r="T58" s="20" t="s">
        <v>129</v>
      </c>
      <c r="U58" s="20" t="str">
        <f t="shared" si="8"/>
        <v>Hs.552(B)</v>
      </c>
      <c r="V58" s="20" t="str">
        <f t="shared" si="9"/>
        <v>A</v>
      </c>
      <c r="W58" s="20" t="s">
        <v>128</v>
      </c>
      <c r="X58" s="20" t="s">
        <v>129</v>
      </c>
    </row>
    <row r="59" spans="1:24" x14ac:dyDescent="0.25">
      <c r="B59" t="s">
        <v>12</v>
      </c>
      <c r="C59">
        <v>11258</v>
      </c>
      <c r="D59" s="3">
        <f>C59-([1]A_UM!$F$3)</f>
        <v>4652</v>
      </c>
      <c r="E59" s="3">
        <v>9</v>
      </c>
      <c r="F59" s="3">
        <v>4</v>
      </c>
      <c r="G59" s="3">
        <v>0</v>
      </c>
      <c r="I59" t="str">
        <f t="shared" si="0"/>
        <v>defaultid</v>
      </c>
      <c r="J59" t="str">
        <f t="shared" si="1"/>
        <v>0.0, 0.0, 4652.0</v>
      </c>
      <c r="K59" t="str">
        <f t="shared" si="2"/>
        <v>0.0, 0.0, 0.0</v>
      </c>
      <c r="L59">
        <f t="shared" si="3"/>
        <v>1</v>
      </c>
      <c r="M59" t="str">
        <f t="shared" si="4"/>
        <v>balise.ac</v>
      </c>
      <c r="N59" t="str">
        <f t="shared" si="5"/>
        <v>9, 4, 0</v>
      </c>
      <c r="P59" s="20" t="s">
        <v>128</v>
      </c>
      <c r="Q59" s="20" t="str">
        <f t="shared" si="6"/>
        <v>0.0, 0.0, 4652.0</v>
      </c>
      <c r="R59" s="20" t="str">
        <f t="shared" si="7"/>
        <v>0.0, 0.0, 0.0</v>
      </c>
      <c r="S59" s="26">
        <v>0</v>
      </c>
      <c r="T59" s="20" t="s">
        <v>129</v>
      </c>
      <c r="U59" s="20" t="str">
        <f t="shared" si="8"/>
        <v>B</v>
      </c>
      <c r="V59" s="20" t="str">
        <f t="shared" si="9"/>
        <v xml:space="preserve"> </v>
      </c>
      <c r="W59" s="20" t="s">
        <v>128</v>
      </c>
      <c r="X59" s="20" t="s">
        <v>129</v>
      </c>
    </row>
    <row r="60" spans="1:24" x14ac:dyDescent="0.25">
      <c r="B60" t="s">
        <v>24</v>
      </c>
      <c r="C60">
        <v>11255</v>
      </c>
      <c r="D60" s="3">
        <f>C60-([1]A_UM!$F$3)</f>
        <v>4649</v>
      </c>
      <c r="E60" s="3">
        <v>14</v>
      </c>
      <c r="F60" s="3">
        <v>8</v>
      </c>
      <c r="G60" s="3">
        <v>6</v>
      </c>
      <c r="I60" t="str">
        <f t="shared" si="0"/>
        <v>defaultid</v>
      </c>
      <c r="J60" t="str">
        <f t="shared" si="1"/>
        <v>0.0, 0.0, 4649.0</v>
      </c>
      <c r="K60" t="str">
        <f t="shared" si="2"/>
        <v>0.0, 0.0, 0.0</v>
      </c>
      <c r="L60">
        <f t="shared" si="3"/>
        <v>1</v>
      </c>
      <c r="M60" t="str">
        <f t="shared" si="4"/>
        <v>balise.ac</v>
      </c>
      <c r="N60" t="str">
        <f t="shared" si="5"/>
        <v>14, 8, 6</v>
      </c>
      <c r="P60" s="20" t="s">
        <v>128</v>
      </c>
      <c r="Q60" s="20" t="str">
        <f t="shared" si="6"/>
        <v>0.0, 0.0, 4649.0</v>
      </c>
      <c r="R60" s="20" t="str">
        <f t="shared" si="7"/>
        <v>0.0, 0.0, 0.0</v>
      </c>
      <c r="S60" s="26">
        <v>0</v>
      </c>
      <c r="T60" s="20" t="s">
        <v>129</v>
      </c>
      <c r="U60" s="20" t="str">
        <f t="shared" si="8"/>
        <v>C</v>
      </c>
      <c r="V60" s="20" t="str">
        <f t="shared" si="9"/>
        <v xml:space="preserve"> </v>
      </c>
      <c r="W60" s="20" t="s">
        <v>128</v>
      </c>
      <c r="X60" s="20" t="s">
        <v>129</v>
      </c>
    </row>
    <row r="61" spans="1:24" x14ac:dyDescent="0.25">
      <c r="A61" t="s">
        <v>34</v>
      </c>
      <c r="B61" t="s">
        <v>1</v>
      </c>
      <c r="C61">
        <v>11238</v>
      </c>
      <c r="D61" s="3">
        <f>C61-([1]A_UM!$F$3)</f>
        <v>4632</v>
      </c>
      <c r="E61" s="4">
        <v>2</v>
      </c>
      <c r="F61" s="4">
        <v>0</v>
      </c>
      <c r="G61" s="5">
        <v>14</v>
      </c>
      <c r="I61" t="str">
        <f t="shared" si="0"/>
        <v>defaultid</v>
      </c>
      <c r="J61" t="str">
        <f t="shared" si="1"/>
        <v>0.0, 0.0, 4632.0</v>
      </c>
      <c r="K61" t="str">
        <f t="shared" si="2"/>
        <v>0.0, 0.0, 0.0</v>
      </c>
      <c r="L61">
        <f t="shared" si="3"/>
        <v>1</v>
      </c>
      <c r="M61" t="str">
        <f t="shared" si="4"/>
        <v>balise.ac</v>
      </c>
      <c r="N61" t="str">
        <f t="shared" si="5"/>
        <v>2, 0, 14</v>
      </c>
      <c r="P61" s="20" t="s">
        <v>128</v>
      </c>
      <c r="Q61" s="20" t="str">
        <f t="shared" si="6"/>
        <v>0.0, 0.0, 4632.0</v>
      </c>
      <c r="R61" s="20" t="str">
        <f t="shared" si="7"/>
        <v>0.0, 0.0, 0.0</v>
      </c>
      <c r="S61" s="26">
        <v>0</v>
      </c>
      <c r="T61" s="20" t="s">
        <v>129</v>
      </c>
      <c r="U61" s="20" t="str">
        <f t="shared" si="8"/>
        <v>GRO-V10</v>
      </c>
      <c r="V61" s="20" t="str">
        <f t="shared" si="9"/>
        <v>A</v>
      </c>
      <c r="W61" s="20" t="s">
        <v>128</v>
      </c>
      <c r="X61" s="20" t="s">
        <v>129</v>
      </c>
    </row>
    <row r="62" spans="1:24" x14ac:dyDescent="0.25">
      <c r="B62" t="s">
        <v>12</v>
      </c>
      <c r="C62">
        <v>11235</v>
      </c>
      <c r="D62" s="3">
        <f>C62-([1]A_UM!$F$3)</f>
        <v>4629</v>
      </c>
      <c r="E62" s="4">
        <v>9</v>
      </c>
      <c r="F62" s="5">
        <v>1</v>
      </c>
      <c r="G62" s="4">
        <v>0</v>
      </c>
      <c r="I62" t="str">
        <f t="shared" si="0"/>
        <v>defaultid</v>
      </c>
      <c r="J62" t="str">
        <f t="shared" si="1"/>
        <v>0.0, 0.0, 4629.0</v>
      </c>
      <c r="K62" t="str">
        <f t="shared" si="2"/>
        <v>0.0, 0.0, 0.0</v>
      </c>
      <c r="L62">
        <f t="shared" si="3"/>
        <v>1</v>
      </c>
      <c r="M62" t="str">
        <f t="shared" si="4"/>
        <v>balise.ac</v>
      </c>
      <c r="N62" t="str">
        <f t="shared" si="5"/>
        <v>9, 1, 0</v>
      </c>
      <c r="P62" s="20" t="s">
        <v>128</v>
      </c>
      <c r="Q62" s="20" t="str">
        <f t="shared" si="6"/>
        <v>0.0, 0.0, 4629.0</v>
      </c>
      <c r="R62" s="20" t="str">
        <f t="shared" si="7"/>
        <v>0.0, 0.0, 0.0</v>
      </c>
      <c r="S62" s="26">
        <v>0</v>
      </c>
      <c r="T62" s="20" t="s">
        <v>129</v>
      </c>
      <c r="U62" s="20" t="str">
        <f t="shared" si="8"/>
        <v>B</v>
      </c>
      <c r="V62" s="20" t="str">
        <f t="shared" si="9"/>
        <v xml:space="preserve"> </v>
      </c>
      <c r="W62" s="20" t="s">
        <v>128</v>
      </c>
      <c r="X62" s="20" t="s">
        <v>129</v>
      </c>
    </row>
    <row r="63" spans="1:24" x14ac:dyDescent="0.25">
      <c r="B63" t="s">
        <v>24</v>
      </c>
      <c r="C63">
        <v>11232</v>
      </c>
      <c r="D63" s="3">
        <f>C63-([1]A_UM!$F$3)</f>
        <v>4626</v>
      </c>
      <c r="E63" s="4">
        <v>14</v>
      </c>
      <c r="F63" s="5">
        <v>6</v>
      </c>
      <c r="G63" s="5">
        <v>6</v>
      </c>
      <c r="I63" t="str">
        <f t="shared" si="0"/>
        <v>defaultid</v>
      </c>
      <c r="J63" t="str">
        <f t="shared" si="1"/>
        <v>0.0, 0.0, 4626.0</v>
      </c>
      <c r="K63" t="str">
        <f t="shared" si="2"/>
        <v>0.0, 0.0, 0.0</v>
      </c>
      <c r="L63">
        <f t="shared" si="3"/>
        <v>1</v>
      </c>
      <c r="M63" t="str">
        <f t="shared" si="4"/>
        <v>balise.ac</v>
      </c>
      <c r="N63" t="str">
        <f t="shared" si="5"/>
        <v>14, 6, 6</v>
      </c>
      <c r="P63" s="20" t="s">
        <v>128</v>
      </c>
      <c r="Q63" s="20" t="str">
        <f t="shared" si="6"/>
        <v>0.0, 0.0, 4626.0</v>
      </c>
      <c r="R63" s="20" t="str">
        <f t="shared" si="7"/>
        <v>0.0, 0.0, 0.0</v>
      </c>
      <c r="S63" s="26">
        <v>0</v>
      </c>
      <c r="T63" s="20" t="s">
        <v>129</v>
      </c>
      <c r="U63" s="20" t="str">
        <f t="shared" si="8"/>
        <v>C</v>
      </c>
      <c r="V63" s="20" t="str">
        <f t="shared" si="9"/>
        <v xml:space="preserve"> </v>
      </c>
      <c r="W63" s="20" t="s">
        <v>128</v>
      </c>
      <c r="X63" s="20" t="s">
        <v>129</v>
      </c>
    </row>
    <row r="64" spans="1:24" x14ac:dyDescent="0.25">
      <c r="A64" t="s">
        <v>35</v>
      </c>
      <c r="B64" t="s">
        <v>1</v>
      </c>
      <c r="C64" s="33">
        <v>11073</v>
      </c>
      <c r="D64" s="34">
        <f>C64-([1]A_UM!$F$3)</f>
        <v>4467</v>
      </c>
      <c r="E64" s="10">
        <v>7</v>
      </c>
      <c r="F64" s="10">
        <v>1</v>
      </c>
      <c r="G64" s="10">
        <v>2</v>
      </c>
      <c r="I64" t="str">
        <f t="shared" si="0"/>
        <v>defaultid</v>
      </c>
      <c r="J64" t="str">
        <f t="shared" si="1"/>
        <v>0.0, 0.0, 4467.0</v>
      </c>
      <c r="K64" t="str">
        <f t="shared" si="2"/>
        <v>0.0, 0.0, 0.0</v>
      </c>
      <c r="L64">
        <f t="shared" si="3"/>
        <v>1</v>
      </c>
      <c r="M64" t="str">
        <f t="shared" si="4"/>
        <v>balise.ac</v>
      </c>
      <c r="N64" t="str">
        <f t="shared" si="5"/>
        <v>7, 1, 2</v>
      </c>
      <c r="P64" s="20" t="s">
        <v>128</v>
      </c>
      <c r="Q64" s="20" t="str">
        <f t="shared" si="6"/>
        <v>0.0, 0.0, 4467.0</v>
      </c>
      <c r="R64" s="20" t="str">
        <f t="shared" si="7"/>
        <v>0.0, 0.0, 0.0</v>
      </c>
      <c r="S64" s="26">
        <v>0</v>
      </c>
      <c r="T64" s="20" t="s">
        <v>129</v>
      </c>
      <c r="U64" s="20" t="str">
        <f t="shared" si="8"/>
        <v>GRO-H06</v>
      </c>
      <c r="V64" s="20" t="str">
        <f t="shared" si="9"/>
        <v>A</v>
      </c>
      <c r="W64" s="20" t="s">
        <v>128</v>
      </c>
      <c r="X64" s="20" t="s">
        <v>129</v>
      </c>
    </row>
    <row r="65" spans="1:24" x14ac:dyDescent="0.25">
      <c r="B65" t="s">
        <v>12</v>
      </c>
      <c r="C65" s="33">
        <v>11070</v>
      </c>
      <c r="D65" s="34">
        <f>C65-([1]A_UM!$F$3)</f>
        <v>4464</v>
      </c>
      <c r="E65" s="10">
        <v>7</v>
      </c>
      <c r="F65" s="10">
        <v>7</v>
      </c>
      <c r="G65" s="10">
        <v>7</v>
      </c>
      <c r="I65" t="str">
        <f t="shared" si="0"/>
        <v>defaultid</v>
      </c>
      <c r="J65" t="str">
        <f t="shared" si="1"/>
        <v>0.0, 0.0, 4464.0</v>
      </c>
      <c r="K65" t="str">
        <f t="shared" si="2"/>
        <v>0.0, 0.0, 0.0</v>
      </c>
      <c r="L65">
        <f t="shared" si="3"/>
        <v>1</v>
      </c>
      <c r="M65" t="str">
        <f t="shared" si="4"/>
        <v>balise.ac</v>
      </c>
      <c r="N65" t="str">
        <f t="shared" si="5"/>
        <v>7, 7, 7</v>
      </c>
      <c r="P65" s="20" t="s">
        <v>128</v>
      </c>
      <c r="Q65" s="20" t="str">
        <f t="shared" si="6"/>
        <v>0.0, 0.0, 4464.0</v>
      </c>
      <c r="R65" s="20" t="str">
        <f t="shared" si="7"/>
        <v>0.0, 0.0, 0.0</v>
      </c>
      <c r="S65" s="26">
        <v>0</v>
      </c>
      <c r="T65" s="20" t="s">
        <v>129</v>
      </c>
      <c r="U65" s="20" t="str">
        <f t="shared" si="8"/>
        <v>B</v>
      </c>
      <c r="V65" s="20" t="str">
        <f t="shared" si="9"/>
        <v xml:space="preserve"> </v>
      </c>
      <c r="W65" s="20" t="s">
        <v>128</v>
      </c>
      <c r="X65" s="20" t="s">
        <v>129</v>
      </c>
    </row>
    <row r="66" spans="1:24" x14ac:dyDescent="0.25">
      <c r="A66" t="s">
        <v>36</v>
      </c>
      <c r="B66" t="s">
        <v>12</v>
      </c>
      <c r="C66">
        <v>11058</v>
      </c>
      <c r="D66" s="3">
        <v>4452</v>
      </c>
      <c r="E66" s="10">
        <v>7</v>
      </c>
      <c r="F66" s="11">
        <v>1</v>
      </c>
      <c r="G66" s="10">
        <v>14</v>
      </c>
      <c r="I66" t="str">
        <f t="shared" si="0"/>
        <v>defaultid</v>
      </c>
      <c r="J66" t="str">
        <f t="shared" si="1"/>
        <v>0.0, 0.0, 4452.0</v>
      </c>
      <c r="K66" t="str">
        <f t="shared" si="2"/>
        <v>0.0, 0.0, 0.0</v>
      </c>
      <c r="L66">
        <f t="shared" si="3"/>
        <v>1</v>
      </c>
      <c r="M66" t="str">
        <f t="shared" si="4"/>
        <v>balise.ac</v>
      </c>
      <c r="N66" t="str">
        <f t="shared" si="5"/>
        <v>7, 1, 14</v>
      </c>
      <c r="P66" s="20" t="s">
        <v>128</v>
      </c>
      <c r="Q66" s="20" t="str">
        <f t="shared" si="6"/>
        <v>0.0, 0.0, 4452.0</v>
      </c>
      <c r="R66" s="20" t="str">
        <f t="shared" si="7"/>
        <v>0.0, 0.0, 0.0</v>
      </c>
      <c r="S66" s="26">
        <v>0</v>
      </c>
      <c r="T66" s="20" t="s">
        <v>129</v>
      </c>
      <c r="U66" s="20" t="str">
        <f t="shared" si="8"/>
        <v>GRO-H19</v>
      </c>
      <c r="V66" s="20" t="str">
        <f t="shared" si="9"/>
        <v>B</v>
      </c>
      <c r="W66" s="20" t="s">
        <v>128</v>
      </c>
      <c r="X66" s="20" t="s">
        <v>129</v>
      </c>
    </row>
    <row r="67" spans="1:24" x14ac:dyDescent="0.25">
      <c r="B67" t="s">
        <v>1</v>
      </c>
      <c r="C67">
        <v>11055</v>
      </c>
      <c r="D67" s="3">
        <v>4449</v>
      </c>
      <c r="E67" s="10">
        <v>7</v>
      </c>
      <c r="F67" s="10">
        <v>1</v>
      </c>
      <c r="G67" s="10">
        <v>8</v>
      </c>
      <c r="I67" t="str">
        <f t="shared" si="0"/>
        <v>defaultid</v>
      </c>
      <c r="J67" t="str">
        <f t="shared" si="1"/>
        <v>0.0, 0.0, 4449.0</v>
      </c>
      <c r="K67" t="str">
        <f t="shared" si="2"/>
        <v>0.0, 0.0, 0.0</v>
      </c>
      <c r="L67">
        <f t="shared" si="3"/>
        <v>1</v>
      </c>
      <c r="M67" t="str">
        <f t="shared" si="4"/>
        <v>balise.ac</v>
      </c>
      <c r="N67" t="str">
        <f t="shared" si="5"/>
        <v>7, 1, 8</v>
      </c>
      <c r="P67" s="20" t="s">
        <v>128</v>
      </c>
      <c r="Q67" s="20" t="str">
        <f t="shared" si="6"/>
        <v>0.0, 0.0, 4449.0</v>
      </c>
      <c r="R67" s="20" t="str">
        <f t="shared" si="7"/>
        <v>0.0, 0.0, 0.0</v>
      </c>
      <c r="S67" s="26">
        <v>0</v>
      </c>
      <c r="T67" s="20" t="s">
        <v>129</v>
      </c>
      <c r="U67" s="20" t="str">
        <f t="shared" si="8"/>
        <v>A</v>
      </c>
      <c r="V67" s="20" t="str">
        <f t="shared" si="9"/>
        <v xml:space="preserve"> </v>
      </c>
      <c r="W67" s="20" t="s">
        <v>128</v>
      </c>
      <c r="X67" s="20" t="s">
        <v>129</v>
      </c>
    </row>
    <row r="68" spans="1:24" x14ac:dyDescent="0.25">
      <c r="A68" t="s">
        <v>37</v>
      </c>
      <c r="B68" t="s">
        <v>1</v>
      </c>
      <c r="C68">
        <v>10976</v>
      </c>
      <c r="D68" s="3">
        <v>4370</v>
      </c>
      <c r="E68" s="4">
        <v>3</v>
      </c>
      <c r="F68" s="4">
        <v>3</v>
      </c>
      <c r="G68" s="5">
        <v>4</v>
      </c>
      <c r="I68" t="str">
        <f t="shared" ref="I68:I71" si="10">IF(D68,"defaultid","")</f>
        <v>defaultid</v>
      </c>
      <c r="J68" t="str">
        <f t="shared" ref="J68:J71" si="11">IF(D68,"0.0, 0.0, "&amp;D68&amp;".0","")</f>
        <v>0.0, 0.0, 4370.0</v>
      </c>
      <c r="K68" t="str">
        <f t="shared" ref="K68:K71" si="12">IF(D68,"0.0, 0.0, 0.0","")</f>
        <v>0.0, 0.0, 0.0</v>
      </c>
      <c r="L68">
        <f t="shared" ref="L68:L71" si="13">IF(D68,1,"")</f>
        <v>1</v>
      </c>
      <c r="M68" t="str">
        <f t="shared" ref="M68:M71" si="14">IF(D68,"balise.ac","")</f>
        <v>balise.ac</v>
      </c>
      <c r="N68" t="str">
        <f t="shared" ref="N68:N71" si="15">IF(D68,E68&amp;", "&amp;F68&amp;", "&amp;G68,"")</f>
        <v>3, 3, 4</v>
      </c>
      <c r="P68" s="20" t="s">
        <v>128</v>
      </c>
      <c r="Q68" s="20" t="str">
        <f t="shared" si="6"/>
        <v>0.0, 0.0, 4370.0</v>
      </c>
      <c r="R68" s="20" t="str">
        <f t="shared" si="7"/>
        <v>0.0, 0.0, 0.0</v>
      </c>
      <c r="S68" s="26">
        <v>0</v>
      </c>
      <c r="T68" s="20" t="s">
        <v>129</v>
      </c>
      <c r="U68" s="20" t="str">
        <f t="shared" si="8"/>
        <v>GRO-H12</v>
      </c>
      <c r="V68" s="20" t="str">
        <f t="shared" si="9"/>
        <v>A</v>
      </c>
      <c r="W68" s="20" t="s">
        <v>128</v>
      </c>
      <c r="X68" s="20" t="s">
        <v>129</v>
      </c>
    </row>
    <row r="69" spans="1:24" x14ac:dyDescent="0.25">
      <c r="B69" t="s">
        <v>12</v>
      </c>
      <c r="C69">
        <v>10973</v>
      </c>
      <c r="D69" s="3">
        <v>4367</v>
      </c>
      <c r="E69" s="10">
        <v>7</v>
      </c>
      <c r="F69" s="10">
        <v>1</v>
      </c>
      <c r="G69" s="10">
        <v>2</v>
      </c>
      <c r="I69" t="str">
        <f t="shared" si="10"/>
        <v>defaultid</v>
      </c>
      <c r="J69" t="str">
        <f t="shared" si="11"/>
        <v>0.0, 0.0, 4367.0</v>
      </c>
      <c r="K69" t="str">
        <f t="shared" si="12"/>
        <v>0.0, 0.0, 0.0</v>
      </c>
      <c r="L69">
        <f t="shared" si="13"/>
        <v>1</v>
      </c>
      <c r="M69" t="str">
        <f t="shared" si="14"/>
        <v>balise.ac</v>
      </c>
      <c r="N69" t="str">
        <f t="shared" si="15"/>
        <v>7, 1, 2</v>
      </c>
      <c r="P69" s="22" t="s">
        <v>128</v>
      </c>
      <c r="Q69" s="22" t="str">
        <f t="shared" ref="Q69" si="16">IF(D69,"0.0, 0.0, "&amp;D69&amp;".0","")</f>
        <v>0.0, 0.0, 4367.0</v>
      </c>
      <c r="R69" s="22" t="str">
        <f t="shared" ref="R69" si="17">IF(D69,"0.0, 0.0, 0.0","")</f>
        <v>0.0, 0.0, 0.0</v>
      </c>
      <c r="S69" s="26">
        <v>0</v>
      </c>
      <c r="T69" s="22" t="s">
        <v>129</v>
      </c>
      <c r="U69" s="22" t="str">
        <f t="shared" ref="U69" si="18">IF(NOT(ISBLANK(A69)),A69,B69)</f>
        <v>B</v>
      </c>
      <c r="V69" s="22" t="str">
        <f t="shared" ref="V69" si="19">IF(NOT(ISBLANK(A69)),B69," ")</f>
        <v xml:space="preserve"> </v>
      </c>
      <c r="W69" s="22" t="s">
        <v>128</v>
      </c>
      <c r="X69" s="22" t="s">
        <v>129</v>
      </c>
    </row>
    <row r="70" spans="1:24" x14ac:dyDescent="0.25">
      <c r="A70" s="33" t="s">
        <v>130</v>
      </c>
      <c r="B70" s="33" t="s">
        <v>12</v>
      </c>
      <c r="C70" s="33">
        <v>10070</v>
      </c>
      <c r="D70" s="34">
        <f>C70-([1]A_UM!$F$3)</f>
        <v>3464</v>
      </c>
      <c r="E70" s="34">
        <v>9</v>
      </c>
      <c r="F70" s="34">
        <v>2</v>
      </c>
      <c r="G70" s="34">
        <v>8</v>
      </c>
      <c r="H70" s="3"/>
      <c r="I70" s="35" t="str">
        <f t="shared" si="10"/>
        <v>defaultid</v>
      </c>
      <c r="J70" s="35" t="str">
        <f t="shared" si="11"/>
        <v>0.0, 0.0, 3464.0</v>
      </c>
      <c r="K70" s="35" t="str">
        <f t="shared" si="12"/>
        <v>0.0, 0.0, 0.0</v>
      </c>
      <c r="L70" s="3">
        <f t="shared" si="13"/>
        <v>1</v>
      </c>
      <c r="M70" s="35" t="str">
        <f t="shared" si="14"/>
        <v>balise.ac</v>
      </c>
      <c r="N70" s="35" t="str">
        <f t="shared" si="15"/>
        <v>9, 2, 8</v>
      </c>
    </row>
    <row r="71" spans="1:24" x14ac:dyDescent="0.25">
      <c r="A71" s="33"/>
      <c r="B71" s="33" t="s">
        <v>1</v>
      </c>
      <c r="C71" s="33">
        <v>10073</v>
      </c>
      <c r="D71" s="34">
        <f>C71-([1]A_UM!$F$3)</f>
        <v>3467</v>
      </c>
      <c r="E71" s="33">
        <v>4</v>
      </c>
      <c r="F71" s="33">
        <v>14</v>
      </c>
      <c r="G71" s="33">
        <v>12</v>
      </c>
      <c r="H71" s="3"/>
      <c r="I71" s="35" t="str">
        <f t="shared" si="10"/>
        <v>defaultid</v>
      </c>
      <c r="J71" s="35" t="str">
        <f t="shared" si="11"/>
        <v>0.0, 0.0, 3467.0</v>
      </c>
      <c r="K71" s="35" t="str">
        <f t="shared" si="12"/>
        <v>0.0, 0.0, 0.0</v>
      </c>
      <c r="L71" s="3">
        <f t="shared" si="13"/>
        <v>1</v>
      </c>
      <c r="M71" s="35" t="str">
        <f t="shared" si="14"/>
        <v>balise.ac</v>
      </c>
      <c r="N71" s="35" t="str">
        <f t="shared" si="15"/>
        <v>4, 14, 12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Fordal Arnt Ove</dc:creator>
  <cp:lastModifiedBy>Fordal Arnt Ove</cp:lastModifiedBy>
  <dcterms:created xsi:type="dcterms:W3CDTF">2019-06-14T12:39:40Z</dcterms:created>
  <dcterms:modified xsi:type="dcterms:W3CDTF">2019-07-04T11:35:44Z</dcterms:modified>
</cp:coreProperties>
</file>