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ckjm\result\"/>
    </mc:Choice>
  </mc:AlternateContent>
  <xr:revisionPtr revIDLastSave="0" documentId="13_ncr:1_{9028EEA7-FE56-4458-95FD-915F495586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kjm_ext-API" sheetId="3" r:id="rId1"/>
    <sheet name="ckjm_ext-API-BK" sheetId="5" r:id="rId2"/>
    <sheet name="ckjm_ext-DataService" sheetId="4" r:id="rId3"/>
    <sheet name="舊1" sheetId="1" r:id="rId4"/>
    <sheet name="舊2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5" l="1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9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G3" i="1"/>
  <c r="M3" i="1"/>
  <c r="N3" i="1"/>
  <c r="O3" i="1"/>
  <c r="D3" i="1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O21" i="1"/>
  <c r="G11" i="1"/>
  <c r="H21" i="1"/>
  <c r="I11" i="1"/>
  <c r="N11" i="1"/>
  <c r="N21" i="1"/>
  <c r="M21" i="1"/>
  <c r="L21" i="1"/>
  <c r="G21" i="1"/>
  <c r="D21" i="1"/>
  <c r="C21" i="1"/>
  <c r="O20" i="1"/>
  <c r="N20" i="1"/>
  <c r="M20" i="1"/>
  <c r="L20" i="1"/>
  <c r="I20" i="1"/>
  <c r="H20" i="1"/>
  <c r="G20" i="1"/>
  <c r="D20" i="1"/>
  <c r="C20" i="1"/>
  <c r="O19" i="1"/>
  <c r="N19" i="1"/>
  <c r="M19" i="1"/>
  <c r="L19" i="1"/>
  <c r="I19" i="1"/>
  <c r="H19" i="1"/>
  <c r="G19" i="1"/>
  <c r="D19" i="1"/>
  <c r="O18" i="1"/>
  <c r="N18" i="1"/>
  <c r="M18" i="1"/>
  <c r="L18" i="1"/>
  <c r="I18" i="1"/>
  <c r="H18" i="1"/>
  <c r="G18" i="1"/>
  <c r="D18" i="1"/>
  <c r="C18" i="1"/>
  <c r="O22" i="1"/>
  <c r="N22" i="1"/>
  <c r="M22" i="1"/>
  <c r="L22" i="1"/>
  <c r="I22" i="1"/>
  <c r="H22" i="1"/>
  <c r="G22" i="1"/>
  <c r="D22" i="1"/>
  <c r="C22" i="1"/>
  <c r="C19" i="1"/>
  <c r="O17" i="1"/>
  <c r="N17" i="1"/>
  <c r="L17" i="1"/>
  <c r="M17" i="1"/>
  <c r="I17" i="1"/>
  <c r="H17" i="1"/>
  <c r="G17" i="1"/>
  <c r="D17" i="1"/>
  <c r="C17" i="1"/>
  <c r="O16" i="1"/>
  <c r="N16" i="1"/>
  <c r="M16" i="1"/>
  <c r="L16" i="1"/>
  <c r="I16" i="1"/>
  <c r="E16" i="1" s="1"/>
  <c r="H16" i="1"/>
  <c r="G16" i="1"/>
  <c r="D16" i="1"/>
  <c r="C16" i="1"/>
  <c r="O15" i="1"/>
  <c r="N15" i="1"/>
  <c r="M15" i="1"/>
  <c r="L15" i="1"/>
  <c r="I15" i="1"/>
  <c r="H15" i="1"/>
  <c r="G15" i="1"/>
  <c r="D15" i="1"/>
  <c r="C15" i="1"/>
  <c r="O14" i="1"/>
  <c r="N14" i="1"/>
  <c r="M14" i="1"/>
  <c r="L14" i="1"/>
  <c r="I14" i="1"/>
  <c r="H14" i="1"/>
  <c r="G14" i="1"/>
  <c r="D14" i="1"/>
  <c r="C14" i="1"/>
  <c r="O13" i="1"/>
  <c r="N13" i="1"/>
  <c r="M13" i="1"/>
  <c r="L13" i="1"/>
  <c r="I13" i="1"/>
  <c r="H13" i="1"/>
  <c r="G13" i="1"/>
  <c r="D13" i="1"/>
  <c r="C13" i="1"/>
  <c r="O12" i="1"/>
  <c r="N12" i="1"/>
  <c r="M12" i="1"/>
  <c r="L12" i="1"/>
  <c r="I12" i="1"/>
  <c r="H12" i="1"/>
  <c r="G12" i="1"/>
  <c r="D12" i="1"/>
  <c r="C12" i="1"/>
  <c r="O11" i="1"/>
  <c r="M11" i="1"/>
  <c r="L11" i="1"/>
  <c r="D11" i="1"/>
  <c r="C11" i="1"/>
  <c r="O10" i="1"/>
  <c r="N10" i="1"/>
  <c r="M10" i="1"/>
  <c r="L10" i="1"/>
  <c r="I10" i="1"/>
  <c r="H10" i="1"/>
  <c r="G10" i="1"/>
  <c r="D10" i="1"/>
  <c r="C10" i="1"/>
  <c r="O9" i="1"/>
  <c r="N9" i="1"/>
  <c r="M9" i="1"/>
  <c r="L9" i="1"/>
  <c r="I9" i="1"/>
  <c r="E9" i="1" s="1"/>
  <c r="H9" i="1"/>
  <c r="G9" i="1"/>
  <c r="D9" i="1"/>
  <c r="C9" i="1"/>
  <c r="O8" i="1"/>
  <c r="N8" i="1"/>
  <c r="M8" i="1"/>
  <c r="L8" i="1"/>
  <c r="I8" i="1"/>
  <c r="H8" i="1"/>
  <c r="G8" i="1"/>
  <c r="D8" i="1"/>
  <c r="C8" i="1"/>
  <c r="C7" i="1"/>
  <c r="D7" i="1"/>
  <c r="G7" i="1"/>
  <c r="H7" i="1"/>
  <c r="I7" i="1"/>
  <c r="L7" i="1"/>
  <c r="M7" i="1"/>
  <c r="N7" i="1"/>
  <c r="O7" i="1"/>
  <c r="O6" i="1"/>
  <c r="N6" i="1"/>
  <c r="M6" i="1"/>
  <c r="L6" i="1"/>
  <c r="I6" i="1"/>
  <c r="H6" i="1"/>
  <c r="G6" i="1"/>
  <c r="D6" i="1"/>
  <c r="C6" i="1"/>
  <c r="O5" i="1"/>
  <c r="N5" i="1"/>
  <c r="M5" i="1"/>
  <c r="L5" i="1"/>
  <c r="I5" i="1"/>
  <c r="E5" i="1" s="1"/>
  <c r="H5" i="1"/>
  <c r="G5" i="1"/>
  <c r="D5" i="1"/>
  <c r="C5" i="1"/>
  <c r="O4" i="1"/>
  <c r="N4" i="1"/>
  <c r="M4" i="1"/>
  <c r="L4" i="1"/>
  <c r="I4" i="1"/>
  <c r="H4" i="1"/>
  <c r="G4" i="1"/>
  <c r="D4" i="1"/>
  <c r="C4" i="1"/>
  <c r="L3" i="1"/>
  <c r="I3" i="1"/>
  <c r="H3" i="1"/>
  <c r="C3" i="1"/>
  <c r="C2" i="1"/>
  <c r="O2" i="1"/>
  <c r="N2" i="1"/>
  <c r="M2" i="1"/>
  <c r="L2" i="1"/>
  <c r="I2" i="1"/>
  <c r="H2" i="1"/>
  <c r="G2" i="1"/>
  <c r="D2" i="1"/>
  <c r="E2" i="1" l="1"/>
  <c r="E13" i="1"/>
  <c r="E6" i="1"/>
  <c r="E10" i="1"/>
  <c r="E19" i="1"/>
  <c r="E14" i="1"/>
  <c r="E3" i="1"/>
  <c r="E8" i="1"/>
  <c r="E18" i="1"/>
  <c r="E4" i="1"/>
  <c r="E7" i="1"/>
  <c r="E22" i="1"/>
  <c r="E12" i="1"/>
  <c r="E17" i="1"/>
  <c r="E20" i="1"/>
  <c r="E11" i="1"/>
  <c r="E15" i="1"/>
  <c r="I21" i="1"/>
  <c r="E21" i="1" s="1"/>
  <c r="H11" i="1"/>
  <c r="F14" i="1" l="1"/>
  <c r="F4" i="1"/>
  <c r="F18" i="1"/>
  <c r="F8" i="1"/>
</calcChain>
</file>

<file path=xl/sharedStrings.xml><?xml version="1.0" encoding="utf-8"?>
<sst xmlns="http://schemas.openxmlformats.org/spreadsheetml/2006/main" count="193" uniqueCount="88">
  <si>
    <t>模組名稱</t>
    <phoneticPr fontId="1" type="noConversion"/>
  </si>
  <si>
    <t>類別數</t>
    <phoneticPr fontId="1" type="noConversion"/>
  </si>
  <si>
    <t>jersey-monolith</t>
  </si>
  <si>
    <t>jersey-microservice-billing</t>
  </si>
  <si>
    <t>jersey-microservice-dispute</t>
  </si>
  <si>
    <t>jersey-microservice-management</t>
  </si>
  <si>
    <t>jersey-microservice-transactions</t>
  </si>
  <si>
    <t>jersey-microservice-loadbalancer-billing</t>
  </si>
  <si>
    <t>jersey-microservice-loadbalancer-dispute</t>
  </si>
  <si>
    <t>jersey-microservice-loadbalancer-management</t>
  </si>
  <si>
    <t>jersey-microservice-loadbalancer-transactions</t>
  </si>
  <si>
    <t>jersey-microservice-gateway</t>
  </si>
  <si>
    <t>springboot-modular-monolith</t>
  </si>
  <si>
    <t>springboot-microservice-jpa-billofmonth</t>
  </si>
  <si>
    <t>springboot-microservice-jpa-billrecord</t>
  </si>
  <si>
    <t>springboot-microservice-jpa-cuscredit</t>
  </si>
  <si>
    <t>springboot-microservice-billing</t>
  </si>
  <si>
    <t>springboot-microservice-dispute</t>
  </si>
  <si>
    <t>springboot-microservice-management</t>
  </si>
  <si>
    <t>springboot-microservice-transactions</t>
  </si>
  <si>
    <t>springboot-microservice-loadbalancer-transactions</t>
  </si>
  <si>
    <t>springboot-microservice-loadbalancer-dispute</t>
  </si>
  <si>
    <t>springboot-microservice-loadbalancer-management</t>
  </si>
  <si>
    <t>springboot-microservice-gateway</t>
  </si>
  <si>
    <t>平均WMC</t>
    <phoneticPr fontId="1" type="noConversion"/>
  </si>
  <si>
    <t>平均DIT</t>
    <phoneticPr fontId="1" type="noConversion"/>
  </si>
  <si>
    <t>平均NOC</t>
    <phoneticPr fontId="1" type="noConversion"/>
  </si>
  <si>
    <t>平均CBO</t>
    <phoneticPr fontId="1" type="noConversion"/>
  </si>
  <si>
    <t>平均RFC</t>
    <phoneticPr fontId="1" type="noConversion"/>
  </si>
  <si>
    <t>平均LCOM</t>
    <phoneticPr fontId="1" type="noConversion"/>
  </si>
  <si>
    <t>平均Ca</t>
    <phoneticPr fontId="1" type="noConversion"/>
  </si>
  <si>
    <t xml:space="preserve">平均NPM </t>
    <phoneticPr fontId="1" type="noConversion"/>
  </si>
  <si>
    <t>jersey-modular-monolith</t>
    <phoneticPr fontId="1" type="noConversion"/>
  </si>
  <si>
    <t>jersey-microservice-jdbc-billofmonth</t>
    <phoneticPr fontId="1" type="noConversion"/>
  </si>
  <si>
    <t>jersey-microservice-jdbc-billrecord</t>
    <phoneticPr fontId="1" type="noConversion"/>
  </si>
  <si>
    <t>jersey-microservice-jdbc-cuscredit</t>
    <phoneticPr fontId="1" type="noConversion"/>
  </si>
  <si>
    <t>序號</t>
    <phoneticPr fontId="1" type="noConversion"/>
  </si>
  <si>
    <t>springboot-microservice-loadbalancer-billing</t>
    <phoneticPr fontId="1" type="noConversion"/>
  </si>
  <si>
    <t>平均Ca
(Afferent couplings)</t>
    <phoneticPr fontId="1" type="noConversion"/>
  </si>
  <si>
    <t>平均NPM
(Number of public methods)</t>
    <phoneticPr fontId="1" type="noConversion"/>
  </si>
  <si>
    <t>平均RFC
 (Response for a Class)</t>
    <phoneticPr fontId="1" type="noConversion"/>
  </si>
  <si>
    <t>平均NOC
 (Number of Children)</t>
    <phoneticPr fontId="1" type="noConversion"/>
  </si>
  <si>
    <t>平均DIT
 (Depth of Inheritance Tree)</t>
    <phoneticPr fontId="1" type="noConversion"/>
  </si>
  <si>
    <t>平均WMC
 (Weighted methods per class)</t>
    <phoneticPr fontId="1" type="noConversion"/>
  </si>
  <si>
    <t>CBO/WMC</t>
    <phoneticPr fontId="1" type="noConversion"/>
  </si>
  <si>
    <r>
      <t>平均CBO
(Coupling between object classes)</t>
    </r>
    <r>
      <rPr>
        <sz val="11"/>
        <color rgb="FFFF0000"/>
        <rFont val="新細明體"/>
        <family val="1"/>
        <charset val="136"/>
        <scheme val="minor"/>
      </rPr>
      <t xml:space="preserve"> =&gt;要去解釋</t>
    </r>
    <phoneticPr fontId="1" type="noConversion"/>
  </si>
  <si>
    <r>
      <t>平均LCOM
 (Lack of cohesion in methods)</t>
    </r>
    <r>
      <rPr>
        <sz val="11"/>
        <color rgb="FFFF0000"/>
        <rFont val="新細明體"/>
        <family val="1"/>
        <charset val="136"/>
        <scheme val="minor"/>
      </rPr>
      <t>越低越好</t>
    </r>
    <phoneticPr fontId="1" type="noConversion"/>
  </si>
  <si>
    <t>CBO/LCO</t>
    <phoneticPr fontId="1" type="noConversion"/>
  </si>
  <si>
    <t>CBO/WMC/LCO</t>
    <phoneticPr fontId="1" type="noConversion"/>
  </si>
  <si>
    <t>ClassName</t>
  </si>
  <si>
    <t>平均WMC(Weighted Methods per Class)
類別中的方法數量</t>
    <phoneticPr fontId="1" type="noConversion"/>
  </si>
  <si>
    <t>平均DIT(Depth of Inheritance Tree)
類別在繼承樹中的深度，表示該類別到根類別（通常是 java.lang.Object）的層數</t>
    <phoneticPr fontId="1" type="noConversion"/>
  </si>
  <si>
    <t>平均NOC(Number of Children)
直接繼承自該類別的子類別數量</t>
    <phoneticPr fontId="1" type="noConversion"/>
  </si>
  <si>
    <t>平均CBO(Coupling Between Object Classes)
與該類別有耦合關係的其他類別數量，包括方法呼叫、屬性存取、繼承等</t>
    <phoneticPr fontId="1" type="noConversion"/>
  </si>
  <si>
    <t>平均RFC(Response for a Class)
當類別物件收到訊息時，可能被執行的方法總數（包括自身與呼叫的方法）</t>
    <phoneticPr fontId="1" type="noConversion"/>
  </si>
  <si>
    <t>平均LCOM(Lack of Cohesion in Methods)
類別中方法彼此間缺乏內聚性的程度，數值越高表示方法間共用屬性越少，內聚性越差</t>
    <phoneticPr fontId="1" type="noConversion"/>
  </si>
  <si>
    <t>平均Ca (Afferent Coupling)
依賴該類別的其他類別數量</t>
    <phoneticPr fontId="1" type="noConversion"/>
  </si>
  <si>
    <t>平均Ce(Efferent Coupling)
該類別依賴的其他類別數量</t>
    <phoneticPr fontId="1" type="noConversion"/>
  </si>
  <si>
    <t>平均NPM(Number of Public Methods)
類別中公開方法的數量</t>
    <phoneticPr fontId="1" type="noConversion"/>
  </si>
  <si>
    <t>平均LCOM3(Lack of Cohesion in Methods)
另一種內聚性計算方式</t>
    <phoneticPr fontId="1" type="noConversion"/>
  </si>
  <si>
    <t>平均LOC(Lines of Code)
類別的程式碼行數</t>
    <phoneticPr fontId="1" type="noConversion"/>
  </si>
  <si>
    <t>平均DAM (Data Access Metric)
資料存取指標，QMOOD 指標之一</t>
    <phoneticPr fontId="1" type="noConversion"/>
  </si>
  <si>
    <t>平均MOA(Measure of Aggregation)
聚合度量，QMOOD 指標之一</t>
    <phoneticPr fontId="1" type="noConversion"/>
  </si>
  <si>
    <t>平均MFA(Measure of Functional Abstraction)
功能抽象度量，QMOOD 指標之一</t>
    <phoneticPr fontId="1" type="noConversion"/>
  </si>
  <si>
    <t>平均CAM (Cohesion Among Methods of Class)
類別方法間的內聚性，QMOOD 指標之一</t>
    <phoneticPr fontId="1" type="noConversion"/>
  </si>
  <si>
    <t>平均IC(Inheritance Coupling)繼承耦合，擴充的品質導向指標</t>
    <phoneticPr fontId="1" type="noConversion"/>
  </si>
  <si>
    <t>平均CBM(Coupling Between Methods)
方法間耦合，擴充的品質導向指標</t>
    <phoneticPr fontId="1" type="noConversion"/>
  </si>
  <si>
    <t>平均AMC(Average Method Complexity) 
平均方法複雜度，擴充的品質導向指標</t>
    <phoneticPr fontId="1" type="noConversion"/>
  </si>
  <si>
    <t>jersey-modular-monolith</t>
  </si>
  <si>
    <t>jersey-microservice-jdbc-billofmonth</t>
  </si>
  <si>
    <t>jersey-microservice-jdbc-billrecord</t>
  </si>
  <si>
    <t>jersey-microservice-jdbc-cuscredit</t>
  </si>
  <si>
    <t>springboot-microservice-loadbalancer-billing</t>
  </si>
  <si>
    <t>jersey-microservice-transactions</t>
    <phoneticPr fontId="1" type="noConversion"/>
  </si>
  <si>
    <t>jersey-microservice</t>
    <phoneticPr fontId="1" type="noConversion"/>
  </si>
  <si>
    <t>CBO/WMC/LCO
類別間耦合強度與複雜度的比值</t>
    <phoneticPr fontId="1" type="noConversion"/>
  </si>
  <si>
    <t>jersey-microservice-loadbalancer-transactions</t>
    <phoneticPr fontId="1" type="noConversion"/>
  </si>
  <si>
    <t>jersey-microservice-loadbalancer</t>
    <phoneticPr fontId="1" type="noConversion"/>
  </si>
  <si>
    <t>springboot-microservice-transactions</t>
    <phoneticPr fontId="1" type="noConversion"/>
  </si>
  <si>
    <t>springboot-microservice</t>
    <phoneticPr fontId="1" type="noConversion"/>
  </si>
  <si>
    <t>springboot-microservice-loadbalancer-transactions</t>
    <phoneticPr fontId="1" type="noConversion"/>
  </si>
  <si>
    <t>springboot-microservice-loadbalancer</t>
    <phoneticPr fontId="1" type="noConversion"/>
  </si>
  <si>
    <t>數值較高時，代表類別規模大、功能多，維護難度較高</t>
    <phoneticPr fontId="1" type="noConversion"/>
  </si>
  <si>
    <t>數值高，代表耦合度高，類別間依賴多，未來修改時風險較大</t>
    <phoneticPr fontId="1" type="noConversion"/>
  </si>
  <si>
    <t>反映繼承結構，DIT 太高可能導致理解困難，NOC 高則表示此類別為父類別，設計上要特別謹慎</t>
    <phoneticPr fontId="1" type="noConversion"/>
  </si>
  <si>
    <t>數值高，表示內聚性差，建議考慮重構</t>
    <phoneticPr fontId="1" type="noConversion"/>
  </si>
  <si>
    <t>越高越好，代表封裝性好</t>
    <phoneticPr fontId="1" type="noConversion"/>
  </si>
  <si>
    <t>反映程式複雜度，數值高時建議檢查方法是否過於複雜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</si>
</sst>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_ "/>
    <numFmt numFmtId="179" formatCode="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Fill="1" applyBorder="1"/>
    <xf numFmtId="177" fontId="0" fillId="0" borderId="1" xfId="0" applyNumberFormat="1" applyFill="1" applyBorder="1"/>
    <xf numFmtId="176" fontId="0" fillId="0" borderId="1" xfId="0" applyNumberFormat="1" applyFill="1" applyBorder="1"/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7" fontId="0" fillId="2" borderId="1" xfId="0" applyNumberFormat="1" applyFill="1" applyBorder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78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vertical="center"/>
    </xf>
    <xf numFmtId="0" fontId="3" fillId="3" borderId="0" xfId="0" applyFont="1" applyFill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vertical="center"/>
    </xf>
    <xf numFmtId="0" fontId="3" fillId="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nolith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transaction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gateway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odular-monolith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billin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dispute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management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transaction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loadbalancer_springboot-microservice-loadbalancer-billing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gateway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ofmont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dular-monolith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ofmonth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recor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recor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cuscredit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cuscredit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ofmonth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recor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billin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disput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managemen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transaction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billin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dispute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managem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nolith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 t="str">
            <v>NPM</v>
          </cell>
        </row>
        <row r="14">
          <cell r="B14">
            <v>1</v>
          </cell>
          <cell r="C14">
            <v>2</v>
          </cell>
          <cell r="D14">
            <v>0</v>
          </cell>
          <cell r="E14">
            <v>1</v>
          </cell>
          <cell r="F14">
            <v>2</v>
          </cell>
          <cell r="G14">
            <v>0</v>
          </cell>
          <cell r="H14">
            <v>0</v>
          </cell>
          <cell r="I1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gat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odular-mono"/>
    </sheetNames>
    <sheetDataSet>
      <sheetData sheetId="0">
        <row r="1">
          <cell r="J1" t="str">
            <v>NPM</v>
          </cell>
        </row>
        <row r="76">
          <cell r="B76">
            <v>36</v>
          </cell>
          <cell r="C76">
            <v>1</v>
          </cell>
          <cell r="D76">
            <v>0</v>
          </cell>
          <cell r="E76">
            <v>2</v>
          </cell>
          <cell r="F76">
            <v>42</v>
          </cell>
          <cell r="G76">
            <v>482</v>
          </cell>
          <cell r="H76">
            <v>0</v>
          </cell>
          <cell r="I76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  <row r="14">
          <cell r="B14">
            <v>1</v>
          </cell>
          <cell r="C14">
            <v>2</v>
          </cell>
          <cell r="D14">
            <v>0</v>
          </cell>
          <cell r="E14">
            <v>1</v>
          </cell>
          <cell r="F14">
            <v>2</v>
          </cell>
          <cell r="G14">
            <v>0</v>
          </cell>
          <cell r="H14">
            <v>0</v>
          </cell>
          <cell r="I14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  <row r="12">
          <cell r="B12">
            <v>9</v>
          </cell>
          <cell r="C12">
            <v>2</v>
          </cell>
          <cell r="D12">
            <v>0</v>
          </cell>
          <cell r="E12">
            <v>2</v>
          </cell>
          <cell r="F12">
            <v>18</v>
          </cell>
          <cell r="G12">
            <v>22</v>
          </cell>
          <cell r="H12">
            <v>0</v>
          </cell>
          <cell r="I12">
            <v>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dular-monolith"/>
    </sheetNames>
    <sheetDataSet>
      <sheetData sheetId="0">
        <row r="1">
          <cell r="K1" t="str">
            <v>LCOM3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8">
          <cell r="B18">
            <v>7</v>
          </cell>
          <cell r="C18">
            <v>2</v>
          </cell>
          <cell r="D18">
            <v>0</v>
          </cell>
          <cell r="E18">
            <v>1</v>
          </cell>
          <cell r="F18">
            <v>10</v>
          </cell>
          <cell r="G18">
            <v>13</v>
          </cell>
          <cell r="H18">
            <v>0</v>
          </cell>
          <cell r="I18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 t="str">
            <v>NPM</v>
          </cell>
        </row>
        <row r="24">
          <cell r="B24">
            <v>3</v>
          </cell>
          <cell r="C24">
            <v>2</v>
          </cell>
          <cell r="D24">
            <v>0</v>
          </cell>
          <cell r="E24">
            <v>1</v>
          </cell>
          <cell r="F24">
            <v>4</v>
          </cell>
          <cell r="G24">
            <v>1</v>
          </cell>
          <cell r="H24">
            <v>0</v>
          </cell>
          <cell r="I2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 t="str">
            <v>NPM</v>
          </cell>
        </row>
        <row r="14">
          <cell r="B14">
            <v>6</v>
          </cell>
          <cell r="C14">
            <v>1</v>
          </cell>
          <cell r="D14">
            <v>0</v>
          </cell>
          <cell r="E14">
            <v>20</v>
          </cell>
          <cell r="F14">
            <v>90</v>
          </cell>
          <cell r="G14">
            <v>11</v>
          </cell>
          <cell r="H14">
            <v>0</v>
          </cell>
          <cell r="I14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 t="str">
            <v>NPM</v>
          </cell>
        </row>
        <row r="8">
          <cell r="B8">
            <v>7</v>
          </cell>
          <cell r="C8">
            <v>2</v>
          </cell>
          <cell r="D8">
            <v>0</v>
          </cell>
          <cell r="E8">
            <v>1</v>
          </cell>
          <cell r="F8">
            <v>10</v>
          </cell>
          <cell r="G8">
            <v>13</v>
          </cell>
          <cell r="H8">
            <v>0</v>
          </cell>
          <cell r="I8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 t="str">
            <v>NPM</v>
          </cell>
        </row>
        <row r="18">
          <cell r="B18">
            <v>7</v>
          </cell>
          <cell r="C18">
            <v>2</v>
          </cell>
          <cell r="D18">
            <v>0</v>
          </cell>
          <cell r="E18">
            <v>1</v>
          </cell>
          <cell r="F18">
            <v>10</v>
          </cell>
          <cell r="G18">
            <v>13</v>
          </cell>
          <cell r="H18">
            <v>0</v>
          </cell>
          <cell r="I1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 t="str">
            <v>NPM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 t="str">
            <v>NPM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36A-C67C-4119-B564-0C0B59789500}">
  <dimension ref="A1:T27"/>
  <sheetViews>
    <sheetView tabSelected="1" topLeftCell="A6" zoomScaleNormal="100" workbookViewId="0">
      <pane xSplit="1" topLeftCell="C1" activePane="topRight" state="frozen"/>
      <selection pane="topRight" activeCell="G6" sqref="G6:G10"/>
    </sheetView>
  </sheetViews>
  <sheetFormatPr defaultRowHeight="14.5" x14ac:dyDescent="0.3"/>
  <cols>
    <col min="1" max="1" width="36.3984375" style="18" customWidth="1"/>
    <col min="2" max="2" width="22.59765625" style="18" customWidth="1"/>
    <col min="3" max="3" width="21.5" style="18" customWidth="1"/>
    <col min="4" max="4" width="18.796875" style="18" customWidth="1"/>
    <col min="5" max="5" width="21.19921875" style="18" customWidth="1"/>
    <col min="6" max="6" width="18.796875" style="18" customWidth="1"/>
    <col min="7" max="7" width="17.8984375" style="18" customWidth="1"/>
    <col min="8" max="8" width="13.296875" style="18" customWidth="1"/>
    <col min="9" max="9" width="14" style="18" customWidth="1"/>
    <col min="10" max="10" width="17.09765625" style="18" customWidth="1"/>
    <col min="11" max="11" width="18" style="18" customWidth="1"/>
    <col min="12" max="12" width="15.5" style="18" customWidth="1"/>
    <col min="13" max="13" width="17" style="18" customWidth="1"/>
    <col min="14" max="14" width="19.19921875" style="18" customWidth="1"/>
    <col min="15" max="15" width="23.69921875" style="18" customWidth="1"/>
    <col min="16" max="16" width="22.8984375" style="18" customWidth="1"/>
    <col min="17" max="17" width="15.19921875" style="18" customWidth="1"/>
    <col min="18" max="18" width="18.5" style="18" customWidth="1"/>
    <col min="19" max="19" width="19.59765625" style="18" customWidth="1"/>
    <col min="20" max="20" width="14.5" style="18" customWidth="1"/>
    <col min="21" max="16384" width="8.796875" style="18"/>
  </cols>
  <sheetData>
    <row r="1" spans="1:20" s="16" customFormat="1" ht="130.5" x14ac:dyDescent="0.3">
      <c r="A1" s="25" t="s">
        <v>49</v>
      </c>
      <c r="B1" s="26" t="s">
        <v>50</v>
      </c>
      <c r="C1" s="26" t="s">
        <v>51</v>
      </c>
      <c r="D1" s="26" t="s">
        <v>52</v>
      </c>
      <c r="E1" s="31" t="s">
        <v>53</v>
      </c>
      <c r="F1" s="26" t="s">
        <v>54</v>
      </c>
      <c r="G1" s="31" t="s">
        <v>55</v>
      </c>
      <c r="H1" s="26" t="s">
        <v>56</v>
      </c>
      <c r="I1" s="26" t="s">
        <v>57</v>
      </c>
      <c r="J1" s="26" t="s">
        <v>58</v>
      </c>
      <c r="K1" s="26" t="s">
        <v>59</v>
      </c>
      <c r="L1" s="26" t="s">
        <v>60</v>
      </c>
      <c r="M1" s="26" t="s">
        <v>61</v>
      </c>
      <c r="N1" s="26" t="s">
        <v>62</v>
      </c>
      <c r="O1" s="26" t="s">
        <v>63</v>
      </c>
      <c r="P1" s="26" t="s">
        <v>64</v>
      </c>
      <c r="Q1" s="26" t="s">
        <v>65</v>
      </c>
      <c r="R1" s="26" t="s">
        <v>66</v>
      </c>
      <c r="S1" s="26" t="s">
        <v>67</v>
      </c>
      <c r="T1" s="26" t="s">
        <v>75</v>
      </c>
    </row>
    <row r="2" spans="1:20" s="19" customFormat="1" hidden="1" x14ac:dyDescent="0.3">
      <c r="A2" s="2" t="s">
        <v>3</v>
      </c>
      <c r="B2" s="2">
        <v>5.6666666670000003</v>
      </c>
      <c r="C2" s="2">
        <v>1.5</v>
      </c>
      <c r="D2" s="2">
        <v>0</v>
      </c>
      <c r="E2" s="32">
        <v>5.9166666670000003</v>
      </c>
      <c r="F2" s="2">
        <v>22.666666670000001</v>
      </c>
      <c r="G2" s="32">
        <v>12.91666667</v>
      </c>
      <c r="H2" s="2">
        <v>0</v>
      </c>
      <c r="I2" s="2">
        <v>5.9166666670000003</v>
      </c>
      <c r="J2" s="2">
        <v>4.1666666670000003</v>
      </c>
      <c r="K2" s="2">
        <v>0.95541666700000005</v>
      </c>
      <c r="L2" s="2">
        <v>119.33333330000001</v>
      </c>
      <c r="M2" s="2">
        <v>0.51249999999999996</v>
      </c>
      <c r="N2" s="2">
        <v>1</v>
      </c>
      <c r="O2" s="2">
        <v>0.37199166700000003</v>
      </c>
      <c r="P2" s="2">
        <v>0.64761666699999998</v>
      </c>
      <c r="Q2" s="2">
        <v>0.33333333300000001</v>
      </c>
      <c r="R2" s="2">
        <v>0.33333333300000001</v>
      </c>
      <c r="S2" s="2">
        <v>16.66791667</v>
      </c>
      <c r="T2" s="2">
        <v>6.1158905999999999E-2</v>
      </c>
    </row>
    <row r="3" spans="1:20" s="19" customFormat="1" hidden="1" x14ac:dyDescent="0.3">
      <c r="A3" s="2" t="s">
        <v>4</v>
      </c>
      <c r="B3" s="2">
        <v>4.3333333329999997</v>
      </c>
      <c r="C3" s="2">
        <v>1.6666666670000001</v>
      </c>
      <c r="D3" s="2">
        <v>0</v>
      </c>
      <c r="E3" s="32">
        <v>3.8333333330000001</v>
      </c>
      <c r="F3" s="2">
        <v>12.16666667</v>
      </c>
      <c r="G3" s="32">
        <v>7.3333333329999997</v>
      </c>
      <c r="H3" s="2">
        <v>0</v>
      </c>
      <c r="I3" s="2">
        <v>3.8333333330000001</v>
      </c>
      <c r="J3" s="2">
        <v>3.1666666669999999</v>
      </c>
      <c r="K3" s="2">
        <v>1.158733333</v>
      </c>
      <c r="L3" s="2">
        <v>63.666666669999998</v>
      </c>
      <c r="M3" s="2">
        <v>0.515883333</v>
      </c>
      <c r="N3" s="2">
        <v>0.83333333300000001</v>
      </c>
      <c r="O3" s="2">
        <v>0.45833333300000001</v>
      </c>
      <c r="P3" s="2">
        <v>0.73055000000000003</v>
      </c>
      <c r="Q3" s="2">
        <v>0.33333333300000001</v>
      </c>
      <c r="R3" s="2">
        <v>0.33333333300000001</v>
      </c>
      <c r="S3" s="2">
        <v>11.07976667</v>
      </c>
      <c r="T3" s="2">
        <v>7.5584423999999997E-2</v>
      </c>
    </row>
    <row r="4" spans="1:20" s="19" customFormat="1" hidden="1" x14ac:dyDescent="0.3">
      <c r="A4" s="2" t="s">
        <v>5</v>
      </c>
      <c r="B4" s="2">
        <v>8.375</v>
      </c>
      <c r="C4" s="2">
        <v>1.5</v>
      </c>
      <c r="D4" s="2">
        <v>0</v>
      </c>
      <c r="E4" s="32">
        <v>4.6875</v>
      </c>
      <c r="F4" s="2">
        <v>23</v>
      </c>
      <c r="G4" s="32">
        <v>98.3125</v>
      </c>
      <c r="H4" s="2">
        <v>0</v>
      </c>
      <c r="I4" s="2">
        <v>4.6875</v>
      </c>
      <c r="J4" s="2">
        <v>7.0625</v>
      </c>
      <c r="K4" s="2">
        <v>1.23674375</v>
      </c>
      <c r="L4" s="2">
        <v>194.3125</v>
      </c>
      <c r="M4" s="2">
        <v>0.44866875000000001</v>
      </c>
      <c r="N4" s="2">
        <v>1.0625</v>
      </c>
      <c r="O4" s="2">
        <v>0.390625</v>
      </c>
      <c r="P4" s="2">
        <v>0.66847500000000004</v>
      </c>
      <c r="Q4" s="2">
        <v>0.375</v>
      </c>
      <c r="R4" s="2">
        <v>0.375</v>
      </c>
      <c r="S4" s="2">
        <v>16.493475</v>
      </c>
      <c r="T4" s="2">
        <v>7.22E-2</v>
      </c>
    </row>
    <row r="5" spans="1:20" s="19" customFormat="1" hidden="1" x14ac:dyDescent="0.3">
      <c r="A5" s="2" t="s">
        <v>73</v>
      </c>
      <c r="B5" s="2">
        <v>7.7272727269999999</v>
      </c>
      <c r="C5" s="2">
        <v>1.5454545449999999</v>
      </c>
      <c r="D5" s="2">
        <v>0</v>
      </c>
      <c r="E5" s="32">
        <v>4.3636363640000004</v>
      </c>
      <c r="F5" s="2">
        <v>21.09090909</v>
      </c>
      <c r="G5" s="32">
        <v>53.81818182</v>
      </c>
      <c r="H5" s="2">
        <v>0</v>
      </c>
      <c r="I5" s="2">
        <v>4.3636363640000004</v>
      </c>
      <c r="J5" s="2">
        <v>6.4545454549999999</v>
      </c>
      <c r="K5" s="2">
        <v>1.0939181819999999</v>
      </c>
      <c r="L5" s="2">
        <v>165.27272730000001</v>
      </c>
      <c r="M5" s="2">
        <v>0.54275454499999998</v>
      </c>
      <c r="N5" s="2">
        <v>1</v>
      </c>
      <c r="O5" s="2">
        <v>0.39256363599999999</v>
      </c>
      <c r="P5" s="2">
        <v>0.682863636</v>
      </c>
      <c r="Q5" s="2">
        <v>0.36363636399999999</v>
      </c>
      <c r="R5" s="2">
        <v>0.36363636399999999</v>
      </c>
      <c r="S5" s="2">
        <v>15.94437273</v>
      </c>
      <c r="T5" s="2">
        <v>4.7909208000000002E-2</v>
      </c>
    </row>
    <row r="6" spans="1:20" s="19" customFormat="1" x14ac:dyDescent="0.3">
      <c r="A6" s="2" t="s">
        <v>2</v>
      </c>
      <c r="B6" s="29">
        <v>7.5662650600000001</v>
      </c>
      <c r="C6" s="29">
        <v>1.361445783</v>
      </c>
      <c r="D6" s="30">
        <v>0</v>
      </c>
      <c r="E6" s="33">
        <v>3.493975904</v>
      </c>
      <c r="F6" s="29">
        <v>19.060240960000002</v>
      </c>
      <c r="G6" s="33">
        <v>71.783132530000003</v>
      </c>
      <c r="H6" s="30">
        <v>0</v>
      </c>
      <c r="I6" s="29">
        <v>3.493975904</v>
      </c>
      <c r="J6" s="29">
        <v>6.3734939759999998</v>
      </c>
      <c r="K6" s="29">
        <v>1.307785542</v>
      </c>
      <c r="L6" s="29">
        <v>182.7228916</v>
      </c>
      <c r="M6" s="29">
        <v>0.40485301200000001</v>
      </c>
      <c r="N6" s="29">
        <v>0.91566265099999999</v>
      </c>
      <c r="O6" s="29">
        <v>0.26985662700000002</v>
      </c>
      <c r="P6" s="29">
        <v>0.592556627</v>
      </c>
      <c r="Q6" s="29">
        <v>0.33734939800000002</v>
      </c>
      <c r="R6" s="29">
        <v>0.33734939800000002</v>
      </c>
      <c r="S6" s="29">
        <v>18.797924099999999</v>
      </c>
      <c r="T6" s="29">
        <v>4.4730950999999998E-2</v>
      </c>
    </row>
    <row r="7" spans="1:20" s="19" customFormat="1" x14ac:dyDescent="0.3">
      <c r="A7" s="2" t="s">
        <v>68</v>
      </c>
      <c r="B7" s="29">
        <v>7.4269662920000004</v>
      </c>
      <c r="C7" s="29">
        <v>1.337078652</v>
      </c>
      <c r="D7" s="30">
        <v>0</v>
      </c>
      <c r="E7" s="33">
        <v>3.8539325839999998</v>
      </c>
      <c r="F7" s="29">
        <v>18.51685393</v>
      </c>
      <c r="G7" s="33">
        <v>66.887640450000006</v>
      </c>
      <c r="H7" s="30">
        <v>0</v>
      </c>
      <c r="I7" s="29">
        <v>3.8539325839999998</v>
      </c>
      <c r="J7" s="29">
        <v>6.3146067419999996</v>
      </c>
      <c r="K7" s="29">
        <v>1.104660674</v>
      </c>
      <c r="L7" s="29">
        <v>166.0561798</v>
      </c>
      <c r="M7" s="29">
        <v>0.50115505599999999</v>
      </c>
      <c r="N7" s="29">
        <v>0.85393258400000005</v>
      </c>
      <c r="O7" s="29">
        <v>0.25371572999999997</v>
      </c>
      <c r="P7" s="29">
        <v>0.56701235999999999</v>
      </c>
      <c r="Q7" s="29">
        <v>0.31460674199999999</v>
      </c>
      <c r="R7" s="29">
        <v>0.31460674199999999</v>
      </c>
      <c r="S7" s="29">
        <v>17.62749101</v>
      </c>
      <c r="T7" s="29">
        <v>4.3276806000000001E-2</v>
      </c>
    </row>
    <row r="8" spans="1:20" s="19" customFormat="1" x14ac:dyDescent="0.3">
      <c r="A8" s="2" t="s">
        <v>74</v>
      </c>
      <c r="B8" s="29">
        <f>AVERAGE(B2:B5)</f>
        <v>6.5255681817499998</v>
      </c>
      <c r="C8" s="29">
        <f t="shared" ref="C8:T8" si="0">AVERAGE(C2:C5)</f>
        <v>1.5530303030000001</v>
      </c>
      <c r="D8" s="30">
        <f t="shared" si="0"/>
        <v>0</v>
      </c>
      <c r="E8" s="33">
        <f>AVERAGE(E2:E5)</f>
        <v>4.7002840910000003</v>
      </c>
      <c r="F8" s="29">
        <f t="shared" si="0"/>
        <v>19.731060607500002</v>
      </c>
      <c r="G8" s="33">
        <f>AVERAGE(G2:G5)</f>
        <v>43.095170455750001</v>
      </c>
      <c r="H8" s="30">
        <f t="shared" si="0"/>
        <v>0</v>
      </c>
      <c r="I8" s="29">
        <f t="shared" si="0"/>
        <v>4.7002840910000003</v>
      </c>
      <c r="J8" s="29">
        <f t="shared" si="0"/>
        <v>5.2125946972500001</v>
      </c>
      <c r="K8" s="29">
        <f t="shared" si="0"/>
        <v>1.1112029830000001</v>
      </c>
      <c r="L8" s="29">
        <f t="shared" si="0"/>
        <v>135.6463068175</v>
      </c>
      <c r="M8" s="29">
        <f t="shared" si="0"/>
        <v>0.50495165699999989</v>
      </c>
      <c r="N8" s="29">
        <f t="shared" si="0"/>
        <v>0.97395833325000003</v>
      </c>
      <c r="O8" s="29">
        <f t="shared" si="0"/>
        <v>0.40337840899999999</v>
      </c>
      <c r="P8" s="29">
        <f t="shared" si="0"/>
        <v>0.68237632574999996</v>
      </c>
      <c r="Q8" s="29">
        <f t="shared" si="0"/>
        <v>0.3513257575</v>
      </c>
      <c r="R8" s="29">
        <f t="shared" si="0"/>
        <v>0.3513257575</v>
      </c>
      <c r="S8" s="29">
        <f t="shared" si="0"/>
        <v>15.046382767499999</v>
      </c>
      <c r="T8" s="29">
        <f t="shared" si="0"/>
        <v>6.4213134499999991E-2</v>
      </c>
    </row>
    <row r="9" spans="1:20" s="19" customFormat="1" x14ac:dyDescent="0.3">
      <c r="A9" s="2" t="s">
        <v>77</v>
      </c>
      <c r="B9" s="29">
        <f>AVERAGE(B11:B14)</f>
        <v>6.15865384625</v>
      </c>
      <c r="C9" s="29">
        <f>AVERAGE(C11:C14)</f>
        <v>1.5008888170000001</v>
      </c>
      <c r="D9" s="30">
        <f>AVERAGE(D11:D14)</f>
        <v>0</v>
      </c>
      <c r="E9" s="33">
        <f>AVERAGE(E11:E14)</f>
        <v>4.3802386337499994</v>
      </c>
      <c r="F9" s="29">
        <f>AVERAGE(F11:F14)</f>
        <v>18.625915750000001</v>
      </c>
      <c r="G9" s="33">
        <f>AVERAGE(G11:G14)</f>
        <v>40.10836834725</v>
      </c>
      <c r="H9" s="30">
        <f>AVERAGE(H11:H14)</f>
        <v>0</v>
      </c>
      <c r="I9" s="29">
        <f>AVERAGE(I11:I14)</f>
        <v>4.3802386337499994</v>
      </c>
      <c r="J9" s="29">
        <f>AVERAGE(J11:J14)</f>
        <v>4.96200980375</v>
      </c>
      <c r="K9" s="29">
        <f>AVERAGE(K11:K14)</f>
        <v>1.19143742325</v>
      </c>
      <c r="L9" s="29">
        <f>AVERAGE(L11:L14)</f>
        <v>125.8627181725</v>
      </c>
      <c r="M9" s="29">
        <f>AVERAGE(M11:M14)</f>
        <v>0.45876602700000002</v>
      </c>
      <c r="N9" s="29">
        <f>AVERAGE(N11:N14)</f>
        <v>0.88850732599999993</v>
      </c>
      <c r="O9" s="29">
        <f>AVERAGE(O11:O14)</f>
        <v>0.36593278125000001</v>
      </c>
      <c r="P9" s="29">
        <f>AVERAGE(P11:P14)</f>
        <v>0.71025851799999995</v>
      </c>
      <c r="Q9" s="29">
        <f>AVERAGE(Q11:Q14)</f>
        <v>0.31992027575000004</v>
      </c>
      <c r="R9" s="29">
        <f>AVERAGE(R11:R14)</f>
        <v>0.31992027575000004</v>
      </c>
      <c r="S9" s="29">
        <f>AVERAGE(S11:S14)</f>
        <v>14.1905280825</v>
      </c>
      <c r="T9" s="29">
        <f>AVERAGE(T11:T14)</f>
        <v>5.9150719000000004E-2</v>
      </c>
    </row>
    <row r="10" spans="1:20" s="19" customFormat="1" x14ac:dyDescent="0.3">
      <c r="A10" s="2" t="s">
        <v>11</v>
      </c>
      <c r="B10" s="29">
        <v>7.6760563380000004</v>
      </c>
      <c r="C10" s="29">
        <v>1.1830985919999999</v>
      </c>
      <c r="D10" s="30">
        <v>0</v>
      </c>
      <c r="E10" s="33">
        <v>3.5352112679999999</v>
      </c>
      <c r="F10" s="29">
        <v>15.47887324</v>
      </c>
      <c r="G10" s="33">
        <v>81.098591549999995</v>
      </c>
      <c r="H10" s="30">
        <v>0</v>
      </c>
      <c r="I10" s="29">
        <v>3.5352112679999999</v>
      </c>
      <c r="J10" s="29">
        <v>6.7605633799999998</v>
      </c>
      <c r="K10" s="29">
        <v>1.244333803</v>
      </c>
      <c r="L10" s="29">
        <v>146.50704229999999</v>
      </c>
      <c r="M10" s="29">
        <v>0.47523521099999999</v>
      </c>
      <c r="N10" s="29">
        <v>0.45070422500000001</v>
      </c>
      <c r="O10" s="29">
        <v>0.13172112699999999</v>
      </c>
      <c r="P10" s="29">
        <v>0.60956901399999996</v>
      </c>
      <c r="Q10" s="29">
        <v>0.25352112700000001</v>
      </c>
      <c r="R10" s="29">
        <v>0.25352112700000001</v>
      </c>
      <c r="S10" s="29">
        <v>12.99979718</v>
      </c>
      <c r="T10" s="29">
        <v>4.3228572E-2</v>
      </c>
    </row>
    <row r="11" spans="1:20" s="19" customFormat="1" hidden="1" x14ac:dyDescent="0.3">
      <c r="A11" s="2" t="s">
        <v>7</v>
      </c>
      <c r="B11" s="29">
        <v>5.384615385</v>
      </c>
      <c r="C11" s="29">
        <v>1.461538462</v>
      </c>
      <c r="D11" s="30">
        <v>0</v>
      </c>
      <c r="E11" s="33">
        <v>5.538461538</v>
      </c>
      <c r="F11" s="29">
        <v>21.38461538</v>
      </c>
      <c r="G11" s="33">
        <v>12</v>
      </c>
      <c r="H11" s="30">
        <v>0</v>
      </c>
      <c r="I11" s="29">
        <v>5.538461538</v>
      </c>
      <c r="J11" s="29">
        <v>4</v>
      </c>
      <c r="K11" s="29">
        <v>1.035769231</v>
      </c>
      <c r="L11" s="29">
        <v>111.0769231</v>
      </c>
      <c r="M11" s="29">
        <v>0.47307692299999998</v>
      </c>
      <c r="N11" s="29">
        <v>0.92307692299999999</v>
      </c>
      <c r="O11" s="29">
        <v>0.343376923</v>
      </c>
      <c r="P11" s="29">
        <v>0.674723077</v>
      </c>
      <c r="Q11" s="29">
        <v>0.30769230800000003</v>
      </c>
      <c r="R11" s="29">
        <v>0.30769230800000003</v>
      </c>
      <c r="S11" s="29">
        <v>15.701153850000001</v>
      </c>
      <c r="T11" s="29">
        <v>5.6534402999999997E-2</v>
      </c>
    </row>
    <row r="12" spans="1:20" s="19" customFormat="1" hidden="1" x14ac:dyDescent="0.3">
      <c r="A12" s="2" t="s">
        <v>8</v>
      </c>
      <c r="B12" s="29">
        <v>4</v>
      </c>
      <c r="C12" s="29">
        <v>1.571428571</v>
      </c>
      <c r="D12" s="30">
        <v>0</v>
      </c>
      <c r="E12" s="33">
        <v>3.4285714289999998</v>
      </c>
      <c r="F12" s="29">
        <v>11.28571429</v>
      </c>
      <c r="G12" s="33">
        <v>6.4285714289999998</v>
      </c>
      <c r="H12" s="30">
        <v>0</v>
      </c>
      <c r="I12" s="29">
        <v>3.4285714289999998</v>
      </c>
      <c r="J12" s="29">
        <v>3</v>
      </c>
      <c r="K12" s="29">
        <v>1.278914286</v>
      </c>
      <c r="L12" s="29">
        <v>56.285714290000001</v>
      </c>
      <c r="M12" s="29">
        <v>0.44218571400000001</v>
      </c>
      <c r="N12" s="29">
        <v>0.71428571399999996</v>
      </c>
      <c r="O12" s="29">
        <v>0.39285714300000002</v>
      </c>
      <c r="P12" s="29">
        <v>0.76904285699999997</v>
      </c>
      <c r="Q12" s="29">
        <v>0.28571428599999998</v>
      </c>
      <c r="R12" s="29">
        <v>0.28571428599999998</v>
      </c>
      <c r="S12" s="29">
        <v>10.211228569999999</v>
      </c>
      <c r="T12" s="29">
        <v>6.6495466000000003E-2</v>
      </c>
    </row>
    <row r="13" spans="1:20" s="19" customFormat="1" hidden="1" x14ac:dyDescent="0.3">
      <c r="A13" s="2" t="s">
        <v>9</v>
      </c>
      <c r="B13" s="29">
        <v>8</v>
      </c>
      <c r="C13" s="29">
        <v>1.4705882349999999</v>
      </c>
      <c r="D13" s="30">
        <v>0</v>
      </c>
      <c r="E13" s="33">
        <v>4.4705882350000001</v>
      </c>
      <c r="F13" s="29">
        <v>22</v>
      </c>
      <c r="G13" s="33">
        <v>92.58823529</v>
      </c>
      <c r="H13" s="30">
        <v>0</v>
      </c>
      <c r="I13" s="29">
        <v>4.4705882350000001</v>
      </c>
      <c r="J13" s="29">
        <v>6.7647058820000003</v>
      </c>
      <c r="K13" s="29">
        <v>1.2816411759999999</v>
      </c>
      <c r="L13" s="29">
        <v>183.58823530000001</v>
      </c>
      <c r="M13" s="29">
        <v>0.42227647099999999</v>
      </c>
      <c r="N13" s="29">
        <v>1</v>
      </c>
      <c r="O13" s="29">
        <v>0.367647059</v>
      </c>
      <c r="P13" s="29">
        <v>0.68797647100000003</v>
      </c>
      <c r="Q13" s="29">
        <v>0.35294117600000002</v>
      </c>
      <c r="R13" s="29">
        <v>0.35294117600000002</v>
      </c>
      <c r="S13" s="29">
        <v>15.81738824</v>
      </c>
      <c r="T13" s="29">
        <v>6.8659422999999997E-2</v>
      </c>
    </row>
    <row r="14" spans="1:20" s="19" customFormat="1" hidden="1" x14ac:dyDescent="0.3">
      <c r="A14" s="2" t="s">
        <v>76</v>
      </c>
      <c r="B14" s="29">
        <v>7.25</v>
      </c>
      <c r="C14" s="29">
        <v>1.5</v>
      </c>
      <c r="D14" s="30">
        <v>0</v>
      </c>
      <c r="E14" s="33">
        <v>4.0833333329999997</v>
      </c>
      <c r="F14" s="29">
        <v>19.833333329999999</v>
      </c>
      <c r="G14" s="33">
        <v>49.416666669999998</v>
      </c>
      <c r="H14" s="30">
        <v>0</v>
      </c>
      <c r="I14" s="29">
        <v>4.0833333329999997</v>
      </c>
      <c r="J14" s="29">
        <v>6.0833333329999997</v>
      </c>
      <c r="K14" s="29">
        <v>1.1694249999999999</v>
      </c>
      <c r="L14" s="29">
        <v>152.5</v>
      </c>
      <c r="M14" s="29">
        <v>0.497525</v>
      </c>
      <c r="N14" s="29">
        <v>0.91666666699999999</v>
      </c>
      <c r="O14" s="29">
        <v>0.35985</v>
      </c>
      <c r="P14" s="29">
        <v>0.70929166700000001</v>
      </c>
      <c r="Q14" s="29">
        <v>0.33333333300000001</v>
      </c>
      <c r="R14" s="29">
        <v>0.33333333300000001</v>
      </c>
      <c r="S14" s="29">
        <v>15.032341669999999</v>
      </c>
      <c r="T14" s="29">
        <v>4.4913583999999999E-2</v>
      </c>
    </row>
    <row r="15" spans="1:20" s="19" customFormat="1" x14ac:dyDescent="0.3">
      <c r="A15" s="2" t="s">
        <v>12</v>
      </c>
      <c r="B15" s="29">
        <v>7.824324324</v>
      </c>
      <c r="C15" s="29">
        <v>1.3918918920000001</v>
      </c>
      <c r="D15" s="30">
        <v>0</v>
      </c>
      <c r="E15" s="33">
        <v>4.3918918920000003</v>
      </c>
      <c r="F15" s="29">
        <v>18.31081081</v>
      </c>
      <c r="G15" s="33">
        <v>75.878378380000001</v>
      </c>
      <c r="H15" s="30">
        <v>0</v>
      </c>
      <c r="I15" s="29">
        <v>4.3918918920000003</v>
      </c>
      <c r="J15" s="29">
        <v>6.5810810809999998</v>
      </c>
      <c r="K15" s="29">
        <v>1.0981959459999999</v>
      </c>
      <c r="L15" s="29">
        <v>124.3243243</v>
      </c>
      <c r="M15" s="29">
        <v>0.50616351400000004</v>
      </c>
      <c r="N15" s="29">
        <v>1.0270270269999999</v>
      </c>
      <c r="O15" s="29">
        <v>0.29293243200000002</v>
      </c>
      <c r="P15" s="29">
        <v>0.61787297299999999</v>
      </c>
      <c r="Q15" s="29">
        <v>0.337837838</v>
      </c>
      <c r="R15" s="29">
        <v>0.337837838</v>
      </c>
      <c r="S15" s="29">
        <v>13.277628379999999</v>
      </c>
      <c r="T15" s="29">
        <v>6.8169700999999999E-2</v>
      </c>
    </row>
    <row r="16" spans="1:20" s="19" customFormat="1" hidden="1" x14ac:dyDescent="0.3">
      <c r="A16" s="2" t="s">
        <v>16</v>
      </c>
      <c r="B16" s="29">
        <v>5.153846154</v>
      </c>
      <c r="C16" s="29">
        <v>1.384615385</v>
      </c>
      <c r="D16" s="30">
        <v>0</v>
      </c>
      <c r="E16" s="33">
        <v>5.692307692</v>
      </c>
      <c r="F16" s="29">
        <v>18.69230769</v>
      </c>
      <c r="G16" s="33">
        <v>12.30769231</v>
      </c>
      <c r="H16" s="30">
        <v>0</v>
      </c>
      <c r="I16" s="29">
        <v>5.692307692</v>
      </c>
      <c r="J16" s="29">
        <v>3.846153846</v>
      </c>
      <c r="K16" s="29">
        <v>1.1559615379999999</v>
      </c>
      <c r="L16" s="29">
        <v>100.6923077</v>
      </c>
      <c r="M16" s="29">
        <v>0.44230769199999997</v>
      </c>
      <c r="N16" s="29">
        <v>0.92307692299999999</v>
      </c>
      <c r="O16" s="29">
        <v>0.26923076899999998</v>
      </c>
      <c r="P16" s="29">
        <v>0.62677692299999999</v>
      </c>
      <c r="Q16" s="29">
        <v>0.30769230800000003</v>
      </c>
      <c r="R16" s="29">
        <v>0.30769230800000003</v>
      </c>
      <c r="S16" s="29">
        <v>14.042176919999999</v>
      </c>
      <c r="T16" s="29">
        <v>8.1048579999999995E-2</v>
      </c>
    </row>
    <row r="17" spans="1:20" s="19" customFormat="1" hidden="1" x14ac:dyDescent="0.3">
      <c r="A17" s="2" t="s">
        <v>17</v>
      </c>
      <c r="B17" s="29">
        <v>4.1428571429999996</v>
      </c>
      <c r="C17" s="29">
        <v>1.2857142859999999</v>
      </c>
      <c r="D17" s="30">
        <v>0</v>
      </c>
      <c r="E17" s="33">
        <v>4.4285714289999998</v>
      </c>
      <c r="F17" s="29">
        <v>11.14285714</v>
      </c>
      <c r="G17" s="33">
        <v>6.7142857139999998</v>
      </c>
      <c r="H17" s="30">
        <v>0</v>
      </c>
      <c r="I17" s="29">
        <v>4.4285714289999998</v>
      </c>
      <c r="J17" s="29">
        <v>3.1428571430000001</v>
      </c>
      <c r="K17" s="29">
        <v>1.278914286</v>
      </c>
      <c r="L17" s="29">
        <v>55.285714290000001</v>
      </c>
      <c r="M17" s="29">
        <v>0.34694285699999999</v>
      </c>
      <c r="N17" s="29">
        <v>0.71428571399999996</v>
      </c>
      <c r="O17" s="29">
        <v>0.25</v>
      </c>
      <c r="P17" s="29">
        <v>0.59444285699999999</v>
      </c>
      <c r="Q17" s="29">
        <v>0.28571428599999998</v>
      </c>
      <c r="R17" s="29">
        <v>0.28571428599999998</v>
      </c>
      <c r="S17" s="29">
        <v>9.5802714289999997</v>
      </c>
      <c r="T17" s="29">
        <v>8.4412840000000003E-2</v>
      </c>
    </row>
    <row r="18" spans="1:20" s="19" customFormat="1" hidden="1" x14ac:dyDescent="0.3">
      <c r="A18" s="2" t="s">
        <v>18</v>
      </c>
      <c r="B18" s="29">
        <v>8.0588235289999997</v>
      </c>
      <c r="C18" s="29">
        <v>1.3529411760000001</v>
      </c>
      <c r="D18" s="30">
        <v>0</v>
      </c>
      <c r="E18" s="33">
        <v>5.5882352940000004</v>
      </c>
      <c r="F18" s="29">
        <v>21.70588235</v>
      </c>
      <c r="G18" s="33">
        <v>92.705882349999996</v>
      </c>
      <c r="H18" s="30">
        <v>0</v>
      </c>
      <c r="I18" s="29">
        <v>5.5882352940000004</v>
      </c>
      <c r="J18" s="29">
        <v>6.8235294120000001</v>
      </c>
      <c r="K18" s="29">
        <v>1.163994118</v>
      </c>
      <c r="L18" s="29">
        <v>182.41176469999999</v>
      </c>
      <c r="M18" s="29">
        <v>0.422270588</v>
      </c>
      <c r="N18" s="29">
        <v>1</v>
      </c>
      <c r="O18" s="29">
        <v>0.30882352899999999</v>
      </c>
      <c r="P18" s="29">
        <v>0.60235882399999996</v>
      </c>
      <c r="Q18" s="29">
        <v>0.35294117600000002</v>
      </c>
      <c r="R18" s="29">
        <v>0.35294117600000002</v>
      </c>
      <c r="S18" s="29">
        <v>15.49918235</v>
      </c>
      <c r="T18" s="29">
        <v>8.2246315E-2</v>
      </c>
    </row>
    <row r="19" spans="1:20" s="19" customFormat="1" hidden="1" x14ac:dyDescent="0.3">
      <c r="A19" s="2" t="s">
        <v>78</v>
      </c>
      <c r="B19" s="29">
        <v>7.25</v>
      </c>
      <c r="C19" s="29">
        <v>1.3333333329999999</v>
      </c>
      <c r="D19" s="30">
        <v>0</v>
      </c>
      <c r="E19" s="33">
        <v>5.25</v>
      </c>
      <c r="F19" s="29">
        <v>19</v>
      </c>
      <c r="G19" s="33">
        <v>49.25</v>
      </c>
      <c r="H19" s="30">
        <v>0</v>
      </c>
      <c r="I19" s="29">
        <v>5.25</v>
      </c>
      <c r="J19" s="29">
        <v>6.1666666670000003</v>
      </c>
      <c r="K19" s="29">
        <v>1.0791500000000001</v>
      </c>
      <c r="L19" s="29">
        <v>149.25</v>
      </c>
      <c r="M19" s="29">
        <v>0.483633333</v>
      </c>
      <c r="N19" s="29">
        <v>0.91666666699999999</v>
      </c>
      <c r="O19" s="29">
        <v>0.27651666699999999</v>
      </c>
      <c r="P19" s="29">
        <v>0.58313333300000003</v>
      </c>
      <c r="Q19" s="29">
        <v>0.33333333300000001</v>
      </c>
      <c r="R19" s="29">
        <v>0.33333333300000001</v>
      </c>
      <c r="S19" s="29">
        <v>15.11011667</v>
      </c>
      <c r="T19" s="29">
        <v>5.8994646999999997E-2</v>
      </c>
    </row>
    <row r="20" spans="1:20" s="19" customFormat="1" x14ac:dyDescent="0.3">
      <c r="A20" s="2" t="s">
        <v>79</v>
      </c>
      <c r="B20" s="29">
        <f>AVERAGE(B16:B19)</f>
        <v>6.1513817065000005</v>
      </c>
      <c r="C20" s="29">
        <f t="shared" ref="C20:T20" si="1">AVERAGE(C16:C19)</f>
        <v>1.3391510449999999</v>
      </c>
      <c r="D20" s="30">
        <f t="shared" si="1"/>
        <v>0</v>
      </c>
      <c r="E20" s="33">
        <f>AVERAGE(E16:E19)</f>
        <v>5.2397786037500005</v>
      </c>
      <c r="F20" s="29">
        <f t="shared" si="1"/>
        <v>17.635261794999998</v>
      </c>
      <c r="G20" s="33">
        <f>AVERAGE(G16:G19)</f>
        <v>40.244465093499997</v>
      </c>
      <c r="H20" s="30">
        <f t="shared" si="1"/>
        <v>0</v>
      </c>
      <c r="I20" s="29">
        <f t="shared" si="1"/>
        <v>5.2397786037500005</v>
      </c>
      <c r="J20" s="29">
        <f t="shared" si="1"/>
        <v>4.9948017670000002</v>
      </c>
      <c r="K20" s="29">
        <f t="shared" si="1"/>
        <v>1.1695049854999999</v>
      </c>
      <c r="L20" s="29">
        <f t="shared" si="1"/>
        <v>121.9099466725</v>
      </c>
      <c r="M20" s="29">
        <f t="shared" si="1"/>
        <v>0.42378861749999996</v>
      </c>
      <c r="N20" s="29">
        <f t="shared" si="1"/>
        <v>0.88850732599999993</v>
      </c>
      <c r="O20" s="29">
        <f t="shared" si="1"/>
        <v>0.27614274124999999</v>
      </c>
      <c r="P20" s="29">
        <f t="shared" si="1"/>
        <v>0.60167798424999996</v>
      </c>
      <c r="Q20" s="29">
        <f t="shared" si="1"/>
        <v>0.31992027575000004</v>
      </c>
      <c r="R20" s="29">
        <f t="shared" si="1"/>
        <v>0.31992027575000004</v>
      </c>
      <c r="S20" s="29">
        <f t="shared" si="1"/>
        <v>13.557936842250001</v>
      </c>
      <c r="T20" s="29">
        <f t="shared" si="1"/>
        <v>7.6675595499999999E-2</v>
      </c>
    </row>
    <row r="21" spans="1:20" s="19" customFormat="1" x14ac:dyDescent="0.3">
      <c r="A21" s="2" t="s">
        <v>81</v>
      </c>
      <c r="B21" s="29">
        <f>AVERAGE(B23:B26)</f>
        <v>6.1513817065000005</v>
      </c>
      <c r="C21" s="29">
        <f>AVERAGE(C23:C26)</f>
        <v>1.3391510449999999</v>
      </c>
      <c r="D21" s="30">
        <f>AVERAGE(D23:D26)</f>
        <v>0</v>
      </c>
      <c r="E21" s="33">
        <f>AVERAGE(E23:E26)</f>
        <v>5.2397786037500005</v>
      </c>
      <c r="F21" s="29">
        <f>AVERAGE(F23:F26)</f>
        <v>17.635261794999998</v>
      </c>
      <c r="G21" s="33">
        <f>AVERAGE(G23:G26)</f>
        <v>40.244465093499997</v>
      </c>
      <c r="H21" s="30">
        <f>AVERAGE(H23:H26)</f>
        <v>0</v>
      </c>
      <c r="I21" s="29">
        <f>AVERAGE(I23:I26)</f>
        <v>5.2397786037500005</v>
      </c>
      <c r="J21" s="29">
        <f>AVERAGE(J23:J26)</f>
        <v>4.9948017670000002</v>
      </c>
      <c r="K21" s="29">
        <f>AVERAGE(K23:K26)</f>
        <v>1.1695049854999999</v>
      </c>
      <c r="L21" s="29">
        <f>AVERAGE(L23:L26)</f>
        <v>121.9099466725</v>
      </c>
      <c r="M21" s="29">
        <f>AVERAGE(M23:M26)</f>
        <v>0.42378861749999996</v>
      </c>
      <c r="N21" s="29">
        <f>AVERAGE(N23:N26)</f>
        <v>0.88850732599999993</v>
      </c>
      <c r="O21" s="29">
        <f>AVERAGE(O23:O26)</f>
        <v>0.27614274124999999</v>
      </c>
      <c r="P21" s="29">
        <f>AVERAGE(P23:P26)</f>
        <v>0.60167798424999996</v>
      </c>
      <c r="Q21" s="29">
        <f>AVERAGE(Q23:Q26)</f>
        <v>0.31992027575000004</v>
      </c>
      <c r="R21" s="29">
        <f>AVERAGE(R23:R26)</f>
        <v>0.31992027575000004</v>
      </c>
      <c r="S21" s="29">
        <f>AVERAGE(S23:S26)</f>
        <v>13.557936842250001</v>
      </c>
      <c r="T21" s="29">
        <f>AVERAGE(T23:T26)</f>
        <v>7.6675595499999999E-2</v>
      </c>
    </row>
    <row r="22" spans="1:20" s="19" customFormat="1" x14ac:dyDescent="0.3">
      <c r="A22" s="2" t="s">
        <v>23</v>
      </c>
      <c r="B22" s="29">
        <v>4.7</v>
      </c>
      <c r="C22" s="29">
        <v>1.3</v>
      </c>
      <c r="D22" s="30">
        <v>0</v>
      </c>
      <c r="E22" s="33">
        <v>2</v>
      </c>
      <c r="F22" s="29">
        <v>12.2</v>
      </c>
      <c r="G22" s="33">
        <v>7.9</v>
      </c>
      <c r="H22" s="30">
        <v>0</v>
      </c>
      <c r="I22" s="29">
        <v>2</v>
      </c>
      <c r="J22" s="29">
        <v>3.6</v>
      </c>
      <c r="K22" s="29">
        <v>1.4463600000000001</v>
      </c>
      <c r="L22" s="29">
        <v>78.099999999999994</v>
      </c>
      <c r="M22" s="29">
        <v>0.33750000000000002</v>
      </c>
      <c r="N22" s="29">
        <v>0.6</v>
      </c>
      <c r="O22" s="29">
        <v>0.16818</v>
      </c>
      <c r="P22" s="29">
        <v>0.45978999999999998</v>
      </c>
      <c r="Q22" s="29">
        <v>0.2</v>
      </c>
      <c r="R22" s="29">
        <v>0.2</v>
      </c>
      <c r="S22" s="29">
        <v>15.96889</v>
      </c>
      <c r="T22" s="29">
        <v>2.5167696E-2</v>
      </c>
    </row>
    <row r="23" spans="1:20" s="19" customFormat="1" hidden="1" x14ac:dyDescent="0.3">
      <c r="A23" s="2" t="s">
        <v>72</v>
      </c>
      <c r="B23" s="27">
        <v>5.153846154</v>
      </c>
      <c r="C23" s="27">
        <v>1.384615385</v>
      </c>
      <c r="D23" s="28">
        <v>0</v>
      </c>
      <c r="E23" s="34">
        <v>5.692307692</v>
      </c>
      <c r="F23" s="27">
        <v>18.69230769</v>
      </c>
      <c r="G23" s="34">
        <v>12.30769231</v>
      </c>
      <c r="H23" s="28">
        <v>0</v>
      </c>
      <c r="I23" s="27">
        <v>5.692307692</v>
      </c>
      <c r="J23" s="27">
        <v>3.846153846</v>
      </c>
      <c r="K23" s="27">
        <v>1.1559615379999999</v>
      </c>
      <c r="L23" s="27">
        <v>100.6923077</v>
      </c>
      <c r="M23" s="27">
        <v>0.44230769199999997</v>
      </c>
      <c r="N23" s="27">
        <v>0.92307692299999999</v>
      </c>
      <c r="O23" s="27">
        <v>0.26923076899999998</v>
      </c>
      <c r="P23" s="27">
        <v>0.62677692299999999</v>
      </c>
      <c r="Q23" s="27">
        <v>0.30769230800000003</v>
      </c>
      <c r="R23" s="27">
        <v>0.30769230800000003</v>
      </c>
      <c r="S23" s="27">
        <v>14.042176919999999</v>
      </c>
      <c r="T23" s="27">
        <v>8.1048579999999995E-2</v>
      </c>
    </row>
    <row r="24" spans="1:20" s="19" customFormat="1" hidden="1" x14ac:dyDescent="0.3">
      <c r="A24" s="2" t="s">
        <v>21</v>
      </c>
      <c r="B24" s="27">
        <v>4.1428571429999996</v>
      </c>
      <c r="C24" s="27">
        <v>1.2857142859999999</v>
      </c>
      <c r="D24" s="28">
        <v>0</v>
      </c>
      <c r="E24" s="34">
        <v>4.4285714289999998</v>
      </c>
      <c r="F24" s="27">
        <v>11.14285714</v>
      </c>
      <c r="G24" s="34">
        <v>6.7142857139999998</v>
      </c>
      <c r="H24" s="28">
        <v>0</v>
      </c>
      <c r="I24" s="27">
        <v>4.4285714289999998</v>
      </c>
      <c r="J24" s="27">
        <v>3.1428571430000001</v>
      </c>
      <c r="K24" s="27">
        <v>1.278914286</v>
      </c>
      <c r="L24" s="27">
        <v>55.285714290000001</v>
      </c>
      <c r="M24" s="27">
        <v>0.34694285699999999</v>
      </c>
      <c r="N24" s="27">
        <v>0.71428571399999996</v>
      </c>
      <c r="O24" s="27">
        <v>0.25</v>
      </c>
      <c r="P24" s="27">
        <v>0.59444285699999999</v>
      </c>
      <c r="Q24" s="27">
        <v>0.28571428599999998</v>
      </c>
      <c r="R24" s="27">
        <v>0.28571428599999998</v>
      </c>
      <c r="S24" s="27">
        <v>9.5802714289999997</v>
      </c>
      <c r="T24" s="27">
        <v>8.4412840000000003E-2</v>
      </c>
    </row>
    <row r="25" spans="1:20" s="19" customFormat="1" hidden="1" x14ac:dyDescent="0.3">
      <c r="A25" s="2" t="s">
        <v>22</v>
      </c>
      <c r="B25" s="27">
        <v>8.0588235289999997</v>
      </c>
      <c r="C25" s="27">
        <v>1.3529411760000001</v>
      </c>
      <c r="D25" s="28">
        <v>0</v>
      </c>
      <c r="E25" s="34">
        <v>5.5882352940000004</v>
      </c>
      <c r="F25" s="27">
        <v>21.70588235</v>
      </c>
      <c r="G25" s="34">
        <v>92.705882349999996</v>
      </c>
      <c r="H25" s="28">
        <v>0</v>
      </c>
      <c r="I25" s="27">
        <v>5.5882352940000004</v>
      </c>
      <c r="J25" s="27">
        <v>6.8235294120000001</v>
      </c>
      <c r="K25" s="27">
        <v>1.163994118</v>
      </c>
      <c r="L25" s="27">
        <v>182.41176469999999</v>
      </c>
      <c r="M25" s="27">
        <v>0.422270588</v>
      </c>
      <c r="N25" s="27">
        <v>1</v>
      </c>
      <c r="O25" s="27">
        <v>0.30882352899999999</v>
      </c>
      <c r="P25" s="27">
        <v>0.60235882399999996</v>
      </c>
      <c r="Q25" s="27">
        <v>0.35294117600000002</v>
      </c>
      <c r="R25" s="27">
        <v>0.35294117600000002</v>
      </c>
      <c r="S25" s="27">
        <v>15.49918235</v>
      </c>
      <c r="T25" s="27">
        <v>8.2246315E-2</v>
      </c>
    </row>
    <row r="26" spans="1:20" s="19" customFormat="1" hidden="1" x14ac:dyDescent="0.3">
      <c r="A26" s="2" t="s">
        <v>80</v>
      </c>
      <c r="B26" s="27">
        <v>7.25</v>
      </c>
      <c r="C26" s="27">
        <v>1.3333333329999999</v>
      </c>
      <c r="D26" s="28">
        <v>0</v>
      </c>
      <c r="E26" s="34">
        <v>5.25</v>
      </c>
      <c r="F26" s="27">
        <v>19</v>
      </c>
      <c r="G26" s="34">
        <v>49.25</v>
      </c>
      <c r="H26" s="28">
        <v>0</v>
      </c>
      <c r="I26" s="27">
        <v>5.25</v>
      </c>
      <c r="J26" s="27">
        <v>6.1666666670000003</v>
      </c>
      <c r="K26" s="27">
        <v>1.0791500000000001</v>
      </c>
      <c r="L26" s="27">
        <v>149.25</v>
      </c>
      <c r="M26" s="27">
        <v>0.483633333</v>
      </c>
      <c r="N26" s="27">
        <v>0.91666666699999999</v>
      </c>
      <c r="O26" s="27">
        <v>0.27651666699999999</v>
      </c>
      <c r="P26" s="27">
        <v>0.58313333300000003</v>
      </c>
      <c r="Q26" s="27">
        <v>0.33333333300000001</v>
      </c>
      <c r="R26" s="27">
        <v>0.33333333300000001</v>
      </c>
      <c r="S26" s="27">
        <v>15.11011667</v>
      </c>
      <c r="T26" s="27">
        <v>5.8994646999999997E-2</v>
      </c>
    </row>
    <row r="27" spans="1:20" x14ac:dyDescent="0.3">
      <c r="B27" s="18" t="s">
        <v>82</v>
      </c>
      <c r="C27" s="18" t="s">
        <v>84</v>
      </c>
      <c r="D27" s="18" t="s">
        <v>84</v>
      </c>
      <c r="E27" s="35" t="s">
        <v>83</v>
      </c>
      <c r="F27" s="18" t="s">
        <v>82</v>
      </c>
      <c r="G27" s="35" t="s">
        <v>85</v>
      </c>
      <c r="H27" s="18" t="s">
        <v>83</v>
      </c>
      <c r="I27" s="18" t="s">
        <v>83</v>
      </c>
      <c r="J27" s="18" t="s">
        <v>85</v>
      </c>
      <c r="L27" s="18" t="s">
        <v>82</v>
      </c>
      <c r="M27" s="18" t="s">
        <v>86</v>
      </c>
      <c r="S27" s="18" t="s">
        <v>87</v>
      </c>
      <c r="T27" s="18" t="s">
        <v>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1623-2DEB-4681-B86D-C52716CB5FE8}">
  <dimension ref="A1:T27"/>
  <sheetViews>
    <sheetView workbookViewId="0">
      <selection activeCell="E1" sqref="E1:E1048576"/>
    </sheetView>
  </sheetViews>
  <sheetFormatPr defaultRowHeight="14.5" x14ac:dyDescent="0.3"/>
  <cols>
    <col min="1" max="1" width="36.3984375" style="18" customWidth="1"/>
    <col min="2" max="2" width="22.59765625" style="18" customWidth="1"/>
    <col min="3" max="3" width="21.5" style="18" customWidth="1"/>
    <col min="4" max="4" width="18.796875" style="18" customWidth="1"/>
    <col min="5" max="5" width="21.19921875" style="40" customWidth="1"/>
    <col min="6" max="6" width="18.796875" style="40" customWidth="1"/>
    <col min="7" max="7" width="17.8984375" style="40" customWidth="1"/>
    <col min="8" max="8" width="13.296875" style="18" customWidth="1"/>
    <col min="9" max="9" width="14" style="18" customWidth="1"/>
    <col min="10" max="10" width="17.09765625" style="18" customWidth="1"/>
    <col min="11" max="11" width="18" style="18" customWidth="1"/>
    <col min="12" max="12" width="15.5" style="18" customWidth="1"/>
    <col min="13" max="13" width="17" style="18" customWidth="1"/>
    <col min="14" max="14" width="19.19921875" style="18" customWidth="1"/>
    <col min="15" max="15" width="23.69921875" style="18" customWidth="1"/>
    <col min="16" max="16" width="22.8984375" style="18" customWidth="1"/>
    <col min="17" max="17" width="15.19921875" style="18" customWidth="1"/>
    <col min="18" max="18" width="18.5" style="18" customWidth="1"/>
    <col min="19" max="19" width="19.59765625" style="18" customWidth="1"/>
    <col min="20" max="20" width="14.5" style="18" customWidth="1"/>
    <col min="21" max="16384" width="8.796875" style="18"/>
  </cols>
  <sheetData>
    <row r="1" spans="1:20" s="16" customFormat="1" ht="130.5" x14ac:dyDescent="0.3">
      <c r="A1" s="25" t="s">
        <v>49</v>
      </c>
      <c r="B1" s="26" t="s">
        <v>50</v>
      </c>
      <c r="C1" s="26" t="s">
        <v>51</v>
      </c>
      <c r="D1" s="26" t="s">
        <v>52</v>
      </c>
      <c r="E1" s="36" t="s">
        <v>53</v>
      </c>
      <c r="F1" s="36" t="s">
        <v>54</v>
      </c>
      <c r="G1" s="36" t="s">
        <v>55</v>
      </c>
      <c r="H1" s="26" t="s">
        <v>56</v>
      </c>
      <c r="I1" s="26" t="s">
        <v>57</v>
      </c>
      <c r="J1" s="26" t="s">
        <v>58</v>
      </c>
      <c r="K1" s="26" t="s">
        <v>59</v>
      </c>
      <c r="L1" s="26" t="s">
        <v>60</v>
      </c>
      <c r="M1" s="26" t="s">
        <v>61</v>
      </c>
      <c r="N1" s="26" t="s">
        <v>62</v>
      </c>
      <c r="O1" s="26" t="s">
        <v>63</v>
      </c>
      <c r="P1" s="26" t="s">
        <v>64</v>
      </c>
      <c r="Q1" s="26" t="s">
        <v>65</v>
      </c>
      <c r="R1" s="26" t="s">
        <v>66</v>
      </c>
      <c r="S1" s="26" t="s">
        <v>67</v>
      </c>
      <c r="T1" s="26" t="s">
        <v>75</v>
      </c>
    </row>
    <row r="2" spans="1:20" s="19" customFormat="1" hidden="1" x14ac:dyDescent="0.3">
      <c r="A2" s="2" t="s">
        <v>3</v>
      </c>
      <c r="B2" s="2">
        <v>5.6666666670000003</v>
      </c>
      <c r="C2" s="2">
        <v>1.5</v>
      </c>
      <c r="D2" s="2">
        <v>0</v>
      </c>
      <c r="E2" s="37">
        <v>5.9166666670000003</v>
      </c>
      <c r="F2" s="37">
        <v>22.666666670000001</v>
      </c>
      <c r="G2" s="37">
        <v>12.91666667</v>
      </c>
      <c r="H2" s="2">
        <v>0</v>
      </c>
      <c r="I2" s="2">
        <v>5.9166666670000003</v>
      </c>
      <c r="J2" s="2">
        <v>4.1666666670000003</v>
      </c>
      <c r="K2" s="2">
        <v>0.95541666700000005</v>
      </c>
      <c r="L2" s="2">
        <v>119.33333330000001</v>
      </c>
      <c r="M2" s="2">
        <v>0.51249999999999996</v>
      </c>
      <c r="N2" s="2">
        <v>1</v>
      </c>
      <c r="O2" s="2">
        <v>0.37199166700000003</v>
      </c>
      <c r="P2" s="2">
        <v>0.64761666699999998</v>
      </c>
      <c r="Q2" s="2">
        <v>0.33333333300000001</v>
      </c>
      <c r="R2" s="2">
        <v>0.33333333300000001</v>
      </c>
      <c r="S2" s="2">
        <v>16.66791667</v>
      </c>
      <c r="T2" s="2">
        <v>6.1158905999999999E-2</v>
      </c>
    </row>
    <row r="3" spans="1:20" s="19" customFormat="1" hidden="1" x14ac:dyDescent="0.3">
      <c r="A3" s="2" t="s">
        <v>4</v>
      </c>
      <c r="B3" s="2">
        <v>4.3333333329999997</v>
      </c>
      <c r="C3" s="2">
        <v>1.6666666670000001</v>
      </c>
      <c r="D3" s="2">
        <v>0</v>
      </c>
      <c r="E3" s="37">
        <v>3.8333333330000001</v>
      </c>
      <c r="F3" s="37">
        <v>12.16666667</v>
      </c>
      <c r="G3" s="37">
        <v>7.3333333329999997</v>
      </c>
      <c r="H3" s="2">
        <v>0</v>
      </c>
      <c r="I3" s="2">
        <v>3.8333333330000001</v>
      </c>
      <c r="J3" s="2">
        <v>3.1666666669999999</v>
      </c>
      <c r="K3" s="2">
        <v>1.158733333</v>
      </c>
      <c r="L3" s="2">
        <v>63.666666669999998</v>
      </c>
      <c r="M3" s="2">
        <v>0.515883333</v>
      </c>
      <c r="N3" s="2">
        <v>0.83333333300000001</v>
      </c>
      <c r="O3" s="2">
        <v>0.45833333300000001</v>
      </c>
      <c r="P3" s="2">
        <v>0.73055000000000003</v>
      </c>
      <c r="Q3" s="2">
        <v>0.33333333300000001</v>
      </c>
      <c r="R3" s="2">
        <v>0.33333333300000001</v>
      </c>
      <c r="S3" s="2">
        <v>11.07976667</v>
      </c>
      <c r="T3" s="2">
        <v>7.5584423999999997E-2</v>
      </c>
    </row>
    <row r="4" spans="1:20" s="19" customFormat="1" hidden="1" x14ac:dyDescent="0.3">
      <c r="A4" s="2" t="s">
        <v>5</v>
      </c>
      <c r="B4" s="2">
        <v>8.375</v>
      </c>
      <c r="C4" s="2">
        <v>1.5</v>
      </c>
      <c r="D4" s="2">
        <v>0</v>
      </c>
      <c r="E4" s="37">
        <v>4.6875</v>
      </c>
      <c r="F4" s="37">
        <v>23</v>
      </c>
      <c r="G4" s="37">
        <v>98.3125</v>
      </c>
      <c r="H4" s="2">
        <v>0</v>
      </c>
      <c r="I4" s="2">
        <v>4.6875</v>
      </c>
      <c r="J4" s="2">
        <v>7.0625</v>
      </c>
      <c r="K4" s="2">
        <v>1.23674375</v>
      </c>
      <c r="L4" s="2">
        <v>194.3125</v>
      </c>
      <c r="M4" s="2">
        <v>0.44866875000000001</v>
      </c>
      <c r="N4" s="2">
        <v>1.0625</v>
      </c>
      <c r="O4" s="2">
        <v>0.390625</v>
      </c>
      <c r="P4" s="2">
        <v>0.66847500000000004</v>
      </c>
      <c r="Q4" s="2">
        <v>0.375</v>
      </c>
      <c r="R4" s="2">
        <v>0.375</v>
      </c>
      <c r="S4" s="2">
        <v>16.493475</v>
      </c>
      <c r="T4" s="2">
        <v>7.22E-2</v>
      </c>
    </row>
    <row r="5" spans="1:20" s="19" customFormat="1" hidden="1" x14ac:dyDescent="0.3">
      <c r="A5" s="2" t="s">
        <v>73</v>
      </c>
      <c r="B5" s="2">
        <v>7.7272727269999999</v>
      </c>
      <c r="C5" s="2">
        <v>1.5454545449999999</v>
      </c>
      <c r="D5" s="2">
        <v>0</v>
      </c>
      <c r="E5" s="37">
        <v>4.3636363640000004</v>
      </c>
      <c r="F5" s="37">
        <v>21.09090909</v>
      </c>
      <c r="G5" s="37">
        <v>53.81818182</v>
      </c>
      <c r="H5" s="2">
        <v>0</v>
      </c>
      <c r="I5" s="2">
        <v>4.3636363640000004</v>
      </c>
      <c r="J5" s="2">
        <v>6.4545454549999999</v>
      </c>
      <c r="K5" s="2">
        <v>1.0939181819999999</v>
      </c>
      <c r="L5" s="2">
        <v>165.27272730000001</v>
      </c>
      <c r="M5" s="2">
        <v>0.54275454499999998</v>
      </c>
      <c r="N5" s="2">
        <v>1</v>
      </c>
      <c r="O5" s="2">
        <v>0.39256363599999999</v>
      </c>
      <c r="P5" s="2">
        <v>0.682863636</v>
      </c>
      <c r="Q5" s="2">
        <v>0.36363636399999999</v>
      </c>
      <c r="R5" s="2">
        <v>0.36363636399999999</v>
      </c>
      <c r="S5" s="2">
        <v>15.94437273</v>
      </c>
      <c r="T5" s="2">
        <v>4.7909208000000002E-2</v>
      </c>
    </row>
    <row r="6" spans="1:20" s="19" customFormat="1" x14ac:dyDescent="0.3">
      <c r="A6" s="2" t="s">
        <v>2</v>
      </c>
      <c r="B6" s="29">
        <v>7.5662650600000001</v>
      </c>
      <c r="C6" s="29">
        <v>1.361445783</v>
      </c>
      <c r="D6" s="30">
        <v>0</v>
      </c>
      <c r="E6" s="38">
        <v>3.493975904</v>
      </c>
      <c r="F6" s="38">
        <v>19.060240960000002</v>
      </c>
      <c r="G6" s="38">
        <v>71.783132530000003</v>
      </c>
      <c r="H6" s="30">
        <v>0</v>
      </c>
      <c r="I6" s="29">
        <v>3.493975904</v>
      </c>
      <c r="J6" s="29">
        <v>6.3734939759999998</v>
      </c>
      <c r="K6" s="29">
        <v>1.307785542</v>
      </c>
      <c r="L6" s="29">
        <v>182.7228916</v>
      </c>
      <c r="M6" s="29">
        <v>0.40485301200000001</v>
      </c>
      <c r="N6" s="29">
        <v>0.91566265099999999</v>
      </c>
      <c r="O6" s="29">
        <v>0.26985662700000002</v>
      </c>
      <c r="P6" s="29">
        <v>0.592556627</v>
      </c>
      <c r="Q6" s="29">
        <v>0.33734939800000002</v>
      </c>
      <c r="R6" s="29">
        <v>0.33734939800000002</v>
      </c>
      <c r="S6" s="29">
        <v>18.797924099999999</v>
      </c>
      <c r="T6" s="29">
        <v>4.4730950999999998E-2</v>
      </c>
    </row>
    <row r="7" spans="1:20" s="19" customFormat="1" x14ac:dyDescent="0.3">
      <c r="A7" s="2" t="s">
        <v>68</v>
      </c>
      <c r="B7" s="29">
        <v>7.4269662920000004</v>
      </c>
      <c r="C7" s="29">
        <v>1.337078652</v>
      </c>
      <c r="D7" s="30">
        <v>0</v>
      </c>
      <c r="E7" s="38">
        <v>3.8539325839999998</v>
      </c>
      <c r="F7" s="38">
        <v>18.51685393</v>
      </c>
      <c r="G7" s="38">
        <v>66.887640450000006</v>
      </c>
      <c r="H7" s="30">
        <v>0</v>
      </c>
      <c r="I7" s="29">
        <v>3.8539325839999998</v>
      </c>
      <c r="J7" s="29">
        <v>6.3146067419999996</v>
      </c>
      <c r="K7" s="29">
        <v>1.104660674</v>
      </c>
      <c r="L7" s="29">
        <v>166.0561798</v>
      </c>
      <c r="M7" s="29">
        <v>0.50115505599999999</v>
      </c>
      <c r="N7" s="29">
        <v>0.85393258400000005</v>
      </c>
      <c r="O7" s="29">
        <v>0.25371572999999997</v>
      </c>
      <c r="P7" s="29">
        <v>0.56701235999999999</v>
      </c>
      <c r="Q7" s="29">
        <v>0.31460674199999999</v>
      </c>
      <c r="R7" s="29">
        <v>0.31460674199999999</v>
      </c>
      <c r="S7" s="29">
        <v>17.62749101</v>
      </c>
      <c r="T7" s="29">
        <v>4.3276806000000001E-2</v>
      </c>
    </row>
    <row r="8" spans="1:20" s="19" customFormat="1" x14ac:dyDescent="0.3">
      <c r="A8" s="2" t="s">
        <v>74</v>
      </c>
      <c r="B8" s="29">
        <f>AVERAGE(B2:B5)</f>
        <v>6.5255681817499998</v>
      </c>
      <c r="C8" s="29">
        <f t="shared" ref="C8:T8" si="0">AVERAGE(C2:C5)</f>
        <v>1.5530303030000001</v>
      </c>
      <c r="D8" s="30">
        <f t="shared" si="0"/>
        <v>0</v>
      </c>
      <c r="E8" s="38">
        <f t="shared" si="0"/>
        <v>4.7002840910000003</v>
      </c>
      <c r="F8" s="38">
        <f t="shared" si="0"/>
        <v>19.731060607500002</v>
      </c>
      <c r="G8" s="38">
        <f t="shared" si="0"/>
        <v>43.095170455750001</v>
      </c>
      <c r="H8" s="30">
        <f t="shared" si="0"/>
        <v>0</v>
      </c>
      <c r="I8" s="29">
        <f t="shared" si="0"/>
        <v>4.7002840910000003</v>
      </c>
      <c r="J8" s="29">
        <f t="shared" si="0"/>
        <v>5.2125946972500001</v>
      </c>
      <c r="K8" s="29">
        <f t="shared" si="0"/>
        <v>1.1112029830000001</v>
      </c>
      <c r="L8" s="29">
        <f t="shared" si="0"/>
        <v>135.6463068175</v>
      </c>
      <c r="M8" s="29">
        <f t="shared" si="0"/>
        <v>0.50495165699999989</v>
      </c>
      <c r="N8" s="29">
        <f t="shared" si="0"/>
        <v>0.97395833325000003</v>
      </c>
      <c r="O8" s="29">
        <f t="shared" si="0"/>
        <v>0.40337840899999999</v>
      </c>
      <c r="P8" s="29">
        <f t="shared" si="0"/>
        <v>0.68237632574999996</v>
      </c>
      <c r="Q8" s="29">
        <f t="shared" si="0"/>
        <v>0.3513257575</v>
      </c>
      <c r="R8" s="29">
        <f t="shared" si="0"/>
        <v>0.3513257575</v>
      </c>
      <c r="S8" s="29">
        <f t="shared" si="0"/>
        <v>15.046382767499999</v>
      </c>
      <c r="T8" s="29">
        <f t="shared" si="0"/>
        <v>6.4213134499999991E-2</v>
      </c>
    </row>
    <row r="9" spans="1:20" s="19" customFormat="1" x14ac:dyDescent="0.3">
      <c r="A9" s="2" t="s">
        <v>77</v>
      </c>
      <c r="B9" s="29">
        <f>AVERAGE(B11:B14)</f>
        <v>6.15865384625</v>
      </c>
      <c r="C9" s="29">
        <f>AVERAGE(C11:C14)</f>
        <v>1.5008888170000001</v>
      </c>
      <c r="D9" s="30">
        <f>AVERAGE(D11:D14)</f>
        <v>0</v>
      </c>
      <c r="E9" s="38">
        <f>AVERAGE(E11:E14)</f>
        <v>4.3802386337499994</v>
      </c>
      <c r="F9" s="38">
        <f>AVERAGE(F11:F14)</f>
        <v>18.625915750000001</v>
      </c>
      <c r="G9" s="38">
        <f>AVERAGE(G11:G14)</f>
        <v>40.10836834725</v>
      </c>
      <c r="H9" s="30">
        <f>AVERAGE(H11:H14)</f>
        <v>0</v>
      </c>
      <c r="I9" s="29">
        <f>AVERAGE(I11:I14)</f>
        <v>4.3802386337499994</v>
      </c>
      <c r="J9" s="29">
        <f>AVERAGE(J11:J14)</f>
        <v>4.96200980375</v>
      </c>
      <c r="K9" s="29">
        <f>AVERAGE(K11:K14)</f>
        <v>1.19143742325</v>
      </c>
      <c r="L9" s="29">
        <f>AVERAGE(L11:L14)</f>
        <v>125.8627181725</v>
      </c>
      <c r="M9" s="29">
        <f>AVERAGE(M11:M14)</f>
        <v>0.45876602700000002</v>
      </c>
      <c r="N9" s="29">
        <f>AVERAGE(N11:N14)</f>
        <v>0.88850732599999993</v>
      </c>
      <c r="O9" s="29">
        <f>AVERAGE(O11:O14)</f>
        <v>0.36593278125000001</v>
      </c>
      <c r="P9" s="29">
        <f>AVERAGE(P11:P14)</f>
        <v>0.71025851799999995</v>
      </c>
      <c r="Q9" s="29">
        <f>AVERAGE(Q11:Q14)</f>
        <v>0.31992027575000004</v>
      </c>
      <c r="R9" s="29">
        <f>AVERAGE(R11:R14)</f>
        <v>0.31992027575000004</v>
      </c>
      <c r="S9" s="29">
        <f>AVERAGE(S11:S14)</f>
        <v>14.1905280825</v>
      </c>
      <c r="T9" s="29">
        <f>AVERAGE(T11:T14)</f>
        <v>5.9150719000000004E-2</v>
      </c>
    </row>
    <row r="10" spans="1:20" s="19" customFormat="1" x14ac:dyDescent="0.3">
      <c r="A10" s="2" t="s">
        <v>11</v>
      </c>
      <c r="B10" s="29">
        <v>7.6760563380000004</v>
      </c>
      <c r="C10" s="29">
        <v>1.1830985919999999</v>
      </c>
      <c r="D10" s="30">
        <v>0</v>
      </c>
      <c r="E10" s="38">
        <v>3.5352112679999999</v>
      </c>
      <c r="F10" s="38">
        <v>15.47887324</v>
      </c>
      <c r="G10" s="38">
        <v>81.098591549999995</v>
      </c>
      <c r="H10" s="30">
        <v>0</v>
      </c>
      <c r="I10" s="29">
        <v>3.5352112679999999</v>
      </c>
      <c r="J10" s="29">
        <v>6.7605633799999998</v>
      </c>
      <c r="K10" s="29">
        <v>1.244333803</v>
      </c>
      <c r="L10" s="29">
        <v>146.50704229999999</v>
      </c>
      <c r="M10" s="29">
        <v>0.47523521099999999</v>
      </c>
      <c r="N10" s="29">
        <v>0.45070422500000001</v>
      </c>
      <c r="O10" s="29">
        <v>0.13172112699999999</v>
      </c>
      <c r="P10" s="29">
        <v>0.60956901399999996</v>
      </c>
      <c r="Q10" s="29">
        <v>0.25352112700000001</v>
      </c>
      <c r="R10" s="29">
        <v>0.25352112700000001</v>
      </c>
      <c r="S10" s="29">
        <v>12.99979718</v>
      </c>
      <c r="T10" s="29">
        <v>4.3228572E-2</v>
      </c>
    </row>
    <row r="11" spans="1:20" s="19" customFormat="1" hidden="1" x14ac:dyDescent="0.3">
      <c r="A11" s="2" t="s">
        <v>7</v>
      </c>
      <c r="B11" s="29">
        <v>5.384615385</v>
      </c>
      <c r="C11" s="29">
        <v>1.461538462</v>
      </c>
      <c r="D11" s="30">
        <v>0</v>
      </c>
      <c r="E11" s="38">
        <v>5.538461538</v>
      </c>
      <c r="F11" s="38">
        <v>21.38461538</v>
      </c>
      <c r="G11" s="38">
        <v>12</v>
      </c>
      <c r="H11" s="30">
        <v>0</v>
      </c>
      <c r="I11" s="29">
        <v>5.538461538</v>
      </c>
      <c r="J11" s="29">
        <v>4</v>
      </c>
      <c r="K11" s="29">
        <v>1.035769231</v>
      </c>
      <c r="L11" s="29">
        <v>111.0769231</v>
      </c>
      <c r="M11" s="29">
        <v>0.47307692299999998</v>
      </c>
      <c r="N11" s="29">
        <v>0.92307692299999999</v>
      </c>
      <c r="O11" s="29">
        <v>0.343376923</v>
      </c>
      <c r="P11" s="29">
        <v>0.674723077</v>
      </c>
      <c r="Q11" s="29">
        <v>0.30769230800000003</v>
      </c>
      <c r="R11" s="29">
        <v>0.30769230800000003</v>
      </c>
      <c r="S11" s="29">
        <v>15.701153850000001</v>
      </c>
      <c r="T11" s="29">
        <v>5.6534402999999997E-2</v>
      </c>
    </row>
    <row r="12" spans="1:20" s="19" customFormat="1" hidden="1" x14ac:dyDescent="0.3">
      <c r="A12" s="2" t="s">
        <v>8</v>
      </c>
      <c r="B12" s="29">
        <v>4</v>
      </c>
      <c r="C12" s="29">
        <v>1.571428571</v>
      </c>
      <c r="D12" s="30">
        <v>0</v>
      </c>
      <c r="E12" s="38">
        <v>3.4285714289999998</v>
      </c>
      <c r="F12" s="38">
        <v>11.28571429</v>
      </c>
      <c r="G12" s="38">
        <v>6.4285714289999998</v>
      </c>
      <c r="H12" s="30">
        <v>0</v>
      </c>
      <c r="I12" s="29">
        <v>3.4285714289999998</v>
      </c>
      <c r="J12" s="29">
        <v>3</v>
      </c>
      <c r="K12" s="29">
        <v>1.278914286</v>
      </c>
      <c r="L12" s="29">
        <v>56.285714290000001</v>
      </c>
      <c r="M12" s="29">
        <v>0.44218571400000001</v>
      </c>
      <c r="N12" s="29">
        <v>0.71428571399999996</v>
      </c>
      <c r="O12" s="29">
        <v>0.39285714300000002</v>
      </c>
      <c r="P12" s="29">
        <v>0.76904285699999997</v>
      </c>
      <c r="Q12" s="29">
        <v>0.28571428599999998</v>
      </c>
      <c r="R12" s="29">
        <v>0.28571428599999998</v>
      </c>
      <c r="S12" s="29">
        <v>10.211228569999999</v>
      </c>
      <c r="T12" s="29">
        <v>6.6495466000000003E-2</v>
      </c>
    </row>
    <row r="13" spans="1:20" s="19" customFormat="1" hidden="1" x14ac:dyDescent="0.3">
      <c r="A13" s="2" t="s">
        <v>9</v>
      </c>
      <c r="B13" s="29">
        <v>8</v>
      </c>
      <c r="C13" s="29">
        <v>1.4705882349999999</v>
      </c>
      <c r="D13" s="30">
        <v>0</v>
      </c>
      <c r="E13" s="38">
        <v>4.4705882350000001</v>
      </c>
      <c r="F13" s="38">
        <v>22</v>
      </c>
      <c r="G13" s="38">
        <v>92.58823529</v>
      </c>
      <c r="H13" s="30">
        <v>0</v>
      </c>
      <c r="I13" s="29">
        <v>4.4705882350000001</v>
      </c>
      <c r="J13" s="29">
        <v>6.7647058820000003</v>
      </c>
      <c r="K13" s="29">
        <v>1.2816411759999999</v>
      </c>
      <c r="L13" s="29">
        <v>183.58823530000001</v>
      </c>
      <c r="M13" s="29">
        <v>0.42227647099999999</v>
      </c>
      <c r="N13" s="29">
        <v>1</v>
      </c>
      <c r="O13" s="29">
        <v>0.367647059</v>
      </c>
      <c r="P13" s="29">
        <v>0.68797647100000003</v>
      </c>
      <c r="Q13" s="29">
        <v>0.35294117600000002</v>
      </c>
      <c r="R13" s="29">
        <v>0.35294117600000002</v>
      </c>
      <c r="S13" s="29">
        <v>15.81738824</v>
      </c>
      <c r="T13" s="29">
        <v>6.8659422999999997E-2</v>
      </c>
    </row>
    <row r="14" spans="1:20" s="19" customFormat="1" hidden="1" x14ac:dyDescent="0.3">
      <c r="A14" s="2" t="s">
        <v>76</v>
      </c>
      <c r="B14" s="29">
        <v>7.25</v>
      </c>
      <c r="C14" s="29">
        <v>1.5</v>
      </c>
      <c r="D14" s="30">
        <v>0</v>
      </c>
      <c r="E14" s="38">
        <v>4.0833333329999997</v>
      </c>
      <c r="F14" s="38">
        <v>19.833333329999999</v>
      </c>
      <c r="G14" s="38">
        <v>49.416666669999998</v>
      </c>
      <c r="H14" s="30">
        <v>0</v>
      </c>
      <c r="I14" s="29">
        <v>4.0833333329999997</v>
      </c>
      <c r="J14" s="29">
        <v>6.0833333329999997</v>
      </c>
      <c r="K14" s="29">
        <v>1.1694249999999999</v>
      </c>
      <c r="L14" s="29">
        <v>152.5</v>
      </c>
      <c r="M14" s="29">
        <v>0.497525</v>
      </c>
      <c r="N14" s="29">
        <v>0.91666666699999999</v>
      </c>
      <c r="O14" s="29">
        <v>0.35985</v>
      </c>
      <c r="P14" s="29">
        <v>0.70929166700000001</v>
      </c>
      <c r="Q14" s="29">
        <v>0.33333333300000001</v>
      </c>
      <c r="R14" s="29">
        <v>0.33333333300000001</v>
      </c>
      <c r="S14" s="29">
        <v>15.032341669999999</v>
      </c>
      <c r="T14" s="29">
        <v>4.4913583999999999E-2</v>
      </c>
    </row>
    <row r="15" spans="1:20" s="19" customFormat="1" x14ac:dyDescent="0.3">
      <c r="A15" s="2" t="s">
        <v>12</v>
      </c>
      <c r="B15" s="29">
        <v>7.824324324</v>
      </c>
      <c r="C15" s="29">
        <v>1.3918918920000001</v>
      </c>
      <c r="D15" s="30">
        <v>0</v>
      </c>
      <c r="E15" s="38">
        <v>4.3918918920000003</v>
      </c>
      <c r="F15" s="38">
        <v>18.31081081</v>
      </c>
      <c r="G15" s="38">
        <v>75.878378380000001</v>
      </c>
      <c r="H15" s="30">
        <v>0</v>
      </c>
      <c r="I15" s="29">
        <v>4.3918918920000003</v>
      </c>
      <c r="J15" s="29">
        <v>6.5810810809999998</v>
      </c>
      <c r="K15" s="29">
        <v>1.0981959459999999</v>
      </c>
      <c r="L15" s="29">
        <v>124.3243243</v>
      </c>
      <c r="M15" s="29">
        <v>0.50616351400000004</v>
      </c>
      <c r="N15" s="29">
        <v>1.0270270269999999</v>
      </c>
      <c r="O15" s="29">
        <v>0.29293243200000002</v>
      </c>
      <c r="P15" s="29">
        <v>0.61787297299999999</v>
      </c>
      <c r="Q15" s="29">
        <v>0.337837838</v>
      </c>
      <c r="R15" s="29">
        <v>0.337837838</v>
      </c>
      <c r="S15" s="29">
        <v>13.277628379999999</v>
      </c>
      <c r="T15" s="29">
        <v>6.8169700999999999E-2</v>
      </c>
    </row>
    <row r="16" spans="1:20" s="19" customFormat="1" hidden="1" x14ac:dyDescent="0.3">
      <c r="A16" s="2" t="s">
        <v>16</v>
      </c>
      <c r="B16" s="29">
        <v>5.153846154</v>
      </c>
      <c r="C16" s="29">
        <v>1.384615385</v>
      </c>
      <c r="D16" s="30">
        <v>0</v>
      </c>
      <c r="E16" s="38">
        <v>5.692307692</v>
      </c>
      <c r="F16" s="38">
        <v>18.69230769</v>
      </c>
      <c r="G16" s="38">
        <v>12.30769231</v>
      </c>
      <c r="H16" s="30">
        <v>0</v>
      </c>
      <c r="I16" s="29">
        <v>5.692307692</v>
      </c>
      <c r="J16" s="29">
        <v>3.846153846</v>
      </c>
      <c r="K16" s="29">
        <v>1.1559615379999999</v>
      </c>
      <c r="L16" s="29">
        <v>100.6923077</v>
      </c>
      <c r="M16" s="29">
        <v>0.44230769199999997</v>
      </c>
      <c r="N16" s="29">
        <v>0.92307692299999999</v>
      </c>
      <c r="O16" s="29">
        <v>0.26923076899999998</v>
      </c>
      <c r="P16" s="29">
        <v>0.62677692299999999</v>
      </c>
      <c r="Q16" s="29">
        <v>0.30769230800000003</v>
      </c>
      <c r="R16" s="29">
        <v>0.30769230800000003</v>
      </c>
      <c r="S16" s="29">
        <v>14.042176919999999</v>
      </c>
      <c r="T16" s="29">
        <v>8.1048579999999995E-2</v>
      </c>
    </row>
    <row r="17" spans="1:20" s="19" customFormat="1" hidden="1" x14ac:dyDescent="0.3">
      <c r="A17" s="2" t="s">
        <v>17</v>
      </c>
      <c r="B17" s="29">
        <v>4.1428571429999996</v>
      </c>
      <c r="C17" s="29">
        <v>1.2857142859999999</v>
      </c>
      <c r="D17" s="30">
        <v>0</v>
      </c>
      <c r="E17" s="38">
        <v>4.4285714289999998</v>
      </c>
      <c r="F17" s="38">
        <v>11.14285714</v>
      </c>
      <c r="G17" s="38">
        <v>6.7142857139999998</v>
      </c>
      <c r="H17" s="30">
        <v>0</v>
      </c>
      <c r="I17" s="29">
        <v>4.4285714289999998</v>
      </c>
      <c r="J17" s="29">
        <v>3.1428571430000001</v>
      </c>
      <c r="K17" s="29">
        <v>1.278914286</v>
      </c>
      <c r="L17" s="29">
        <v>55.285714290000001</v>
      </c>
      <c r="M17" s="29">
        <v>0.34694285699999999</v>
      </c>
      <c r="N17" s="29">
        <v>0.71428571399999996</v>
      </c>
      <c r="O17" s="29">
        <v>0.25</v>
      </c>
      <c r="P17" s="29">
        <v>0.59444285699999999</v>
      </c>
      <c r="Q17" s="29">
        <v>0.28571428599999998</v>
      </c>
      <c r="R17" s="29">
        <v>0.28571428599999998</v>
      </c>
      <c r="S17" s="29">
        <v>9.5802714289999997</v>
      </c>
      <c r="T17" s="29">
        <v>8.4412840000000003E-2</v>
      </c>
    </row>
    <row r="18" spans="1:20" s="19" customFormat="1" hidden="1" x14ac:dyDescent="0.3">
      <c r="A18" s="2" t="s">
        <v>18</v>
      </c>
      <c r="B18" s="29">
        <v>8.0588235289999997</v>
      </c>
      <c r="C18" s="29">
        <v>1.3529411760000001</v>
      </c>
      <c r="D18" s="30">
        <v>0</v>
      </c>
      <c r="E18" s="38">
        <v>5.5882352940000004</v>
      </c>
      <c r="F18" s="38">
        <v>21.70588235</v>
      </c>
      <c r="G18" s="38">
        <v>92.705882349999996</v>
      </c>
      <c r="H18" s="30">
        <v>0</v>
      </c>
      <c r="I18" s="29">
        <v>5.5882352940000004</v>
      </c>
      <c r="J18" s="29">
        <v>6.8235294120000001</v>
      </c>
      <c r="K18" s="29">
        <v>1.163994118</v>
      </c>
      <c r="L18" s="29">
        <v>182.41176469999999</v>
      </c>
      <c r="M18" s="29">
        <v>0.422270588</v>
      </c>
      <c r="N18" s="29">
        <v>1</v>
      </c>
      <c r="O18" s="29">
        <v>0.30882352899999999</v>
      </c>
      <c r="P18" s="29">
        <v>0.60235882399999996</v>
      </c>
      <c r="Q18" s="29">
        <v>0.35294117600000002</v>
      </c>
      <c r="R18" s="29">
        <v>0.35294117600000002</v>
      </c>
      <c r="S18" s="29">
        <v>15.49918235</v>
      </c>
      <c r="T18" s="29">
        <v>8.2246315E-2</v>
      </c>
    </row>
    <row r="19" spans="1:20" s="19" customFormat="1" hidden="1" x14ac:dyDescent="0.3">
      <c r="A19" s="2" t="s">
        <v>78</v>
      </c>
      <c r="B19" s="29">
        <v>7.25</v>
      </c>
      <c r="C19" s="29">
        <v>1.3333333329999999</v>
      </c>
      <c r="D19" s="30">
        <v>0</v>
      </c>
      <c r="E19" s="38">
        <v>5.25</v>
      </c>
      <c r="F19" s="38">
        <v>19</v>
      </c>
      <c r="G19" s="38">
        <v>49.25</v>
      </c>
      <c r="H19" s="30">
        <v>0</v>
      </c>
      <c r="I19" s="29">
        <v>5.25</v>
      </c>
      <c r="J19" s="29">
        <v>6.1666666670000003</v>
      </c>
      <c r="K19" s="29">
        <v>1.0791500000000001</v>
      </c>
      <c r="L19" s="29">
        <v>149.25</v>
      </c>
      <c r="M19" s="29">
        <v>0.483633333</v>
      </c>
      <c r="N19" s="29">
        <v>0.91666666699999999</v>
      </c>
      <c r="O19" s="29">
        <v>0.27651666699999999</v>
      </c>
      <c r="P19" s="29">
        <v>0.58313333300000003</v>
      </c>
      <c r="Q19" s="29">
        <v>0.33333333300000001</v>
      </c>
      <c r="R19" s="29">
        <v>0.33333333300000001</v>
      </c>
      <c r="S19" s="29">
        <v>15.11011667</v>
      </c>
      <c r="T19" s="29">
        <v>5.8994646999999997E-2</v>
      </c>
    </row>
    <row r="20" spans="1:20" s="19" customFormat="1" x14ac:dyDescent="0.3">
      <c r="A20" s="2" t="s">
        <v>79</v>
      </c>
      <c r="B20" s="29">
        <f>AVERAGE(B16:B19)</f>
        <v>6.1513817065000005</v>
      </c>
      <c r="C20" s="29">
        <f t="shared" ref="C20:T20" si="1">AVERAGE(C16:C19)</f>
        <v>1.3391510449999999</v>
      </c>
      <c r="D20" s="30">
        <f t="shared" si="1"/>
        <v>0</v>
      </c>
      <c r="E20" s="38">
        <f t="shared" si="1"/>
        <v>5.2397786037500005</v>
      </c>
      <c r="F20" s="38">
        <f t="shared" si="1"/>
        <v>17.635261794999998</v>
      </c>
      <c r="G20" s="38">
        <f t="shared" si="1"/>
        <v>40.244465093499997</v>
      </c>
      <c r="H20" s="30">
        <f t="shared" si="1"/>
        <v>0</v>
      </c>
      <c r="I20" s="29">
        <f t="shared" si="1"/>
        <v>5.2397786037500005</v>
      </c>
      <c r="J20" s="29">
        <f t="shared" si="1"/>
        <v>4.9948017670000002</v>
      </c>
      <c r="K20" s="29">
        <f t="shared" si="1"/>
        <v>1.1695049854999999</v>
      </c>
      <c r="L20" s="29">
        <f t="shared" si="1"/>
        <v>121.9099466725</v>
      </c>
      <c r="M20" s="29">
        <f t="shared" si="1"/>
        <v>0.42378861749999996</v>
      </c>
      <c r="N20" s="29">
        <f t="shared" si="1"/>
        <v>0.88850732599999993</v>
      </c>
      <c r="O20" s="29">
        <f t="shared" si="1"/>
        <v>0.27614274124999999</v>
      </c>
      <c r="P20" s="29">
        <f t="shared" si="1"/>
        <v>0.60167798424999996</v>
      </c>
      <c r="Q20" s="29">
        <f t="shared" si="1"/>
        <v>0.31992027575000004</v>
      </c>
      <c r="R20" s="29">
        <f t="shared" si="1"/>
        <v>0.31992027575000004</v>
      </c>
      <c r="S20" s="29">
        <f t="shared" si="1"/>
        <v>13.557936842250001</v>
      </c>
      <c r="T20" s="29">
        <f t="shared" si="1"/>
        <v>7.6675595499999999E-2</v>
      </c>
    </row>
    <row r="21" spans="1:20" s="19" customFormat="1" x14ac:dyDescent="0.3">
      <c r="A21" s="2" t="s">
        <v>81</v>
      </c>
      <c r="B21" s="29">
        <f>AVERAGE(B23:B26)</f>
        <v>6.1513817065000005</v>
      </c>
      <c r="C21" s="29">
        <f>AVERAGE(C23:C26)</f>
        <v>1.3391510449999999</v>
      </c>
      <c r="D21" s="30">
        <f>AVERAGE(D23:D26)</f>
        <v>0</v>
      </c>
      <c r="E21" s="38">
        <f>AVERAGE(E23:E26)</f>
        <v>5.2397786037500005</v>
      </c>
      <c r="F21" s="38">
        <f>AVERAGE(F23:F26)</f>
        <v>17.635261794999998</v>
      </c>
      <c r="G21" s="38">
        <f>AVERAGE(G23:G26)</f>
        <v>40.244465093499997</v>
      </c>
      <c r="H21" s="30">
        <f>AVERAGE(H23:H26)</f>
        <v>0</v>
      </c>
      <c r="I21" s="29">
        <f>AVERAGE(I23:I26)</f>
        <v>5.2397786037500005</v>
      </c>
      <c r="J21" s="29">
        <f>AVERAGE(J23:J26)</f>
        <v>4.9948017670000002</v>
      </c>
      <c r="K21" s="29">
        <f>AVERAGE(K23:K26)</f>
        <v>1.1695049854999999</v>
      </c>
      <c r="L21" s="29">
        <f>AVERAGE(L23:L26)</f>
        <v>121.9099466725</v>
      </c>
      <c r="M21" s="29">
        <f>AVERAGE(M23:M26)</f>
        <v>0.42378861749999996</v>
      </c>
      <c r="N21" s="29">
        <f>AVERAGE(N23:N26)</f>
        <v>0.88850732599999993</v>
      </c>
      <c r="O21" s="29">
        <f>AVERAGE(O23:O26)</f>
        <v>0.27614274124999999</v>
      </c>
      <c r="P21" s="29">
        <f>AVERAGE(P23:P26)</f>
        <v>0.60167798424999996</v>
      </c>
      <c r="Q21" s="29">
        <f>AVERAGE(Q23:Q26)</f>
        <v>0.31992027575000004</v>
      </c>
      <c r="R21" s="29">
        <f>AVERAGE(R23:R26)</f>
        <v>0.31992027575000004</v>
      </c>
      <c r="S21" s="29">
        <f>AVERAGE(S23:S26)</f>
        <v>13.557936842250001</v>
      </c>
      <c r="T21" s="29">
        <f>AVERAGE(T23:T26)</f>
        <v>7.6675595499999999E-2</v>
      </c>
    </row>
    <row r="22" spans="1:20" s="19" customFormat="1" x14ac:dyDescent="0.3">
      <c r="A22" s="2" t="s">
        <v>23</v>
      </c>
      <c r="B22" s="29">
        <v>4.7</v>
      </c>
      <c r="C22" s="29">
        <v>1.3</v>
      </c>
      <c r="D22" s="30">
        <v>0</v>
      </c>
      <c r="E22" s="38">
        <v>2</v>
      </c>
      <c r="F22" s="38">
        <v>12.2</v>
      </c>
      <c r="G22" s="38">
        <v>7.9</v>
      </c>
      <c r="H22" s="30">
        <v>0</v>
      </c>
      <c r="I22" s="29">
        <v>2</v>
      </c>
      <c r="J22" s="29">
        <v>3.6</v>
      </c>
      <c r="K22" s="29">
        <v>1.4463600000000001</v>
      </c>
      <c r="L22" s="29">
        <v>78.099999999999994</v>
      </c>
      <c r="M22" s="29">
        <v>0.33750000000000002</v>
      </c>
      <c r="N22" s="29">
        <v>0.6</v>
      </c>
      <c r="O22" s="29">
        <v>0.16818</v>
      </c>
      <c r="P22" s="29">
        <v>0.45978999999999998</v>
      </c>
      <c r="Q22" s="29">
        <v>0.2</v>
      </c>
      <c r="R22" s="29">
        <v>0.2</v>
      </c>
      <c r="S22" s="29">
        <v>15.96889</v>
      </c>
      <c r="T22" s="29">
        <v>2.5167696E-2</v>
      </c>
    </row>
    <row r="23" spans="1:20" s="19" customFormat="1" hidden="1" x14ac:dyDescent="0.3">
      <c r="A23" s="2" t="s">
        <v>72</v>
      </c>
      <c r="B23" s="27">
        <v>5.153846154</v>
      </c>
      <c r="C23" s="27">
        <v>1.384615385</v>
      </c>
      <c r="D23" s="28">
        <v>0</v>
      </c>
      <c r="E23" s="39">
        <v>5.692307692</v>
      </c>
      <c r="F23" s="39">
        <v>18.69230769</v>
      </c>
      <c r="G23" s="39">
        <v>12.30769231</v>
      </c>
      <c r="H23" s="28">
        <v>0</v>
      </c>
      <c r="I23" s="27">
        <v>5.692307692</v>
      </c>
      <c r="J23" s="27">
        <v>3.846153846</v>
      </c>
      <c r="K23" s="27">
        <v>1.1559615379999999</v>
      </c>
      <c r="L23" s="27">
        <v>100.6923077</v>
      </c>
      <c r="M23" s="27">
        <v>0.44230769199999997</v>
      </c>
      <c r="N23" s="27">
        <v>0.92307692299999999</v>
      </c>
      <c r="O23" s="27">
        <v>0.26923076899999998</v>
      </c>
      <c r="P23" s="27">
        <v>0.62677692299999999</v>
      </c>
      <c r="Q23" s="27">
        <v>0.30769230800000003</v>
      </c>
      <c r="R23" s="27">
        <v>0.30769230800000003</v>
      </c>
      <c r="S23" s="27">
        <v>14.042176919999999</v>
      </c>
      <c r="T23" s="27">
        <v>8.1048579999999995E-2</v>
      </c>
    </row>
    <row r="24" spans="1:20" s="19" customFormat="1" hidden="1" x14ac:dyDescent="0.3">
      <c r="A24" s="2" t="s">
        <v>21</v>
      </c>
      <c r="B24" s="27">
        <v>4.1428571429999996</v>
      </c>
      <c r="C24" s="27">
        <v>1.2857142859999999</v>
      </c>
      <c r="D24" s="28">
        <v>0</v>
      </c>
      <c r="E24" s="39">
        <v>4.4285714289999998</v>
      </c>
      <c r="F24" s="39">
        <v>11.14285714</v>
      </c>
      <c r="G24" s="39">
        <v>6.7142857139999998</v>
      </c>
      <c r="H24" s="28">
        <v>0</v>
      </c>
      <c r="I24" s="27">
        <v>4.4285714289999998</v>
      </c>
      <c r="J24" s="27">
        <v>3.1428571430000001</v>
      </c>
      <c r="K24" s="27">
        <v>1.278914286</v>
      </c>
      <c r="L24" s="27">
        <v>55.285714290000001</v>
      </c>
      <c r="M24" s="27">
        <v>0.34694285699999999</v>
      </c>
      <c r="N24" s="27">
        <v>0.71428571399999996</v>
      </c>
      <c r="O24" s="27">
        <v>0.25</v>
      </c>
      <c r="P24" s="27">
        <v>0.59444285699999999</v>
      </c>
      <c r="Q24" s="27">
        <v>0.28571428599999998</v>
      </c>
      <c r="R24" s="27">
        <v>0.28571428599999998</v>
      </c>
      <c r="S24" s="27">
        <v>9.5802714289999997</v>
      </c>
      <c r="T24" s="27">
        <v>8.4412840000000003E-2</v>
      </c>
    </row>
    <row r="25" spans="1:20" s="19" customFormat="1" hidden="1" x14ac:dyDescent="0.3">
      <c r="A25" s="2" t="s">
        <v>22</v>
      </c>
      <c r="B25" s="27">
        <v>8.0588235289999997</v>
      </c>
      <c r="C25" s="27">
        <v>1.3529411760000001</v>
      </c>
      <c r="D25" s="28">
        <v>0</v>
      </c>
      <c r="E25" s="39">
        <v>5.5882352940000004</v>
      </c>
      <c r="F25" s="39">
        <v>21.70588235</v>
      </c>
      <c r="G25" s="39">
        <v>92.705882349999996</v>
      </c>
      <c r="H25" s="28">
        <v>0</v>
      </c>
      <c r="I25" s="27">
        <v>5.5882352940000004</v>
      </c>
      <c r="J25" s="27">
        <v>6.8235294120000001</v>
      </c>
      <c r="K25" s="27">
        <v>1.163994118</v>
      </c>
      <c r="L25" s="27">
        <v>182.41176469999999</v>
      </c>
      <c r="M25" s="27">
        <v>0.422270588</v>
      </c>
      <c r="N25" s="27">
        <v>1</v>
      </c>
      <c r="O25" s="27">
        <v>0.30882352899999999</v>
      </c>
      <c r="P25" s="27">
        <v>0.60235882399999996</v>
      </c>
      <c r="Q25" s="27">
        <v>0.35294117600000002</v>
      </c>
      <c r="R25" s="27">
        <v>0.35294117600000002</v>
      </c>
      <c r="S25" s="27">
        <v>15.49918235</v>
      </c>
      <c r="T25" s="27">
        <v>8.2246315E-2</v>
      </c>
    </row>
    <row r="26" spans="1:20" s="19" customFormat="1" hidden="1" x14ac:dyDescent="0.3">
      <c r="A26" s="2" t="s">
        <v>80</v>
      </c>
      <c r="B26" s="27">
        <v>7.25</v>
      </c>
      <c r="C26" s="27">
        <v>1.3333333329999999</v>
      </c>
      <c r="D26" s="28">
        <v>0</v>
      </c>
      <c r="E26" s="39">
        <v>5.25</v>
      </c>
      <c r="F26" s="39">
        <v>19</v>
      </c>
      <c r="G26" s="39">
        <v>49.25</v>
      </c>
      <c r="H26" s="28">
        <v>0</v>
      </c>
      <c r="I26" s="27">
        <v>5.25</v>
      </c>
      <c r="J26" s="27">
        <v>6.1666666670000003</v>
      </c>
      <c r="K26" s="27">
        <v>1.0791500000000001</v>
      </c>
      <c r="L26" s="27">
        <v>149.25</v>
      </c>
      <c r="M26" s="27">
        <v>0.483633333</v>
      </c>
      <c r="N26" s="27">
        <v>0.91666666699999999</v>
      </c>
      <c r="O26" s="27">
        <v>0.27651666699999999</v>
      </c>
      <c r="P26" s="27">
        <v>0.58313333300000003</v>
      </c>
      <c r="Q26" s="27">
        <v>0.33333333300000001</v>
      </c>
      <c r="R26" s="27">
        <v>0.33333333300000001</v>
      </c>
      <c r="S26" s="27">
        <v>15.11011667</v>
      </c>
      <c r="T26" s="27">
        <v>5.8994646999999997E-2</v>
      </c>
    </row>
    <row r="27" spans="1:20" x14ac:dyDescent="0.3">
      <c r="B27" s="18" t="s">
        <v>82</v>
      </c>
      <c r="C27" s="18" t="s">
        <v>84</v>
      </c>
      <c r="D27" s="18" t="s">
        <v>84</v>
      </c>
      <c r="E27" s="40" t="s">
        <v>83</v>
      </c>
      <c r="F27" s="40" t="s">
        <v>82</v>
      </c>
      <c r="G27" s="40" t="s">
        <v>85</v>
      </c>
      <c r="H27" s="18" t="s">
        <v>83</v>
      </c>
      <c r="I27" s="18" t="s">
        <v>83</v>
      </c>
      <c r="J27" s="18" t="s">
        <v>85</v>
      </c>
      <c r="L27" s="18" t="s">
        <v>82</v>
      </c>
      <c r="M27" s="18" t="s">
        <v>86</v>
      </c>
      <c r="S27" s="18" t="s">
        <v>87</v>
      </c>
      <c r="T27" s="18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3481-84A2-49A3-8D8A-3AAC5202F3C7}">
  <dimension ref="A1:T7"/>
  <sheetViews>
    <sheetView workbookViewId="0">
      <selection activeCell="A5" sqref="A5:XFD7"/>
    </sheetView>
  </sheetViews>
  <sheetFormatPr defaultRowHeight="14.5" x14ac:dyDescent="0.3"/>
  <sheetData>
    <row r="1" spans="1:20" s="16" customFormat="1" ht="43.5" x14ac:dyDescent="0.3">
      <c r="A1" s="16" t="s">
        <v>49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61</v>
      </c>
      <c r="N1" s="17" t="s">
        <v>62</v>
      </c>
      <c r="O1" s="17" t="s">
        <v>63</v>
      </c>
      <c r="P1" s="17" t="s">
        <v>64</v>
      </c>
      <c r="Q1" s="17" t="s">
        <v>65</v>
      </c>
      <c r="R1" s="17" t="s">
        <v>66</v>
      </c>
      <c r="S1" s="17" t="s">
        <v>67</v>
      </c>
    </row>
    <row r="2" spans="1:20" s="19" customFormat="1" x14ac:dyDescent="0.3">
      <c r="A2" s="19" t="s">
        <v>69</v>
      </c>
      <c r="B2" s="19">
        <v>6.3125</v>
      </c>
      <c r="C2" s="19">
        <v>1.5</v>
      </c>
      <c r="D2" s="19">
        <v>0</v>
      </c>
      <c r="E2" s="19">
        <v>4.3125</v>
      </c>
      <c r="F2" s="19">
        <v>17.0625</v>
      </c>
      <c r="G2" s="19">
        <v>17.8125</v>
      </c>
      <c r="H2" s="19">
        <v>0</v>
      </c>
      <c r="I2" s="19">
        <v>4.3125</v>
      </c>
      <c r="J2" s="19">
        <v>5.125</v>
      </c>
      <c r="K2" s="19">
        <v>0.55665624999999996</v>
      </c>
      <c r="L2" s="19">
        <v>103.8125</v>
      </c>
      <c r="M2" s="19">
        <v>0.90625</v>
      </c>
      <c r="N2" s="19">
        <v>0.75</v>
      </c>
      <c r="O2" s="19">
        <v>0.35653750000000001</v>
      </c>
      <c r="P2" s="19">
        <v>0.56898749999999998</v>
      </c>
      <c r="Q2" s="19">
        <v>0.375</v>
      </c>
      <c r="R2" s="19">
        <v>0.375</v>
      </c>
      <c r="S2" s="19">
        <v>13.68395625</v>
      </c>
      <c r="T2" s="19">
        <v>2.4258219000000001E-2</v>
      </c>
    </row>
    <row r="3" spans="1:20" s="19" customFormat="1" x14ac:dyDescent="0.3">
      <c r="A3" s="19" t="s">
        <v>70</v>
      </c>
      <c r="B3" s="19">
        <v>6.4285714289999998</v>
      </c>
      <c r="C3" s="19">
        <v>1.476190476</v>
      </c>
      <c r="D3" s="19">
        <v>0</v>
      </c>
      <c r="E3" s="19">
        <v>4.2380952379999997</v>
      </c>
      <c r="F3" s="19">
        <v>16.571428569999998</v>
      </c>
      <c r="G3" s="19">
        <v>31.190476189999998</v>
      </c>
      <c r="H3" s="19">
        <v>0</v>
      </c>
      <c r="I3" s="19">
        <v>4.2380952379999997</v>
      </c>
      <c r="J3" s="19">
        <v>5.2380952379999997</v>
      </c>
      <c r="K3" s="19">
        <v>0.681761905</v>
      </c>
      <c r="L3" s="19">
        <v>111.2857143</v>
      </c>
      <c r="M3" s="19">
        <v>0.80952380999999995</v>
      </c>
      <c r="N3" s="19">
        <v>0.76190476200000001</v>
      </c>
      <c r="O3" s="19">
        <v>0.35498095200000002</v>
      </c>
      <c r="P3" s="19">
        <v>0.588528571</v>
      </c>
      <c r="Q3" s="19">
        <v>0.38095238100000001</v>
      </c>
      <c r="R3" s="19">
        <v>0.38095238100000001</v>
      </c>
      <c r="S3" s="19">
        <v>12.94478095</v>
      </c>
      <c r="T3" s="19">
        <v>3.4578716000000002E-2</v>
      </c>
    </row>
    <row r="4" spans="1:20" s="19" customFormat="1" x14ac:dyDescent="0.3">
      <c r="A4" s="19" t="s">
        <v>71</v>
      </c>
      <c r="B4" s="19">
        <v>7.5185185189999997</v>
      </c>
      <c r="C4" s="19">
        <v>1.4444444439999999</v>
      </c>
      <c r="D4" s="19">
        <v>0</v>
      </c>
      <c r="E4" s="19">
        <v>4.4814814810000003</v>
      </c>
      <c r="F4" s="19">
        <v>18.62962963</v>
      </c>
      <c r="G4" s="19">
        <v>66.333333330000002</v>
      </c>
      <c r="H4" s="19">
        <v>0</v>
      </c>
      <c r="I4" s="19">
        <v>4.4814814810000003</v>
      </c>
      <c r="J4" s="19">
        <v>6.4444444440000002</v>
      </c>
      <c r="K4" s="19">
        <v>0.62737777800000005</v>
      </c>
      <c r="L4" s="19">
        <v>144.66666670000001</v>
      </c>
      <c r="M4" s="19">
        <v>0.83068888900000004</v>
      </c>
      <c r="N4" s="19">
        <v>0.77777777800000003</v>
      </c>
      <c r="O4" s="19">
        <v>0.34091111099999999</v>
      </c>
      <c r="P4" s="19">
        <v>0.58694444400000001</v>
      </c>
      <c r="Q4" s="19">
        <v>0.37037037</v>
      </c>
      <c r="R4" s="19">
        <v>0.37037037</v>
      </c>
      <c r="S4" s="19">
        <v>14.59912593</v>
      </c>
      <c r="T4" s="19">
        <v>4.4690109999999998E-2</v>
      </c>
    </row>
    <row r="5" spans="1:20" s="19" customFormat="1" x14ac:dyDescent="0.3">
      <c r="A5" s="19" t="s">
        <v>13</v>
      </c>
      <c r="B5" s="19">
        <v>5.8235294120000001</v>
      </c>
      <c r="C5" s="19">
        <v>1.3529411760000001</v>
      </c>
      <c r="D5" s="19">
        <v>0</v>
      </c>
      <c r="E5" s="19">
        <v>4.7058823529999998</v>
      </c>
      <c r="F5" s="19">
        <v>15.47058824</v>
      </c>
      <c r="G5" s="19">
        <v>16.58823529</v>
      </c>
      <c r="H5" s="19">
        <v>0</v>
      </c>
      <c r="I5" s="19">
        <v>4.7058823529999998</v>
      </c>
      <c r="J5" s="19">
        <v>4.7058823529999998</v>
      </c>
      <c r="K5" s="19">
        <v>0.87566470600000001</v>
      </c>
      <c r="L5" s="19">
        <v>89.823529410000006</v>
      </c>
      <c r="M5" s="19">
        <v>0.61764705900000005</v>
      </c>
      <c r="N5" s="19">
        <v>0.70588235300000002</v>
      </c>
      <c r="O5" s="19">
        <v>0.27674117599999998</v>
      </c>
      <c r="P5" s="19">
        <v>0.56637647099999999</v>
      </c>
      <c r="Q5" s="19">
        <v>0.35294117600000002</v>
      </c>
      <c r="R5" s="19">
        <v>0.35294117600000002</v>
      </c>
      <c r="S5" s="19">
        <v>12.022399999999999</v>
      </c>
      <c r="T5" s="19">
        <v>4.1160087999999997E-2</v>
      </c>
    </row>
    <row r="6" spans="1:20" s="19" customFormat="1" x14ac:dyDescent="0.3">
      <c r="A6" s="19" t="s">
        <v>14</v>
      </c>
      <c r="B6" s="19">
        <v>6.0909090910000003</v>
      </c>
      <c r="C6" s="19">
        <v>1.363636364</v>
      </c>
      <c r="D6" s="19">
        <v>0</v>
      </c>
      <c r="E6" s="19">
        <v>4.6818181819999998</v>
      </c>
      <c r="F6" s="19">
        <v>15.454545449999999</v>
      </c>
      <c r="G6" s="19">
        <v>30.454545450000001</v>
      </c>
      <c r="H6" s="19">
        <v>0</v>
      </c>
      <c r="I6" s="19">
        <v>4.6818181819999998</v>
      </c>
      <c r="J6" s="19">
        <v>4.9545454549999999</v>
      </c>
      <c r="K6" s="19">
        <v>0.968954545</v>
      </c>
      <c r="L6" s="19">
        <v>102.9090909</v>
      </c>
      <c r="M6" s="19">
        <v>0.54545454500000001</v>
      </c>
      <c r="N6" s="19">
        <v>0.72727272700000001</v>
      </c>
      <c r="O6" s="19">
        <v>0.29339090899999998</v>
      </c>
      <c r="P6" s="19">
        <v>0.60090909100000001</v>
      </c>
      <c r="Q6" s="19">
        <v>0.36363636399999999</v>
      </c>
      <c r="R6" s="19">
        <v>0.36363636399999999</v>
      </c>
      <c r="S6" s="19">
        <v>11.83744091</v>
      </c>
      <c r="T6" s="19">
        <v>5.0180163E-2</v>
      </c>
    </row>
    <row r="7" spans="1:20" s="19" customFormat="1" x14ac:dyDescent="0.3">
      <c r="A7" s="19" t="s">
        <v>15</v>
      </c>
      <c r="B7" s="19">
        <v>7.3703703699999998</v>
      </c>
      <c r="C7" s="19">
        <v>1.3703703700000001</v>
      </c>
      <c r="D7" s="19">
        <v>0</v>
      </c>
      <c r="E7" s="19">
        <v>5.0370370370000002</v>
      </c>
      <c r="F7" s="19">
        <v>18</v>
      </c>
      <c r="G7" s="19">
        <v>66.925925930000005</v>
      </c>
      <c r="H7" s="19">
        <v>0</v>
      </c>
      <c r="I7" s="19">
        <v>5.0370370370000002</v>
      </c>
      <c r="J7" s="19">
        <v>6.2962962960000004</v>
      </c>
      <c r="K7" s="19">
        <v>0.92367407400000001</v>
      </c>
      <c r="L7" s="19">
        <v>140.37037040000001</v>
      </c>
      <c r="M7" s="19">
        <v>0.57142963000000002</v>
      </c>
      <c r="N7" s="19">
        <v>0.77777777800000003</v>
      </c>
      <c r="O7" s="19">
        <v>0.30387407399999999</v>
      </c>
      <c r="P7" s="19">
        <v>0.59619259300000005</v>
      </c>
      <c r="Q7" s="19">
        <v>0.37037037</v>
      </c>
      <c r="R7" s="19">
        <v>0.37037037</v>
      </c>
      <c r="S7" s="19">
        <v>13.72567037</v>
      </c>
      <c r="T7" s="19">
        <v>5.9621404000000003E-2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opLeftCell="E1" zoomScaleNormal="100" workbookViewId="0">
      <selection activeCell="I11" sqref="A8:I11"/>
    </sheetView>
  </sheetViews>
  <sheetFormatPr defaultRowHeight="14.5" x14ac:dyDescent="0.3"/>
  <cols>
    <col min="1" max="1" width="5.796875" style="3" bestFit="1" customWidth="1"/>
    <col min="2" max="2" width="46.5" bestFit="1" customWidth="1"/>
    <col min="3" max="3" width="8" bestFit="1" customWidth="1"/>
    <col min="4" max="4" width="17.296875" customWidth="1"/>
    <col min="5" max="6" width="17.296875" style="11" customWidth="1"/>
    <col min="7" max="7" width="17.09765625" customWidth="1"/>
    <col min="8" max="8" width="14" bestFit="1" customWidth="1"/>
    <col min="9" max="9" width="23.796875" style="15" bestFit="1" customWidth="1"/>
    <col min="10" max="10" width="10.5" style="15" bestFit="1" customWidth="1"/>
    <col min="11" max="11" width="16.8984375" style="15" bestFit="1" customWidth="1"/>
    <col min="12" max="12" width="16.59765625" style="11" customWidth="1"/>
    <col min="13" max="13" width="15.5" style="11" customWidth="1"/>
    <col min="14" max="14" width="13.69921875" customWidth="1"/>
    <col min="15" max="15" width="16" customWidth="1"/>
  </cols>
  <sheetData>
    <row r="1" spans="1:15" ht="72.5" x14ac:dyDescent="0.3">
      <c r="A1" s="4" t="s">
        <v>36</v>
      </c>
      <c r="B1" s="1" t="s">
        <v>0</v>
      </c>
      <c r="C1" s="2" t="s">
        <v>1</v>
      </c>
      <c r="D1" s="10" t="s">
        <v>43</v>
      </c>
      <c r="E1" s="23" t="s">
        <v>44</v>
      </c>
      <c r="F1" s="24"/>
      <c r="G1" s="10" t="s">
        <v>42</v>
      </c>
      <c r="H1" s="10" t="s">
        <v>41</v>
      </c>
      <c r="I1" s="13" t="s">
        <v>45</v>
      </c>
      <c r="J1" s="13" t="s">
        <v>47</v>
      </c>
      <c r="K1" s="13" t="s">
        <v>48</v>
      </c>
      <c r="L1" s="12" t="s">
        <v>40</v>
      </c>
      <c r="M1" s="12" t="s">
        <v>46</v>
      </c>
      <c r="N1" s="10" t="s">
        <v>38</v>
      </c>
      <c r="O1" s="10" t="s">
        <v>39</v>
      </c>
    </row>
    <row r="2" spans="1:15" x14ac:dyDescent="0.3">
      <c r="A2" s="4">
        <v>1</v>
      </c>
      <c r="B2" s="1" t="s">
        <v>2</v>
      </c>
      <c r="C2" s="1" t="str">
        <f>'[1]metrics_jersey-monolith'!$J$1</f>
        <v>NPM</v>
      </c>
      <c r="D2" s="6">
        <f>'[1]metrics_jersey-monolith'!$B$85</f>
        <v>0</v>
      </c>
      <c r="E2" s="8" t="e">
        <f>I2/D2</f>
        <v>#DIV/0!</v>
      </c>
      <c r="F2" s="8"/>
      <c r="G2" s="6">
        <f>'[1]metrics_jersey-monolith'!$C$85</f>
        <v>0</v>
      </c>
      <c r="H2" s="5">
        <f>'[1]metrics_jersey-monolith'!$D$85</f>
        <v>0</v>
      </c>
      <c r="I2" s="14">
        <f>'[1]metrics_jersey-monolith'!$E$85</f>
        <v>0</v>
      </c>
      <c r="J2" s="14"/>
      <c r="K2" s="14"/>
      <c r="L2" s="8">
        <f>'[1]metrics_jersey-monolith'!$F$85</f>
        <v>0</v>
      </c>
      <c r="M2" s="8">
        <f>'[1]metrics_jersey-monolith'!$G$85</f>
        <v>0</v>
      </c>
      <c r="N2" s="5">
        <f>'[1]metrics_jersey-monolith'!$H$85</f>
        <v>0</v>
      </c>
      <c r="O2" s="6">
        <f>'[1]metrics_jersey-monolith'!$I$85</f>
        <v>0</v>
      </c>
    </row>
    <row r="3" spans="1:15" x14ac:dyDescent="0.3">
      <c r="A3" s="4">
        <v>2</v>
      </c>
      <c r="B3" s="1" t="s">
        <v>32</v>
      </c>
      <c r="C3" s="1" t="str">
        <f>'[2]metrics_jersey-modular-monolith'!$K$1</f>
        <v>LCOM3</v>
      </c>
      <c r="D3" s="6">
        <f>'[2]metrics_jersey-modular-monolith'!$B$91</f>
        <v>0</v>
      </c>
      <c r="E3" s="8" t="e">
        <f t="shared" ref="E3:E22" si="0">I3/D3</f>
        <v>#DIV/0!</v>
      </c>
      <c r="F3" s="8"/>
      <c r="G3" s="6">
        <f>'[2]metrics_jersey-modular-monolith'!$C$91</f>
        <v>0</v>
      </c>
      <c r="H3" s="5">
        <f>'[2]metrics_jersey-modular-monolith'!$D$91</f>
        <v>0</v>
      </c>
      <c r="I3" s="14">
        <f>'[2]metrics_jersey-modular-monolith'!$E$91</f>
        <v>0</v>
      </c>
      <c r="J3" s="14"/>
      <c r="K3" s="14"/>
      <c r="L3" s="8">
        <f>'[2]metrics_jersey-modular-monolith'!$F$91</f>
        <v>0</v>
      </c>
      <c r="M3" s="8">
        <f>'[2]metrics_jersey-modular-monolith'!$H$91</f>
        <v>0</v>
      </c>
      <c r="N3" s="5">
        <f>'[2]metrics_jersey-modular-monolith'!$I$91</f>
        <v>0</v>
      </c>
      <c r="O3" s="6">
        <f>'[2]metrics_jersey-modular-monolith'!$J$91</f>
        <v>0</v>
      </c>
    </row>
    <row r="4" spans="1:15" x14ac:dyDescent="0.3">
      <c r="A4" s="4">
        <v>3</v>
      </c>
      <c r="B4" s="1" t="s">
        <v>3</v>
      </c>
      <c r="C4" s="1" t="str">
        <f>'[3]metrics_jersey-microservice_jer'!$J$1</f>
        <v>NPM</v>
      </c>
      <c r="D4" s="6">
        <f>'[3]metrics_jersey-microservice_jer'!$B$14</f>
        <v>6</v>
      </c>
      <c r="E4" s="8">
        <f t="shared" si="0"/>
        <v>3.3333333333333335</v>
      </c>
      <c r="F4" s="20" t="e">
        <f>AVERAGE(E4:E7)</f>
        <v>#DIV/0!</v>
      </c>
      <c r="G4" s="6">
        <f>'[3]metrics_jersey-microservice_jer'!$C$14</f>
        <v>1</v>
      </c>
      <c r="H4" s="5">
        <f>'[3]metrics_jersey-microservice_jer'!$D$14</f>
        <v>0</v>
      </c>
      <c r="I4" s="14">
        <f>'[3]metrics_jersey-microservice_jer'!$E$14</f>
        <v>20</v>
      </c>
      <c r="J4" s="14"/>
      <c r="K4" s="14"/>
      <c r="L4" s="8">
        <f>'[3]metrics_jersey-microservice_jer'!$F$14</f>
        <v>90</v>
      </c>
      <c r="M4" s="8">
        <f>'[3]metrics_jersey-microservice_jer'!$G$14</f>
        <v>11</v>
      </c>
      <c r="N4" s="5">
        <f>'[3]metrics_jersey-microservice_jer'!$H$14</f>
        <v>0</v>
      </c>
      <c r="O4" s="6">
        <f>'[3]metrics_jersey-microservice_jer'!$I$14</f>
        <v>20</v>
      </c>
    </row>
    <row r="5" spans="1:15" x14ac:dyDescent="0.3">
      <c r="A5" s="4">
        <v>4</v>
      </c>
      <c r="B5" s="1" t="s">
        <v>4</v>
      </c>
      <c r="C5" s="1" t="str">
        <f>'[4]metrics_jersey-microservice_jer'!$J$1</f>
        <v>NPM</v>
      </c>
      <c r="D5" s="6">
        <f>'[4]metrics_jersey-microservice_jer'!$B$8</f>
        <v>7</v>
      </c>
      <c r="E5" s="8">
        <f t="shared" si="0"/>
        <v>0.14285714285714285</v>
      </c>
      <c r="F5" s="21"/>
      <c r="G5" s="6">
        <f>'[4]metrics_jersey-microservice_jer'!$C$8</f>
        <v>2</v>
      </c>
      <c r="H5" s="5">
        <f>'[4]metrics_jersey-microservice_jer'!$D$8</f>
        <v>0</v>
      </c>
      <c r="I5" s="14">
        <f>'[4]metrics_jersey-microservice_jer'!$E$8</f>
        <v>1</v>
      </c>
      <c r="J5" s="14"/>
      <c r="K5" s="14"/>
      <c r="L5" s="8">
        <f>'[4]metrics_jersey-microservice_jer'!$F$8</f>
        <v>10</v>
      </c>
      <c r="M5" s="8">
        <f>'[4]metrics_jersey-microservice_jer'!$G$8</f>
        <v>13</v>
      </c>
      <c r="N5" s="5">
        <f>'[4]metrics_jersey-microservice_jer'!$H$8</f>
        <v>0</v>
      </c>
      <c r="O5" s="6">
        <f>'[4]metrics_jersey-microservice_jer'!$I$8</f>
        <v>1</v>
      </c>
    </row>
    <row r="6" spans="1:15" x14ac:dyDescent="0.3">
      <c r="A6" s="4">
        <v>5</v>
      </c>
      <c r="B6" s="1" t="s">
        <v>5</v>
      </c>
      <c r="C6" s="1" t="str">
        <f>'[5]metrics_jersey-microservice_jer'!$J$1</f>
        <v>NPM</v>
      </c>
      <c r="D6" s="6">
        <f>'[5]metrics_jersey-microservice_jer'!$B$18</f>
        <v>7</v>
      </c>
      <c r="E6" s="8">
        <f t="shared" si="0"/>
        <v>0.14285714285714285</v>
      </c>
      <c r="F6" s="21"/>
      <c r="G6" s="6">
        <f>'[5]metrics_jersey-microservice_jer'!$C$18</f>
        <v>2</v>
      </c>
      <c r="H6" s="5">
        <f>'[5]metrics_jersey-microservice_jer'!$D$18</f>
        <v>0</v>
      </c>
      <c r="I6" s="14">
        <f>'[5]metrics_jersey-microservice_jer'!$E$18</f>
        <v>1</v>
      </c>
      <c r="J6" s="14"/>
      <c r="K6" s="14"/>
      <c r="L6" s="8">
        <f>'[5]metrics_jersey-microservice_jer'!$F$18</f>
        <v>10</v>
      </c>
      <c r="M6" s="8">
        <f>'[5]metrics_jersey-microservice_jer'!$G$18</f>
        <v>13</v>
      </c>
      <c r="N6" s="5">
        <f>'[5]metrics_jersey-microservice_jer'!$H$18</f>
        <v>0</v>
      </c>
      <c r="O6" s="6">
        <f>'[5]metrics_jersey-microservice_jer'!$I$18</f>
        <v>1</v>
      </c>
    </row>
    <row r="7" spans="1:15" x14ac:dyDescent="0.3">
      <c r="A7" s="4">
        <v>6</v>
      </c>
      <c r="B7" s="1" t="s">
        <v>6</v>
      </c>
      <c r="C7" s="1" t="str">
        <f>'[6]metrics_jersey-microservice_jer'!$J$1</f>
        <v>NPM</v>
      </c>
      <c r="D7" s="6">
        <f>'[6]metrics_jersey-microservice_jer'!$B$13</f>
        <v>0</v>
      </c>
      <c r="E7" s="8" t="e">
        <f t="shared" si="0"/>
        <v>#DIV/0!</v>
      </c>
      <c r="F7" s="22"/>
      <c r="G7" s="6">
        <f>'[6]metrics_jersey-microservice_jer'!$C$13</f>
        <v>0</v>
      </c>
      <c r="H7" s="5">
        <f>'[6]metrics_jersey-microservice_jer'!$D$13</f>
        <v>0</v>
      </c>
      <c r="I7" s="14">
        <f>'[6]metrics_jersey-microservice_jer'!$E$13</f>
        <v>0</v>
      </c>
      <c r="J7" s="14"/>
      <c r="K7" s="14"/>
      <c r="L7" s="8">
        <f>'[6]metrics_jersey-microservice_jer'!$F$13</f>
        <v>0</v>
      </c>
      <c r="M7" s="8">
        <f>'[6]metrics_jersey-microservice_jer'!$G$13</f>
        <v>0</v>
      </c>
      <c r="N7" s="5">
        <f>'[6]metrics_jersey-microservice_jer'!$H$13</f>
        <v>0</v>
      </c>
      <c r="O7" s="6">
        <f>'[6]metrics_jersey-microservice_jer'!$I$13</f>
        <v>0</v>
      </c>
    </row>
    <row r="8" spans="1:15" x14ac:dyDescent="0.3">
      <c r="A8" s="4">
        <v>7</v>
      </c>
      <c r="B8" s="1" t="s">
        <v>7</v>
      </c>
      <c r="C8" s="1" t="str">
        <f>'[7]metrics_jersey-microservice-loa'!$J$1</f>
        <v>NPM</v>
      </c>
      <c r="D8" s="6">
        <f>'[7]metrics_jersey-microservice-loa'!$B$15</f>
        <v>0</v>
      </c>
      <c r="E8" s="8" t="e">
        <f t="shared" si="0"/>
        <v>#DIV/0!</v>
      </c>
      <c r="F8" s="20" t="e">
        <f>AVERAGE(E8:E11)</f>
        <v>#DIV/0!</v>
      </c>
      <c r="G8" s="6">
        <f>'[7]metrics_jersey-microservice-loa'!$C$15</f>
        <v>0</v>
      </c>
      <c r="H8" s="5">
        <f>'[7]metrics_jersey-microservice-loa'!$D$15</f>
        <v>0</v>
      </c>
      <c r="I8" s="14">
        <f>'[7]metrics_jersey-microservice-loa'!$E$15</f>
        <v>0</v>
      </c>
      <c r="J8" s="14"/>
      <c r="K8" s="14"/>
      <c r="L8" s="8">
        <f>'[7]metrics_jersey-microservice-loa'!$F$15</f>
        <v>0</v>
      </c>
      <c r="M8" s="8">
        <f>'[7]metrics_jersey-microservice-loa'!$G$15</f>
        <v>0</v>
      </c>
      <c r="N8" s="5">
        <f>'[7]metrics_jersey-microservice-loa'!$H$15</f>
        <v>0</v>
      </c>
      <c r="O8" s="6">
        <f>'[7]metrics_jersey-microservice-loa'!$I$15</f>
        <v>0</v>
      </c>
    </row>
    <row r="9" spans="1:15" x14ac:dyDescent="0.3">
      <c r="A9" s="4">
        <v>8</v>
      </c>
      <c r="B9" s="1" t="s">
        <v>8</v>
      </c>
      <c r="C9" s="1" t="str">
        <f>'[8]metrics_jersey-microservice-loa'!$J$1</f>
        <v>NPM</v>
      </c>
      <c r="D9" s="6">
        <f>'[8]metrics_jersey-microservice-loa'!$B$9</f>
        <v>0</v>
      </c>
      <c r="E9" s="8" t="e">
        <f t="shared" si="0"/>
        <v>#DIV/0!</v>
      </c>
      <c r="F9" s="21"/>
      <c r="G9" s="6">
        <f>'[8]metrics_jersey-microservice-loa'!$C$9</f>
        <v>0</v>
      </c>
      <c r="H9" s="5">
        <f>'[8]metrics_jersey-microservice-loa'!$D$9</f>
        <v>0</v>
      </c>
      <c r="I9" s="14">
        <f>'[8]metrics_jersey-microservice-loa'!$E$9</f>
        <v>0</v>
      </c>
      <c r="J9" s="14"/>
      <c r="K9" s="14"/>
      <c r="L9" s="8">
        <f>'[8]metrics_jersey-microservice-loa'!$F$9</f>
        <v>0</v>
      </c>
      <c r="M9" s="8">
        <f>'[8]metrics_jersey-microservice-loa'!$G$9</f>
        <v>0</v>
      </c>
      <c r="N9" s="5">
        <f>'[8]metrics_jersey-microservice-loa'!$H$9</f>
        <v>0</v>
      </c>
      <c r="O9" s="6">
        <f>'[8]metrics_jersey-microservice-loa'!$I$9</f>
        <v>0</v>
      </c>
    </row>
    <row r="10" spans="1:15" x14ac:dyDescent="0.3">
      <c r="A10" s="4">
        <v>9</v>
      </c>
      <c r="B10" s="1" t="s">
        <v>9</v>
      </c>
      <c r="C10" s="1" t="str">
        <f>'[9]metrics_jersey-microservice-loa'!$J$1</f>
        <v>NPM</v>
      </c>
      <c r="D10" s="6">
        <f>'[9]metrics_jersey-microservice-loa'!$B$19</f>
        <v>0</v>
      </c>
      <c r="E10" s="8" t="e">
        <f t="shared" si="0"/>
        <v>#DIV/0!</v>
      </c>
      <c r="F10" s="21"/>
      <c r="G10" s="6">
        <f>'[9]metrics_jersey-microservice-loa'!$C$19</f>
        <v>0</v>
      </c>
      <c r="H10" s="5">
        <f>'[9]metrics_jersey-microservice-loa'!$D$19</f>
        <v>0</v>
      </c>
      <c r="I10" s="14">
        <f>'[9]metrics_jersey-microservice-loa'!$E$19</f>
        <v>0</v>
      </c>
      <c r="J10" s="14"/>
      <c r="K10" s="14"/>
      <c r="L10" s="8">
        <f>'[9]metrics_jersey-microservice-loa'!$F$19</f>
        <v>0</v>
      </c>
      <c r="M10" s="8">
        <f>'[9]metrics_jersey-microservice-loa'!$G$19</f>
        <v>0</v>
      </c>
      <c r="N10" s="5">
        <f>'[9]metrics_jersey-microservice-loa'!$H$19</f>
        <v>0</v>
      </c>
      <c r="O10" s="6">
        <f>'[9]metrics_jersey-microservice-loa'!$I$19</f>
        <v>0</v>
      </c>
    </row>
    <row r="11" spans="1:15" x14ac:dyDescent="0.3">
      <c r="A11" s="4">
        <v>10</v>
      </c>
      <c r="B11" s="1" t="s">
        <v>10</v>
      </c>
      <c r="C11" s="1" t="str">
        <f>'[10]metrics_jersey-microservice-loa'!$J$1</f>
        <v>NPM</v>
      </c>
      <c r="D11" s="6">
        <f>'[10]metrics_jersey-microservice-loa'!$B$14</f>
        <v>1</v>
      </c>
      <c r="E11" s="8">
        <f t="shared" si="0"/>
        <v>1</v>
      </c>
      <c r="F11" s="22"/>
      <c r="G11" s="6">
        <f>'[10]metrics_jersey-microservice-loa'!$C$14</f>
        <v>2</v>
      </c>
      <c r="H11" s="5">
        <f>'[10]metrics_jersey-microservice-loa'!$D$14</f>
        <v>0</v>
      </c>
      <c r="I11" s="14">
        <f>'[10]metrics_jersey-microservice-loa'!$E$14</f>
        <v>1</v>
      </c>
      <c r="J11" s="14"/>
      <c r="K11" s="14"/>
      <c r="L11" s="8">
        <f>'[10]metrics_jersey-microservice-loa'!$F$14</f>
        <v>2</v>
      </c>
      <c r="M11" s="8">
        <f>'[10]metrics_jersey-microservice-loa'!$G$14</f>
        <v>0</v>
      </c>
      <c r="N11" s="5">
        <f>'[10]metrics_jersey-microservice-loa'!$H$14</f>
        <v>0</v>
      </c>
      <c r="O11" s="6">
        <f>'[10]metrics_jersey-microservice-loa'!$I$14</f>
        <v>1</v>
      </c>
    </row>
    <row r="12" spans="1:15" x14ac:dyDescent="0.3">
      <c r="A12" s="4">
        <v>11</v>
      </c>
      <c r="B12" s="1" t="s">
        <v>11</v>
      </c>
      <c r="C12" s="1" t="str">
        <f>'[11]metrics_jersey-microservice-gat'!$J$1</f>
        <v>NPM</v>
      </c>
      <c r="D12" s="6">
        <f>'[11]metrics_jersey-microservice-gat'!$B$73</f>
        <v>0</v>
      </c>
      <c r="E12" s="8" t="e">
        <f t="shared" si="0"/>
        <v>#DIV/0!</v>
      </c>
      <c r="F12" s="8"/>
      <c r="G12" s="6">
        <f>'[11]metrics_jersey-microservice-gat'!$C$73</f>
        <v>0</v>
      </c>
      <c r="H12" s="5">
        <f>'[11]metrics_jersey-microservice-gat'!$D$73</f>
        <v>0</v>
      </c>
      <c r="I12" s="14">
        <f>'[11]metrics_jersey-microservice-gat'!$E$73</f>
        <v>0</v>
      </c>
      <c r="J12" s="14"/>
      <c r="K12" s="14"/>
      <c r="L12" s="8">
        <f>'[11]metrics_jersey-microservice-gat'!$F$73</f>
        <v>0</v>
      </c>
      <c r="M12" s="8">
        <f>'[11]metrics_jersey-microservice-gat'!$G$73</f>
        <v>0</v>
      </c>
      <c r="N12" s="5">
        <f>'[11]metrics_jersey-microservice-gat'!$H$73</f>
        <v>0</v>
      </c>
      <c r="O12" s="6">
        <f>'[11]metrics_jersey-microservice-gat'!$I$73</f>
        <v>0</v>
      </c>
    </row>
    <row r="13" spans="1:15" x14ac:dyDescent="0.3">
      <c r="A13" s="4">
        <v>12</v>
      </c>
      <c r="B13" s="1" t="s">
        <v>12</v>
      </c>
      <c r="C13" s="1" t="str">
        <f>'[12]metrics_springboot-modular-mono'!$J$1</f>
        <v>NPM</v>
      </c>
      <c r="D13" s="6">
        <f>'[12]metrics_springboot-modular-mono'!$B$76</f>
        <v>36</v>
      </c>
      <c r="E13" s="8">
        <f t="shared" si="0"/>
        <v>5.5555555555555552E-2</v>
      </c>
      <c r="F13" s="8"/>
      <c r="G13" s="6">
        <f>'[12]metrics_springboot-modular-mono'!$C$76</f>
        <v>1</v>
      </c>
      <c r="H13" s="5">
        <f>'[12]metrics_springboot-modular-mono'!$D$76</f>
        <v>0</v>
      </c>
      <c r="I13" s="14">
        <f>'[12]metrics_springboot-modular-mono'!$E$76</f>
        <v>2</v>
      </c>
      <c r="J13" s="14"/>
      <c r="K13" s="14"/>
      <c r="L13" s="8">
        <f>'[12]metrics_springboot-modular-mono'!$F$76</f>
        <v>42</v>
      </c>
      <c r="M13" s="8">
        <f>'[12]metrics_springboot-modular-mono'!$G$76</f>
        <v>482</v>
      </c>
      <c r="N13" s="5">
        <f>'[12]metrics_springboot-modular-mono'!$H$76</f>
        <v>0</v>
      </c>
      <c r="O13" s="6">
        <f>'[12]metrics_springboot-modular-mono'!$I$76</f>
        <v>2</v>
      </c>
    </row>
    <row r="14" spans="1:15" x14ac:dyDescent="0.3">
      <c r="A14" s="4">
        <v>13</v>
      </c>
      <c r="B14" s="1" t="s">
        <v>16</v>
      </c>
      <c r="C14" s="7" t="str">
        <f>'[13]metrics_springboot-microservice'!$J$1</f>
        <v>NPM</v>
      </c>
      <c r="D14" s="8">
        <f>'[13]metrics_springboot-microservice'!$B$15</f>
        <v>0</v>
      </c>
      <c r="E14" s="8" t="e">
        <f t="shared" si="0"/>
        <v>#DIV/0!</v>
      </c>
      <c r="F14" s="20" t="e">
        <f>AVERAGE(E14:E17)</f>
        <v>#DIV/0!</v>
      </c>
      <c r="G14" s="8">
        <f>'[13]metrics_springboot-microservice'!$C$15</f>
        <v>0</v>
      </c>
      <c r="H14" s="9">
        <f>'[13]metrics_springboot-microservice'!$D$15</f>
        <v>0</v>
      </c>
      <c r="I14" s="14">
        <f>'[13]metrics_springboot-microservice'!$E$15</f>
        <v>0</v>
      </c>
      <c r="J14" s="14"/>
      <c r="K14" s="14"/>
      <c r="L14" s="8">
        <f>'[13]metrics_springboot-microservice'!$F$15</f>
        <v>0</v>
      </c>
      <c r="M14" s="8">
        <f>'[13]metrics_springboot-microservice'!$G$15</f>
        <v>0</v>
      </c>
      <c r="N14" s="9">
        <f>'[13]metrics_springboot-microservice'!$H$15</f>
        <v>0</v>
      </c>
      <c r="O14" s="8">
        <f>'[13]metrics_springboot-microservice'!$I$15</f>
        <v>0</v>
      </c>
    </row>
    <row r="15" spans="1:15" x14ac:dyDescent="0.3">
      <c r="A15" s="4">
        <v>14</v>
      </c>
      <c r="B15" s="1" t="s">
        <v>17</v>
      </c>
      <c r="C15" s="7" t="str">
        <f>'[14]metrics_springboot-microservice'!$J$1</f>
        <v>NPM</v>
      </c>
      <c r="D15" s="8">
        <f>'[14]metrics_springboot-microservice'!$B$9</f>
        <v>0</v>
      </c>
      <c r="E15" s="8" t="e">
        <f t="shared" si="0"/>
        <v>#DIV/0!</v>
      </c>
      <c r="F15" s="21"/>
      <c r="G15" s="8">
        <f>'[14]metrics_springboot-microservice'!$C$9</f>
        <v>0</v>
      </c>
      <c r="H15" s="9">
        <f>'[14]metrics_springboot-microservice'!$D$9</f>
        <v>0</v>
      </c>
      <c r="I15" s="14">
        <f>'[14]metrics_springboot-microservice'!$E$9</f>
        <v>0</v>
      </c>
      <c r="J15" s="14"/>
      <c r="K15" s="14"/>
      <c r="L15" s="8">
        <f>'[14]metrics_springboot-microservice'!$F$9</f>
        <v>0</v>
      </c>
      <c r="M15" s="8">
        <f>'[14]metrics_springboot-microservice'!$G$9</f>
        <v>0</v>
      </c>
      <c r="N15" s="9">
        <f>'[14]metrics_springboot-microservice'!$H$9</f>
        <v>0</v>
      </c>
      <c r="O15" s="8">
        <f>'[14]metrics_springboot-microservice'!$I$9</f>
        <v>0</v>
      </c>
    </row>
    <row r="16" spans="1:15" x14ac:dyDescent="0.3">
      <c r="A16" s="4">
        <v>15</v>
      </c>
      <c r="B16" s="1" t="s">
        <v>18</v>
      </c>
      <c r="C16" s="7" t="str">
        <f>'[15]metrics_springboot-microservice'!$J$1</f>
        <v>NPM</v>
      </c>
      <c r="D16" s="8">
        <f>'[15]metrics_springboot-microservice'!$B$19</f>
        <v>0</v>
      </c>
      <c r="E16" s="8" t="e">
        <f t="shared" si="0"/>
        <v>#DIV/0!</v>
      </c>
      <c r="F16" s="21"/>
      <c r="G16" s="8">
        <f>'[15]metrics_springboot-microservice'!$C$19</f>
        <v>0</v>
      </c>
      <c r="H16" s="9">
        <f>'[15]metrics_springboot-microservice'!$D$19</f>
        <v>0</v>
      </c>
      <c r="I16" s="14">
        <f>'[15]metrics_springboot-microservice'!$E$19</f>
        <v>0</v>
      </c>
      <c r="J16" s="14"/>
      <c r="K16" s="14"/>
      <c r="L16" s="8">
        <f>'[15]metrics_springboot-microservice'!$F$19</f>
        <v>0</v>
      </c>
      <c r="M16" s="8">
        <f>'[15]metrics_springboot-microservice'!$G$19</f>
        <v>0</v>
      </c>
      <c r="N16" s="9">
        <f>'[15]metrics_springboot-microservice'!$H$19</f>
        <v>0</v>
      </c>
      <c r="O16" s="8">
        <f>'[15]metrics_springboot-microservice'!$I$19</f>
        <v>0</v>
      </c>
    </row>
    <row r="17" spans="1:15" x14ac:dyDescent="0.3">
      <c r="A17" s="4">
        <v>16</v>
      </c>
      <c r="B17" s="1" t="s">
        <v>19</v>
      </c>
      <c r="C17" s="7" t="str">
        <f>'[16]metrics_springboot-microservice'!$J$1</f>
        <v>NPM</v>
      </c>
      <c r="D17" s="8">
        <f>'[16]metrics_springboot-microservice'!$B$14</f>
        <v>1</v>
      </c>
      <c r="E17" s="8">
        <f t="shared" si="0"/>
        <v>1</v>
      </c>
      <c r="F17" s="22"/>
      <c r="G17" s="8">
        <f>'[16]metrics_springboot-microservice'!$C$14</f>
        <v>2</v>
      </c>
      <c r="H17" s="9">
        <f>'[16]metrics_springboot-microservice'!$D$14</f>
        <v>0</v>
      </c>
      <c r="I17" s="14">
        <f>'[16]metrics_springboot-microservice'!$E$14</f>
        <v>1</v>
      </c>
      <c r="J17" s="14"/>
      <c r="K17" s="14"/>
      <c r="L17" s="8">
        <f>'[16]metrics_springboot-microservice'!$F$14</f>
        <v>2</v>
      </c>
      <c r="M17" s="8">
        <f>'[16]metrics_springboot-microservice'!$G$14</f>
        <v>0</v>
      </c>
      <c r="N17" s="9">
        <f>'[16]metrics_springboot-microservice'!$H$14</f>
        <v>0</v>
      </c>
      <c r="O17" s="8">
        <f>'[16]metrics_springboot-microservice'!$I$14</f>
        <v>1</v>
      </c>
    </row>
    <row r="18" spans="1:15" x14ac:dyDescent="0.3">
      <c r="A18" s="4">
        <v>17</v>
      </c>
      <c r="B18" s="1" t="s">
        <v>37</v>
      </c>
      <c r="C18" s="7" t="str">
        <f>'[17]metrics_springboot-microservice'!$J$1</f>
        <v>NPM</v>
      </c>
      <c r="D18" s="8">
        <f>'[7]metrics_jersey-microservice-loa'!$B$15</f>
        <v>0</v>
      </c>
      <c r="E18" s="8" t="e">
        <f t="shared" si="0"/>
        <v>#DIV/0!</v>
      </c>
      <c r="F18" s="20" t="e">
        <f>AVERAGE(E18:E21)</f>
        <v>#DIV/0!</v>
      </c>
      <c r="G18" s="8">
        <f>'[7]metrics_jersey-microservice-loa'!$C$15</f>
        <v>0</v>
      </c>
      <c r="H18" s="9">
        <f>'[7]metrics_jersey-microservice-loa'!$D$15</f>
        <v>0</v>
      </c>
      <c r="I18" s="14">
        <f>'[7]metrics_jersey-microservice-loa'!$E$15</f>
        <v>0</v>
      </c>
      <c r="J18" s="14"/>
      <c r="K18" s="14"/>
      <c r="L18" s="8">
        <f>'[7]metrics_jersey-microservice-loa'!$F$15</f>
        <v>0</v>
      </c>
      <c r="M18" s="8">
        <f>'[7]metrics_jersey-microservice-loa'!$G$15</f>
        <v>0</v>
      </c>
      <c r="N18" s="9">
        <f>'[7]metrics_jersey-microservice-loa'!$H$15</f>
        <v>0</v>
      </c>
      <c r="O18" s="8">
        <f>'[7]metrics_jersey-microservice-loa'!$I$15</f>
        <v>0</v>
      </c>
    </row>
    <row r="19" spans="1:15" x14ac:dyDescent="0.3">
      <c r="A19" s="4">
        <v>19</v>
      </c>
      <c r="B19" s="1" t="s">
        <v>21</v>
      </c>
      <c r="C19" s="7" t="str">
        <f>'[14]metrics_springboot-microservice'!$J$1</f>
        <v>NPM</v>
      </c>
      <c r="D19" s="8">
        <f>'[8]metrics_jersey-microservice-loa'!$B$9</f>
        <v>0</v>
      </c>
      <c r="E19" s="8" t="e">
        <f t="shared" si="0"/>
        <v>#DIV/0!</v>
      </c>
      <c r="F19" s="21"/>
      <c r="G19" s="8">
        <f>'[8]metrics_jersey-microservice-loa'!$C$9</f>
        <v>0</v>
      </c>
      <c r="H19" s="9">
        <f>'[8]metrics_jersey-microservice-loa'!$D$9</f>
        <v>0</v>
      </c>
      <c r="I19" s="14">
        <f>'[8]metrics_jersey-microservice-loa'!$E$9</f>
        <v>0</v>
      </c>
      <c r="J19" s="14"/>
      <c r="K19" s="14"/>
      <c r="L19" s="8">
        <f>'[8]metrics_jersey-microservice-loa'!$F$9</f>
        <v>0</v>
      </c>
      <c r="M19" s="8">
        <f>'[8]metrics_jersey-microservice-loa'!$G$9</f>
        <v>0</v>
      </c>
      <c r="N19" s="9">
        <f>'[8]metrics_jersey-microservice-loa'!$H$9</f>
        <v>0</v>
      </c>
      <c r="O19" s="8">
        <f>'[8]metrics_jersey-microservice-loa'!$I$9</f>
        <v>0</v>
      </c>
    </row>
    <row r="20" spans="1:15" x14ac:dyDescent="0.3">
      <c r="A20" s="4">
        <v>20</v>
      </c>
      <c r="B20" s="1" t="s">
        <v>22</v>
      </c>
      <c r="C20" s="7" t="str">
        <f>'[9]metrics_jersey-microservice-loa'!$J$1</f>
        <v>NPM</v>
      </c>
      <c r="D20" s="8">
        <f>'[9]metrics_jersey-microservice-loa'!$B$19</f>
        <v>0</v>
      </c>
      <c r="E20" s="8" t="e">
        <f t="shared" si="0"/>
        <v>#DIV/0!</v>
      </c>
      <c r="F20" s="21"/>
      <c r="G20" s="8">
        <f>'[9]metrics_jersey-microservice-loa'!$C$19</f>
        <v>0</v>
      </c>
      <c r="H20" s="9">
        <f>'[9]metrics_jersey-microservice-loa'!$D$19</f>
        <v>0</v>
      </c>
      <c r="I20" s="14">
        <f>'[9]metrics_jersey-microservice-loa'!$E$19</f>
        <v>0</v>
      </c>
      <c r="J20" s="14"/>
      <c r="K20" s="14"/>
      <c r="L20" s="8">
        <f>'[9]metrics_jersey-microservice-loa'!$F$19</f>
        <v>0</v>
      </c>
      <c r="M20" s="8">
        <f>'[9]metrics_jersey-microservice-loa'!$G$19</f>
        <v>0</v>
      </c>
      <c r="N20" s="9">
        <f>'[9]metrics_jersey-microservice-loa'!$H$19</f>
        <v>0</v>
      </c>
      <c r="O20" s="8">
        <f>'[9]metrics_jersey-microservice-loa'!$I$19</f>
        <v>0</v>
      </c>
    </row>
    <row r="21" spans="1:15" x14ac:dyDescent="0.3">
      <c r="A21" s="4">
        <v>18</v>
      </c>
      <c r="B21" s="1" t="s">
        <v>20</v>
      </c>
      <c r="C21" s="7" t="str">
        <f>'[10]metrics_jersey-microservice-loa'!$J$1</f>
        <v>NPM</v>
      </c>
      <c r="D21" s="8">
        <f>'[10]metrics_jersey-microservice-loa'!$B$14</f>
        <v>1</v>
      </c>
      <c r="E21" s="8">
        <f t="shared" si="0"/>
        <v>1</v>
      </c>
      <c r="F21" s="22"/>
      <c r="G21" s="8">
        <f>'[10]metrics_jersey-microservice-loa'!$C$14</f>
        <v>2</v>
      </c>
      <c r="H21" s="7">
        <f>'[10]metrics_jersey-microservice-loa'!$D$14</f>
        <v>0</v>
      </c>
      <c r="I21" s="14">
        <f>'[10]metrics_jersey-microservice-loa'!$E$14</f>
        <v>1</v>
      </c>
      <c r="J21" s="14"/>
      <c r="K21" s="14"/>
      <c r="L21" s="8">
        <f>'[10]metrics_jersey-microservice-loa'!$F$14</f>
        <v>2</v>
      </c>
      <c r="M21" s="8">
        <f>'[10]metrics_jersey-microservice-loa'!$G$14</f>
        <v>0</v>
      </c>
      <c r="N21" s="7">
        <f>'[10]metrics_jersey-microservice-loa'!$H$14</f>
        <v>0</v>
      </c>
      <c r="O21" s="8">
        <f>'[10]metrics_jersey-microservice-loa'!$I$14</f>
        <v>1</v>
      </c>
    </row>
    <row r="22" spans="1:15" x14ac:dyDescent="0.3">
      <c r="A22" s="4">
        <v>21</v>
      </c>
      <c r="B22" s="1" t="s">
        <v>23</v>
      </c>
      <c r="C22" s="1" t="str">
        <f>'[18]metrics_springboot-microservice'!$J$1</f>
        <v>NPM</v>
      </c>
      <c r="D22" s="6">
        <f>'[18]metrics_springboot-microservice'!$B$12</f>
        <v>9</v>
      </c>
      <c r="E22" s="8">
        <f t="shared" si="0"/>
        <v>0.22222222222222221</v>
      </c>
      <c r="F22" s="8"/>
      <c r="G22" s="6">
        <f>'[18]metrics_springboot-microservice'!$C$12</f>
        <v>2</v>
      </c>
      <c r="H22" s="5">
        <f>'[18]metrics_springboot-microservice'!$D$12</f>
        <v>0</v>
      </c>
      <c r="I22" s="14">
        <f>'[18]metrics_springboot-microservice'!$E$12</f>
        <v>2</v>
      </c>
      <c r="J22" s="14"/>
      <c r="K22" s="14"/>
      <c r="L22" s="8">
        <f>'[18]metrics_springboot-microservice'!$F$12</f>
        <v>18</v>
      </c>
      <c r="M22" s="8">
        <f>'[18]metrics_springboot-microservice'!$G$12</f>
        <v>22</v>
      </c>
      <c r="N22" s="5">
        <f>'[18]metrics_springboot-microservice'!$H$12</f>
        <v>0</v>
      </c>
      <c r="O22" s="6">
        <f>'[18]metrics_springboot-microservice'!$I$12</f>
        <v>2</v>
      </c>
    </row>
  </sheetData>
  <mergeCells count="5">
    <mergeCell ref="F4:F7"/>
    <mergeCell ref="F8:F11"/>
    <mergeCell ref="E1:F1"/>
    <mergeCell ref="F14:F17"/>
    <mergeCell ref="F18:F21"/>
  </mergeCells>
  <phoneticPr fontId="1" type="noConversion"/>
  <pageMargins left="0.7" right="0.7" top="0.75" bottom="0.75" header="0.3" footer="0.3"/>
  <pageSetup orientation="portrait" r:id="rId1"/>
  <ignoredErrors>
    <ignoredError sqref="C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4320-D17A-4DBE-B85D-C67809AC4222}">
  <dimension ref="A1:K7"/>
  <sheetViews>
    <sheetView workbookViewId="0">
      <selection activeCell="C14" sqref="C14"/>
    </sheetView>
  </sheetViews>
  <sheetFormatPr defaultRowHeight="14.5" x14ac:dyDescent="0.3"/>
  <sheetData>
    <row r="1" spans="1:11" x14ac:dyDescent="0.3">
      <c r="A1" s="4" t="s">
        <v>36</v>
      </c>
      <c r="B1" s="1" t="s">
        <v>0</v>
      </c>
      <c r="C1" s="1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 x14ac:dyDescent="0.3">
      <c r="A2" s="4">
        <v>1</v>
      </c>
      <c r="B2" s="1" t="s">
        <v>33</v>
      </c>
      <c r="C2" s="1">
        <f>'[19]metrics_jersey-microservice-jdb'!$J$1</f>
        <v>16</v>
      </c>
      <c r="D2" s="6">
        <f>'[20]metrics_jersey-microservice-jdb'!$B$18</f>
        <v>7</v>
      </c>
      <c r="E2" s="6">
        <f>'[20]metrics_jersey-microservice-jdb'!$C$18</f>
        <v>2</v>
      </c>
      <c r="F2" s="5">
        <f>'[20]metrics_jersey-microservice-jdb'!$D$18</f>
        <v>0</v>
      </c>
      <c r="G2" s="6">
        <f>'[20]metrics_jersey-microservice-jdb'!$E$18</f>
        <v>1</v>
      </c>
      <c r="H2" s="6">
        <f>'[20]metrics_jersey-microservice-jdb'!$F$18</f>
        <v>10</v>
      </c>
      <c r="I2" s="6">
        <f>'[20]metrics_jersey-microservice-jdb'!$G$18</f>
        <v>13</v>
      </c>
      <c r="J2" s="5">
        <f>'[20]metrics_jersey-microservice-jdb'!$H$18</f>
        <v>0</v>
      </c>
      <c r="K2" s="6">
        <f>'[20]metrics_jersey-microservice-jdb'!$I$18</f>
        <v>1</v>
      </c>
    </row>
    <row r="3" spans="1:11" x14ac:dyDescent="0.3">
      <c r="A3" s="4">
        <v>2</v>
      </c>
      <c r="B3" s="1" t="s">
        <v>34</v>
      </c>
      <c r="C3" s="1">
        <f>'[21]metrics_jersey-microservice-jdb'!$J$1</f>
        <v>21</v>
      </c>
      <c r="D3" s="6">
        <f>'[22]metrics_jersey-microservice-jdb'!$B$23</f>
        <v>0</v>
      </c>
      <c r="E3" s="6">
        <f>'[22]metrics_jersey-microservice-jdb'!$C$23</f>
        <v>0</v>
      </c>
      <c r="F3" s="5">
        <f>'[22]metrics_jersey-microservice-jdb'!$D$23</f>
        <v>0</v>
      </c>
      <c r="G3" s="6">
        <f>'[22]metrics_jersey-microservice-jdb'!$E$23</f>
        <v>0</v>
      </c>
      <c r="H3" s="6">
        <f>'[22]metrics_jersey-microservice-jdb'!$F$23</f>
        <v>0</v>
      </c>
      <c r="I3" s="6">
        <f>'[22]metrics_jersey-microservice-jdb'!$G$23</f>
        <v>0</v>
      </c>
      <c r="J3" s="5">
        <f>'[22]metrics_jersey-microservice-jdb'!$H$23</f>
        <v>0</v>
      </c>
      <c r="K3" s="6">
        <f>'[22]metrics_jersey-microservice-jdb'!$I$23</f>
        <v>0</v>
      </c>
    </row>
    <row r="4" spans="1:11" x14ac:dyDescent="0.3">
      <c r="A4" s="4">
        <v>3</v>
      </c>
      <c r="B4" s="1" t="s">
        <v>35</v>
      </c>
      <c r="C4" s="1">
        <f>'[23]metrics_jersey-microservice-jdb'!$J$1</f>
        <v>27</v>
      </c>
      <c r="D4" s="6">
        <f>'[24]metrics_jersey-microservice-jdb'!$B$29</f>
        <v>0</v>
      </c>
      <c r="E4" s="6">
        <f>'[24]metrics_jersey-microservice-jdb'!$C$29</f>
        <v>0</v>
      </c>
      <c r="F4" s="5">
        <f>'[24]metrics_jersey-microservice-jdb'!$D$29</f>
        <v>0</v>
      </c>
      <c r="G4" s="6">
        <f>'[24]metrics_jersey-microservice-jdb'!$E$29</f>
        <v>0</v>
      </c>
      <c r="H4" s="6">
        <f>'[24]metrics_jersey-microservice-jdb'!$F$29</f>
        <v>0</v>
      </c>
      <c r="I4" s="6">
        <f>'[24]metrics_jersey-microservice-jdb'!$G$29</f>
        <v>0</v>
      </c>
      <c r="J4" s="5">
        <f>'[24]metrics_jersey-microservice-jdb'!$H$29</f>
        <v>0</v>
      </c>
      <c r="K4" s="6">
        <f>'[24]metrics_jersey-microservice-jdb'!$I$29</f>
        <v>0</v>
      </c>
    </row>
    <row r="5" spans="1:11" x14ac:dyDescent="0.3">
      <c r="A5" s="4">
        <v>4</v>
      </c>
      <c r="B5" s="1" t="s">
        <v>13</v>
      </c>
      <c r="C5" s="1" t="str">
        <f>'[25]metrics_springboot-microservice'!$J$1</f>
        <v>NPM</v>
      </c>
      <c r="D5" s="6">
        <f>'[25]metrics_springboot-microservice'!$B$19</f>
        <v>0</v>
      </c>
      <c r="E5" s="6">
        <f>'[25]metrics_springboot-microservice'!$C$19</f>
        <v>0</v>
      </c>
      <c r="F5" s="5">
        <f>'[25]metrics_springboot-microservice'!$D$19</f>
        <v>0</v>
      </c>
      <c r="G5" s="6">
        <f>'[25]metrics_springboot-microservice'!$E$19</f>
        <v>0</v>
      </c>
      <c r="H5" s="6">
        <f>'[25]metrics_springboot-microservice'!$F$19</f>
        <v>0</v>
      </c>
      <c r="I5" s="6">
        <f>'[25]metrics_springboot-microservice'!$G$19</f>
        <v>0</v>
      </c>
      <c r="J5" s="5">
        <f>'[25]metrics_springboot-microservice'!$H$19</f>
        <v>0</v>
      </c>
      <c r="K5" s="6">
        <f>'[25]metrics_springboot-microservice'!$I$19</f>
        <v>0</v>
      </c>
    </row>
    <row r="6" spans="1:11" x14ac:dyDescent="0.3">
      <c r="A6" s="4">
        <v>5</v>
      </c>
      <c r="B6" s="1" t="s">
        <v>14</v>
      </c>
      <c r="C6" s="1" t="str">
        <f>'[26]metrics_springboot-microservice'!$J$1</f>
        <v>NPM</v>
      </c>
      <c r="D6" s="6">
        <f>'[26]metrics_springboot-microservice'!$B$24</f>
        <v>3</v>
      </c>
      <c r="E6" s="6">
        <f>'[26]metrics_springboot-microservice'!$C$24</f>
        <v>2</v>
      </c>
      <c r="F6" s="5">
        <f>'[26]metrics_springboot-microservice'!$D$24</f>
        <v>0</v>
      </c>
      <c r="G6" s="6">
        <f>'[26]metrics_springboot-microservice'!$E$24</f>
        <v>1</v>
      </c>
      <c r="H6" s="6">
        <f>'[26]metrics_springboot-microservice'!$F$24</f>
        <v>4</v>
      </c>
      <c r="I6" s="6">
        <f>'[26]metrics_springboot-microservice'!$G$24</f>
        <v>1</v>
      </c>
      <c r="J6" s="5">
        <f>'[26]metrics_springboot-microservice'!$H$24</f>
        <v>0</v>
      </c>
      <c r="K6" s="6">
        <f>'[26]metrics_springboot-microservice'!$I$24</f>
        <v>1</v>
      </c>
    </row>
    <row r="7" spans="1:11" x14ac:dyDescent="0.3">
      <c r="A7" s="4">
        <v>6</v>
      </c>
      <c r="B7" s="1" t="s">
        <v>15</v>
      </c>
      <c r="C7" s="1" t="str">
        <f>'[24]metrics_jersey-microservice-jdb'!$J$1</f>
        <v>NPM</v>
      </c>
      <c r="D7" s="6">
        <f>'[24]metrics_jersey-microservice-jdb'!$B$29</f>
        <v>0</v>
      </c>
      <c r="E7" s="6">
        <f>'[24]metrics_jersey-microservice-jdb'!$C$29</f>
        <v>0</v>
      </c>
      <c r="F7" s="5">
        <f>'[24]metrics_jersey-microservice-jdb'!$D$29</f>
        <v>0</v>
      </c>
      <c r="G7" s="6">
        <f>'[24]metrics_jersey-microservice-jdb'!$E$29</f>
        <v>0</v>
      </c>
      <c r="H7" s="6">
        <f>'[24]metrics_jersey-microservice-jdb'!$F$29</f>
        <v>0</v>
      </c>
      <c r="I7" s="6">
        <f>'[24]metrics_jersey-microservice-jdb'!$G$29</f>
        <v>0</v>
      </c>
      <c r="J7" s="5">
        <f>'[24]metrics_jersey-microservice-jdb'!$H$29</f>
        <v>0</v>
      </c>
      <c r="K7" s="6">
        <f>'[24]metrics_jersey-microservice-jdb'!$I$29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ckjm_ext-API</vt:lpstr>
      <vt:lpstr>ckjm_ext-API-BK</vt:lpstr>
      <vt:lpstr>ckjm_ext-DataService</vt:lpstr>
      <vt:lpstr>舊1</vt:lpstr>
      <vt:lpstr>舊2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2025-05-29T19:03:37Z</dcterms:modified>
</cp:coreProperties>
</file>