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fengdq\Documents\NutCloud\我的坚果云\Job\Altium\WF_AutoCar\Project Outputs for WF_AutoCar\"/>
    </mc:Choice>
  </mc:AlternateContent>
  <bookViews>
    <workbookView xWindow="-30" yWindow="75" windowWidth="15165" windowHeight="8820"/>
  </bookViews>
  <sheets>
    <sheet name="BOM Report" sheetId="1" r:id="rId1"/>
    <sheet name="Project Information" sheetId="2" r:id="rId2"/>
  </sheets>
  <calcPr calcId="162913"/>
</workbook>
</file>

<file path=xl/calcChain.xml><?xml version="1.0" encoding="utf-8"?>
<calcChain xmlns="http://schemas.openxmlformats.org/spreadsheetml/2006/main">
  <c r="H39" i="1" l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12" i="1"/>
  <c r="B8" i="1"/>
  <c r="C8" i="1"/>
  <c r="F39" i="1"/>
</calcChain>
</file>

<file path=xl/sharedStrings.xml><?xml version="1.0" encoding="utf-8"?>
<sst xmlns="http://schemas.openxmlformats.org/spreadsheetml/2006/main" count="208" uniqueCount="133">
  <si>
    <t>Bill of Materials</t>
  </si>
  <si>
    <t>&lt;Parameter Title not found&gt;</t>
  </si>
  <si>
    <t>Source Data From:</t>
  </si>
  <si>
    <t>WF_AutoCar.PrjPcb</t>
  </si>
  <si>
    <t>Project:</t>
  </si>
  <si>
    <t>Variant:</t>
  </si>
  <si>
    <t>None</t>
  </si>
  <si>
    <t>Creation Date:</t>
  </si>
  <si>
    <t>11/3/2016</t>
  </si>
  <si>
    <t>11:09:48 AM</t>
  </si>
  <si>
    <t>Print Date:</t>
  </si>
  <si>
    <t>Footprint</t>
  </si>
  <si>
    <t>Comment</t>
  </si>
  <si>
    <t>LibRef</t>
  </si>
  <si>
    <t>Designator</t>
  </si>
  <si>
    <t>Description</t>
  </si>
  <si>
    <t>Quantity</t>
  </si>
  <si>
    <t>C1206</t>
  </si>
  <si>
    <t>Cap1</t>
  </si>
  <si>
    <t>C1, C2</t>
  </si>
  <si>
    <t>Capacitor</t>
  </si>
  <si>
    <t>C0402</t>
  </si>
  <si>
    <t>C3, C4, C6, C7, C8, C9, C10, C16, C17, C18, C19, C20, C21, C22, C23, C24, C25, C26, C27, C28, C30, C31, C32, C33, C34, C35, C36, C37, C38, C39, C41</t>
  </si>
  <si>
    <t>CC0805</t>
  </si>
  <si>
    <t>C5, C11, C12, C13, C14, C15, C29, C40</t>
  </si>
  <si>
    <t>LC-SMA(DO-214AC)_S2</t>
  </si>
  <si>
    <t>M7</t>
  </si>
  <si>
    <t>Diode1</t>
  </si>
  <si>
    <t>D1, D6</t>
  </si>
  <si>
    <t/>
  </si>
  <si>
    <t>Diode-0805</t>
  </si>
  <si>
    <t>1N4148</t>
  </si>
  <si>
    <t>D2</t>
  </si>
  <si>
    <t>SOT-23</t>
  </si>
  <si>
    <t>TL431</t>
  </si>
  <si>
    <t>TL431-SOT23</t>
  </si>
  <si>
    <t>D3</t>
  </si>
  <si>
    <t>DIODE-12</t>
  </si>
  <si>
    <t>LED0</t>
  </si>
  <si>
    <t>LED1</t>
  </si>
  <si>
    <t>D4</t>
  </si>
  <si>
    <t>Typical INFRARED GaAs LED</t>
  </si>
  <si>
    <t>D5</t>
  </si>
  <si>
    <t>DC10B</t>
  </si>
  <si>
    <t>DC-005</t>
  </si>
  <si>
    <t>J1</t>
  </si>
  <si>
    <t>MH1.25*2立式FR</t>
  </si>
  <si>
    <t>MH1.25*2卧式FR</t>
  </si>
  <si>
    <t>J2</t>
  </si>
  <si>
    <t>USB/SM0.8-6H5</t>
  </si>
  <si>
    <t>USB-PORT</t>
  </si>
  <si>
    <t>J3</t>
  </si>
  <si>
    <t>Con3_2.0</t>
  </si>
  <si>
    <t>2.0*3</t>
  </si>
  <si>
    <t>J4</t>
  </si>
  <si>
    <t>MH1.25*4立式Pi</t>
  </si>
  <si>
    <t>MH1.25*4卧式 前向开?D GaA</t>
  </si>
  <si>
    <t>MH1.25*4立式 前</t>
  </si>
  <si>
    <t>J5</t>
  </si>
  <si>
    <t>MH1.25*4卧式 编?开?D</t>
  </si>
  <si>
    <t>MH1.25*4立式 编</t>
  </si>
  <si>
    <t>J6</t>
  </si>
  <si>
    <t>MH1.25*3立式 编</t>
  </si>
  <si>
    <t>MH1.25*3卧式贴片 R?D G</t>
  </si>
  <si>
    <t>MH1.25*3卧式贴片</t>
  </si>
  <si>
    <t>J7</t>
  </si>
  <si>
    <t>2.2TFT_ILI9325</t>
  </si>
  <si>
    <t>LCD2.2</t>
  </si>
  <si>
    <t>2.2 LCD ILI9325</t>
  </si>
  <si>
    <t>J8</t>
  </si>
  <si>
    <t>BLM18</t>
  </si>
  <si>
    <t>L1</t>
  </si>
  <si>
    <t>0630</t>
  </si>
  <si>
    <t>Inductor</t>
  </si>
  <si>
    <t>L2, L3</t>
  </si>
  <si>
    <t>HDR2X22</t>
  </si>
  <si>
    <t>Header 22X2</t>
  </si>
  <si>
    <t>P1</t>
  </si>
  <si>
    <t>Header, 22-Pin, Dual row</t>
  </si>
  <si>
    <t>Res1</t>
  </si>
  <si>
    <t>R1, R2, R3, R4, R5, R6, R7, R8, R9, R10, R11, R12, R13, R14, R15, R16, R17, R18, R19, R20, R21, R22, R23, R24, R25, R26, R27, R28, R29, R30</t>
  </si>
  <si>
    <t>Resistor</t>
  </si>
  <si>
    <t>LC-SOT-23-5</t>
  </si>
  <si>
    <t>SP6205EM5-L-3-3</t>
  </si>
  <si>
    <t>U1</t>
  </si>
  <si>
    <t>LC-SOIC-8_150mil</t>
  </si>
  <si>
    <t>MP2303</t>
  </si>
  <si>
    <t>MP2307</t>
  </si>
  <si>
    <t>U2, U3</t>
  </si>
  <si>
    <t>LC-SOT-23-6</t>
  </si>
  <si>
    <t>SRV05-4.TCT</t>
  </si>
  <si>
    <t>U4</t>
  </si>
  <si>
    <t>SOP16M</t>
  </si>
  <si>
    <t>MAX3232</t>
  </si>
  <si>
    <t>U5</t>
  </si>
  <si>
    <t>QFN-24</t>
  </si>
  <si>
    <t>CP2105</t>
  </si>
  <si>
    <t>U6</t>
  </si>
  <si>
    <t>LC-LQFP-100_14x14x05P</t>
  </si>
  <si>
    <t>STM32F207VET6</t>
  </si>
  <si>
    <t>U7</t>
  </si>
  <si>
    <t>XTAL-3225</t>
  </si>
  <si>
    <t>12M</t>
  </si>
  <si>
    <t>XTAL_1</t>
  </si>
  <si>
    <t>X1</t>
  </si>
  <si>
    <t>Crystal Oscillator</t>
  </si>
  <si>
    <t>Approved</t>
  </si>
  <si>
    <t>Notes</t>
  </si>
  <si>
    <t xml:space="preserve"> </t>
  </si>
  <si>
    <t>Project Full Path</t>
  </si>
  <si>
    <t>C:\Users\weifengdq\Documents\NutCloud\我的坚果云\Job\Altium\WF_AutoCar\WF_AutoCar.P8, R1</t>
  </si>
  <si>
    <t>Project Filename</t>
  </si>
  <si>
    <t>Variant Name</t>
  </si>
  <si>
    <t>Data-Source Filename</t>
  </si>
  <si>
    <t>Data-Source Full Path</t>
  </si>
  <si>
    <t>Title</t>
  </si>
  <si>
    <t>Total Quantity</t>
  </si>
  <si>
    <t>97</t>
  </si>
  <si>
    <t>Report Time</t>
  </si>
  <si>
    <t>Report Date</t>
  </si>
  <si>
    <t>Report Date &amp; Tine</t>
  </si>
  <si>
    <t>11/3/2016 11:09:48 AM</t>
  </si>
  <si>
    <t>Output Name</t>
  </si>
  <si>
    <t>Output Type</t>
  </si>
  <si>
    <t>BOM_PartType</t>
  </si>
  <si>
    <t>Output Generator Name</t>
  </si>
  <si>
    <t>BOM</t>
  </si>
  <si>
    <t>Output Generator Description</t>
  </si>
  <si>
    <t>参考价格(元/只)</t>
  </si>
  <si>
    <t>Header, 3-Pin, XH2.0-3P</t>
  </si>
  <si>
    <t>mini-USB</t>
  </si>
  <si>
    <t xml:space="preserve">     共计(元)</t>
  </si>
  <si>
    <t>元器件共计 65.63 元
PCB平均 25 元
总计 90.63 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</si>
</sst>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</font>
    <font>
      <u/>
      <sz val="10"/>
      <color indexed="12"/>
      <name val="Arial"/>
    </font>
    <font>
      <u/>
      <sz val="10"/>
      <color indexed="36"/>
      <name val="Arial"/>
    </font>
    <font>
      <sz val="10"/>
      <name val="Arial"/>
      <family val="2"/>
    </font>
    <font>
      <b/>
      <sz val="10"/>
      <name val="Arial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b/>
      <sz val="13"/>
      <color indexed="54"/>
      <name val="Calibri"/>
      <family val="2"/>
    </font>
    <font>
      <b/>
      <sz val="11"/>
      <color indexed="54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sz val="10"/>
      <name val="Arial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45">
    <border>
      <left/>
      <right/>
      <top/>
      <bottom/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7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14" fillId="3" borderId="0" applyNumberFormat="0" applyBorder="0" applyAlignment="0" applyProtection="0"/>
    <xf numFmtId="0" fontId="15" fillId="6" borderId="0" applyNumberFormat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3" fillId="0" borderId="0" applyNumberFormat="0" applyFill="0" applyBorder="0" applyAlignment="0" applyProtection="0"/>
    <xf numFmtId="0" fontId="19" fillId="7" borderId="3" applyNumberFormat="0" applyAlignment="0" applyProtection="0"/>
    <xf numFmtId="0" fontId="23" fillId="0" borderId="4" applyNumberFormat="0" applyFill="0" applyAlignment="0" applyProtection="0"/>
    <xf numFmtId="0" fontId="21" fillId="2" borderId="5" applyNumberFormat="0" applyFont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5" borderId="0" applyNumberFormat="0" applyBorder="0" applyAlignment="0" applyProtection="0"/>
    <xf numFmtId="0" fontId="2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8" fillId="10" borderId="6" applyNumberFormat="0" applyAlignment="0" applyProtection="0"/>
    <xf numFmtId="0" fontId="17" fillId="4" borderId="6" applyNumberFormat="0" applyAlignment="0" applyProtection="0"/>
    <xf numFmtId="0" fontId="16" fillId="4" borderId="0" applyNumberFormat="0" applyBorder="0" applyAlignment="0" applyProtection="0"/>
    <xf numFmtId="0" fontId="26" fillId="0" borderId="39" applyNumberFormat="0" applyFill="0" applyAlignment="0" applyProtection="0"/>
    <xf numFmtId="0" fontId="27" fillId="0" borderId="40" applyNumberFormat="0" applyFill="0" applyAlignment="0" applyProtection="0"/>
    <xf numFmtId="0" fontId="27" fillId="0" borderId="0" applyNumberFormat="0" applyFill="0" applyBorder="0" applyAlignment="0" applyProtection="0"/>
    <xf numFmtId="0" fontId="28" fillId="14" borderId="0" applyNumberFormat="0" applyBorder="0" applyAlignment="0" applyProtection="0"/>
    <xf numFmtId="0" fontId="29" fillId="15" borderId="0" applyNumberFormat="0" applyBorder="0" applyAlignment="0" applyProtection="0"/>
    <xf numFmtId="0" fontId="30" fillId="16" borderId="0" applyNumberFormat="0" applyBorder="0" applyAlignment="0" applyProtection="0"/>
    <xf numFmtId="0" fontId="31" fillId="17" borderId="41" applyNumberFormat="0" applyAlignment="0" applyProtection="0"/>
    <xf numFmtId="0" fontId="32" fillId="13" borderId="41" applyNumberFormat="0" applyAlignment="0" applyProtection="0"/>
    <xf numFmtId="0" fontId="33" fillId="18" borderId="42" applyNumberFormat="0" applyAlignment="0" applyProtection="0"/>
    <xf numFmtId="0" fontId="34" fillId="0" borderId="0" applyNumberFormat="0" applyFill="0" applyBorder="0" applyAlignment="0" applyProtection="0"/>
    <xf numFmtId="0" fontId="21" fillId="19" borderId="43" applyNumberFormat="0" applyFont="0" applyAlignment="0" applyProtection="0"/>
    <xf numFmtId="0" fontId="35" fillId="0" borderId="0" applyNumberFormat="0" applyFill="0" applyBorder="0" applyAlignment="0" applyProtection="0"/>
    <xf numFmtId="0" fontId="36" fillId="0" borderId="44" applyNumberFormat="0" applyFill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</cellStyleXfs>
  <cellXfs count="95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11" borderId="9" xfId="0" applyFill="1" applyBorder="1" applyAlignment="1"/>
    <xf numFmtId="0" fontId="0" fillId="11" borderId="10" xfId="0" applyFill="1" applyBorder="1" applyAlignment="1"/>
    <xf numFmtId="0" fontId="2" fillId="0" borderId="7" xfId="0" applyFont="1" applyBorder="1" applyAlignment="1"/>
    <xf numFmtId="0" fontId="0" fillId="0" borderId="11" xfId="0" applyBorder="1" applyAlignment="1"/>
    <xf numFmtId="0" fontId="4" fillId="0" borderId="7" xfId="0" applyFont="1" applyBorder="1" applyAlignment="1"/>
    <xf numFmtId="0" fontId="4" fillId="0" borderId="0" xfId="0" applyFont="1" applyBorder="1" applyAlignment="1"/>
    <xf numFmtId="0" fontId="0" fillId="0" borderId="12" xfId="0" applyNumberFormat="1" applyBorder="1" applyAlignment="1">
      <alignment horizontal="left"/>
    </xf>
    <xf numFmtId="0" fontId="7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12" borderId="13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11" borderId="14" xfId="0" applyFont="1" applyFill="1" applyBorder="1" applyAlignment="1">
      <alignment horizontal="left" vertical="center"/>
    </xf>
    <xf numFmtId="0" fontId="2" fillId="12" borderId="14" xfId="0" applyFont="1" applyFill="1" applyBorder="1" applyAlignment="1">
      <alignment horizontal="left" vertical="center"/>
    </xf>
    <xf numFmtId="0" fontId="2" fillId="11" borderId="15" xfId="0" applyFont="1" applyFill="1" applyBorder="1" applyAlignment="1">
      <alignment horizontal="left" vertical="center"/>
    </xf>
    <xf numFmtId="0" fontId="9" fillId="4" borderId="16" xfId="0" applyNumberFormat="1" applyFont="1" applyFill="1" applyBorder="1" applyAlignment="1" applyProtection="1">
      <alignment vertical="top" wrapText="1"/>
      <protection locked="0"/>
    </xf>
    <xf numFmtId="0" fontId="1" fillId="4" borderId="17" xfId="0" applyNumberFormat="1" applyFont="1" applyFill="1" applyBorder="1" applyAlignment="1" applyProtection="1">
      <alignment horizontal="left" vertical="top" wrapText="1"/>
      <protection locked="0"/>
    </xf>
    <xf numFmtId="0" fontId="9" fillId="4" borderId="17" xfId="0" applyNumberFormat="1" applyFont="1" applyFill="1" applyBorder="1" applyAlignment="1" applyProtection="1">
      <alignment vertical="top" wrapText="1"/>
      <protection locked="0"/>
    </xf>
    <xf numFmtId="0" fontId="9" fillId="4" borderId="18" xfId="0" applyNumberFormat="1" applyFont="1" applyFill="1" applyBorder="1" applyAlignment="1" applyProtection="1">
      <alignment vertical="top" wrapText="1"/>
      <protection locked="0"/>
    </xf>
    <xf numFmtId="0" fontId="1" fillId="4" borderId="19" xfId="0" applyNumberFormat="1" applyFont="1" applyFill="1" applyBorder="1" applyAlignment="1" applyProtection="1">
      <alignment vertical="top" wrapText="1"/>
      <protection locked="0"/>
    </xf>
    <xf numFmtId="0" fontId="1" fillId="4" borderId="8" xfId="0" applyNumberFormat="1" applyFont="1" applyFill="1" applyBorder="1" applyAlignment="1" applyProtection="1">
      <alignment horizontal="left" vertical="top" wrapText="1"/>
      <protection locked="0"/>
    </xf>
    <xf numFmtId="0" fontId="9" fillId="4" borderId="8" xfId="0" applyNumberFormat="1" applyFont="1" applyFill="1" applyBorder="1" applyAlignment="1" applyProtection="1">
      <alignment vertical="top" wrapText="1"/>
      <protection locked="0"/>
    </xf>
    <xf numFmtId="0" fontId="9" fillId="4" borderId="20" xfId="0" applyNumberFormat="1" applyFont="1" applyFill="1" applyBorder="1" applyAlignment="1" applyProtection="1">
      <alignment vertical="top" wrapText="1"/>
      <protection locked="0"/>
    </xf>
    <xf numFmtId="0" fontId="0" fillId="0" borderId="21" xfId="0" applyBorder="1" applyAlignment="1">
      <alignment horizontal="left"/>
    </xf>
    <xf numFmtId="0" fontId="0" fillId="0" borderId="8" xfId="0" applyBorder="1" applyAlignment="1">
      <alignment horizontal="left"/>
    </xf>
    <xf numFmtId="49" fontId="0" fillId="0" borderId="12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1" fontId="7" fillId="11" borderId="22" xfId="0" applyNumberFormat="1" applyFont="1" applyFill="1" applyBorder="1" applyAlignment="1">
      <alignment vertical="top"/>
    </xf>
    <xf numFmtId="1" fontId="0" fillId="11" borderId="23" xfId="0" applyNumberFormat="1" applyFill="1" applyBorder="1" applyAlignment="1">
      <alignment vertical="top"/>
    </xf>
    <xf numFmtId="0" fontId="2" fillId="0" borderId="0" xfId="0" applyFont="1" applyAlignment="1">
      <alignment vertical="center"/>
    </xf>
    <xf numFmtId="0" fontId="10" fillId="0" borderId="7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8" xfId="0" applyNumberFormat="1" applyFont="1" applyFill="1" applyBorder="1" applyAlignment="1" applyProtection="1">
      <alignment horizontal="left" vertical="top"/>
      <protection locked="0"/>
    </xf>
    <xf numFmtId="0" fontId="1" fillId="0" borderId="8" xfId="0" applyNumberFormat="1" applyFont="1" applyFill="1" applyBorder="1" applyAlignment="1" applyProtection="1">
      <alignment vertical="top"/>
      <protection locked="0"/>
    </xf>
    <xf numFmtId="0" fontId="1" fillId="0" borderId="24" xfId="0" applyNumberFormat="1" applyFont="1" applyFill="1" applyBorder="1" applyAlignment="1" applyProtection="1">
      <alignment horizontal="left"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25" xfId="0" applyNumberFormat="1" applyFont="1" applyFill="1" applyBorder="1" applyAlignment="1" applyProtection="1">
      <alignment vertical="top"/>
      <protection locked="0"/>
    </xf>
    <xf numFmtId="0" fontId="0" fillId="11" borderId="26" xfId="0" applyFill="1" applyBorder="1" applyAlignment="1"/>
    <xf numFmtId="0" fontId="0" fillId="11" borderId="27" xfId="0" applyFill="1" applyBorder="1" applyAlignment="1">
      <alignment horizontal="left"/>
    </xf>
    <xf numFmtId="0" fontId="0" fillId="11" borderId="17" xfId="0" applyFill="1" applyBorder="1" applyAlignment="1"/>
    <xf numFmtId="0" fontId="0" fillId="11" borderId="18" xfId="0" applyFill="1" applyBorder="1" applyAlignment="1"/>
    <xf numFmtId="0" fontId="8" fillId="0" borderId="7" xfId="0" applyNumberFormat="1" applyFont="1" applyFill="1" applyBorder="1" applyAlignment="1" applyProtection="1">
      <alignment vertical="top"/>
      <protection locked="0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1" fillId="0" borderId="19" xfId="0" applyNumberFormat="1" applyFont="1" applyFill="1" applyBorder="1" applyAlignment="1" applyProtection="1">
      <alignment vertical="top"/>
      <protection locked="0"/>
    </xf>
    <xf numFmtId="0" fontId="1" fillId="0" borderId="20" xfId="0" applyNumberFormat="1" applyFont="1" applyFill="1" applyBorder="1" applyAlignment="1" applyProtection="1">
      <alignment vertical="top"/>
      <protection locked="0"/>
    </xf>
    <xf numFmtId="0" fontId="1" fillId="0" borderId="16" xfId="0" applyNumberFormat="1" applyFont="1" applyFill="1" applyBorder="1" applyAlignment="1" applyProtection="1">
      <alignment vertical="top"/>
      <protection locked="0"/>
    </xf>
    <xf numFmtId="0" fontId="1" fillId="0" borderId="28" xfId="0" applyNumberFormat="1" applyFont="1" applyFill="1" applyBorder="1" applyAlignment="1" applyProtection="1">
      <alignment horizontal="left" vertical="top"/>
      <protection locked="0"/>
    </xf>
    <xf numFmtId="0" fontId="1" fillId="0" borderId="29" xfId="0" applyNumberFormat="1" applyFont="1" applyFill="1" applyBorder="1" applyAlignment="1" applyProtection="1">
      <alignment horizontal="left" vertical="top"/>
      <protection locked="0"/>
    </xf>
    <xf numFmtId="0" fontId="1" fillId="0" borderId="29" xfId="0" applyNumberFormat="1" applyFont="1" applyFill="1" applyBorder="1" applyAlignment="1" applyProtection="1">
      <alignment vertical="top"/>
      <protection locked="0"/>
    </xf>
    <xf numFmtId="0" fontId="1" fillId="0" borderId="18" xfId="0" applyNumberFormat="1" applyFont="1" applyFill="1" applyBorder="1" applyAlignment="1" applyProtection="1">
      <alignment vertical="top"/>
      <protection locked="0"/>
    </xf>
    <xf numFmtId="0" fontId="1" fillId="0" borderId="30" xfId="0" applyNumberFormat="1" applyFont="1" applyFill="1" applyBorder="1" applyAlignment="1" applyProtection="1">
      <alignment horizontal="left" vertical="top"/>
      <protection locked="0"/>
    </xf>
    <xf numFmtId="0" fontId="1" fillId="0" borderId="31" xfId="0" applyNumberFormat="1" applyFont="1" applyFill="1" applyBorder="1" applyAlignment="1" applyProtection="1">
      <alignment horizontal="left" vertical="top"/>
      <protection locked="0"/>
    </xf>
    <xf numFmtId="0" fontId="1" fillId="0" borderId="31" xfId="0" applyNumberFormat="1" applyFont="1" applyFill="1" applyBorder="1" applyAlignment="1" applyProtection="1">
      <alignment vertical="top"/>
      <protection locked="0"/>
    </xf>
    <xf numFmtId="0" fontId="2" fillId="0" borderId="19" xfId="0" applyFont="1" applyBorder="1" applyAlignment="1"/>
    <xf numFmtId="0" fontId="2" fillId="0" borderId="8" xfId="0" applyFont="1" applyBorder="1" applyAlignment="1">
      <alignment horizontal="left"/>
    </xf>
    <xf numFmtId="0" fontId="2" fillId="0" borderId="8" xfId="0" applyFont="1" applyBorder="1" applyAlignment="1"/>
    <xf numFmtId="0" fontId="0" fillId="0" borderId="20" xfId="0" applyBorder="1" applyAlignment="1"/>
    <xf numFmtId="0" fontId="2" fillId="0" borderId="0" xfId="0" applyFont="1" applyBorder="1" applyAlignment="1"/>
    <xf numFmtId="0" fontId="0" fillId="0" borderId="12" xfId="0" applyBorder="1" applyAlignment="1"/>
    <xf numFmtId="0" fontId="8" fillId="0" borderId="0" xfId="0" applyNumberFormat="1" applyFont="1" applyFill="1" applyBorder="1" applyAlignment="1" applyProtection="1">
      <alignment horizontal="left" vertical="top"/>
      <protection locked="0"/>
    </xf>
    <xf numFmtId="0" fontId="8" fillId="0" borderId="0" xfId="0" applyNumberFormat="1" applyFont="1" applyFill="1" applyBorder="1" applyAlignment="1" applyProtection="1">
      <alignment vertical="top"/>
      <protection locked="0"/>
    </xf>
    <xf numFmtId="14" fontId="0" fillId="0" borderId="16" xfId="0" applyNumberFormat="1" applyBorder="1" applyAlignment="1">
      <alignment vertical="top"/>
    </xf>
    <xf numFmtId="0" fontId="0" fillId="0" borderId="17" xfId="0" applyBorder="1" applyAlignment="1">
      <alignment horizontal="left" vertical="top"/>
    </xf>
    <xf numFmtId="0" fontId="0" fillId="0" borderId="17" xfId="0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8" xfId="0" quotePrefix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12" xfId="0" quotePrefix="1" applyFont="1" applyBorder="1" applyAlignment="1">
      <alignment horizontal="left"/>
    </xf>
    <xf numFmtId="0" fontId="2" fillId="0" borderId="8" xfId="0" quotePrefix="1" applyFont="1" applyBorder="1" applyAlignment="1">
      <alignment horizontal="left"/>
    </xf>
    <xf numFmtId="0" fontId="11" fillId="11" borderId="32" xfId="0" quotePrefix="1" applyFont="1" applyFill="1" applyBorder="1" applyAlignment="1">
      <alignment vertical="center"/>
    </xf>
    <xf numFmtId="0" fontId="3" fillId="12" borderId="33" xfId="0" quotePrefix="1" applyFont="1" applyFill="1" applyBorder="1" applyAlignment="1">
      <alignment vertical="center"/>
    </xf>
    <xf numFmtId="0" fontId="7" fillId="0" borderId="7" xfId="0" quotePrefix="1" applyFont="1" applyBorder="1" applyAlignment="1">
      <alignment vertical="top"/>
    </xf>
    <xf numFmtId="0" fontId="3" fillId="12" borderId="33" xfId="0" quotePrefix="1" applyFont="1" applyFill="1" applyBorder="1" applyAlignment="1">
      <alignment horizontal="left" vertical="center"/>
    </xf>
    <xf numFmtId="0" fontId="7" fillId="0" borderId="7" xfId="0" quotePrefix="1" applyFont="1" applyBorder="1" applyAlignment="1">
      <alignment horizontal="left" vertical="top"/>
    </xf>
    <xf numFmtId="0" fontId="7" fillId="0" borderId="34" xfId="0" quotePrefix="1" applyFont="1" applyBorder="1" applyAlignment="1">
      <alignment vertical="top" wrapText="1"/>
    </xf>
    <xf numFmtId="0" fontId="7" fillId="0" borderId="35" xfId="0" quotePrefix="1" applyFont="1" applyBorder="1" applyAlignment="1">
      <alignment horizontal="left" vertical="top" wrapText="1"/>
    </xf>
    <xf numFmtId="0" fontId="3" fillId="12" borderId="23" xfId="0" quotePrefix="1" applyFont="1" applyFill="1" applyBorder="1" applyAlignment="1">
      <alignment vertical="center"/>
    </xf>
    <xf numFmtId="0" fontId="0" fillId="12" borderId="36" xfId="0" quotePrefix="1" applyFill="1" applyBorder="1" applyAlignment="1">
      <alignment horizontal="left" vertical="center"/>
    </xf>
    <xf numFmtId="0" fontId="0" fillId="11" borderId="37" xfId="0" quotePrefix="1" applyFill="1" applyBorder="1" applyAlignment="1">
      <alignment horizontal="left" vertical="center"/>
    </xf>
    <xf numFmtId="0" fontId="0" fillId="12" borderId="37" xfId="0" quotePrefix="1" applyFill="1" applyBorder="1" applyAlignment="1">
      <alignment horizontal="left" vertical="center"/>
    </xf>
    <xf numFmtId="0" fontId="0" fillId="11" borderId="38" xfId="0" quotePrefix="1" applyFill="1" applyBorder="1" applyAlignment="1">
      <alignment horizontal="left" vertical="center"/>
    </xf>
    <xf numFmtId="0" fontId="8" fillId="0" borderId="0" xfId="0" applyFont="1" applyAlignment="1">
      <alignment vertical="top"/>
    </xf>
    <xf numFmtId="0" fontId="20" fillId="0" borderId="7" xfId="16" applyNumberFormat="1" applyFill="1" applyBorder="1" applyAlignment="1" applyProtection="1">
      <alignment horizontal="right" wrapText="1"/>
      <protection locked="0"/>
    </xf>
    <xf numFmtId="0" fontId="20" fillId="0" borderId="0" xfId="16" applyNumberFormat="1" applyFill="1" applyBorder="1" applyAlignment="1" applyProtection="1">
      <alignment horizontal="right"/>
      <protection locked="0"/>
    </xf>
    <xf numFmtId="0" fontId="20" fillId="0" borderId="7" xfId="16" applyNumberFormat="1" applyFill="1" applyBorder="1" applyAlignment="1" applyProtection="1">
      <alignment horizontal="right"/>
      <protection locked="0"/>
    </xf>
  </cellXfs>
  <cellStyles count="37">
    <cellStyle name="Followed Hyperlink" xfId="1"/>
    <cellStyle name="Hyperlink" xfId="2"/>
    <cellStyle name="好" xfId="23" builtinId="26" hidden="1"/>
    <cellStyle name="好ʣ" xfId="3"/>
    <cellStyle name="差" xfId="24" builtinId="27" hidden="1"/>
    <cellStyle name="差出" xfId="4"/>
    <cellStyle name="常规" xfId="0" builtinId="0"/>
    <cellStyle name="标题 2" xfId="20" builtinId="17" hidden="1"/>
    <cellStyle name="标题 2ꃅ翽" xfId="5"/>
    <cellStyle name="标题 3" xfId="21" builtinId="18" hidden="1"/>
    <cellStyle name="标题 3䥟佃" xfId="6"/>
    <cellStyle name="标题 4" xfId="22" builtinId="19" hidden="1"/>
    <cellStyle name="标题 4ꃅ翽" xfId="7"/>
    <cellStyle name="检查单元格" xfId="28" builtinId="23" hidden="1"/>
    <cellStyle name="检查单元格翽" xfId="8"/>
    <cellStyle name="汇总" xfId="32" builtinId="25" hidden="1"/>
    <cellStyle name="汇总单元" xfId="9"/>
    <cellStyle name="注释" xfId="30" builtinId="10" hidden="1"/>
    <cellStyle name="注释湯䝟" xfId="10"/>
    <cellStyle name="着色 3" xfId="33" builtinId="37" hidden="1"/>
    <cellStyle name="着色 3 †" xfId="11"/>
    <cellStyle name="着色 4" xfId="34" builtinId="41" hidden="1"/>
    <cellStyle name="着色 4ꃅ翽" xfId="12"/>
    <cellStyle name="着色 5" xfId="35" builtinId="45" hidden="1"/>
    <cellStyle name="着色 5敬㵤" xfId="13"/>
    <cellStyle name="着色 6" xfId="36" builtinId="49" hidden="1"/>
    <cellStyle name="着色 6敬㵤" xfId="14"/>
    <cellStyle name="解释性文本" xfId="31" builtinId="53" hidden="1"/>
    <cellStyle name="解释性文本翽" xfId="15"/>
    <cellStyle name="警告文本" xfId="29" builtinId="11" hidden="1"/>
    <cellStyle name="警告文本䥟佃≎猠" xfId="16"/>
    <cellStyle name="计算" xfId="27" builtinId="22" hidden="1"/>
    <cellStyle name="计算汥∽" xfId="17"/>
    <cellStyle name="输入" xfId="26" builtinId="20" hidden="1"/>
    <cellStyle name="输入 2" xfId="18"/>
    <cellStyle name="适中" xfId="25" builtinId="28" hidden="1"/>
    <cellStyle name="适中䱏䵕" xfId="1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8"/>
  <sheetViews>
    <sheetView showGridLines="0" tabSelected="1" topLeftCell="A19" workbookViewId="0">
      <selection activeCell="H29" sqref="H29"/>
    </sheetView>
  </sheetViews>
  <sheetFormatPr defaultRowHeight="12.75" x14ac:dyDescent="0.2"/>
  <cols>
    <col min="1" max="1" width="12" style="6" customWidth="1"/>
    <col min="2" max="3" width="14.42578125" style="15" customWidth="1"/>
    <col min="4" max="4" width="35.85546875" style="6" customWidth="1"/>
    <col min="5" max="5" width="36.42578125" style="6" customWidth="1"/>
    <col min="6" max="6" width="10.5703125" style="6" customWidth="1"/>
    <col min="7" max="7" width="14.140625" style="6" customWidth="1"/>
    <col min="8" max="8" width="11" style="6" customWidth="1"/>
    <col min="9" max="16384" width="9.140625" style="6"/>
  </cols>
  <sheetData>
    <row r="1" spans="1:8" ht="13.5" thickBot="1" x14ac:dyDescent="0.25">
      <c r="A1" s="46"/>
      <c r="B1" s="47"/>
      <c r="C1" s="47"/>
      <c r="D1" s="48"/>
      <c r="E1" s="48"/>
      <c r="F1" s="49"/>
      <c r="G1" s="2"/>
    </row>
    <row r="2" spans="1:8" ht="37.5" customHeight="1" thickBot="1" x14ac:dyDescent="0.25">
      <c r="A2" s="37" t="s">
        <v>0</v>
      </c>
      <c r="B2" s="33"/>
      <c r="C2" s="30"/>
      <c r="D2" s="79" t="s">
        <v>1</v>
      </c>
      <c r="E2" s="7"/>
      <c r="F2" s="8"/>
      <c r="G2" s="2"/>
    </row>
    <row r="3" spans="1:8" ht="23.25" customHeight="1" x14ac:dyDescent="0.2">
      <c r="A3" s="9" t="s">
        <v>2</v>
      </c>
      <c r="B3" s="33"/>
      <c r="C3" s="76" t="s">
        <v>3</v>
      </c>
      <c r="D3" s="67"/>
      <c r="E3" s="5"/>
      <c r="F3" s="10"/>
      <c r="G3" s="2"/>
    </row>
    <row r="4" spans="1:8" ht="17.25" customHeight="1" x14ac:dyDescent="0.2">
      <c r="A4" s="9" t="s">
        <v>4</v>
      </c>
      <c r="B4" s="33"/>
      <c r="C4" s="77" t="s">
        <v>3</v>
      </c>
      <c r="D4" s="68"/>
      <c r="E4" s="5"/>
      <c r="F4" s="10"/>
      <c r="G4" s="2"/>
    </row>
    <row r="5" spans="1:8" ht="17.25" customHeight="1" x14ac:dyDescent="0.2">
      <c r="A5" s="9" t="s">
        <v>5</v>
      </c>
      <c r="B5" s="33"/>
      <c r="C5" s="78" t="s">
        <v>6</v>
      </c>
      <c r="D5" s="4"/>
      <c r="E5" s="5"/>
      <c r="F5" s="10"/>
      <c r="G5" s="2"/>
    </row>
    <row r="6" spans="1:8" x14ac:dyDescent="0.2">
      <c r="A6" s="63"/>
      <c r="B6" s="64"/>
      <c r="C6" s="31"/>
      <c r="D6" s="4"/>
      <c r="E6" s="65"/>
      <c r="F6" s="66"/>
      <c r="G6" s="2"/>
    </row>
    <row r="7" spans="1:8" ht="15.75" customHeight="1" x14ac:dyDescent="0.2">
      <c r="A7" s="11" t="s">
        <v>7</v>
      </c>
      <c r="B7" s="75" t="s">
        <v>8</v>
      </c>
      <c r="C7" s="75" t="s">
        <v>9</v>
      </c>
      <c r="D7" s="12"/>
      <c r="E7" s="5"/>
      <c r="F7" s="10"/>
      <c r="G7" s="1"/>
    </row>
    <row r="8" spans="1:8" ht="15.75" customHeight="1" x14ac:dyDescent="0.2">
      <c r="A8" s="3" t="s">
        <v>10</v>
      </c>
      <c r="B8" s="13">
        <f ca="1">TODAY()</f>
        <v>42677</v>
      </c>
      <c r="C8" s="13">
        <f ca="1">NOW()</f>
        <v>42677.481742476855</v>
      </c>
      <c r="D8" s="12"/>
      <c r="E8" s="5"/>
      <c r="F8" s="10"/>
      <c r="G8" s="1"/>
    </row>
    <row r="9" spans="1:8" ht="15.75" customHeight="1" x14ac:dyDescent="0.2">
      <c r="A9" s="11"/>
      <c r="B9" s="32"/>
      <c r="C9" s="32"/>
      <c r="D9" s="12"/>
      <c r="E9" s="5"/>
      <c r="F9" s="10"/>
      <c r="G9" s="2"/>
    </row>
    <row r="10" spans="1:8" ht="15.75" customHeight="1" x14ac:dyDescent="0.2">
      <c r="A10" s="3"/>
      <c r="B10" s="33"/>
      <c r="C10" s="33"/>
      <c r="D10" s="5"/>
      <c r="E10" s="5"/>
      <c r="F10" s="10"/>
      <c r="G10" s="2"/>
    </row>
    <row r="11" spans="1:8" s="36" customFormat="1" ht="19.5" customHeight="1" x14ac:dyDescent="0.2">
      <c r="A11" s="80" t="s">
        <v>11</v>
      </c>
      <c r="B11" s="82" t="s">
        <v>12</v>
      </c>
      <c r="C11" s="82" t="s">
        <v>13</v>
      </c>
      <c r="D11" s="80" t="s">
        <v>14</v>
      </c>
      <c r="E11" s="80" t="s">
        <v>15</v>
      </c>
      <c r="F11" s="86" t="s">
        <v>16</v>
      </c>
      <c r="G11" s="36" t="s">
        <v>128</v>
      </c>
      <c r="H11" s="36" t="s">
        <v>131</v>
      </c>
    </row>
    <row r="12" spans="1:8" s="14" customFormat="1" ht="16.5" customHeight="1" x14ac:dyDescent="0.2">
      <c r="A12" s="81" t="s">
        <v>17</v>
      </c>
      <c r="B12" s="83" t="s">
        <v>18</v>
      </c>
      <c r="C12" s="83" t="s">
        <v>18</v>
      </c>
      <c r="D12" s="84" t="s">
        <v>19</v>
      </c>
      <c r="E12" s="81" t="s">
        <v>20</v>
      </c>
      <c r="F12" s="34">
        <v>2</v>
      </c>
      <c r="G12" s="14">
        <v>0.05</v>
      </c>
      <c r="H12" s="14">
        <f xml:space="preserve"> F12 * G12</f>
        <v>0.1</v>
      </c>
    </row>
    <row r="13" spans="1:8" s="14" customFormat="1" ht="16.5" customHeight="1" x14ac:dyDescent="0.2">
      <c r="A13" s="81" t="s">
        <v>21</v>
      </c>
      <c r="B13" s="83" t="s">
        <v>18</v>
      </c>
      <c r="C13" s="83" t="s">
        <v>18</v>
      </c>
      <c r="D13" s="85" t="s">
        <v>22</v>
      </c>
      <c r="E13" s="81" t="s">
        <v>20</v>
      </c>
      <c r="F13" s="34">
        <v>31</v>
      </c>
      <c r="G13" s="14">
        <v>0.01</v>
      </c>
      <c r="H13" s="14">
        <f t="shared" ref="H13:H38" si="0" xml:space="preserve"> F13 * G13</f>
        <v>0.31</v>
      </c>
    </row>
    <row r="14" spans="1:8" s="14" customFormat="1" ht="16.5" customHeight="1" x14ac:dyDescent="0.2">
      <c r="A14" s="81" t="s">
        <v>23</v>
      </c>
      <c r="B14" s="83" t="s">
        <v>18</v>
      </c>
      <c r="C14" s="83" t="s">
        <v>18</v>
      </c>
      <c r="D14" s="84" t="s">
        <v>24</v>
      </c>
      <c r="E14" s="81" t="s">
        <v>20</v>
      </c>
      <c r="F14" s="34">
        <v>8</v>
      </c>
      <c r="G14" s="14">
        <v>0.01</v>
      </c>
      <c r="H14" s="14">
        <f t="shared" si="0"/>
        <v>0.08</v>
      </c>
    </row>
    <row r="15" spans="1:8" s="14" customFormat="1" ht="16.5" customHeight="1" x14ac:dyDescent="0.2">
      <c r="A15" s="81" t="s">
        <v>25</v>
      </c>
      <c r="B15" s="83" t="s">
        <v>26</v>
      </c>
      <c r="C15" s="83" t="s">
        <v>27</v>
      </c>
      <c r="D15" s="85" t="s">
        <v>28</v>
      </c>
      <c r="E15" s="81" t="s">
        <v>29</v>
      </c>
      <c r="F15" s="34">
        <v>2</v>
      </c>
      <c r="G15" s="14">
        <v>0.04</v>
      </c>
      <c r="H15" s="14">
        <f t="shared" si="0"/>
        <v>0.08</v>
      </c>
    </row>
    <row r="16" spans="1:8" s="14" customFormat="1" ht="16.5" customHeight="1" x14ac:dyDescent="0.2">
      <c r="A16" s="81" t="s">
        <v>30</v>
      </c>
      <c r="B16" s="83" t="s">
        <v>31</v>
      </c>
      <c r="C16" s="83" t="s">
        <v>27</v>
      </c>
      <c r="D16" s="84" t="s">
        <v>32</v>
      </c>
      <c r="E16" s="81" t="s">
        <v>29</v>
      </c>
      <c r="F16" s="34">
        <v>1</v>
      </c>
      <c r="G16" s="14">
        <v>0.08</v>
      </c>
      <c r="H16" s="14">
        <f t="shared" si="0"/>
        <v>0.08</v>
      </c>
    </row>
    <row r="17" spans="1:8" s="14" customFormat="1" ht="16.5" customHeight="1" x14ac:dyDescent="0.2">
      <c r="A17" s="81" t="s">
        <v>33</v>
      </c>
      <c r="B17" s="83" t="s">
        <v>34</v>
      </c>
      <c r="C17" s="83" t="s">
        <v>35</v>
      </c>
      <c r="D17" s="85" t="s">
        <v>36</v>
      </c>
      <c r="E17" s="81" t="s">
        <v>29</v>
      </c>
      <c r="F17" s="34">
        <v>1</v>
      </c>
      <c r="G17" s="14">
        <v>0.09</v>
      </c>
      <c r="H17" s="14">
        <f t="shared" si="0"/>
        <v>0.09</v>
      </c>
    </row>
    <row r="18" spans="1:8" s="14" customFormat="1" ht="16.5" customHeight="1" x14ac:dyDescent="0.2">
      <c r="A18" s="81" t="s">
        <v>37</v>
      </c>
      <c r="B18" s="83" t="s">
        <v>38</v>
      </c>
      <c r="C18" s="83" t="s">
        <v>39</v>
      </c>
      <c r="D18" s="84" t="s">
        <v>40</v>
      </c>
      <c r="E18" s="81" t="s">
        <v>41</v>
      </c>
      <c r="F18" s="34">
        <v>1</v>
      </c>
      <c r="G18" s="14">
        <v>0.08</v>
      </c>
      <c r="H18" s="14">
        <f t="shared" si="0"/>
        <v>0.08</v>
      </c>
    </row>
    <row r="19" spans="1:8" s="14" customFormat="1" ht="16.5" customHeight="1" x14ac:dyDescent="0.2">
      <c r="A19" s="81" t="s">
        <v>37</v>
      </c>
      <c r="B19" s="83" t="s">
        <v>39</v>
      </c>
      <c r="C19" s="83" t="s">
        <v>39</v>
      </c>
      <c r="D19" s="85" t="s">
        <v>42</v>
      </c>
      <c r="E19" s="81" t="s">
        <v>41</v>
      </c>
      <c r="F19" s="34">
        <v>1</v>
      </c>
      <c r="G19" s="14">
        <v>0.08</v>
      </c>
      <c r="H19" s="14">
        <f t="shared" si="0"/>
        <v>0.08</v>
      </c>
    </row>
    <row r="20" spans="1:8" s="14" customFormat="1" ht="16.5" customHeight="1" x14ac:dyDescent="0.2">
      <c r="A20" s="81" t="s">
        <v>43</v>
      </c>
      <c r="B20" s="83" t="s">
        <v>44</v>
      </c>
      <c r="C20" s="83" t="s">
        <v>44</v>
      </c>
      <c r="D20" s="84" t="s">
        <v>45</v>
      </c>
      <c r="E20" s="81" t="s">
        <v>29</v>
      </c>
      <c r="F20" s="34">
        <v>1</v>
      </c>
      <c r="G20" s="14">
        <v>0.18</v>
      </c>
      <c r="H20" s="14">
        <f t="shared" si="0"/>
        <v>0.18</v>
      </c>
    </row>
    <row r="21" spans="1:8" s="14" customFormat="1" ht="16.5" customHeight="1" x14ac:dyDescent="0.2">
      <c r="A21" s="81" t="s">
        <v>46</v>
      </c>
      <c r="B21" s="83" t="s">
        <v>47</v>
      </c>
      <c r="C21" s="83" t="s">
        <v>47</v>
      </c>
      <c r="D21" s="85" t="s">
        <v>48</v>
      </c>
      <c r="E21" s="81" t="s">
        <v>29</v>
      </c>
      <c r="F21" s="34">
        <v>1</v>
      </c>
      <c r="G21" s="14">
        <v>0.6</v>
      </c>
      <c r="H21" s="14">
        <f t="shared" si="0"/>
        <v>0.6</v>
      </c>
    </row>
    <row r="22" spans="1:8" s="14" customFormat="1" ht="16.5" customHeight="1" x14ac:dyDescent="0.2">
      <c r="A22" s="81" t="s">
        <v>49</v>
      </c>
      <c r="B22" s="83" t="s">
        <v>50</v>
      </c>
      <c r="C22" s="83" t="s">
        <v>50</v>
      </c>
      <c r="D22" s="84" t="s">
        <v>51</v>
      </c>
      <c r="E22" s="81" t="s">
        <v>130</v>
      </c>
      <c r="F22" s="34">
        <v>1</v>
      </c>
      <c r="G22" s="14">
        <v>0.1</v>
      </c>
      <c r="H22" s="14">
        <f t="shared" si="0"/>
        <v>0.1</v>
      </c>
    </row>
    <row r="23" spans="1:8" s="14" customFormat="1" ht="16.5" customHeight="1" x14ac:dyDescent="0.2">
      <c r="A23" s="81" t="s">
        <v>52</v>
      </c>
      <c r="B23" s="83" t="s">
        <v>53</v>
      </c>
      <c r="C23" s="83" t="s">
        <v>52</v>
      </c>
      <c r="D23" s="85" t="s">
        <v>54</v>
      </c>
      <c r="E23" s="81" t="s">
        <v>129</v>
      </c>
      <c r="F23" s="34">
        <v>1</v>
      </c>
      <c r="G23" s="14">
        <v>0.12</v>
      </c>
      <c r="H23" s="14">
        <f t="shared" si="0"/>
        <v>0.12</v>
      </c>
    </row>
    <row r="24" spans="1:8" s="14" customFormat="1" ht="16.5" customHeight="1" x14ac:dyDescent="0.2">
      <c r="A24" s="81" t="s">
        <v>55</v>
      </c>
      <c r="B24" s="83" t="s">
        <v>56</v>
      </c>
      <c r="C24" s="83" t="s">
        <v>57</v>
      </c>
      <c r="D24" s="84" t="s">
        <v>58</v>
      </c>
      <c r="E24" s="81" t="s">
        <v>29</v>
      </c>
      <c r="F24" s="34">
        <v>1</v>
      </c>
      <c r="G24" s="14">
        <v>0.8</v>
      </c>
      <c r="H24" s="14">
        <f t="shared" si="0"/>
        <v>0.8</v>
      </c>
    </row>
    <row r="25" spans="1:8" s="14" customFormat="1" ht="16.5" customHeight="1" x14ac:dyDescent="0.2">
      <c r="A25" s="81" t="s">
        <v>57</v>
      </c>
      <c r="B25" s="83" t="s">
        <v>59</v>
      </c>
      <c r="C25" s="83" t="s">
        <v>60</v>
      </c>
      <c r="D25" s="85" t="s">
        <v>61</v>
      </c>
      <c r="E25" s="81" t="s">
        <v>29</v>
      </c>
      <c r="F25" s="34">
        <v>1</v>
      </c>
      <c r="G25" s="14">
        <v>0.8</v>
      </c>
      <c r="H25" s="14">
        <f t="shared" si="0"/>
        <v>0.8</v>
      </c>
    </row>
    <row r="26" spans="1:8" s="14" customFormat="1" ht="16.5" customHeight="1" x14ac:dyDescent="0.2">
      <c r="A26" s="81" t="s">
        <v>62</v>
      </c>
      <c r="B26" s="83" t="s">
        <v>63</v>
      </c>
      <c r="C26" s="83" t="s">
        <v>64</v>
      </c>
      <c r="D26" s="84" t="s">
        <v>65</v>
      </c>
      <c r="E26" s="81" t="s">
        <v>29</v>
      </c>
      <c r="F26" s="34">
        <v>1</v>
      </c>
      <c r="G26" s="14">
        <v>0.7</v>
      </c>
      <c r="H26" s="14">
        <f t="shared" si="0"/>
        <v>0.7</v>
      </c>
    </row>
    <row r="27" spans="1:8" s="14" customFormat="1" ht="16.5" customHeight="1" x14ac:dyDescent="0.2">
      <c r="A27" s="81" t="s">
        <v>66</v>
      </c>
      <c r="B27" s="83" t="s">
        <v>67</v>
      </c>
      <c r="C27" s="83" t="s">
        <v>68</v>
      </c>
      <c r="D27" s="85" t="s">
        <v>69</v>
      </c>
      <c r="E27" s="81" t="s">
        <v>29</v>
      </c>
      <c r="F27" s="34">
        <v>1</v>
      </c>
      <c r="G27" s="14">
        <v>25</v>
      </c>
      <c r="H27" s="14">
        <f t="shared" si="0"/>
        <v>25</v>
      </c>
    </row>
    <row r="28" spans="1:8" s="14" customFormat="1" ht="16.5" customHeight="1" x14ac:dyDescent="0.2">
      <c r="A28" s="81" t="s">
        <v>23</v>
      </c>
      <c r="B28" s="83" t="s">
        <v>70</v>
      </c>
      <c r="C28" s="83" t="s">
        <v>70</v>
      </c>
      <c r="D28" s="84" t="s">
        <v>71</v>
      </c>
      <c r="E28" s="81"/>
      <c r="F28" s="34">
        <v>1</v>
      </c>
      <c r="G28" s="14">
        <v>0.2</v>
      </c>
      <c r="H28" s="14">
        <f t="shared" si="0"/>
        <v>0.2</v>
      </c>
    </row>
    <row r="29" spans="1:8" s="14" customFormat="1" ht="16.5" customHeight="1" x14ac:dyDescent="0.2">
      <c r="A29" s="81" t="s">
        <v>72</v>
      </c>
      <c r="B29" s="83" t="s">
        <v>73</v>
      </c>
      <c r="C29" s="83" t="s">
        <v>73</v>
      </c>
      <c r="D29" s="85" t="s">
        <v>74</v>
      </c>
      <c r="E29" s="81" t="s">
        <v>73</v>
      </c>
      <c r="F29" s="34">
        <v>2</v>
      </c>
      <c r="G29" s="14">
        <v>0.4</v>
      </c>
      <c r="H29" s="14">
        <f t="shared" si="0"/>
        <v>0.8</v>
      </c>
    </row>
    <row r="30" spans="1:8" s="14" customFormat="1" ht="16.5" customHeight="1" x14ac:dyDescent="0.2">
      <c r="A30" s="81" t="s">
        <v>75</v>
      </c>
      <c r="B30" s="83" t="s">
        <v>76</v>
      </c>
      <c r="C30" s="83" t="s">
        <v>76</v>
      </c>
      <c r="D30" s="84" t="s">
        <v>77</v>
      </c>
      <c r="E30" s="81" t="s">
        <v>78</v>
      </c>
      <c r="F30" s="34">
        <v>1</v>
      </c>
      <c r="G30" s="14">
        <v>0.48</v>
      </c>
      <c r="H30" s="14">
        <f t="shared" si="0"/>
        <v>0.48</v>
      </c>
    </row>
    <row r="31" spans="1:8" s="14" customFormat="1" ht="16.5" customHeight="1" x14ac:dyDescent="0.2">
      <c r="A31" s="81" t="s">
        <v>21</v>
      </c>
      <c r="B31" s="83" t="s">
        <v>79</v>
      </c>
      <c r="C31" s="83" t="s">
        <v>79</v>
      </c>
      <c r="D31" s="85" t="s">
        <v>80</v>
      </c>
      <c r="E31" s="81" t="s">
        <v>81</v>
      </c>
      <c r="F31" s="34">
        <v>30</v>
      </c>
      <c r="G31" s="14">
        <v>0.01</v>
      </c>
      <c r="H31" s="14">
        <f t="shared" si="0"/>
        <v>0.3</v>
      </c>
    </row>
    <row r="32" spans="1:8" s="14" customFormat="1" ht="16.5" customHeight="1" x14ac:dyDescent="0.2">
      <c r="A32" s="81" t="s">
        <v>82</v>
      </c>
      <c r="B32" s="83" t="s">
        <v>83</v>
      </c>
      <c r="C32" s="83" t="s">
        <v>83</v>
      </c>
      <c r="D32" s="84" t="s">
        <v>84</v>
      </c>
      <c r="E32" s="81" t="s">
        <v>29</v>
      </c>
      <c r="F32" s="34">
        <v>1</v>
      </c>
      <c r="G32" s="14">
        <v>0.6</v>
      </c>
      <c r="H32" s="14">
        <f t="shared" si="0"/>
        <v>0.6</v>
      </c>
    </row>
    <row r="33" spans="1:8" s="14" customFormat="1" ht="16.5" customHeight="1" x14ac:dyDescent="0.2">
      <c r="A33" s="81" t="s">
        <v>85</v>
      </c>
      <c r="B33" s="83" t="s">
        <v>86</v>
      </c>
      <c r="C33" s="83" t="s">
        <v>87</v>
      </c>
      <c r="D33" s="85" t="s">
        <v>88</v>
      </c>
      <c r="E33" s="81" t="s">
        <v>29</v>
      </c>
      <c r="F33" s="34">
        <v>2</v>
      </c>
      <c r="G33" s="14">
        <v>1.3</v>
      </c>
      <c r="H33" s="14">
        <f t="shared" si="0"/>
        <v>2.6</v>
      </c>
    </row>
    <row r="34" spans="1:8" s="14" customFormat="1" ht="16.5" customHeight="1" x14ac:dyDescent="0.2">
      <c r="A34" s="81" t="s">
        <v>89</v>
      </c>
      <c r="B34" s="83" t="s">
        <v>90</v>
      </c>
      <c r="C34" s="83" t="s">
        <v>90</v>
      </c>
      <c r="D34" s="84" t="s">
        <v>91</v>
      </c>
      <c r="E34" s="81" t="s">
        <v>29</v>
      </c>
      <c r="F34" s="34">
        <v>1</v>
      </c>
      <c r="G34" s="14">
        <v>0.22</v>
      </c>
      <c r="H34" s="14">
        <f t="shared" si="0"/>
        <v>0.22</v>
      </c>
    </row>
    <row r="35" spans="1:8" s="14" customFormat="1" ht="16.5" customHeight="1" x14ac:dyDescent="0.2">
      <c r="A35" s="81" t="s">
        <v>92</v>
      </c>
      <c r="B35" s="83" t="s">
        <v>93</v>
      </c>
      <c r="C35" s="83" t="s">
        <v>93</v>
      </c>
      <c r="D35" s="85" t="s">
        <v>94</v>
      </c>
      <c r="E35" s="81" t="s">
        <v>29</v>
      </c>
      <c r="F35" s="34">
        <v>1</v>
      </c>
      <c r="G35" s="14">
        <v>0.35</v>
      </c>
      <c r="H35" s="14">
        <f t="shared" si="0"/>
        <v>0.35</v>
      </c>
    </row>
    <row r="36" spans="1:8" s="14" customFormat="1" ht="16.5" customHeight="1" x14ac:dyDescent="0.2">
      <c r="A36" s="81" t="s">
        <v>95</v>
      </c>
      <c r="B36" s="83" t="s">
        <v>96</v>
      </c>
      <c r="C36" s="83" t="s">
        <v>96</v>
      </c>
      <c r="D36" s="84" t="s">
        <v>97</v>
      </c>
      <c r="E36" s="81" t="s">
        <v>29</v>
      </c>
      <c r="F36" s="34">
        <v>1</v>
      </c>
      <c r="G36" s="14">
        <v>11</v>
      </c>
      <c r="H36" s="14">
        <f t="shared" si="0"/>
        <v>11</v>
      </c>
    </row>
    <row r="37" spans="1:8" s="14" customFormat="1" ht="16.5" customHeight="1" x14ac:dyDescent="0.2">
      <c r="A37" s="81" t="s">
        <v>98</v>
      </c>
      <c r="B37" s="83" t="s">
        <v>99</v>
      </c>
      <c r="C37" s="83" t="s">
        <v>99</v>
      </c>
      <c r="D37" s="85" t="s">
        <v>100</v>
      </c>
      <c r="E37" s="81" t="s">
        <v>29</v>
      </c>
      <c r="F37" s="34">
        <v>1</v>
      </c>
      <c r="G37" s="14">
        <v>19.5</v>
      </c>
      <c r="H37" s="14">
        <f t="shared" si="0"/>
        <v>19.5</v>
      </c>
    </row>
    <row r="38" spans="1:8" s="14" customFormat="1" ht="16.5" customHeight="1" x14ac:dyDescent="0.2">
      <c r="A38" s="81" t="s">
        <v>101</v>
      </c>
      <c r="B38" s="83" t="s">
        <v>102</v>
      </c>
      <c r="C38" s="83" t="s">
        <v>103</v>
      </c>
      <c r="D38" s="84" t="s">
        <v>104</v>
      </c>
      <c r="E38" s="81" t="s">
        <v>105</v>
      </c>
      <c r="F38" s="34">
        <v>1</v>
      </c>
      <c r="G38" s="14">
        <v>0.38</v>
      </c>
      <c r="H38" s="14">
        <f t="shared" si="0"/>
        <v>0.38</v>
      </c>
    </row>
    <row r="39" spans="1:8" x14ac:dyDescent="0.2">
      <c r="A39" s="71"/>
      <c r="B39" s="72"/>
      <c r="C39" s="72"/>
      <c r="D39" s="73"/>
      <c r="E39" s="74"/>
      <c r="F39" s="35">
        <f>SUM(F12:F38)</f>
        <v>97</v>
      </c>
      <c r="H39" s="91">
        <f>SUM(H12:H38)</f>
        <v>65.63</v>
      </c>
    </row>
    <row r="40" spans="1:8" customFormat="1" ht="13.7" customHeight="1" x14ac:dyDescent="0.2">
      <c r="A40" s="50" t="s">
        <v>106</v>
      </c>
      <c r="B40" s="40"/>
      <c r="C40" s="69" t="s">
        <v>107</v>
      </c>
      <c r="D40" s="40"/>
      <c r="E40" s="70"/>
      <c r="F40" s="51"/>
      <c r="G40" s="38" t="s">
        <v>108</v>
      </c>
    </row>
    <row r="41" spans="1:8" customFormat="1" ht="12.95" customHeight="1" x14ac:dyDescent="0.2">
      <c r="A41" s="55"/>
      <c r="B41" s="56"/>
      <c r="C41" s="57"/>
      <c r="D41" s="56"/>
      <c r="E41" s="58"/>
      <c r="F41" s="59"/>
      <c r="G41" s="92" t="s">
        <v>132</v>
      </c>
      <c r="H41" s="93"/>
    </row>
    <row r="42" spans="1:8" customFormat="1" ht="12.95" customHeight="1" x14ac:dyDescent="0.2">
      <c r="A42" s="52"/>
      <c r="B42" s="43"/>
      <c r="C42" s="44"/>
      <c r="D42" s="43"/>
      <c r="E42" s="45"/>
      <c r="F42" s="51"/>
      <c r="G42" s="94"/>
      <c r="H42" s="93"/>
    </row>
    <row r="43" spans="1:8" customFormat="1" ht="12.95" customHeight="1" x14ac:dyDescent="0.2">
      <c r="A43" s="52"/>
      <c r="B43" s="43"/>
      <c r="C43" s="44"/>
      <c r="D43" s="43"/>
      <c r="E43" s="45"/>
      <c r="F43" s="51"/>
      <c r="G43" s="94"/>
      <c r="H43" s="93"/>
    </row>
    <row r="44" spans="1:8" customFormat="1" ht="12.95" customHeight="1" x14ac:dyDescent="0.2">
      <c r="A44" s="52"/>
      <c r="B44" s="43"/>
      <c r="C44" s="44"/>
      <c r="D44" s="43"/>
      <c r="E44" s="45"/>
      <c r="F44" s="51"/>
      <c r="G44" s="94"/>
      <c r="H44" s="93"/>
    </row>
    <row r="45" spans="1:8" customFormat="1" ht="9.75" customHeight="1" x14ac:dyDescent="0.2">
      <c r="A45" s="53"/>
      <c r="B45" s="60"/>
      <c r="C45" s="61"/>
      <c r="D45" s="60"/>
      <c r="E45" s="62"/>
      <c r="F45" s="54"/>
      <c r="G45" s="94"/>
      <c r="H45" s="93"/>
    </row>
    <row r="46" spans="1:8" customFormat="1" ht="12.95" customHeight="1" x14ac:dyDescent="0.2">
      <c r="A46" s="53"/>
      <c r="B46" s="41"/>
      <c r="C46" s="41"/>
      <c r="D46" s="41"/>
      <c r="E46" s="42"/>
      <c r="F46" s="54"/>
      <c r="G46" s="39"/>
    </row>
    <row r="47" spans="1:8" customFormat="1" ht="12.95" customHeight="1" x14ac:dyDescent="0.2">
      <c r="A47" s="22"/>
      <c r="B47" s="23"/>
      <c r="C47" s="23"/>
      <c r="D47" s="23"/>
      <c r="E47" s="24"/>
      <c r="F47" s="25"/>
      <c r="G47" s="39"/>
    </row>
    <row r="48" spans="1:8" customFormat="1" ht="12.95" customHeight="1" x14ac:dyDescent="0.2">
      <c r="A48" s="26"/>
      <c r="B48" s="27"/>
      <c r="C48" s="27"/>
      <c r="D48" s="27"/>
      <c r="E48" s="28"/>
      <c r="F48" s="29"/>
      <c r="G48" s="39"/>
    </row>
  </sheetData>
  <mergeCells count="1">
    <mergeCell ref="G41:H45"/>
  </mergeCells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9" sqref="B19"/>
    </sheetView>
  </sheetViews>
  <sheetFormatPr defaultRowHeight="12.75" x14ac:dyDescent="0.2"/>
  <cols>
    <col min="1" max="1" width="30.28515625" style="16" customWidth="1"/>
    <col min="2" max="2" width="108.5703125" style="16" customWidth="1"/>
  </cols>
  <sheetData>
    <row r="1" spans="1:2" s="18" customFormat="1" ht="17.25" customHeight="1" x14ac:dyDescent="0.2">
      <c r="A1" s="17" t="s">
        <v>109</v>
      </c>
      <c r="B1" s="87" t="s">
        <v>110</v>
      </c>
    </row>
    <row r="2" spans="1:2" s="18" customFormat="1" ht="17.25" customHeight="1" x14ac:dyDescent="0.2">
      <c r="A2" s="19" t="s">
        <v>111</v>
      </c>
      <c r="B2" s="88" t="s">
        <v>3</v>
      </c>
    </row>
    <row r="3" spans="1:2" s="18" customFormat="1" ht="17.25" customHeight="1" x14ac:dyDescent="0.2">
      <c r="A3" s="20" t="s">
        <v>112</v>
      </c>
      <c r="B3" s="89" t="s">
        <v>6</v>
      </c>
    </row>
    <row r="4" spans="1:2" s="18" customFormat="1" ht="17.25" customHeight="1" x14ac:dyDescent="0.2">
      <c r="A4" s="19" t="s">
        <v>113</v>
      </c>
      <c r="B4" s="88" t="s">
        <v>3</v>
      </c>
    </row>
    <row r="5" spans="1:2" s="18" customFormat="1" ht="17.25" customHeight="1" x14ac:dyDescent="0.2">
      <c r="A5" s="20" t="s">
        <v>114</v>
      </c>
      <c r="B5" s="89" t="s">
        <v>110</v>
      </c>
    </row>
    <row r="6" spans="1:2" s="18" customFormat="1" ht="17.25" customHeight="1" x14ac:dyDescent="0.2">
      <c r="A6" s="19" t="s">
        <v>115</v>
      </c>
      <c r="B6" s="88" t="s">
        <v>1</v>
      </c>
    </row>
    <row r="7" spans="1:2" s="18" customFormat="1" ht="17.25" customHeight="1" x14ac:dyDescent="0.2">
      <c r="A7" s="20" t="s">
        <v>116</v>
      </c>
      <c r="B7" s="89" t="s">
        <v>117</v>
      </c>
    </row>
    <row r="8" spans="1:2" s="18" customFormat="1" ht="17.25" customHeight="1" x14ac:dyDescent="0.2">
      <c r="A8" s="19" t="s">
        <v>118</v>
      </c>
      <c r="B8" s="88" t="s">
        <v>9</v>
      </c>
    </row>
    <row r="9" spans="1:2" s="18" customFormat="1" ht="17.25" customHeight="1" x14ac:dyDescent="0.2">
      <c r="A9" s="20" t="s">
        <v>119</v>
      </c>
      <c r="B9" s="89" t="s">
        <v>8</v>
      </c>
    </row>
    <row r="10" spans="1:2" s="18" customFormat="1" ht="17.25" customHeight="1" x14ac:dyDescent="0.2">
      <c r="A10" s="19" t="s">
        <v>120</v>
      </c>
      <c r="B10" s="88" t="s">
        <v>121</v>
      </c>
    </row>
    <row r="11" spans="1:2" s="18" customFormat="1" ht="17.25" customHeight="1" x14ac:dyDescent="0.2">
      <c r="A11" s="20" t="s">
        <v>122</v>
      </c>
      <c r="B11" s="89" t="s">
        <v>0</v>
      </c>
    </row>
    <row r="12" spans="1:2" s="18" customFormat="1" ht="17.25" customHeight="1" x14ac:dyDescent="0.2">
      <c r="A12" s="19" t="s">
        <v>123</v>
      </c>
      <c r="B12" s="88" t="s">
        <v>124</v>
      </c>
    </row>
    <row r="13" spans="1:2" s="18" customFormat="1" ht="17.25" customHeight="1" x14ac:dyDescent="0.2">
      <c r="A13" s="20" t="s">
        <v>125</v>
      </c>
      <c r="B13" s="89" t="s">
        <v>126</v>
      </c>
    </row>
    <row r="14" spans="1:2" s="18" customFormat="1" ht="17.25" customHeight="1" thickBot="1" x14ac:dyDescent="0.25">
      <c r="A14" s="21" t="s">
        <v>127</v>
      </c>
      <c r="B14" s="90" t="s">
        <v>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微风</dc:creator>
  <cp:lastModifiedBy>微风</cp:lastModifiedBy>
  <cp:lastPrinted>2002-11-05T13:50:54Z</cp:lastPrinted>
  <dcterms:created xsi:type="dcterms:W3CDTF">2000-10-27T00:30:29Z</dcterms:created>
  <dcterms:modified xsi:type="dcterms:W3CDTF">2016-11-03T03:34:46Z</dcterms:modified>
</cp:coreProperties>
</file>