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eifeng Huang\Desktop\MCKRobot\Doc\"/>
    </mc:Choice>
  </mc:AlternateContent>
  <xr:revisionPtr revIDLastSave="0" documentId="13_ncr:1_{63EBAC96-D50F-4765-9F0D-D8A9C1C81880}" xr6:coauthVersionLast="47" xr6:coauthVersionMax="47" xr10:uidLastSave="{00000000-0000-0000-0000-000000000000}"/>
  <bookViews>
    <workbookView xWindow="7725" yWindow="1560" windowWidth="21600" windowHeight="11295" xr2:uid="{00000000-000D-0000-FFFF-FFFF00000000}"/>
  </bookViews>
  <sheets>
    <sheet name="Sheet1" sheetId="3" r:id="rId1"/>
    <sheet name="torque" sheetId="1" r:id="rId2"/>
    <sheet name="Belt Length" sheetId="2" r:id="rId3"/>
    <sheet name="Sock 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C19" i="3"/>
  <c r="J17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10" i="3"/>
  <c r="H11" i="3"/>
  <c r="H3" i="3"/>
  <c r="H4" i="3"/>
  <c r="H5" i="3"/>
  <c r="H6" i="3"/>
  <c r="H7" i="3"/>
  <c r="H8" i="3"/>
  <c r="H9" i="3"/>
  <c r="H2" i="3"/>
  <c r="G3" i="3"/>
  <c r="G4" i="3"/>
  <c r="G5" i="3"/>
  <c r="G6" i="3"/>
  <c r="G17" i="3" s="1"/>
  <c r="G7" i="3"/>
  <c r="G8" i="3"/>
  <c r="G9" i="3"/>
  <c r="G10" i="3"/>
  <c r="G11" i="3"/>
  <c r="G12" i="3"/>
  <c r="G13" i="3"/>
  <c r="G14" i="3"/>
  <c r="G15" i="3"/>
  <c r="G16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H6" i="1"/>
  <c r="G6" i="1"/>
  <c r="H5" i="1"/>
  <c r="G5" i="1"/>
  <c r="H4" i="1"/>
  <c r="H3" i="1"/>
  <c r="G4" i="1"/>
  <c r="G3" i="1"/>
</calcChain>
</file>

<file path=xl/sharedStrings.xml><?xml version="1.0" encoding="utf-8"?>
<sst xmlns="http://schemas.openxmlformats.org/spreadsheetml/2006/main" count="53" uniqueCount="47">
  <si>
    <t>LC42-40</t>
  </si>
  <si>
    <t>LC42-60</t>
  </si>
  <si>
    <t>weigth</t>
  </si>
  <si>
    <t>torque Nm</t>
  </si>
  <si>
    <t>num</t>
  </si>
  <si>
    <t>multiplier</t>
  </si>
  <si>
    <t>total torque output</t>
  </si>
  <si>
    <t>location</t>
  </si>
  <si>
    <t xml:space="preserve">neg torque </t>
  </si>
  <si>
    <t>joint</t>
  </si>
  <si>
    <t>C2C min</t>
  </si>
  <si>
    <t>C2C max</t>
  </si>
  <si>
    <t>belt length min</t>
  </si>
  <si>
    <t>belt length max</t>
  </si>
  <si>
    <t>Part Name</t>
  </si>
  <si>
    <t>Qt</t>
  </si>
  <si>
    <t>J5Pulley T160</t>
  </si>
  <si>
    <t>Weight(g)</t>
  </si>
  <si>
    <t>Rod</t>
  </si>
  <si>
    <t>KFL08</t>
  </si>
  <si>
    <t>J1J2J3Mount</t>
  </si>
  <si>
    <t>J4 Pulley T160</t>
  </si>
  <si>
    <t>J4_Pully_Flange</t>
  </si>
  <si>
    <t>J3 Pulley T160</t>
  </si>
  <si>
    <t>J6 Motor 17-20</t>
  </si>
  <si>
    <t>J5 Motor 17-36</t>
  </si>
  <si>
    <t>J4 Motor 17-36</t>
  </si>
  <si>
    <t>Weight(n)</t>
  </si>
  <si>
    <t>J3 Motor 17-36</t>
  </si>
  <si>
    <t>Required Torque for J2 Motor</t>
  </si>
  <si>
    <t>CoM To J2(mm)</t>
  </si>
  <si>
    <t>CoM To J2(m)</t>
  </si>
  <si>
    <t>CoM To J3(mm)</t>
  </si>
  <si>
    <t>Required Torque for J3 Motor</t>
  </si>
  <si>
    <t>Nut size</t>
  </si>
  <si>
    <t>m3</t>
  </si>
  <si>
    <t>m4</t>
  </si>
  <si>
    <t>m6</t>
  </si>
  <si>
    <t>m8</t>
  </si>
  <si>
    <t>m10</t>
  </si>
  <si>
    <t>m5</t>
  </si>
  <si>
    <t>Socket size</t>
  </si>
  <si>
    <t>Socket Dia(mm)</t>
  </si>
  <si>
    <t>nema 17-42</t>
  </si>
  <si>
    <t>scale</t>
  </si>
  <si>
    <t>qt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</si>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</sst>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6F7D-AFF4-40C3-9DDF-F889D7498741}">
  <dimension ref="A1:J19"/>
  <sheetViews>
    <sheetView tabSelected="1" workbookViewId="0">
      <selection activeCell="E18" sqref="E18"/>
    </sheetView>
  </sheetViews>
  <sheetFormatPr defaultRowHeight="15" x14ac:dyDescent="0.25"/>
  <cols>
    <col min="1" max="1" width="15.140625" bestFit="1" customWidth="1"/>
    <col min="2" max="2" width="9.85546875" bestFit="1" customWidth="1"/>
    <col min="3" max="3" width="10.85546875" bestFit="1" customWidth="1"/>
    <col min="4" max="4" width="14.140625" bestFit="1" customWidth="1"/>
    <col min="5" max="5" width="12.85546875" bestFit="1" customWidth="1"/>
    <col min="7" max="7" width="27.42578125" bestFit="1" customWidth="1"/>
    <col min="8" max="8" width="14.7109375" customWidth="1"/>
    <col min="9" max="9" width="14.7109375" bestFit="1" customWidth="1"/>
    <col min="10" max="10" width="27.42578125" bestFit="1" customWidth="1"/>
  </cols>
  <sheetData>
    <row r="1" spans="1:10" x14ac:dyDescent="0.25">
      <c r="A1" t="s">
        <v>14</v>
      </c>
      <c r="B1" t="s">
        <v>17</v>
      </c>
      <c r="C1" t="s">
        <v>27</v>
      </c>
      <c r="D1" t="s">
        <v>30</v>
      </c>
      <c r="E1" t="s">
        <v>31</v>
      </c>
      <c r="F1" t="s">
        <v>15</v>
      </c>
      <c r="G1" t="s">
        <v>29</v>
      </c>
      <c r="H1" t="s">
        <v>32</v>
      </c>
      <c r="I1" t="s">
        <v>32</v>
      </c>
      <c r="J1" t="s">
        <v>33</v>
      </c>
    </row>
    <row r="2" spans="1:10" x14ac:dyDescent="0.25">
      <c r="A2" t="s">
        <v>24</v>
      </c>
      <c r="B2">
        <v>140</v>
      </c>
      <c r="C2">
        <f>B2/1000*9.8</f>
        <v>1.3720000000000003</v>
      </c>
      <c r="D2">
        <v>460</v>
      </c>
      <c r="E2">
        <f>D2/1000</f>
        <v>0.46</v>
      </c>
      <c r="F2">
        <v>1</v>
      </c>
      <c r="G2">
        <f>C2*E2*F2</f>
        <v>0.63112000000000013</v>
      </c>
      <c r="H2">
        <f>D2-200</f>
        <v>260</v>
      </c>
      <c r="I2">
        <f>H2/1000</f>
        <v>0.26</v>
      </c>
      <c r="J2">
        <f>F2*C2*I2</f>
        <v>0.35672000000000009</v>
      </c>
    </row>
    <row r="3" spans="1:10" x14ac:dyDescent="0.25">
      <c r="A3" t="s">
        <v>16</v>
      </c>
      <c r="B3">
        <v>234</v>
      </c>
      <c r="C3">
        <f t="shared" ref="C3:C16" si="0">B3/1000*9.8</f>
        <v>2.2932000000000001</v>
      </c>
      <c r="D3">
        <v>420</v>
      </c>
      <c r="E3">
        <f t="shared" ref="E3:E16" si="1">D3/1000</f>
        <v>0.42</v>
      </c>
      <c r="F3">
        <v>1</v>
      </c>
      <c r="G3">
        <f t="shared" ref="G3:G16" si="2">C3*E3*F3</f>
        <v>0.963144</v>
      </c>
      <c r="H3">
        <f t="shared" ref="H3:H11" si="3">D3-200</f>
        <v>220</v>
      </c>
      <c r="I3">
        <f t="shared" ref="I3:I11" si="4">H3/1000</f>
        <v>0.22</v>
      </c>
      <c r="J3">
        <f t="shared" ref="J3:J11" si="5">F3*C3*I3</f>
        <v>0.50450400000000006</v>
      </c>
    </row>
    <row r="4" spans="1:10" x14ac:dyDescent="0.25">
      <c r="A4" t="s">
        <v>18</v>
      </c>
      <c r="B4">
        <v>60</v>
      </c>
      <c r="C4">
        <f t="shared" si="0"/>
        <v>0.58799999999999997</v>
      </c>
      <c r="D4">
        <v>420</v>
      </c>
      <c r="E4">
        <f t="shared" si="1"/>
        <v>0.42</v>
      </c>
      <c r="F4">
        <v>1</v>
      </c>
      <c r="G4">
        <f t="shared" si="2"/>
        <v>0.24695999999999999</v>
      </c>
      <c r="H4">
        <f t="shared" si="3"/>
        <v>220</v>
      </c>
      <c r="I4">
        <f t="shared" si="4"/>
        <v>0.22</v>
      </c>
      <c r="J4">
        <f t="shared" si="5"/>
        <v>0.12936</v>
      </c>
    </row>
    <row r="5" spans="1:10" x14ac:dyDescent="0.25">
      <c r="A5" t="s">
        <v>19</v>
      </c>
      <c r="B5">
        <v>30</v>
      </c>
      <c r="C5">
        <f t="shared" si="0"/>
        <v>0.29399999999999998</v>
      </c>
      <c r="D5">
        <v>420</v>
      </c>
      <c r="E5">
        <f t="shared" si="1"/>
        <v>0.42</v>
      </c>
      <c r="F5">
        <v>2</v>
      </c>
      <c r="G5">
        <f t="shared" si="2"/>
        <v>0.24695999999999999</v>
      </c>
      <c r="H5">
        <f t="shared" si="3"/>
        <v>220</v>
      </c>
      <c r="I5">
        <f t="shared" si="4"/>
        <v>0.22</v>
      </c>
      <c r="J5">
        <f t="shared" si="5"/>
        <v>0.12936</v>
      </c>
    </row>
    <row r="6" spans="1:10" x14ac:dyDescent="0.25">
      <c r="A6" t="s">
        <v>25</v>
      </c>
      <c r="B6">
        <v>240</v>
      </c>
      <c r="C6">
        <f t="shared" si="0"/>
        <v>2.3519999999999999</v>
      </c>
      <c r="D6">
        <v>330</v>
      </c>
      <c r="E6">
        <f t="shared" si="1"/>
        <v>0.33</v>
      </c>
      <c r="F6">
        <v>1</v>
      </c>
      <c r="G6">
        <f t="shared" si="2"/>
        <v>0.77615999999999996</v>
      </c>
      <c r="H6">
        <f t="shared" si="3"/>
        <v>130</v>
      </c>
      <c r="I6">
        <f t="shared" si="4"/>
        <v>0.13</v>
      </c>
      <c r="J6">
        <f t="shared" si="5"/>
        <v>0.30575999999999998</v>
      </c>
    </row>
    <row r="7" spans="1:10" x14ac:dyDescent="0.25">
      <c r="A7" t="s">
        <v>20</v>
      </c>
      <c r="B7">
        <v>327</v>
      </c>
      <c r="C7">
        <f t="shared" si="0"/>
        <v>3.2046000000000006</v>
      </c>
      <c r="D7">
        <v>380</v>
      </c>
      <c r="E7">
        <f t="shared" si="1"/>
        <v>0.38</v>
      </c>
      <c r="F7">
        <v>1</v>
      </c>
      <c r="G7">
        <f t="shared" si="2"/>
        <v>1.2177480000000003</v>
      </c>
      <c r="H7">
        <f t="shared" si="3"/>
        <v>180</v>
      </c>
      <c r="I7">
        <f t="shared" si="4"/>
        <v>0.18</v>
      </c>
      <c r="J7">
        <f t="shared" si="5"/>
        <v>0.57682800000000012</v>
      </c>
    </row>
    <row r="8" spans="1:10" x14ac:dyDescent="0.25">
      <c r="A8" t="s">
        <v>21</v>
      </c>
      <c r="B8">
        <v>56</v>
      </c>
      <c r="C8">
        <f t="shared" si="0"/>
        <v>0.54880000000000007</v>
      </c>
      <c r="D8">
        <v>290</v>
      </c>
      <c r="E8">
        <f t="shared" si="1"/>
        <v>0.28999999999999998</v>
      </c>
      <c r="F8">
        <v>1</v>
      </c>
      <c r="G8">
        <f t="shared" si="2"/>
        <v>0.15915200000000002</v>
      </c>
      <c r="H8">
        <f t="shared" si="3"/>
        <v>90</v>
      </c>
      <c r="I8">
        <f t="shared" si="4"/>
        <v>0.09</v>
      </c>
      <c r="J8">
        <f t="shared" si="5"/>
        <v>4.9392000000000005E-2</v>
      </c>
    </row>
    <row r="9" spans="1:10" x14ac:dyDescent="0.25">
      <c r="A9">
        <v>6008</v>
      </c>
      <c r="B9">
        <v>190</v>
      </c>
      <c r="C9">
        <f t="shared" si="0"/>
        <v>1.8620000000000001</v>
      </c>
      <c r="D9">
        <v>280</v>
      </c>
      <c r="E9">
        <f t="shared" si="1"/>
        <v>0.28000000000000003</v>
      </c>
      <c r="F9">
        <v>1</v>
      </c>
      <c r="G9">
        <f t="shared" si="2"/>
        <v>0.52136000000000005</v>
      </c>
      <c r="H9">
        <f t="shared" si="3"/>
        <v>80</v>
      </c>
      <c r="I9">
        <f t="shared" si="4"/>
        <v>0.08</v>
      </c>
      <c r="J9">
        <f t="shared" si="5"/>
        <v>0.14896000000000001</v>
      </c>
    </row>
    <row r="10" spans="1:10" x14ac:dyDescent="0.25">
      <c r="A10" t="s">
        <v>22</v>
      </c>
      <c r="B10">
        <v>75</v>
      </c>
      <c r="C10">
        <f t="shared" si="0"/>
        <v>0.73499999999999999</v>
      </c>
      <c r="D10">
        <v>270</v>
      </c>
      <c r="E10">
        <f t="shared" si="1"/>
        <v>0.27</v>
      </c>
      <c r="F10">
        <v>1</v>
      </c>
      <c r="G10">
        <f t="shared" si="2"/>
        <v>0.19845000000000002</v>
      </c>
      <c r="H10">
        <f>D10-200</f>
        <v>70</v>
      </c>
      <c r="I10">
        <f t="shared" si="4"/>
        <v>7.0000000000000007E-2</v>
      </c>
      <c r="J10">
        <f t="shared" si="5"/>
        <v>5.1450000000000003E-2</v>
      </c>
    </row>
    <row r="11" spans="1:10" x14ac:dyDescent="0.25">
      <c r="A11" t="s">
        <v>26</v>
      </c>
      <c r="B11">
        <v>240</v>
      </c>
      <c r="C11">
        <f t="shared" si="0"/>
        <v>2.3519999999999999</v>
      </c>
      <c r="D11">
        <v>246</v>
      </c>
      <c r="E11">
        <f t="shared" si="1"/>
        <v>0.246</v>
      </c>
      <c r="F11">
        <v>1</v>
      </c>
      <c r="G11">
        <f t="shared" si="2"/>
        <v>0.578592</v>
      </c>
      <c r="H11">
        <f t="shared" si="3"/>
        <v>46</v>
      </c>
      <c r="I11">
        <f t="shared" si="4"/>
        <v>4.5999999999999999E-2</v>
      </c>
      <c r="J11">
        <f t="shared" si="5"/>
        <v>0.108192</v>
      </c>
    </row>
    <row r="12" spans="1:10" x14ac:dyDescent="0.25">
      <c r="A12" t="s">
        <v>23</v>
      </c>
      <c r="B12">
        <v>231</v>
      </c>
      <c r="C12">
        <f t="shared" si="0"/>
        <v>2.2638000000000003</v>
      </c>
      <c r="D12">
        <v>210</v>
      </c>
      <c r="E12">
        <f t="shared" si="1"/>
        <v>0.21</v>
      </c>
      <c r="F12">
        <v>1</v>
      </c>
      <c r="G12">
        <f t="shared" si="2"/>
        <v>0.47539800000000004</v>
      </c>
    </row>
    <row r="13" spans="1:10" x14ac:dyDescent="0.25">
      <c r="A13" t="s">
        <v>18</v>
      </c>
      <c r="B13">
        <v>60</v>
      </c>
      <c r="C13">
        <f t="shared" si="0"/>
        <v>0.58799999999999997</v>
      </c>
      <c r="D13">
        <v>200</v>
      </c>
      <c r="E13">
        <f t="shared" si="1"/>
        <v>0.2</v>
      </c>
      <c r="F13">
        <v>1</v>
      </c>
      <c r="G13">
        <f t="shared" si="2"/>
        <v>0.1176</v>
      </c>
    </row>
    <row r="14" spans="1:10" x14ac:dyDescent="0.25">
      <c r="A14" t="s">
        <v>19</v>
      </c>
      <c r="B14">
        <v>30</v>
      </c>
      <c r="C14">
        <f t="shared" si="0"/>
        <v>0.29399999999999998</v>
      </c>
      <c r="D14">
        <v>200</v>
      </c>
      <c r="E14">
        <f t="shared" si="1"/>
        <v>0.2</v>
      </c>
      <c r="F14">
        <v>2</v>
      </c>
      <c r="G14">
        <f t="shared" si="2"/>
        <v>0.1176</v>
      </c>
    </row>
    <row r="15" spans="1:10" x14ac:dyDescent="0.25">
      <c r="A15" t="s">
        <v>28</v>
      </c>
      <c r="B15">
        <v>240</v>
      </c>
      <c r="C15">
        <f t="shared" si="0"/>
        <v>2.3519999999999999</v>
      </c>
      <c r="D15">
        <v>116</v>
      </c>
      <c r="E15">
        <f t="shared" si="1"/>
        <v>0.11600000000000001</v>
      </c>
      <c r="F15">
        <v>2</v>
      </c>
      <c r="G15">
        <f t="shared" si="2"/>
        <v>0.54566400000000004</v>
      </c>
    </row>
    <row r="16" spans="1:10" x14ac:dyDescent="0.25">
      <c r="A16" t="s">
        <v>20</v>
      </c>
      <c r="B16">
        <v>327</v>
      </c>
      <c r="C16">
        <f t="shared" si="0"/>
        <v>3.2046000000000006</v>
      </c>
      <c r="D16">
        <v>160</v>
      </c>
      <c r="E16">
        <f t="shared" si="1"/>
        <v>0.16</v>
      </c>
      <c r="F16">
        <v>1</v>
      </c>
      <c r="G16">
        <f t="shared" si="2"/>
        <v>0.51273600000000008</v>
      </c>
    </row>
    <row r="17" spans="1:10" x14ac:dyDescent="0.25">
      <c r="G17">
        <f>SUM(G2:G16)</f>
        <v>7.308644000000001</v>
      </c>
      <c r="J17">
        <f>SUM(J2:J16)</f>
        <v>2.3605260000000006</v>
      </c>
    </row>
    <row r="18" spans="1:10" x14ac:dyDescent="0.25">
      <c r="B18" t="s">
        <v>46</v>
      </c>
      <c r="C18" t="s">
        <v>44</v>
      </c>
      <c r="D18" t="s">
        <v>45</v>
      </c>
    </row>
    <row r="19" spans="1:10" x14ac:dyDescent="0.25">
      <c r="A19" t="s">
        <v>43</v>
      </c>
      <c r="B19">
        <v>0.4</v>
      </c>
      <c r="C19">
        <f>160/12</f>
        <v>13.333333333333334</v>
      </c>
      <c r="D19">
        <v>2</v>
      </c>
      <c r="G19">
        <f>B19*C19*D19</f>
        <v>10.666666666666668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G6" sqref="G6"/>
    </sheetView>
  </sheetViews>
  <sheetFormatPr defaultRowHeight="15" x14ac:dyDescent="0.25"/>
  <cols>
    <col min="3" max="3" width="10.5703125" bestFit="1" customWidth="1"/>
    <col min="5" max="5" width="9.85546875" bestFit="1" customWidth="1"/>
    <col min="6" max="6" width="10.5703125" customWidth="1"/>
    <col min="7" max="7" width="18.28515625" bestFit="1" customWidth="1"/>
    <col min="8" max="8" width="17.5703125" customWidth="1"/>
    <col min="9" max="9" width="19.140625" bestFit="1" customWidth="1"/>
  </cols>
  <sheetData>
    <row r="1" spans="1:8" x14ac:dyDescent="0.25"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</row>
    <row r="3" spans="1:8" x14ac:dyDescent="0.25">
      <c r="A3" t="s">
        <v>1</v>
      </c>
      <c r="B3">
        <v>0.5</v>
      </c>
      <c r="C3">
        <v>0.6</v>
      </c>
      <c r="D3">
        <v>2</v>
      </c>
      <c r="E3">
        <v>10</v>
      </c>
      <c r="F3">
        <v>0</v>
      </c>
      <c r="G3">
        <f>C3*D3*E3</f>
        <v>12</v>
      </c>
      <c r="H3">
        <f>B3*D3*F3*9.8*-1</f>
        <v>0</v>
      </c>
    </row>
    <row r="4" spans="1:8" x14ac:dyDescent="0.25">
      <c r="A4" t="s">
        <v>0</v>
      </c>
      <c r="B4">
        <v>0.3</v>
      </c>
      <c r="C4">
        <v>0.3</v>
      </c>
      <c r="D4">
        <v>2</v>
      </c>
      <c r="E4">
        <v>10</v>
      </c>
      <c r="F4">
        <v>0.1</v>
      </c>
      <c r="G4">
        <f>C4*D4*E4</f>
        <v>6</v>
      </c>
      <c r="H4">
        <f>B4*D4*F4*9.8*-1</f>
        <v>-0.58799999999999997</v>
      </c>
    </row>
    <row r="5" spans="1:8" x14ac:dyDescent="0.25">
      <c r="A5" t="s">
        <v>0</v>
      </c>
      <c r="B5">
        <v>0.3</v>
      </c>
      <c r="C5">
        <v>0.3</v>
      </c>
      <c r="D5">
        <v>1</v>
      </c>
      <c r="E5">
        <v>10</v>
      </c>
      <c r="F5">
        <v>0.3</v>
      </c>
      <c r="G5">
        <f>C5*D5*E5</f>
        <v>3</v>
      </c>
      <c r="H5">
        <f>B5*D5*F5*9.8*-1</f>
        <v>-0.88200000000000001</v>
      </c>
    </row>
    <row r="6" spans="1:8" x14ac:dyDescent="0.25">
      <c r="A6" t="s">
        <v>0</v>
      </c>
      <c r="B6">
        <v>0.3</v>
      </c>
      <c r="C6">
        <v>0.3</v>
      </c>
      <c r="D6">
        <v>1</v>
      </c>
      <c r="E6">
        <v>1</v>
      </c>
      <c r="F6">
        <v>0.5</v>
      </c>
      <c r="G6">
        <f>C6*D6*E6</f>
        <v>0.3</v>
      </c>
      <c r="H6">
        <f>B6*D6*F6*9.8*-1</f>
        <v>-1.47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57DB-A5FB-458D-AC37-5402D420C420}">
  <dimension ref="A1:E7"/>
  <sheetViews>
    <sheetView workbookViewId="0">
      <selection activeCell="D10" sqref="D10"/>
    </sheetView>
  </sheetViews>
  <sheetFormatPr defaultRowHeight="15" x14ac:dyDescent="0.25"/>
  <cols>
    <col min="2" max="2" width="15.28515625" bestFit="1" customWidth="1"/>
    <col min="4" max="4" width="14.7109375" bestFit="1" customWidth="1"/>
    <col min="5" max="5" width="1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87</v>
      </c>
      <c r="C2">
        <v>94.5</v>
      </c>
      <c r="D2">
        <v>371.5</v>
      </c>
      <c r="E2">
        <v>384.5</v>
      </c>
    </row>
    <row r="3" spans="1:5" x14ac:dyDescent="0.25">
      <c r="A3">
        <v>2</v>
      </c>
      <c r="B3">
        <v>87</v>
      </c>
      <c r="C3">
        <v>94.5</v>
      </c>
      <c r="D3">
        <v>371.5</v>
      </c>
      <c r="E3">
        <v>384.5</v>
      </c>
    </row>
    <row r="4" spans="1:5" x14ac:dyDescent="0.25">
      <c r="A4">
        <v>3</v>
      </c>
      <c r="B4">
        <v>87</v>
      </c>
      <c r="C4">
        <v>94.5</v>
      </c>
      <c r="D4">
        <v>371.5</v>
      </c>
      <c r="E4">
        <v>384.5</v>
      </c>
    </row>
    <row r="5" spans="1:5" x14ac:dyDescent="0.25">
      <c r="A5">
        <v>4</v>
      </c>
      <c r="B5">
        <v>76</v>
      </c>
      <c r="C5">
        <v>81.5</v>
      </c>
      <c r="D5">
        <v>353.2</v>
      </c>
      <c r="E5">
        <v>362.23</v>
      </c>
    </row>
    <row r="6" spans="1:5" x14ac:dyDescent="0.25">
      <c r="A6">
        <v>5</v>
      </c>
      <c r="B6">
        <v>87</v>
      </c>
      <c r="C6">
        <v>94.5</v>
      </c>
      <c r="D6">
        <v>371.5</v>
      </c>
      <c r="E6">
        <v>384.5</v>
      </c>
    </row>
    <row r="7" spans="1:5" x14ac:dyDescent="0.25">
      <c r="A7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B6F3-7EE9-49E8-B48D-941016635359}">
  <dimension ref="A1:C7"/>
  <sheetViews>
    <sheetView workbookViewId="0">
      <selection activeCell="D7" sqref="D7"/>
    </sheetView>
  </sheetViews>
  <sheetFormatPr defaultRowHeight="15" x14ac:dyDescent="0.25"/>
  <cols>
    <col min="1" max="1" width="8.140625" bestFit="1" customWidth="1"/>
    <col min="2" max="2" width="10.140625" bestFit="1" customWidth="1"/>
    <col min="3" max="3" width="15.140625" bestFit="1" customWidth="1"/>
  </cols>
  <sheetData>
    <row r="1" spans="1:3" x14ac:dyDescent="0.25">
      <c r="A1" t="s">
        <v>34</v>
      </c>
      <c r="B1" t="s">
        <v>41</v>
      </c>
      <c r="C1" t="s">
        <v>42</v>
      </c>
    </row>
    <row r="2" spans="1:3" x14ac:dyDescent="0.25">
      <c r="A2" t="s">
        <v>35</v>
      </c>
      <c r="B2">
        <v>5.5</v>
      </c>
      <c r="C2">
        <v>8</v>
      </c>
    </row>
    <row r="3" spans="1:3" x14ac:dyDescent="0.25">
      <c r="A3" t="s">
        <v>36</v>
      </c>
      <c r="B3">
        <v>7</v>
      </c>
      <c r="C3">
        <v>10</v>
      </c>
    </row>
    <row r="4" spans="1:3" x14ac:dyDescent="0.25">
      <c r="A4" t="s">
        <v>40</v>
      </c>
      <c r="B4">
        <v>8</v>
      </c>
      <c r="C4">
        <v>12</v>
      </c>
    </row>
    <row r="5" spans="1:3" x14ac:dyDescent="0.25">
      <c r="A5" t="s">
        <v>37</v>
      </c>
      <c r="B5">
        <v>10</v>
      </c>
      <c r="C5">
        <v>15</v>
      </c>
    </row>
    <row r="6" spans="1:3" x14ac:dyDescent="0.25">
      <c r="A6" t="s">
        <v>38</v>
      </c>
      <c r="B6">
        <v>13</v>
      </c>
      <c r="C6">
        <v>17</v>
      </c>
    </row>
    <row r="7" spans="1:3" x14ac:dyDescent="0.25">
      <c r="A7" t="s">
        <v>39</v>
      </c>
      <c r="B7">
        <v>17</v>
      </c>
      <c r="C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torque</vt:lpstr>
      <vt:lpstr>Belt Length</vt:lpstr>
      <vt:lpstr>Sock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Huang</dc:creator>
  <cp:lastModifiedBy>Weifeng Huang</cp:lastModifiedBy>
  <dcterms:created xsi:type="dcterms:W3CDTF">2015-06-05T18:17:20Z</dcterms:created>
  <dcterms:modified xsi:type="dcterms:W3CDTF">2024-11-15T23:04:31Z</dcterms:modified>
</cp:coreProperties>
</file>