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7/Documents/grants/BSF_2019/analysis_dengue_fitness/"/>
    </mc:Choice>
  </mc:AlternateContent>
  <xr:revisionPtr revIDLastSave="0" documentId="13_ncr:1_{E60C76B0-5107-DB48-B12F-37AAF1263B85}" xr6:coauthVersionLast="36" xr6:coauthVersionMax="36" xr10:uidLastSave="{00000000-0000-0000-0000-000000000000}"/>
  <bookViews>
    <workbookView xWindow="6580" yWindow="920" windowWidth="30720" windowHeight="13780" xr2:uid="{CA51618C-FA5C-F641-9144-B0C6B76513B6}"/>
  </bookViews>
  <sheets>
    <sheet name="fisher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3" l="1"/>
  <c r="J34" i="3"/>
  <c r="J33" i="3"/>
  <c r="J32" i="3"/>
  <c r="J31" i="3"/>
  <c r="H35" i="3"/>
  <c r="P35" i="3"/>
  <c r="P34" i="3"/>
  <c r="P33" i="3"/>
  <c r="P32" i="3"/>
  <c r="P31" i="3"/>
  <c r="P28" i="3"/>
  <c r="P27" i="3"/>
  <c r="P26" i="3"/>
  <c r="P25" i="3"/>
  <c r="P24" i="3"/>
  <c r="P21" i="3"/>
  <c r="P20" i="3"/>
  <c r="P19" i="3"/>
  <c r="P18" i="3"/>
  <c r="P17" i="3"/>
  <c r="P14" i="3"/>
  <c r="P13" i="3"/>
  <c r="P12" i="3"/>
  <c r="P11" i="3"/>
  <c r="P10" i="3"/>
  <c r="J28" i="3"/>
  <c r="J27" i="3"/>
  <c r="J26" i="3"/>
  <c r="J25" i="3"/>
  <c r="J24" i="3"/>
  <c r="J21" i="3"/>
  <c r="J20" i="3"/>
  <c r="J19" i="3"/>
  <c r="J18" i="3"/>
  <c r="J17" i="3"/>
  <c r="J14" i="3"/>
  <c r="J13" i="3"/>
  <c r="J12" i="3"/>
  <c r="J11" i="3"/>
  <c r="J10" i="3"/>
  <c r="D32" i="3"/>
  <c r="D33" i="3"/>
  <c r="D34" i="3"/>
  <c r="D35" i="3"/>
  <c r="D31" i="3"/>
  <c r="D25" i="3"/>
  <c r="D26" i="3"/>
  <c r="D27" i="3"/>
  <c r="D28" i="3"/>
  <c r="D24" i="3"/>
  <c r="D21" i="3"/>
  <c r="D14" i="3"/>
  <c r="D6" i="3"/>
  <c r="D18" i="3"/>
  <c r="D19" i="3"/>
  <c r="D20" i="3"/>
  <c r="D17" i="3"/>
  <c r="D11" i="3"/>
  <c r="D12" i="3"/>
  <c r="D13" i="3"/>
  <c r="D10" i="3"/>
  <c r="N35" i="3"/>
  <c r="N28" i="3"/>
  <c r="N21" i="3"/>
  <c r="N14" i="3"/>
  <c r="H28" i="3"/>
  <c r="H21" i="3"/>
  <c r="H14" i="3"/>
  <c r="B35" i="3"/>
  <c r="B28" i="3"/>
  <c r="B21" i="3"/>
  <c r="B14" i="3"/>
  <c r="D3" i="3"/>
  <c r="D4" i="3"/>
  <c r="D5" i="3"/>
  <c r="D2" i="3"/>
</calcChain>
</file>

<file path=xl/sharedStrings.xml><?xml version="1.0" encoding="utf-8"?>
<sst xmlns="http://schemas.openxmlformats.org/spreadsheetml/2006/main" count="134" uniqueCount="24">
  <si>
    <t>polyprotein_nonsyn</t>
  </si>
  <si>
    <t>B</t>
  </si>
  <si>
    <t>N</t>
  </si>
  <si>
    <t>D</t>
  </si>
  <si>
    <t>L</t>
  </si>
  <si>
    <t>TM</t>
  </si>
  <si>
    <t>non-TM</t>
  </si>
  <si>
    <t>disordered</t>
  </si>
  <si>
    <t>ordered</t>
  </si>
  <si>
    <t>motifs (anchor)</t>
  </si>
  <si>
    <t>Zika-conserved</t>
  </si>
  <si>
    <t>Zika-similar</t>
  </si>
  <si>
    <t>Dengue-conserved</t>
  </si>
  <si>
    <t>Dengue-similar</t>
  </si>
  <si>
    <t>Dengue-remote</t>
  </si>
  <si>
    <t>Dengue-dissimilar</t>
  </si>
  <si>
    <t>Zika-dissimilar</t>
  </si>
  <si>
    <t>non_B</t>
  </si>
  <si>
    <t>non_L</t>
  </si>
  <si>
    <t>total</t>
  </si>
  <si>
    <t>non_N</t>
  </si>
  <si>
    <t>non_D</t>
  </si>
  <si>
    <t>specific regions to comapre with (Fisher exact, one sided):</t>
  </si>
  <si>
    <t xml:space="preserve">P-value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</si>
</sst>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0505"/>
      <color rgb="FF6952A1"/>
      <color rgb="FF868686"/>
      <color rgb="FFE2A0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4695-0006-0A4A-A8F5-F23B7251C139}">
  <dimension ref="A1:Q35"/>
  <sheetViews>
    <sheetView tabSelected="1" topLeftCell="A12" workbookViewId="0">
      <selection activeCell="Q6" sqref="Q1:Q1048576"/>
    </sheetView>
  </sheetViews>
  <sheetFormatPr baseColWidth="10" defaultRowHeight="16" x14ac:dyDescent="0.2"/>
  <cols>
    <col min="5" max="5" width="10.83203125" style="4"/>
    <col min="11" max="11" width="10.83203125" style="4"/>
    <col min="17" max="17" width="10.83203125" style="4"/>
  </cols>
  <sheetData>
    <row r="1" spans="1:17" x14ac:dyDescent="0.2">
      <c r="B1" s="2" t="s">
        <v>0</v>
      </c>
    </row>
    <row r="2" spans="1:17" x14ac:dyDescent="0.2">
      <c r="A2" t="s">
        <v>1</v>
      </c>
      <c r="B2" s="2">
        <v>534</v>
      </c>
      <c r="C2" t="s">
        <v>17</v>
      </c>
      <c r="D2" s="1">
        <f>B$6-B2</f>
        <v>36821</v>
      </c>
      <c r="E2" s="5"/>
      <c r="F2" s="1"/>
    </row>
    <row r="3" spans="1:17" x14ac:dyDescent="0.2">
      <c r="A3" t="s">
        <v>2</v>
      </c>
      <c r="B3" s="3">
        <v>21222</v>
      </c>
      <c r="C3" t="s">
        <v>20</v>
      </c>
      <c r="D3" s="1">
        <f t="shared" ref="D3:D6" si="0">B$6-B3</f>
        <v>16133</v>
      </c>
      <c r="E3" s="5"/>
      <c r="F3" s="1"/>
    </row>
    <row r="4" spans="1:17" x14ac:dyDescent="0.2">
      <c r="A4" t="s">
        <v>3</v>
      </c>
      <c r="B4" s="3">
        <v>6273</v>
      </c>
      <c r="C4" t="s">
        <v>21</v>
      </c>
      <c r="D4" s="1">
        <f t="shared" si="0"/>
        <v>31082</v>
      </c>
      <c r="E4" s="5"/>
      <c r="F4" s="1"/>
    </row>
    <row r="5" spans="1:17" x14ac:dyDescent="0.2">
      <c r="A5" t="s">
        <v>4</v>
      </c>
      <c r="B5" s="3">
        <v>9326</v>
      </c>
      <c r="C5" t="s">
        <v>18</v>
      </c>
      <c r="D5" s="1">
        <f t="shared" si="0"/>
        <v>28029</v>
      </c>
      <c r="E5" s="5"/>
      <c r="F5" s="1"/>
    </row>
    <row r="6" spans="1:17" x14ac:dyDescent="0.2">
      <c r="A6" s="2" t="s">
        <v>19</v>
      </c>
      <c r="B6" s="3">
        <v>37355</v>
      </c>
      <c r="D6" s="1">
        <f t="shared" si="0"/>
        <v>0</v>
      </c>
    </row>
    <row r="8" spans="1:17" x14ac:dyDescent="0.2">
      <c r="B8" t="s">
        <v>22</v>
      </c>
    </row>
    <row r="9" spans="1:17" x14ac:dyDescent="0.2">
      <c r="B9" t="s">
        <v>5</v>
      </c>
      <c r="E9" s="4" t="s">
        <v>23</v>
      </c>
      <c r="H9" t="s">
        <v>10</v>
      </c>
      <c r="K9" s="4" t="s">
        <v>23</v>
      </c>
      <c r="N9" t="s">
        <v>12</v>
      </c>
      <c r="Q9" s="4" t="s">
        <v>23</v>
      </c>
    </row>
    <row r="10" spans="1:17" x14ac:dyDescent="0.2">
      <c r="A10" t="s">
        <v>1</v>
      </c>
      <c r="B10">
        <v>81</v>
      </c>
      <c r="C10" t="s">
        <v>17</v>
      </c>
      <c r="D10" s="1">
        <f>B$14-B10</f>
        <v>6662</v>
      </c>
      <c r="E10" s="4">
        <v>7.6539999999999997E-2</v>
      </c>
      <c r="G10" t="s">
        <v>1</v>
      </c>
      <c r="H10">
        <v>226</v>
      </c>
      <c r="I10" t="s">
        <v>17</v>
      </c>
      <c r="J10" s="1">
        <f>H$14-H10</f>
        <v>20334</v>
      </c>
      <c r="K10" s="4">
        <v>4.1159999999999998E-4</v>
      </c>
      <c r="M10" t="s">
        <v>1</v>
      </c>
      <c r="N10">
        <v>247</v>
      </c>
      <c r="O10" t="s">
        <v>17</v>
      </c>
      <c r="P10" s="1">
        <f>N$14-N10</f>
        <v>21176</v>
      </c>
      <c r="Q10" s="4">
        <v>2.5110000000000002E-3</v>
      </c>
    </row>
    <row r="11" spans="1:17" x14ac:dyDescent="0.2">
      <c r="A11" t="s">
        <v>2</v>
      </c>
      <c r="B11">
        <v>3544</v>
      </c>
      <c r="C11" t="s">
        <v>20</v>
      </c>
      <c r="D11" s="1">
        <f t="shared" ref="D11:D14" si="1">B$14-B11</f>
        <v>3199</v>
      </c>
      <c r="E11" s="6">
        <v>5.5090000000000001E-11</v>
      </c>
      <c r="G11" t="s">
        <v>2</v>
      </c>
      <c r="H11">
        <v>10845</v>
      </c>
      <c r="I11" t="s">
        <v>20</v>
      </c>
      <c r="J11" s="1">
        <f t="shared" ref="J11:J14" si="2">H$14-H11</f>
        <v>9715</v>
      </c>
      <c r="K11" s="6">
        <v>2.2E-16</v>
      </c>
      <c r="M11" t="s">
        <v>2</v>
      </c>
      <c r="N11">
        <v>11086</v>
      </c>
      <c r="O11" t="s">
        <v>20</v>
      </c>
      <c r="P11" s="1">
        <f t="shared" ref="P11:P14" si="3">N$14-N11</f>
        <v>10337</v>
      </c>
      <c r="Q11" s="6">
        <v>2.2E-16</v>
      </c>
    </row>
    <row r="12" spans="1:17" x14ac:dyDescent="0.2">
      <c r="A12" t="s">
        <v>3</v>
      </c>
      <c r="B12">
        <v>1023</v>
      </c>
      <c r="C12" t="s">
        <v>21</v>
      </c>
      <c r="D12" s="1">
        <f t="shared" si="1"/>
        <v>5720</v>
      </c>
      <c r="E12" s="4">
        <v>4.6890000000000001E-4</v>
      </c>
      <c r="G12" t="s">
        <v>3</v>
      </c>
      <c r="H12">
        <v>3570</v>
      </c>
      <c r="I12" t="s">
        <v>21</v>
      </c>
      <c r="J12" s="1">
        <f t="shared" si="2"/>
        <v>16990</v>
      </c>
      <c r="K12" s="4">
        <v>4.1169999999999998E-2</v>
      </c>
      <c r="M12" t="s">
        <v>3</v>
      </c>
      <c r="N12">
        <v>3789</v>
      </c>
      <c r="O12" t="s">
        <v>21</v>
      </c>
      <c r="P12" s="1">
        <f t="shared" si="3"/>
        <v>17634</v>
      </c>
      <c r="Q12" s="4">
        <v>2.9559999999999999E-3</v>
      </c>
    </row>
    <row r="13" spans="1:17" x14ac:dyDescent="0.2">
      <c r="A13" t="s">
        <v>4</v>
      </c>
      <c r="B13">
        <v>2095</v>
      </c>
      <c r="C13" t="s">
        <v>18</v>
      </c>
      <c r="D13" s="1">
        <f t="shared" si="1"/>
        <v>4648</v>
      </c>
      <c r="E13" s="6">
        <v>2.2E-16</v>
      </c>
      <c r="G13" t="s">
        <v>4</v>
      </c>
      <c r="H13">
        <v>5919</v>
      </c>
      <c r="I13" t="s">
        <v>18</v>
      </c>
      <c r="J13" s="1">
        <f t="shared" si="2"/>
        <v>14641</v>
      </c>
      <c r="K13" s="6">
        <v>2.2E-16</v>
      </c>
      <c r="M13" t="s">
        <v>4</v>
      </c>
      <c r="N13">
        <v>6301</v>
      </c>
      <c r="O13" t="s">
        <v>18</v>
      </c>
      <c r="P13" s="1">
        <f t="shared" si="3"/>
        <v>15122</v>
      </c>
      <c r="Q13" s="6">
        <v>2.2E-16</v>
      </c>
    </row>
    <row r="14" spans="1:17" x14ac:dyDescent="0.2">
      <c r="A14" s="2" t="s">
        <v>19</v>
      </c>
      <c r="B14" s="1">
        <f t="shared" ref="B14:G14" si="4">SUM(B10:B13)</f>
        <v>6743</v>
      </c>
      <c r="D14" s="1">
        <f t="shared" si="1"/>
        <v>0</v>
      </c>
      <c r="G14" s="2" t="s">
        <v>19</v>
      </c>
      <c r="H14" s="1">
        <f t="shared" ref="H14:Q14" si="5">SUM(H10:H13)</f>
        <v>20560</v>
      </c>
      <c r="J14" s="1">
        <f t="shared" si="2"/>
        <v>0</v>
      </c>
      <c r="M14" s="2" t="s">
        <v>19</v>
      </c>
      <c r="N14" s="1">
        <f>SUM(N10:N13)</f>
        <v>21423</v>
      </c>
      <c r="P14" s="1">
        <f t="shared" si="3"/>
        <v>0</v>
      </c>
    </row>
    <row r="16" spans="1:17" x14ac:dyDescent="0.2">
      <c r="B16" t="s">
        <v>6</v>
      </c>
      <c r="H16" t="s">
        <v>11</v>
      </c>
      <c r="N16" t="s">
        <v>13</v>
      </c>
    </row>
    <row r="17" spans="1:17" x14ac:dyDescent="0.2">
      <c r="A17" t="s">
        <v>1</v>
      </c>
      <c r="B17">
        <v>453</v>
      </c>
      <c r="C17" t="s">
        <v>17</v>
      </c>
      <c r="D17" s="1">
        <f>B$21-B17</f>
        <v>30159</v>
      </c>
      <c r="E17" s="4">
        <v>0.30370000000000003</v>
      </c>
      <c r="G17" t="s">
        <v>1</v>
      </c>
      <c r="H17">
        <v>114</v>
      </c>
      <c r="I17" t="s">
        <v>17</v>
      </c>
      <c r="J17" s="1">
        <f>H$21-H17</f>
        <v>6501</v>
      </c>
      <c r="K17" s="4">
        <v>4.0230000000000002E-2</v>
      </c>
      <c r="M17" t="s">
        <v>1</v>
      </c>
      <c r="N17">
        <v>119</v>
      </c>
      <c r="O17" t="s">
        <v>17</v>
      </c>
      <c r="P17" s="1">
        <f>N$21-N17</f>
        <v>7439</v>
      </c>
      <c r="Q17" s="4">
        <v>0.18149999999999999</v>
      </c>
    </row>
    <row r="18" spans="1:17" x14ac:dyDescent="0.2">
      <c r="A18" t="s">
        <v>2</v>
      </c>
      <c r="B18">
        <v>17678</v>
      </c>
      <c r="C18" t="s">
        <v>20</v>
      </c>
      <c r="D18" s="1">
        <f t="shared" ref="D18:D21" si="6">B$21-B18</f>
        <v>12934</v>
      </c>
      <c r="E18" s="4">
        <v>7.1659999999999996E-3</v>
      </c>
      <c r="G18" t="s">
        <v>2</v>
      </c>
      <c r="H18">
        <v>4104</v>
      </c>
      <c r="I18" t="s">
        <v>20</v>
      </c>
      <c r="J18" s="1">
        <f t="shared" ref="J18:J21" si="7">H$21-H18</f>
        <v>2511</v>
      </c>
      <c r="K18" s="6">
        <v>9.0860000000000001E-16</v>
      </c>
      <c r="M18" t="s">
        <v>2</v>
      </c>
      <c r="N18">
        <v>4729</v>
      </c>
      <c r="O18" t="s">
        <v>20</v>
      </c>
      <c r="P18" s="1">
        <f t="shared" ref="P18:P21" si="8">N$21-N18</f>
        <v>2829</v>
      </c>
      <c r="Q18" s="6">
        <v>2.2E-16</v>
      </c>
    </row>
    <row r="19" spans="1:17" x14ac:dyDescent="0.2">
      <c r="A19" t="s">
        <v>3</v>
      </c>
      <c r="B19">
        <v>5250</v>
      </c>
      <c r="C19" t="s">
        <v>21</v>
      </c>
      <c r="D19" s="1">
        <f t="shared" si="6"/>
        <v>25362</v>
      </c>
      <c r="E19" s="4">
        <v>0.1104</v>
      </c>
      <c r="G19" t="s">
        <v>3</v>
      </c>
      <c r="H19">
        <v>991</v>
      </c>
      <c r="I19" t="s">
        <v>21</v>
      </c>
      <c r="J19" s="1">
        <f t="shared" si="7"/>
        <v>5624</v>
      </c>
      <c r="K19" s="4">
        <v>1.187E-4</v>
      </c>
      <c r="M19" t="s">
        <v>3</v>
      </c>
      <c r="N19">
        <v>1121</v>
      </c>
      <c r="O19" t="s">
        <v>21</v>
      </c>
      <c r="P19" s="1">
        <f t="shared" si="8"/>
        <v>6437</v>
      </c>
      <c r="Q19" s="6">
        <v>1.226E-5</v>
      </c>
    </row>
    <row r="20" spans="1:17" x14ac:dyDescent="0.2">
      <c r="A20" t="s">
        <v>4</v>
      </c>
      <c r="B20">
        <v>7231</v>
      </c>
      <c r="C20" t="s">
        <v>18</v>
      </c>
      <c r="D20" s="1">
        <f t="shared" si="6"/>
        <v>23381</v>
      </c>
      <c r="E20" s="6">
        <v>2.4960000000000002E-5</v>
      </c>
      <c r="G20" t="s">
        <v>4</v>
      </c>
      <c r="H20">
        <v>1406</v>
      </c>
      <c r="I20" t="s">
        <v>18</v>
      </c>
      <c r="J20" s="1">
        <f t="shared" si="7"/>
        <v>5209</v>
      </c>
      <c r="K20" s="6">
        <v>3.022E-11</v>
      </c>
      <c r="M20" t="s">
        <v>4</v>
      </c>
      <c r="N20">
        <v>1589</v>
      </c>
      <c r="O20" t="s">
        <v>18</v>
      </c>
      <c r="P20" s="1">
        <f t="shared" si="8"/>
        <v>5969</v>
      </c>
      <c r="Q20" s="6">
        <v>8.8200000000000005E-14</v>
      </c>
    </row>
    <row r="21" spans="1:17" x14ac:dyDescent="0.2">
      <c r="A21" s="2" t="s">
        <v>19</v>
      </c>
      <c r="B21" s="1">
        <f>SUM(B17:B20)</f>
        <v>30612</v>
      </c>
      <c r="D21" s="1">
        <f t="shared" si="6"/>
        <v>0</v>
      </c>
      <c r="G21" s="2" t="s">
        <v>19</v>
      </c>
      <c r="H21" s="1">
        <f>SUM(H17:H20)</f>
        <v>6615</v>
      </c>
      <c r="J21" s="1">
        <f t="shared" si="7"/>
        <v>0</v>
      </c>
      <c r="M21" s="2" t="s">
        <v>19</v>
      </c>
      <c r="N21" s="1">
        <f>SUM(N17:N20)</f>
        <v>7558</v>
      </c>
      <c r="P21" s="1">
        <f t="shared" si="8"/>
        <v>0</v>
      </c>
    </row>
    <row r="23" spans="1:17" x14ac:dyDescent="0.2">
      <c r="B23" t="s">
        <v>7</v>
      </c>
      <c r="H23" t="s">
        <v>16</v>
      </c>
      <c r="N23" t="s">
        <v>14</v>
      </c>
    </row>
    <row r="24" spans="1:17" x14ac:dyDescent="0.2">
      <c r="A24" t="s">
        <v>1</v>
      </c>
      <c r="B24">
        <v>119</v>
      </c>
      <c r="C24" t="s">
        <v>17</v>
      </c>
      <c r="D24" s="1">
        <f>B$28-B24</f>
        <v>6080</v>
      </c>
      <c r="E24" s="4">
        <v>2.5569999999999998E-3</v>
      </c>
      <c r="G24" t="s">
        <v>1</v>
      </c>
      <c r="H24">
        <v>194</v>
      </c>
      <c r="I24" t="s">
        <v>17</v>
      </c>
      <c r="J24" s="1">
        <f>H$28-H24</f>
        <v>9986</v>
      </c>
      <c r="K24" s="4">
        <v>4.1540000000000001E-4</v>
      </c>
      <c r="M24" t="s">
        <v>1</v>
      </c>
      <c r="N24">
        <v>35</v>
      </c>
      <c r="O24" t="s">
        <v>17</v>
      </c>
      <c r="P24" s="1">
        <f>N$28-N24</f>
        <v>1919</v>
      </c>
      <c r="Q24" s="4">
        <v>0.11559999999999999</v>
      </c>
    </row>
    <row r="25" spans="1:17" x14ac:dyDescent="0.2">
      <c r="A25" t="s">
        <v>2</v>
      </c>
      <c r="B25">
        <v>3647</v>
      </c>
      <c r="C25" t="s">
        <v>20</v>
      </c>
      <c r="D25" s="1">
        <f t="shared" ref="D25:D28" si="9">B$28-B25</f>
        <v>2552</v>
      </c>
      <c r="E25" s="4">
        <v>1.506E-3</v>
      </c>
      <c r="G25" t="s">
        <v>2</v>
      </c>
      <c r="H25">
        <v>6273</v>
      </c>
      <c r="I25" t="s">
        <v>20</v>
      </c>
      <c r="J25" s="1">
        <f t="shared" ref="J25:J28" si="10">H$28-H25</f>
        <v>3907</v>
      </c>
      <c r="K25" s="6">
        <v>2.2E-16</v>
      </c>
      <c r="M25" t="s">
        <v>2</v>
      </c>
      <c r="N25">
        <v>1295</v>
      </c>
      <c r="O25" t="s">
        <v>20</v>
      </c>
      <c r="P25" s="1">
        <f t="shared" ref="P25:P28" si="11">N$28-N25</f>
        <v>659</v>
      </c>
      <c r="Q25" s="6">
        <v>2.2E-16</v>
      </c>
    </row>
    <row r="26" spans="1:17" x14ac:dyDescent="0.2">
      <c r="A26" t="s">
        <v>3</v>
      </c>
      <c r="B26">
        <v>1190</v>
      </c>
      <c r="C26" t="s">
        <v>21</v>
      </c>
      <c r="D26" s="1">
        <f t="shared" si="9"/>
        <v>5009</v>
      </c>
      <c r="E26" s="6">
        <v>2.3470000000000001E-6</v>
      </c>
      <c r="G26" t="s">
        <v>3</v>
      </c>
      <c r="H26">
        <v>1712</v>
      </c>
      <c r="I26" t="s">
        <v>21</v>
      </c>
      <c r="J26" s="1">
        <f t="shared" si="10"/>
        <v>8468</v>
      </c>
      <c r="K26" s="4">
        <v>0.48199999999999998</v>
      </c>
      <c r="M26" t="s">
        <v>3</v>
      </c>
      <c r="N26">
        <v>294</v>
      </c>
      <c r="O26" t="s">
        <v>21</v>
      </c>
      <c r="P26" s="1">
        <f t="shared" si="11"/>
        <v>1660</v>
      </c>
      <c r="Q26" s="4">
        <v>2.2419999999999999E-2</v>
      </c>
    </row>
    <row r="27" spans="1:17" x14ac:dyDescent="0.2">
      <c r="A27" t="s">
        <v>4</v>
      </c>
      <c r="B27">
        <v>1243</v>
      </c>
      <c r="C27" t="s">
        <v>18</v>
      </c>
      <c r="D27" s="1">
        <f t="shared" si="9"/>
        <v>4956</v>
      </c>
      <c r="E27" s="6">
        <v>2.2E-16</v>
      </c>
      <c r="G27" t="s">
        <v>4</v>
      </c>
      <c r="H27">
        <v>2001</v>
      </c>
      <c r="I27" t="s">
        <v>18</v>
      </c>
      <c r="J27" s="1">
        <f t="shared" si="10"/>
        <v>8179</v>
      </c>
      <c r="K27" s="6">
        <v>2.2E-16</v>
      </c>
      <c r="M27" t="s">
        <v>4</v>
      </c>
      <c r="N27">
        <v>330</v>
      </c>
      <c r="O27" t="s">
        <v>18</v>
      </c>
      <c r="P27" s="1">
        <f t="shared" si="11"/>
        <v>1624</v>
      </c>
      <c r="Q27" s="6">
        <v>2.2E-16</v>
      </c>
    </row>
    <row r="28" spans="1:17" x14ac:dyDescent="0.2">
      <c r="A28" s="2" t="s">
        <v>19</v>
      </c>
      <c r="B28" s="1">
        <f>SUM(B24:B27)</f>
        <v>6199</v>
      </c>
      <c r="D28" s="1">
        <f t="shared" si="9"/>
        <v>0</v>
      </c>
      <c r="G28" s="2" t="s">
        <v>19</v>
      </c>
      <c r="H28" s="1">
        <f>SUM(H24:H27)</f>
        <v>10180</v>
      </c>
      <c r="J28" s="1">
        <f t="shared" si="10"/>
        <v>0</v>
      </c>
      <c r="M28" s="2" t="s">
        <v>19</v>
      </c>
      <c r="N28" s="1">
        <f>SUM(N24:N27)</f>
        <v>1954</v>
      </c>
      <c r="P28" s="1">
        <f t="shared" si="11"/>
        <v>0</v>
      </c>
    </row>
    <row r="30" spans="1:17" x14ac:dyDescent="0.2">
      <c r="B30" t="s">
        <v>8</v>
      </c>
      <c r="H30" t="s">
        <v>9</v>
      </c>
      <c r="N30" t="s">
        <v>15</v>
      </c>
    </row>
    <row r="31" spans="1:17" x14ac:dyDescent="0.2">
      <c r="A31" t="s">
        <v>1</v>
      </c>
      <c r="B31">
        <v>415</v>
      </c>
      <c r="C31" t="s">
        <v>17</v>
      </c>
      <c r="D31" s="1">
        <f>B$35-B31</f>
        <v>30741</v>
      </c>
      <c r="E31" s="4">
        <v>0.14580000000000001</v>
      </c>
      <c r="G31" t="s">
        <v>1</v>
      </c>
      <c r="H31">
        <v>223</v>
      </c>
      <c r="I31" t="s">
        <v>17</v>
      </c>
      <c r="J31" s="1">
        <f>H$35-H31</f>
        <v>12913</v>
      </c>
      <c r="K31" s="4">
        <v>1.7350000000000001E-2</v>
      </c>
      <c r="M31" t="s">
        <v>1</v>
      </c>
      <c r="N31">
        <v>133</v>
      </c>
      <c r="O31" t="s">
        <v>17</v>
      </c>
      <c r="P31" s="1">
        <f>N$35-N31</f>
        <v>6287</v>
      </c>
      <c r="Q31" s="4">
        <v>1.18E-4</v>
      </c>
    </row>
    <row r="32" spans="1:17" x14ac:dyDescent="0.2">
      <c r="A32" t="s">
        <v>2</v>
      </c>
      <c r="B32">
        <v>17575</v>
      </c>
      <c r="C32" t="s">
        <v>20</v>
      </c>
      <c r="D32" s="1">
        <f t="shared" ref="D32:D35" si="12">B$35-B32</f>
        <v>13581</v>
      </c>
      <c r="E32" s="4">
        <v>0.14699999999999999</v>
      </c>
      <c r="G32" t="s">
        <v>2</v>
      </c>
      <c r="H32">
        <v>7603</v>
      </c>
      <c r="I32" t="s">
        <v>20</v>
      </c>
      <c r="J32" s="1">
        <f t="shared" ref="J32:J35" si="13">H$35-H32</f>
        <v>5533</v>
      </c>
      <c r="K32" s="4">
        <v>1.7139999999999999E-2</v>
      </c>
      <c r="M32" t="s">
        <v>2</v>
      </c>
      <c r="N32">
        <v>4112</v>
      </c>
      <c r="O32" t="s">
        <v>20</v>
      </c>
      <c r="P32" s="1">
        <f t="shared" ref="P32:P35" si="14">N$35-N32</f>
        <v>2308</v>
      </c>
      <c r="Q32" s="6">
        <v>2.2E-16</v>
      </c>
    </row>
    <row r="33" spans="1:17" x14ac:dyDescent="0.2">
      <c r="A33" t="s">
        <v>3</v>
      </c>
      <c r="B33">
        <v>5083</v>
      </c>
      <c r="C33" t="s">
        <v>21</v>
      </c>
      <c r="D33" s="1">
        <f t="shared" si="12"/>
        <v>26073</v>
      </c>
      <c r="E33" s="4">
        <v>4.7820000000000001E-2</v>
      </c>
      <c r="G33" t="s">
        <v>3</v>
      </c>
      <c r="H33">
        <v>2409</v>
      </c>
      <c r="I33" t="s">
        <v>21</v>
      </c>
      <c r="J33" s="1">
        <f t="shared" si="13"/>
        <v>10727</v>
      </c>
      <c r="K33" s="6">
        <v>3.1019999999999998E-5</v>
      </c>
      <c r="M33" t="s">
        <v>3</v>
      </c>
      <c r="N33">
        <v>1069</v>
      </c>
      <c r="O33" t="s">
        <v>21</v>
      </c>
      <c r="P33" s="1">
        <f t="shared" si="14"/>
        <v>5351</v>
      </c>
      <c r="Q33" s="4">
        <v>0.39729999999999999</v>
      </c>
    </row>
    <row r="34" spans="1:17" x14ac:dyDescent="0.2">
      <c r="A34" t="s">
        <v>4</v>
      </c>
      <c r="B34">
        <v>8083</v>
      </c>
      <c r="C34" t="s">
        <v>18</v>
      </c>
      <c r="D34" s="1">
        <f t="shared" si="12"/>
        <v>23073</v>
      </c>
      <c r="E34" s="6">
        <v>2.2E-16</v>
      </c>
      <c r="G34" t="s">
        <v>4</v>
      </c>
      <c r="H34">
        <v>2901</v>
      </c>
      <c r="I34" t="s">
        <v>18</v>
      </c>
      <c r="J34" s="1">
        <f t="shared" si="13"/>
        <v>10235</v>
      </c>
      <c r="K34" s="6">
        <v>1.337E-11</v>
      </c>
      <c r="M34" t="s">
        <v>4</v>
      </c>
      <c r="N34">
        <v>1106</v>
      </c>
      <c r="O34" t="s">
        <v>18</v>
      </c>
      <c r="P34" s="1">
        <f t="shared" si="14"/>
        <v>5314</v>
      </c>
      <c r="Q34" s="6">
        <v>2.2E-16</v>
      </c>
    </row>
    <row r="35" spans="1:17" x14ac:dyDescent="0.2">
      <c r="A35" s="2" t="s">
        <v>19</v>
      </c>
      <c r="B35" s="1">
        <f>SUM(B31:B34)</f>
        <v>31156</v>
      </c>
      <c r="D35" s="1">
        <f t="shared" si="12"/>
        <v>0</v>
      </c>
      <c r="G35" s="2" t="s">
        <v>19</v>
      </c>
      <c r="H35" s="1">
        <f t="shared" ref="H35" si="15">SUM(H31:H34)</f>
        <v>13136</v>
      </c>
      <c r="J35" s="1">
        <f t="shared" si="13"/>
        <v>0</v>
      </c>
      <c r="M35" s="2" t="s">
        <v>19</v>
      </c>
      <c r="N35" s="1">
        <f>SUM(N31:N34)</f>
        <v>6420</v>
      </c>
      <c r="P35" s="1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2019-06-16T09:40:22Z</dcterms:created>
  <dcterms:modified xsi:type="dcterms:W3CDTF">2019-07-12T11:36:27Z</dcterms:modified>
</cp:coreProperties>
</file>