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userNames.xml" ContentType="application/vnd.openxmlformats-officedocument.spreadsheetml.userNam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E:\"/>
    </mc:Choice>
  </mc:AlternateContent>
  <bookViews>
    <workbookView xWindow="0" yWindow="0" windowWidth="21840" windowHeight="13680" tabRatio="662" activeTab="4"/>
  </bookViews>
  <sheets>
    <sheet name="汇总" sheetId="1" r:id="rId1"/>
    <sheet name="总账" sheetId="2" r:id="rId2"/>
    <sheet name="应收管理" sheetId="3" r:id="rId3"/>
    <sheet name="应付管理" sheetId="4" r:id="rId4"/>
    <sheet name="收付款合同" sheetId="5" r:id="rId5"/>
    <sheet name="会计平台" sheetId="6" r:id="rId6"/>
    <sheet name="电子会计档案归档" sheetId="7" r:id="rId7"/>
    <sheet name="测试方法及单点效率标准(测试参考)" sheetId="8" r:id="rId8"/>
    <sheet name="参考" sheetId="9" r:id="rId9"/>
  </sheets>
  <definedNames>
    <definedName name="_xlnm._FilterDatabase" localSheetId="6" hidden="1">电子会计档案归档!$A$2:$S$11</definedName>
    <definedName name="_xlnm._FilterDatabase" localSheetId="5" hidden="1">会计平台!$A$2:$R$61</definedName>
    <definedName name="_xlnm._FilterDatabase" localSheetId="4" hidden="1">收付款合同!$A$2:$T$2</definedName>
    <definedName name="_xlnm._FilterDatabase" localSheetId="3" hidden="1">应付管理!$A$2:$T$222</definedName>
    <definedName name="_xlnm._FilterDatabase" localSheetId="2" hidden="1">应收管理!$A$2:$T$2</definedName>
    <definedName name="_xlnm._FilterDatabase" localSheetId="1" hidden="1">总账!$A$2:$S$300</definedName>
    <definedName name="Z_0E1A3E34_6CC1_4AF1_99F3_067388C3A395_.wvu.FilterData" localSheetId="3" hidden="1">应付管理!$A$2:$R$222</definedName>
    <definedName name="Z_0EB52B57_4CBE_425C_986C_99FC8BDB2AB2_.wvu.FilterData" localSheetId="3" hidden="1">应付管理!$A$2:$R$222</definedName>
    <definedName name="Z_1A7780BE_636A_4732_9B3A_A50EE90AA580_.wvu.FilterData" localSheetId="6" hidden="1">电子会计档案归档!$A$2:$S$11</definedName>
    <definedName name="Z_1A7780BE_636A_4732_9B3A_A50EE90AA580_.wvu.FilterData" localSheetId="5" hidden="1">会计平台!$A$2:$R$61</definedName>
    <definedName name="Z_1A7780BE_636A_4732_9B3A_A50EE90AA580_.wvu.FilterData" localSheetId="4" hidden="1">收付款合同!$A$2:$R$92</definedName>
    <definedName name="Z_1A7780BE_636A_4732_9B3A_A50EE90AA580_.wvu.FilterData" localSheetId="3" hidden="1">应付管理!$A$2:$S$222</definedName>
    <definedName name="Z_1A7780BE_636A_4732_9B3A_A50EE90AA580_.wvu.FilterData" localSheetId="2" hidden="1">应收管理!$A$2:$S$217</definedName>
    <definedName name="Z_1A7780BE_636A_4732_9B3A_A50EE90AA580_.wvu.FilterData" localSheetId="1" hidden="1">总账!$A$2:$S$300</definedName>
    <definedName name="Z_1CC99B7B_37BE_4BBA_9E95_652526A9B4BA_.wvu.FilterData" localSheetId="3" hidden="1">应付管理!$A$2:$R$222</definedName>
    <definedName name="Z_1CEC59B1_04DD_4977_9E43_C23D20EF7011_.wvu.FilterData" localSheetId="6" hidden="1">电子会计档案归档!$A$2:$S$11</definedName>
    <definedName name="Z_1CEC59B1_04DD_4977_9E43_C23D20EF7011_.wvu.FilterData" localSheetId="1" hidden="1">总账!$A$2:$S$300</definedName>
    <definedName name="Z_205F7843_C628_4C0F_8D17_5C0B966E9733_.wvu.FilterData" localSheetId="6" hidden="1">电子会计档案归档!$A$2:$S$11</definedName>
    <definedName name="Z_205F7843_C628_4C0F_8D17_5C0B966E9733_.wvu.FilterData" localSheetId="1" hidden="1">总账!$A$2:$S$300</definedName>
    <definedName name="Z_22D6B94A_C70D_4A4C_B58C_1858E59F23C3_.wvu.FilterData" localSheetId="3" hidden="1">应付管理!$A$2:$R$222</definedName>
    <definedName name="Z_22D6B94A_C70D_4A4C_B58C_1858E59F23C3_.wvu.FilterData" localSheetId="2" hidden="1">应收管理!$A$2:$R$217</definedName>
    <definedName name="Z_261C3586_8747_4D95_8FE7_17C4EDCD3486_.wvu.FilterData" localSheetId="6" hidden="1">电子会计档案归档!$A$2:$S$11</definedName>
    <definedName name="Z_261C3586_8747_4D95_8FE7_17C4EDCD3486_.wvu.FilterData" localSheetId="1" hidden="1">总账!$A$2:$S$300</definedName>
    <definedName name="Z_2E174500_8482_4670_B6D3_F0B36D9B57E0_.wvu.FilterData" localSheetId="1" hidden="1">总账!$A$2:$S$300</definedName>
    <definedName name="Z_2EFCDCC0_8B7F_40E0_B932_C8ECF4F7F52A_.wvu.FilterData" localSheetId="3" hidden="1">应付管理!$A$2:$S$222</definedName>
    <definedName name="Z_2EFCDCC0_8B7F_40E0_B932_C8ECF4F7F52A_.wvu.FilterData" localSheetId="2" hidden="1">应收管理!$A$2:$S$217</definedName>
    <definedName name="Z_358308FB_7AE1_4517_B115_FB7D40D70BFF_.wvu.FilterData" localSheetId="3" hidden="1">应付管理!$A$2:$S$222</definedName>
    <definedName name="Z_36E55B85_F1EE_4A3C_8BC5_D20E7DF7EEAE_.wvu.FilterData" localSheetId="6" hidden="1">电子会计档案归档!$A$2:$S$11</definedName>
    <definedName name="Z_36E55B85_F1EE_4A3C_8BC5_D20E7DF7EEAE_.wvu.FilterData" localSheetId="5" hidden="1">会计平台!$A$2:$R$61</definedName>
    <definedName name="Z_36E55B85_F1EE_4A3C_8BC5_D20E7DF7EEAE_.wvu.FilterData" localSheetId="4" hidden="1">收付款合同!$A$2:$R$92</definedName>
    <definedName name="Z_36E55B85_F1EE_4A3C_8BC5_D20E7DF7EEAE_.wvu.FilterData" localSheetId="3" hidden="1">应付管理!$A$2:$R$222</definedName>
    <definedName name="Z_36E55B85_F1EE_4A3C_8BC5_D20E7DF7EEAE_.wvu.FilterData" localSheetId="2" hidden="1">应收管理!$A$2:$R$217</definedName>
    <definedName name="Z_36E55B85_F1EE_4A3C_8BC5_D20E7DF7EEAE_.wvu.FilterData" localSheetId="1" hidden="1">总账!$A$2:$S$300</definedName>
    <definedName name="Z_37AB7135_07B2_4FF3_9078_45C2F5C17187_.wvu.FilterData" localSheetId="6" hidden="1">电子会计档案归档!$A$2:$S$11</definedName>
    <definedName name="Z_37AB7135_07B2_4FF3_9078_45C2F5C17187_.wvu.FilterData" localSheetId="3" hidden="1">应付管理!$A$2:$R$222</definedName>
    <definedName name="Z_37AB7135_07B2_4FF3_9078_45C2F5C17187_.wvu.FilterData" localSheetId="2" hidden="1">应收管理!$A$2:$R$217</definedName>
    <definedName name="Z_37AB7135_07B2_4FF3_9078_45C2F5C17187_.wvu.FilterData" localSheetId="1" hidden="1">总账!$A$2:$S$300</definedName>
    <definedName name="Z_38398FB4_5B06_4C3A_816A_03001F49A031_.wvu.FilterData" localSheetId="1" hidden="1">总账!$A$2:$S$300</definedName>
    <definedName name="Z_41905B81_EF6C_43FE_84AF_3AC60F02ACA7_.wvu.FilterData" localSheetId="3" hidden="1">应付管理!$A$2:$R$222</definedName>
    <definedName name="Z_41905B81_EF6C_43FE_84AF_3AC60F02ACA7_.wvu.FilterData" localSheetId="2" hidden="1">应收管理!$A$2:$R$217</definedName>
    <definedName name="Z_446F06F7_DDC6_47DA_A6AD_98C5A86D8C0A_.wvu.FilterData" localSheetId="3" hidden="1">应付管理!$A$2:$S$222</definedName>
    <definedName name="Z_446F06F7_DDC6_47DA_A6AD_98C5A86D8C0A_.wvu.FilterData" localSheetId="2" hidden="1">应收管理!$A$2:$S$217</definedName>
    <definedName name="Z_446F06F7_DDC6_47DA_A6AD_98C5A86D8C0A_.wvu.FilterData" localSheetId="1" hidden="1">总账!$A$2:$S$300</definedName>
    <definedName name="Z_46224DFE_AFA1_4EF1_96FD_6200640102A8_.wvu.FilterData" localSheetId="6" hidden="1">电子会计档案归档!$A$2:$S$11</definedName>
    <definedName name="Z_46224DFE_AFA1_4EF1_96FD_6200640102A8_.wvu.FilterData" localSheetId="5" hidden="1">会计平台!$A$2:$R$61</definedName>
    <definedName name="Z_46224DFE_AFA1_4EF1_96FD_6200640102A8_.wvu.FilterData" localSheetId="4" hidden="1">收付款合同!$A$2:$T$2</definedName>
    <definedName name="Z_46224DFE_AFA1_4EF1_96FD_6200640102A8_.wvu.FilterData" localSheetId="3" hidden="1">应付管理!$A$2:$T$222</definedName>
    <definedName name="Z_46224DFE_AFA1_4EF1_96FD_6200640102A8_.wvu.FilterData" localSheetId="2" hidden="1">应收管理!$A$2:$T$2</definedName>
    <definedName name="Z_46224DFE_AFA1_4EF1_96FD_6200640102A8_.wvu.FilterData" localSheetId="1" hidden="1">总账!$A$2:$S$300</definedName>
    <definedName name="Z_4853A6DA_3579_4E07_B8DE_96A526DA2389_.wvu.FilterData" localSheetId="3" hidden="1">应付管理!$A$2:$R$222</definedName>
    <definedName name="Z_62153BB8_AAEB_459B_8412_B55F0AFA5B28_.wvu.FilterData" localSheetId="6" hidden="1">电子会计档案归档!$A$2:$S$11</definedName>
    <definedName name="Z_62153BB8_AAEB_459B_8412_B55F0AFA5B28_.wvu.FilterData" localSheetId="5" hidden="1">会计平台!$A$2:$R$61</definedName>
    <definedName name="Z_62153BB8_AAEB_459B_8412_B55F0AFA5B28_.wvu.FilterData" localSheetId="4" hidden="1">收付款合同!$A$2:$T$2</definedName>
    <definedName name="Z_62153BB8_AAEB_459B_8412_B55F0AFA5B28_.wvu.FilterData" localSheetId="3" hidden="1">应付管理!$A$2:$T$222</definedName>
    <definedName name="Z_62153BB8_AAEB_459B_8412_B55F0AFA5B28_.wvu.FilterData" localSheetId="2" hidden="1">应收管理!$A$2:$T$2</definedName>
    <definedName name="Z_62153BB8_AAEB_459B_8412_B55F0AFA5B28_.wvu.FilterData" localSheetId="1" hidden="1">总账!$A$2:$S$300</definedName>
    <definedName name="Z_64BE2C52_C58F_49FF_95AA_E491A4793081_.wvu.FilterData" localSheetId="6" hidden="1">电子会计档案归档!$A$2:$S$11</definedName>
    <definedName name="Z_64BE2C52_C58F_49FF_95AA_E491A4793081_.wvu.FilterData" localSheetId="5" hidden="1">会计平台!$A$2:$R$61</definedName>
    <definedName name="Z_64BE2C52_C58F_49FF_95AA_E491A4793081_.wvu.FilterData" localSheetId="4" hidden="1">收付款合同!$A$2:$R$92</definedName>
    <definedName name="Z_64BE2C52_C58F_49FF_95AA_E491A4793081_.wvu.FilterData" localSheetId="3" hidden="1">应付管理!$A$2:$S$222</definedName>
    <definedName name="Z_64BE2C52_C58F_49FF_95AA_E491A4793081_.wvu.FilterData" localSheetId="2" hidden="1">应收管理!$A$2:$S$217</definedName>
    <definedName name="Z_64BE2C52_C58F_49FF_95AA_E491A4793081_.wvu.FilterData" localSheetId="1" hidden="1">总账!$A$2:$S$300</definedName>
    <definedName name="Z_6A110280_7AC3_4B0E_9C3D_A1100C8547FE_.wvu.FilterData" localSheetId="6" hidden="1">电子会计档案归档!$A$2:$S$11</definedName>
    <definedName name="Z_6A110280_7AC3_4B0E_9C3D_A1100C8547FE_.wvu.FilterData" localSheetId="5" hidden="1">会计平台!$A$2:$R$61</definedName>
    <definedName name="Z_6A110280_7AC3_4B0E_9C3D_A1100C8547FE_.wvu.FilterData" localSheetId="4" hidden="1">收付款合同!$A$2:$R$114</definedName>
    <definedName name="Z_6A110280_7AC3_4B0E_9C3D_A1100C8547FE_.wvu.FilterData" localSheetId="3" hidden="1">应付管理!$A$2:$R$222</definedName>
    <definedName name="Z_6A110280_7AC3_4B0E_9C3D_A1100C8547FE_.wvu.FilterData" localSheetId="2" hidden="1">应收管理!$A$2:$R$217</definedName>
    <definedName name="Z_6A110280_7AC3_4B0E_9C3D_A1100C8547FE_.wvu.FilterData" localSheetId="1" hidden="1">总账!$A$2:$S$300</definedName>
    <definedName name="Z_6D0608C0_FBCF_4CD6_9905_1125C99BF96A_.wvu.FilterData" localSheetId="5" hidden="1">会计平台!$A$2:$R$61</definedName>
    <definedName name="Z_6D0608C0_FBCF_4CD6_9905_1125C99BF96A_.wvu.FilterData" localSheetId="4" hidden="1">收付款合同!$A$2:$R$114</definedName>
    <definedName name="Z_6D0608C0_FBCF_4CD6_9905_1125C99BF96A_.wvu.FilterData" localSheetId="3" hidden="1">应付管理!$A$2:$S$222</definedName>
    <definedName name="Z_6D0608C0_FBCF_4CD6_9905_1125C99BF96A_.wvu.FilterData" localSheetId="2" hidden="1">应收管理!$A$2:$S$217</definedName>
    <definedName name="Z_6D0608C0_FBCF_4CD6_9905_1125C99BF96A_.wvu.FilterData" localSheetId="1" hidden="1">总账!$A$2:$S$300</definedName>
    <definedName name="Z_6D221AD7_8476_41DB_B702_5EB00B33C852_.wvu.FilterData" localSheetId="6" hidden="1">电子会计档案归档!$A$2:$S$11</definedName>
    <definedName name="Z_6D221AD7_8476_41DB_B702_5EB00B33C852_.wvu.FilterData" localSheetId="1" hidden="1">总账!$A$2:$S$300</definedName>
    <definedName name="Z_8071DC76_7D78_4EB1_9AD8_36D03E2B9B11_.wvu.FilterData" localSheetId="6" hidden="1">电子会计档案归档!$A$2:$S$11</definedName>
    <definedName name="Z_8071DC76_7D78_4EB1_9AD8_36D03E2B9B11_.wvu.FilterData" localSheetId="5" hidden="1">会计平台!$A$2:$R$61</definedName>
    <definedName name="Z_8071DC76_7D78_4EB1_9AD8_36D03E2B9B11_.wvu.FilterData" localSheetId="4" hidden="1">收付款合同!$A$2:$R$114</definedName>
    <definedName name="Z_8071DC76_7D78_4EB1_9AD8_36D03E2B9B11_.wvu.FilterData" localSheetId="3" hidden="1">应付管理!$A$2:$R$222</definedName>
    <definedName name="Z_8071DC76_7D78_4EB1_9AD8_36D03E2B9B11_.wvu.FilterData" localSheetId="2" hidden="1">应收管理!$A$2:$R$217</definedName>
    <definedName name="Z_8071DC76_7D78_4EB1_9AD8_36D03E2B9B11_.wvu.FilterData" localSheetId="1" hidden="1">总账!$A$2:$S$300</definedName>
    <definedName name="Z_808A641E_7BCD_4AD0_A077_30921F0D1A8A_.wvu.FilterData" localSheetId="6" hidden="1">电子会计档案归档!$A$2:$S$11</definedName>
    <definedName name="Z_808A641E_7BCD_4AD0_A077_30921F0D1A8A_.wvu.FilterData" localSheetId="5" hidden="1">会计平台!$A$2:$R$61</definedName>
    <definedName name="Z_808A641E_7BCD_4AD0_A077_30921F0D1A8A_.wvu.FilterData" localSheetId="4" hidden="1">收付款合同!$A$2:$R$114</definedName>
    <definedName name="Z_808A641E_7BCD_4AD0_A077_30921F0D1A8A_.wvu.FilterData" localSheetId="3" hidden="1">应付管理!$A$2:$R$222</definedName>
    <definedName name="Z_808A641E_7BCD_4AD0_A077_30921F0D1A8A_.wvu.FilterData" localSheetId="2" hidden="1">应收管理!$A$2:$R$217</definedName>
    <definedName name="Z_808A641E_7BCD_4AD0_A077_30921F0D1A8A_.wvu.FilterData" localSheetId="1" hidden="1">总账!$A$2:$S$300</definedName>
    <definedName name="Z_8218BD5F_91F0_4026_A1FA_8406C720733B_.wvu.FilterData" localSheetId="3" hidden="1">应付管理!$A$2:$R$222</definedName>
    <definedName name="Z_8218BD5F_91F0_4026_A1FA_8406C720733B_.wvu.FilterData" localSheetId="2" hidden="1">应收管理!$A$2:$R$217</definedName>
    <definedName name="Z_8912B554_11C3_4F09_A044_CECFC2D179BA_.wvu.FilterData" localSheetId="6" hidden="1">电子会计档案归档!$A$2:$S$11</definedName>
    <definedName name="Z_8912B554_11C3_4F09_A044_CECFC2D179BA_.wvu.FilterData" localSheetId="5" hidden="1">会计平台!$A$2:$R$61</definedName>
    <definedName name="Z_8912B554_11C3_4F09_A044_CECFC2D179BA_.wvu.FilterData" localSheetId="4" hidden="1">收付款合同!$A$2:$R$114</definedName>
    <definedName name="Z_8912B554_11C3_4F09_A044_CECFC2D179BA_.wvu.FilterData" localSheetId="3" hidden="1">应付管理!$A$2:$R$222</definedName>
    <definedName name="Z_8912B554_11C3_4F09_A044_CECFC2D179BA_.wvu.FilterData" localSheetId="2" hidden="1">应收管理!$A$2:$R$217</definedName>
    <definedName name="Z_8912B554_11C3_4F09_A044_CECFC2D179BA_.wvu.FilterData" localSheetId="1" hidden="1">总账!$A$2:$S$300</definedName>
    <definedName name="Z_8F70F2C9_ECED_4E82_9CFD_55C344D4D75B_.wvu.FilterData" localSheetId="5" hidden="1">会计平台!$A$2:$R$61</definedName>
    <definedName name="Z_8F70F2C9_ECED_4E82_9CFD_55C344D4D75B_.wvu.FilterData" localSheetId="4" hidden="1">收付款合同!$A$2:$R$114</definedName>
    <definedName name="Z_8F70F2C9_ECED_4E82_9CFD_55C344D4D75B_.wvu.FilterData" localSheetId="3" hidden="1">应付管理!$A$2:$R$222</definedName>
    <definedName name="Z_8F70F2C9_ECED_4E82_9CFD_55C344D4D75B_.wvu.FilterData" localSheetId="2" hidden="1">应收管理!$A$2:$R$217</definedName>
    <definedName name="Z_8F70F2C9_ECED_4E82_9CFD_55C344D4D75B_.wvu.FilterData" localSheetId="1" hidden="1">总账!$A$2:$S$300</definedName>
    <definedName name="Z_92EA7BD0_8DD4_41CC_A7F1_9ADCC43A59F6_.wvu.FilterData" localSheetId="4" hidden="1">收付款合同!$A$2:$R$114</definedName>
    <definedName name="Z_95A0B987_71FA_4F0F_B901_59D0DBCB3BD4_.wvu.FilterData" localSheetId="3" hidden="1">应付管理!$A$2:$R$222</definedName>
    <definedName name="Z_95A0B987_71FA_4F0F_B901_59D0DBCB3BD4_.wvu.FilterData" localSheetId="2" hidden="1">应收管理!$A$2:$R$217</definedName>
    <definedName name="Z_9B158066_E3FF_4A5F_BD94_E6C873BBA98A_.wvu.FilterData" localSheetId="6" hidden="1">电子会计档案归档!$A$2:$S$11</definedName>
    <definedName name="Z_9B158066_E3FF_4A5F_BD94_E6C873BBA98A_.wvu.FilterData" localSheetId="5" hidden="1">会计平台!$A$2:$R$61</definedName>
    <definedName name="Z_9B158066_E3FF_4A5F_BD94_E6C873BBA98A_.wvu.FilterData" localSheetId="4" hidden="1">收付款合同!$A$2:$R$92</definedName>
    <definedName name="Z_9B158066_E3FF_4A5F_BD94_E6C873BBA98A_.wvu.FilterData" localSheetId="1" hidden="1">总账!$A$2:$S$300</definedName>
    <definedName name="Z_A0532789_E7E3_4829_B123_39F1A1BFF081_.wvu.FilterData" localSheetId="6" hidden="1">电子会计档案归档!$A$2:$S$11</definedName>
    <definedName name="Z_A0532789_E7E3_4829_B123_39F1A1BFF081_.wvu.FilterData" localSheetId="5" hidden="1">会计平台!$A$2:$R$61</definedName>
    <definedName name="Z_A0532789_E7E3_4829_B123_39F1A1BFF081_.wvu.FilterData" localSheetId="4" hidden="1">收付款合同!$A$2:$R$92</definedName>
    <definedName name="Z_A0532789_E7E3_4829_B123_39F1A1BFF081_.wvu.FilterData" localSheetId="3" hidden="1">应付管理!$A$2:$R$222</definedName>
    <definedName name="Z_A0532789_E7E3_4829_B123_39F1A1BFF081_.wvu.FilterData" localSheetId="2" hidden="1">应收管理!$A$2:$R$217</definedName>
    <definedName name="Z_A0532789_E7E3_4829_B123_39F1A1BFF081_.wvu.FilterData" localSheetId="1" hidden="1">总账!$A$2:$S$300</definedName>
    <definedName name="Z_A483C2AF_880A_4865_9B53_CB38C5EF917F_.wvu.FilterData" localSheetId="6" hidden="1">电子会计档案归档!$A$2:$S$11</definedName>
    <definedName name="Z_A483C2AF_880A_4865_9B53_CB38C5EF917F_.wvu.FilterData" localSheetId="5" hidden="1">会计平台!$A$2:$R$61</definedName>
    <definedName name="Z_A483C2AF_880A_4865_9B53_CB38C5EF917F_.wvu.FilterData" localSheetId="4" hidden="1">收付款合同!$A$2:$R$92</definedName>
    <definedName name="Z_A483C2AF_880A_4865_9B53_CB38C5EF917F_.wvu.FilterData" localSheetId="3" hidden="1">应付管理!$A$2:$R$222</definedName>
    <definedName name="Z_A483C2AF_880A_4865_9B53_CB38C5EF917F_.wvu.FilterData" localSheetId="2" hidden="1">应收管理!$A$2:$R$217</definedName>
    <definedName name="Z_A483C2AF_880A_4865_9B53_CB38C5EF917F_.wvu.FilterData" localSheetId="1" hidden="1">总账!$A$2:$S$300</definedName>
    <definedName name="Z_B87A0EEC_092B_4F4A_AA77_1040385371C5_.wvu.FilterData" localSheetId="5" hidden="1">会计平台!$A$2:$R$61</definedName>
    <definedName name="Z_B87A0EEC_092B_4F4A_AA77_1040385371C5_.wvu.FilterData" localSheetId="4" hidden="1">收付款合同!$A$2:$R$92</definedName>
    <definedName name="Z_B87A0EEC_092B_4F4A_AA77_1040385371C5_.wvu.FilterData" localSheetId="3" hidden="1">应付管理!$A$2:$R$222</definedName>
    <definedName name="Z_B87A0EEC_092B_4F4A_AA77_1040385371C5_.wvu.FilterData" localSheetId="2" hidden="1">应收管理!$A$2:$R$217</definedName>
    <definedName name="Z_BB5F56EB_9D8E_46AB_BAEF_316315AEF808_.wvu.FilterData" localSheetId="2" hidden="1">应收管理!$A$2:$S$217</definedName>
    <definedName name="Z_BB5F56EB_9D8E_46AB_BAEF_316315AEF808_.wvu.FilterData" localSheetId="1" hidden="1">总账!$A$2:$S$300</definedName>
    <definedName name="Z_BFE9DB51_403E_4C06_8D61_066A5227F259_.wvu.FilterData" localSheetId="6" hidden="1">电子会计档案归档!$A$2:$S$11</definedName>
    <definedName name="Z_BFE9DB51_403E_4C06_8D61_066A5227F259_.wvu.FilterData" localSheetId="1" hidden="1">总账!$A$2:$S$300</definedName>
    <definedName name="Z_CC8AEF30_59FA_4EEC_BF95_624923F7A81C_.wvu.FilterData" localSheetId="6" hidden="1">电子会计档案归档!$A$2:$S$11</definedName>
    <definedName name="Z_CC8AEF30_59FA_4EEC_BF95_624923F7A81C_.wvu.FilterData" localSheetId="5" hidden="1">会计平台!$A$2:$R$61</definedName>
    <definedName name="Z_CC8AEF30_59FA_4EEC_BF95_624923F7A81C_.wvu.FilterData" localSheetId="4" hidden="1">收付款合同!$A$2:$R$114</definedName>
    <definedName name="Z_CC8AEF30_59FA_4EEC_BF95_624923F7A81C_.wvu.FilterData" localSheetId="3" hidden="1">应付管理!$A$2:$S$222</definedName>
    <definedName name="Z_CC8AEF30_59FA_4EEC_BF95_624923F7A81C_.wvu.FilterData" localSheetId="2" hidden="1">应收管理!$A$2:$S$217</definedName>
    <definedName name="Z_CC8AEF30_59FA_4EEC_BF95_624923F7A81C_.wvu.FilterData" localSheetId="1" hidden="1">总账!$A$2:$S$300</definedName>
    <definedName name="Z_D45E4FF8_40AA_4C9F_961C_54EB456BCF2C_.wvu.FilterData" localSheetId="6" hidden="1">电子会计档案归档!$A$2:$S$11</definedName>
    <definedName name="Z_E58EC694_D91F_4883_8B5F_B90AA67A2372_.wvu.FilterData" localSheetId="6" hidden="1">电子会计档案归档!$A$2:$S$11</definedName>
    <definedName name="Z_E58EC694_D91F_4883_8B5F_B90AA67A2372_.wvu.FilterData" localSheetId="5" hidden="1">会计平台!$A$2:$R$61</definedName>
    <definedName name="Z_E58EC694_D91F_4883_8B5F_B90AA67A2372_.wvu.FilterData" localSheetId="3" hidden="1">应付管理!$A$2:$R$222</definedName>
    <definedName name="Z_E58EC694_D91F_4883_8B5F_B90AA67A2372_.wvu.FilterData" localSheetId="2" hidden="1">应收管理!$A$2:$R$217</definedName>
    <definedName name="Z_E58EC694_D91F_4883_8B5F_B90AA67A2372_.wvu.FilterData" localSheetId="1" hidden="1">总账!$A$2:$S$300</definedName>
    <definedName name="Z_ECBA1516_EF23_45C3_9000_98BBD4BF3955_.wvu.FilterData" localSheetId="6" hidden="1">电子会计档案归档!$A$2:$S$11</definedName>
    <definedName name="Z_ECBA1516_EF23_45C3_9000_98BBD4BF3955_.wvu.FilterData" localSheetId="5" hidden="1">会计平台!$A$2:$R$61</definedName>
    <definedName name="Z_ECBA1516_EF23_45C3_9000_98BBD4BF3955_.wvu.FilterData" localSheetId="4" hidden="1">收付款合同!$A$2:$T$2</definedName>
    <definedName name="Z_ECBA1516_EF23_45C3_9000_98BBD4BF3955_.wvu.FilterData" localSheetId="3" hidden="1">应付管理!$A$2:$T$2</definedName>
    <definedName name="Z_ECBA1516_EF23_45C3_9000_98BBD4BF3955_.wvu.FilterData" localSheetId="2" hidden="1">应收管理!$A$2:$T$2</definedName>
    <definedName name="Z_ECBA1516_EF23_45C3_9000_98BBD4BF3955_.wvu.FilterData" localSheetId="1" hidden="1">总账!$A$2:$S$300</definedName>
    <definedName name="Z_F1990B70_89DC_4484_9BA1_7BF337E1219D_.wvu.FilterData" localSheetId="6" hidden="1">电子会计档案归档!$A$2:$S$11</definedName>
    <definedName name="Z_F1990B70_89DC_4484_9BA1_7BF337E1219D_.wvu.FilterData" localSheetId="5" hidden="1">会计平台!$A$2:$R$61</definedName>
    <definedName name="Z_F1990B70_89DC_4484_9BA1_7BF337E1219D_.wvu.FilterData" localSheetId="4" hidden="1">收付款合同!$A$2:$R$114</definedName>
    <definedName name="Z_F1990B70_89DC_4484_9BA1_7BF337E1219D_.wvu.FilterData" localSheetId="3" hidden="1">应付管理!$A$2:$R$222</definedName>
    <definedName name="Z_F1990B70_89DC_4484_9BA1_7BF337E1219D_.wvu.FilterData" localSheetId="2" hidden="1">应收管理!$A$2:$R$217</definedName>
    <definedName name="Z_F1990B70_89DC_4484_9BA1_7BF337E1219D_.wvu.FilterData" localSheetId="1" hidden="1">总账!$A$2:$S$300</definedName>
    <definedName name="Z_F44EEC3D_DD76_4E29_AA85_68D82515E8DF_.wvu.FilterData" localSheetId="3" hidden="1">应付管理!$A$2:$R$222</definedName>
    <definedName name="Z_F4C110EA_2BDC_4349_A38C_9CA14BA4CA2C_.wvu.FilterData" localSheetId="6" hidden="1">电子会计档案归档!$A$2:$S$11</definedName>
    <definedName name="Z_F4C110EA_2BDC_4349_A38C_9CA14BA4CA2C_.wvu.FilterData" localSheetId="5" hidden="1">会计平台!$A$2:$R$61</definedName>
    <definedName name="Z_F4C110EA_2BDC_4349_A38C_9CA14BA4CA2C_.wvu.FilterData" localSheetId="4" hidden="1">收付款合同!$A$2:$R$114</definedName>
    <definedName name="Z_F4C110EA_2BDC_4349_A38C_9CA14BA4CA2C_.wvu.FilterData" localSheetId="3" hidden="1">应付管理!$A$2:$R$222</definedName>
    <definedName name="Z_F4C110EA_2BDC_4349_A38C_9CA14BA4CA2C_.wvu.FilterData" localSheetId="2" hidden="1">应收管理!$A$2:$R$217</definedName>
    <definedName name="Z_F4C110EA_2BDC_4349_A38C_9CA14BA4CA2C_.wvu.FilterData" localSheetId="1" hidden="1">总账!$A$2:$S$300</definedName>
    <definedName name="Z_F8BBDB98_0494_4CAA_905D_6FA63C1F6B9C_.wvu.FilterData" localSheetId="3" hidden="1">应付管理!$A$2:$R$222</definedName>
    <definedName name="Z_F8BBDB98_0494_4CAA_905D_6FA63C1F6B9C_.wvu.FilterData" localSheetId="2" hidden="1">应收管理!$A$2:$R$217</definedName>
    <definedName name="Z_F92D14A3_917E_459C_83C5_AD479A8323F1_.wvu.FilterData" localSheetId="6" hidden="1">电子会计档案归档!$A$2:$S$11</definedName>
    <definedName name="Z_F92D14A3_917E_459C_83C5_AD479A8323F1_.wvu.FilterData" localSheetId="3" hidden="1">应付管理!$A$2:$R$222</definedName>
    <definedName name="Z_F92D14A3_917E_459C_83C5_AD479A8323F1_.wvu.FilterData" localSheetId="2" hidden="1">应收管理!$A$2:$R$217</definedName>
    <definedName name="Z_F92D14A3_917E_459C_83C5_AD479A8323F1_.wvu.FilterData" localSheetId="1" hidden="1">总账!$A$2:$S$300</definedName>
  </definedNames>
  <calcPr calcId="162913"/>
  <customWorkbookViews>
    <customWorkbookView name="Administrator - 个人视图" guid="{62153BB8-AAEB-459B-8412-B55F0AFA5B28}" mergeInterval="0" personalView="1" maximized="1" xWindow="-9" yWindow="-9" windowWidth="1938" windowHeight="1048" tabRatio="662" activeSheetId="5"/>
    <customWorkbookView name="AutoBVT - 个人视图" guid="{ECBA1516-EF23-45C3-9000-98BBD4BF3955}" mergeInterval="0" personalView="1" maximized="1" xWindow="-9" yWindow="-9" windowWidth="1938" windowHeight="1050" tabRatio="662" activeSheetId="3"/>
    <customWorkbookView name="微软用户 - 个人视图" guid="{8F70F2C9-ECED-4E82-9CFD-55C344D4D75B}" mergeInterval="0" personalView="1" maximized="1" xWindow="-8" yWindow="-8" windowWidth="1456" windowHeight="876" tabRatio="568" activeSheetId="6"/>
    <customWorkbookView name="songyj - 个人视图" guid="{CC8AEF30-59FA-4EEC-BF95-624923F7A81C}" mergeInterval="0" personalView="1" maximized="1" xWindow="1" yWindow="1" windowWidth="1680" windowHeight="803" tabRatio="568" activeSheetId="1"/>
    <customWorkbookView name="hanzhhm - 个人视图" guid="{808A641E-7BCD-4AD0-A077-30921F0D1A8A}" mergeInterval="0" personalView="1" maximized="1" xWindow="1" yWindow="1" windowWidth="1600" windowHeight="653" tabRatio="568" activeSheetId="3"/>
    <customWorkbookView name="zhangweix - 个人视图" guid="{8912B554-11C3-4F09-A044-CECFC2D179BA}" mergeInterval="0" personalView="1" maximized="1" xWindow="1" yWindow="1" windowWidth="1440" windowHeight="653" tabRatio="568" activeSheetId="2" showComments="commIndAndComment"/>
    <customWorkbookView name="刘宝 - 个人视图" guid="{8071DC76-7D78-4EB1-9AD8-36D03E2B9B11}" mergeInterval="0" personalView="1" maximized="1" xWindow="1" yWindow="1" windowWidth="1916" windowHeight="833" tabRatio="568" activeSheetId="6"/>
    <customWorkbookView name="逄居升 - 个人视图" guid="{36E55B85-F1EE-4A3C-8BC5-D20E7DF7EEAE}" mergeInterval="0" personalView="1" maximized="1" xWindow="-8" yWindow="-8" windowWidth="1456" windowHeight="876" tabRatio="568" activeSheetId="2"/>
    <customWorkbookView name="周洵 - 个人视图" guid="{64BE2C52-C58F-49FF-95AA-E491A4793081}" mergeInterval="0" personalView="1" maximized="1" xWindow="-8" yWindow="-8" windowWidth="1456" windowHeight="876" tabRatio="724" activeSheetId="2"/>
    <customWorkbookView name="k2450 - 个人视图" guid="{A483C2AF-880A-4865-9B53-CB38C5EF917F}" mergeInterval="0" personalView="1" maximized="1" xWindow="1" yWindow="1" windowWidth="1366" windowHeight="521" tabRatio="568" activeSheetId="2"/>
    <customWorkbookView name="孙哲 - 个人视图" guid="{1A7780BE-636A-4732-9B3A-A50EE90AA580}" mergeInterval="0" personalView="1" maximized="1" xWindow="-8" yWindow="-8" windowWidth="1616" windowHeight="886" tabRatio="568" activeSheetId="2"/>
    <customWorkbookView name="解家辉 - 个人视图" guid="{F1990B70-89DC-4484-9BA1-7BF337E1219D}" mergeInterval="0" personalView="1" maximized="1" xWindow="1" yWindow="1" windowWidth="1600" windowHeight="653" tabRatio="568" activeSheetId="4"/>
    <customWorkbookView name="liueh - 个人视图" guid="{F4C110EA-2BDC-4349-A38C-9CA14BA4CA2C}" mergeInterval="0" personalView="1" maximized="1" xWindow="1" yWindow="1" windowWidth="1440" windowHeight="653" tabRatio="568" activeSheetId="3"/>
    <customWorkbookView name="丁立群 - 个人视图" guid="{6D0608C0-FBCF-4CD6-9905-1125C99BF96A}" mergeInterval="0" personalView="1" maximized="1" xWindow="1" yWindow="1" windowWidth="1366" windowHeight="521" tabRatio="568" activeSheetId="1"/>
    <customWorkbookView name="admin - 个人视图" guid="{46224DFE-AFA1-4EF1-96FD-6200640102A8}" mergeInterval="0" personalView="1" maximized="1" xWindow="1" yWindow="1" windowWidth="1440" windowHeight="653" tabRatio="662" activeSheetId="7"/>
  </customWorkbookViews>
  <fileRecoveryPr autoRecover="0"/>
</workbook>
</file>

<file path=xl/calcChain.xml><?xml version="1.0" encoding="utf-8"?>
<calcChain xmlns="http://schemas.openxmlformats.org/spreadsheetml/2006/main">
  <c r="N114" i="5" l="1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K7" i="1" l="1"/>
  <c r="K6" i="1"/>
  <c r="K5" i="1"/>
  <c r="K4" i="1"/>
  <c r="K3" i="1"/>
  <c r="M7" i="1"/>
  <c r="G7" i="1"/>
  <c r="F7" i="1"/>
  <c r="C7" i="1"/>
  <c r="C6" i="1"/>
  <c r="L6" i="1" l="1"/>
  <c r="I20" i="9"/>
  <c r="I19" i="9"/>
  <c r="H34" i="9"/>
  <c r="H32" i="9" l="1"/>
  <c r="J17" i="9"/>
  <c r="J16" i="9"/>
  <c r="L7" i="1" l="1"/>
  <c r="C5" i="1"/>
  <c r="L5" i="1" s="1"/>
  <c r="C2" i="1"/>
  <c r="C4" i="1"/>
  <c r="L4" i="1" s="1"/>
  <c r="C3" i="1"/>
  <c r="L3" i="1" s="1"/>
  <c r="C8" i="1" l="1"/>
  <c r="D20" i="9"/>
  <c r="F9" i="9"/>
  <c r="D19" i="9"/>
  <c r="E9" i="9"/>
  <c r="D9" i="9"/>
  <c r="G9" i="9"/>
  <c r="D8" i="9"/>
  <c r="F8" i="9"/>
  <c r="E8" i="9"/>
  <c r="G8" i="9"/>
  <c r="M4" i="1"/>
  <c r="M3" i="1"/>
  <c r="D21" i="9" l="1"/>
  <c r="D18" i="9"/>
  <c r="G10" i="9"/>
  <c r="D10" i="9"/>
  <c r="E10" i="9"/>
  <c r="F10" i="9"/>
  <c r="F2" i="1"/>
  <c r="D7" i="9"/>
  <c r="G7" i="9"/>
  <c r="F7" i="9"/>
  <c r="E7" i="9"/>
  <c r="M2" i="1"/>
  <c r="K2" i="1"/>
  <c r="M5" i="1"/>
  <c r="G5" i="1"/>
  <c r="F5" i="1"/>
  <c r="G4" i="1"/>
  <c r="F4" i="1"/>
  <c r="G3" i="1"/>
  <c r="F3" i="1"/>
  <c r="K8" i="1" l="1"/>
  <c r="L8" i="1" s="1"/>
  <c r="F6" i="1"/>
  <c r="F8" i="1" s="1"/>
  <c r="M6" i="1"/>
  <c r="M8" i="1" s="1"/>
  <c r="G6" i="1"/>
  <c r="D22" i="9"/>
  <c r="D23" i="9" s="1"/>
  <c r="G11" i="9"/>
  <c r="G12" i="9" s="1"/>
  <c r="D11" i="9"/>
  <c r="D12" i="9" s="1"/>
  <c r="F11" i="9"/>
  <c r="F12" i="9" s="1"/>
  <c r="E11" i="9"/>
  <c r="E12" i="9" s="1"/>
  <c r="L2" i="1"/>
  <c r="D3" i="1"/>
  <c r="D5" i="1"/>
  <c r="E5" i="1" s="1"/>
  <c r="D4" i="1"/>
  <c r="I4" i="1" s="1"/>
  <c r="J5" i="1"/>
  <c r="J4" i="1"/>
  <c r="J3" i="1"/>
  <c r="G2" i="1"/>
  <c r="G8" i="1" s="1"/>
  <c r="I3" i="1" l="1"/>
  <c r="D6" i="1"/>
  <c r="J6" i="1"/>
  <c r="D7" i="1"/>
  <c r="D2" i="1"/>
  <c r="J7" i="1"/>
  <c r="I5" i="1"/>
  <c r="H5" i="1"/>
  <c r="E3" i="1"/>
  <c r="H4" i="1"/>
  <c r="E4" i="1"/>
  <c r="H3" i="1"/>
  <c r="J2" i="1"/>
  <c r="H7" i="1" l="1"/>
  <c r="D8" i="1"/>
  <c r="H8" i="1" s="1"/>
  <c r="E6" i="1"/>
  <c r="H6" i="1"/>
  <c r="I6" i="1"/>
  <c r="I7" i="1"/>
  <c r="E7" i="1"/>
  <c r="J8" i="1"/>
  <c r="E2" i="1"/>
  <c r="H2" i="1"/>
  <c r="I2" i="1"/>
  <c r="E8" i="1" l="1"/>
  <c r="I8" i="1"/>
</calcChain>
</file>

<file path=xl/sharedStrings.xml><?xml version="1.0" encoding="utf-8"?>
<sst xmlns="http://schemas.openxmlformats.org/spreadsheetml/2006/main" count="5830" uniqueCount="1147">
  <si>
    <t>业务动作</t>
  </si>
  <si>
    <t>数据量</t>
  </si>
  <si>
    <t>备注</t>
  </si>
  <si>
    <t>模块</t>
  </si>
  <si>
    <t>测试结果</t>
  </si>
  <si>
    <t>标准值(s)</t>
    <phoneticPr fontId="1" type="noConversion"/>
  </si>
  <si>
    <t>领域</t>
    <phoneticPr fontId="1" type="noConversion"/>
  </si>
  <si>
    <t>应用</t>
    <phoneticPr fontId="1" type="noConversion"/>
  </si>
  <si>
    <t>本版耗时</t>
    <phoneticPr fontId="1" type="noConversion"/>
  </si>
  <si>
    <t>第2次(s)</t>
    <phoneticPr fontId="1" type="noConversion"/>
  </si>
  <si>
    <t>第3次(s)</t>
    <phoneticPr fontId="1" type="noConversion"/>
  </si>
  <si>
    <t>平均(s)</t>
    <phoneticPr fontId="1" type="noConversion"/>
  </si>
  <si>
    <t>NC65耗时</t>
    <phoneticPr fontId="1" type="noConversion"/>
  </si>
  <si>
    <t>相差百分比(%)</t>
    <phoneticPr fontId="1" type="noConversion"/>
  </si>
  <si>
    <t>对比结果</t>
    <phoneticPr fontId="1" type="noConversion"/>
  </si>
  <si>
    <t>测试人员</t>
    <phoneticPr fontId="1" type="noConversion"/>
  </si>
  <si>
    <t>领域</t>
  </si>
  <si>
    <t>测试总数</t>
  </si>
  <si>
    <t>验证数</t>
  </si>
  <si>
    <t>未验证数</t>
  </si>
  <si>
    <t>不通过数</t>
  </si>
  <si>
    <t>通过数</t>
  </si>
  <si>
    <t>验证率</t>
  </si>
  <si>
    <t>验证通过率</t>
  </si>
  <si>
    <t>总体通过率</t>
  </si>
  <si>
    <t>NC财务产品部</t>
    <phoneticPr fontId="1" type="noConversion"/>
  </si>
  <si>
    <t>NC财务产品部合计</t>
    <phoneticPr fontId="1" type="noConversion"/>
  </si>
  <si>
    <t>应收管理</t>
    <phoneticPr fontId="1" type="noConversion"/>
  </si>
  <si>
    <t>应付管理</t>
    <phoneticPr fontId="1" type="noConversion"/>
  </si>
  <si>
    <t>收付款合同</t>
    <phoneticPr fontId="1" type="noConversion"/>
  </si>
  <si>
    <t>会计平台</t>
    <phoneticPr fontId="1" type="noConversion"/>
  </si>
  <si>
    <t>NC财务产品部</t>
    <phoneticPr fontId="1" type="noConversion"/>
  </si>
  <si>
    <t>(轻)凭证维护</t>
  </si>
  <si>
    <t>(轻)周期凭证执行</t>
  </si>
  <si>
    <t>(轻)新增调整期凭证</t>
  </si>
  <si>
    <t>(轻)凭证类别约束规则-组织</t>
  </si>
  <si>
    <t>(轻)对账报告确认</t>
  </si>
  <si>
    <t>(轻)现金流量项目对照关系设置-全局</t>
  </si>
  <si>
    <t>(轻)辅助明细账</t>
  </si>
  <si>
    <t>(轻)凭证冲销</t>
  </si>
  <si>
    <t>(轻)总额对账查询</t>
  </si>
  <si>
    <t>(轻)公有协同设置_集团</t>
  </si>
  <si>
    <t>(轻)月结检查项设置</t>
  </si>
  <si>
    <t>(轻)现金流量项目对照关系设置-集团</t>
  </si>
  <si>
    <t>(轻)对账设置-集团</t>
  </si>
  <si>
    <t>(轻)对账执行</t>
  </si>
  <si>
    <t>(轻)辅助属性余额表</t>
  </si>
  <si>
    <t>(轻)多主体科目余额表</t>
  </si>
  <si>
    <t>(轻)科目辅助余额表</t>
  </si>
  <si>
    <t>(轻)多维分析表</t>
  </si>
  <si>
    <t>(轻)科目余额表</t>
  </si>
  <si>
    <t>(轻)三栏式总账</t>
  </si>
  <si>
    <t>(轻)三栏式明细账</t>
  </si>
  <si>
    <t>(轻)科目汇总表</t>
  </si>
  <si>
    <t>(轻)摘要汇总表</t>
  </si>
  <si>
    <t>(轻)序时账</t>
  </si>
  <si>
    <t>(轻)多栏账定义</t>
  </si>
  <si>
    <t>(轻)多栏账查询</t>
  </si>
  <si>
    <t>(轻)辅助分析设置</t>
  </si>
  <si>
    <t>(轻)辅助分析查询</t>
  </si>
  <si>
    <t>(轻)日报表</t>
  </si>
  <si>
    <t>(轻)日记账</t>
  </si>
  <si>
    <t>(轻)资金日报表</t>
  </si>
  <si>
    <t>(轻)现金日记账</t>
  </si>
  <si>
    <t>(轻)银行日记账</t>
  </si>
  <si>
    <t>(轻)期初初始化</t>
  </si>
  <si>
    <t>(轻)核销余额表</t>
  </si>
  <si>
    <t>(轻)核销处理</t>
  </si>
  <si>
    <t>(轻)核销对象设置</t>
  </si>
  <si>
    <t>(轻)周期凭证定义</t>
  </si>
  <si>
    <t>(轻)科目关系设置-组织</t>
  </si>
  <si>
    <t>(轻)分摊规则</t>
  </si>
  <si>
    <t>(轻)核销情况查询</t>
  </si>
  <si>
    <t>(轻)汇兑损益定义</t>
  </si>
  <si>
    <t>(轻)汇总对账</t>
  </si>
  <si>
    <t>(轻)现金流量分析</t>
  </si>
  <si>
    <t>(轻)凭证整理</t>
  </si>
  <si>
    <t>(轻)对方科目对照关系设置-全局</t>
  </si>
  <si>
    <t>(轻)对方科目对照关系设置-集团</t>
  </si>
  <si>
    <t>(轻)对账报告生成</t>
  </si>
  <si>
    <t>(轻)公有协同中心</t>
  </si>
  <si>
    <t>(轻)公有协同确认</t>
  </si>
  <si>
    <t>(轻)公有协同查询</t>
  </si>
  <si>
    <t>(轻)汇兑损益结转</t>
  </si>
  <si>
    <t>(轻)自定义结转分类定义-组织</t>
  </si>
  <si>
    <t>(轻)科目关系设置-集团</t>
  </si>
  <si>
    <t>(轻)自定义转账定义</t>
  </si>
  <si>
    <t>(轻)自定义转账执行</t>
  </si>
  <si>
    <t>(轻)往来账龄分析</t>
  </si>
  <si>
    <t>(轻)影响因素定义</t>
  </si>
  <si>
    <t>(轻)对账设置-组织</t>
  </si>
  <si>
    <t>(轻)业务规则设置</t>
  </si>
  <si>
    <t>(轻)现金流量分析表</t>
  </si>
  <si>
    <t>(轻)现金流量查询</t>
  </si>
  <si>
    <t>(轻)对账报告审核-全局</t>
  </si>
  <si>
    <t>(轻)对账结果查询</t>
  </si>
  <si>
    <t>(轻)现金流量快速分析</t>
  </si>
  <si>
    <t>(轻)现金流量明细查询</t>
  </si>
  <si>
    <t>(轻)凭证单管理</t>
  </si>
  <si>
    <t>(轻)期初余额</t>
    <phoneticPr fontId="1" type="noConversion"/>
  </si>
  <si>
    <t>(chrom)列表打印凭证</t>
  </si>
  <si>
    <t>(chrom)列表打印列表</t>
    <phoneticPr fontId="1" type="noConversion"/>
  </si>
  <si>
    <t>（chrom）打开节点</t>
  </si>
  <si>
    <t>（chrom）卡片返回</t>
  </si>
  <si>
    <t>(chrom)列表作废</t>
  </si>
  <si>
    <t>(chrom)列表打印清单</t>
  </si>
  <si>
    <t>(chrom)列表修改</t>
  </si>
  <si>
    <t>(chrom)保存新增</t>
  </si>
  <si>
    <t>(chrom)修改</t>
  </si>
  <si>
    <t>(chrom)删除</t>
  </si>
  <si>
    <t>（chrom）列表刷新</t>
  </si>
  <si>
    <t>(chrom)保存</t>
  </si>
  <si>
    <t>(chrom)取消</t>
  </si>
  <si>
    <t>(chrom)新增</t>
  </si>
  <si>
    <t>（chrom)打开节点</t>
  </si>
  <si>
    <t>（chrom)新增</t>
  </si>
  <si>
    <t>（chrom)保存</t>
  </si>
  <si>
    <t>（chrom)查询</t>
  </si>
  <si>
    <t>（chrom）列表确认</t>
  </si>
  <si>
    <t>（chrom)卡片新增</t>
  </si>
  <si>
    <t>（chrom)卡片取消</t>
  </si>
  <si>
    <t>（chrom）列表取消确认</t>
  </si>
  <si>
    <t>(chrom)卡片蓝冲保存</t>
    <phoneticPr fontId="1" type="noConversion"/>
  </si>
  <si>
    <t>(chrom)卡片红冲保存</t>
    <phoneticPr fontId="1" type="noConversion"/>
  </si>
  <si>
    <t>（chrom）提前关账</t>
  </si>
  <si>
    <t>(chrom)卡片分录标错</t>
  </si>
  <si>
    <t>（chrom)卡片保存</t>
  </si>
  <si>
    <t>（chrom)卡片修改</t>
  </si>
  <si>
    <t>（chrom)卡片删除</t>
  </si>
  <si>
    <t>（chrom）关账</t>
  </si>
  <si>
    <t>(chrom)列表取消作废</t>
  </si>
  <si>
    <t>(chrom)即时核销</t>
  </si>
  <si>
    <t>(chrom)保存新增</t>
    <phoneticPr fontId="1" type="noConversion"/>
  </si>
  <si>
    <t>(chrom)暂存</t>
  </si>
  <si>
    <t>（chrom)修改</t>
  </si>
  <si>
    <t>（chrom）卡片刷新</t>
  </si>
  <si>
    <t>(chrom)卡片蓝冲</t>
  </si>
  <si>
    <t>（chrom）卡片对账报告</t>
  </si>
  <si>
    <t>（chrom）反关账</t>
  </si>
  <si>
    <t>（chrom）关账检查</t>
  </si>
  <si>
    <t>(chrom)维护常用</t>
  </si>
  <si>
    <t>（chrom）新增</t>
  </si>
  <si>
    <t>（chrom）修改</t>
  </si>
  <si>
    <t>（chrom）删除</t>
  </si>
  <si>
    <t>（chrom）保存</t>
  </si>
  <si>
    <t>（chrom）取消</t>
  </si>
  <si>
    <t>（chrom)打开</t>
  </si>
  <si>
    <t>（chrom）查询</t>
  </si>
  <si>
    <t>（chrom）刷新</t>
  </si>
  <si>
    <t>（chrom）勾对</t>
  </si>
  <si>
    <t>（chrom）反勾对</t>
  </si>
  <si>
    <t>（chrom）取消对账</t>
  </si>
  <si>
    <t>（chrom）生成对账报告</t>
  </si>
  <si>
    <t>（chrom）卡片新增</t>
  </si>
  <si>
    <t>（chrom）卡片修改</t>
  </si>
  <si>
    <t>（chrom）卡片删除</t>
  </si>
  <si>
    <t>（chrom）卡片计算期初余额</t>
  </si>
  <si>
    <t>（chrom）卡片结转下年</t>
  </si>
  <si>
    <t>（chrom）卡片取消结转</t>
  </si>
  <si>
    <t>（chrom)联查核销情况</t>
  </si>
  <si>
    <t>（chrom)查询按纽</t>
  </si>
  <si>
    <t>（chrom)核销</t>
  </si>
  <si>
    <t>（chrom)自动核销</t>
  </si>
  <si>
    <t>（chrom)自动红蓝对冲</t>
  </si>
  <si>
    <t>（chrom)历史查询</t>
  </si>
  <si>
    <t>（chrom)对照</t>
  </si>
  <si>
    <t>（chrom)取消对照</t>
  </si>
  <si>
    <t>（chrom）卡片取消</t>
  </si>
  <si>
    <t>（chrom）卡片复制</t>
  </si>
  <si>
    <t>(chrom)打开节点</t>
  </si>
  <si>
    <t>(chrom)刷新</t>
  </si>
  <si>
    <t>(chrom)查询</t>
  </si>
  <si>
    <t>（chrom）卡片保存</t>
  </si>
  <si>
    <t>（chrom）卡片复制到账簿</t>
  </si>
  <si>
    <t>（chrom）列表新增</t>
  </si>
  <si>
    <t>（chrom）列表修改</t>
  </si>
  <si>
    <t>（chrom）列表删除</t>
  </si>
  <si>
    <t>（chrom）生成</t>
  </si>
  <si>
    <t>（chrom）明细</t>
  </si>
  <si>
    <t>(chrom)整理</t>
  </si>
  <si>
    <t>(chrom)凭证操作者参照更新</t>
  </si>
  <si>
    <t>（chrom)点开新增按钮</t>
  </si>
  <si>
    <t>（chrom)取消</t>
  </si>
  <si>
    <t>（chrom）列表结转下年</t>
  </si>
  <si>
    <t>（chrom）自动勾对</t>
  </si>
  <si>
    <t>（chrom）手工勾对</t>
  </si>
  <si>
    <t>（chrom）取消勾对</t>
  </si>
  <si>
    <t>（chrom）取消手动</t>
  </si>
  <si>
    <t>（chrom）对照显示</t>
  </si>
  <si>
    <t>（chrom）取消对照</t>
  </si>
  <si>
    <t>(chrom)列表正式生成</t>
  </si>
  <si>
    <t>(chrom)列表取消正式生成</t>
  </si>
  <si>
    <t>（chrom)卡片刷新</t>
  </si>
  <si>
    <t>（chrom)卡片启用</t>
  </si>
  <si>
    <t>（chrom)卡片停用</t>
  </si>
  <si>
    <t>（chrom)卡片消息设置</t>
  </si>
  <si>
    <t>（chrom)卡片返回</t>
  </si>
  <si>
    <t>（chrom)列表新增</t>
  </si>
  <si>
    <t>（chrom)列表取消</t>
  </si>
  <si>
    <t>（chrom)列表修改</t>
  </si>
  <si>
    <t>（chrom)列表删除</t>
  </si>
  <si>
    <t>（chrom)列表复制</t>
  </si>
  <si>
    <t>（chrom)列表刷新</t>
  </si>
  <si>
    <t>（chrom)列表启用</t>
  </si>
  <si>
    <t>（chrom)列表停用</t>
  </si>
  <si>
    <t>（chrom)列表消息设置</t>
  </si>
  <si>
    <t>（chrom)批量引入</t>
  </si>
  <si>
    <t>（chrom)删除</t>
  </si>
  <si>
    <t>（chrom）卡片复制到其他账簿</t>
  </si>
  <si>
    <t>(chrom)列表新增</t>
  </si>
  <si>
    <t>(chrom)列表删除</t>
  </si>
  <si>
    <t>(chrom)列表空号查询</t>
  </si>
  <si>
    <t>（chrom）列表复制到其他账簿</t>
  </si>
  <si>
    <t>（chrom)修改凭证</t>
  </si>
  <si>
    <t>（chrom)批量结转</t>
  </si>
  <si>
    <t>（chrom）卡片记账</t>
  </si>
  <si>
    <t>（chrom）卡片定位</t>
  </si>
  <si>
    <t>（chrom）卡片汇总</t>
  </si>
  <si>
    <t>（chrom）卡片停用</t>
  </si>
  <si>
    <t>（chrom）列表取消</t>
  </si>
  <si>
    <t>（chrom）列表复制</t>
  </si>
  <si>
    <t>（chrom）列表停用</t>
  </si>
  <si>
    <t>（chrom）列表生成凭证</t>
  </si>
  <si>
    <t>（chrom）列表联查凭证</t>
  </si>
  <si>
    <t>（chrom)明细</t>
  </si>
  <si>
    <t>(chrom)复制</t>
  </si>
  <si>
    <t>（chrom)联查明细</t>
  </si>
  <si>
    <t>（chrom)点开查询按钮</t>
  </si>
  <si>
    <t>（chrom）卡片联查</t>
  </si>
  <si>
    <t>（chrom)查询所有科目数据</t>
  </si>
  <si>
    <t>（chrom)打开节点</t>
    <phoneticPr fontId="1" type="noConversion"/>
  </si>
  <si>
    <t>（chrom)选择账簿，加载科目</t>
    <phoneticPr fontId="1" type="noConversion"/>
  </si>
  <si>
    <t>(轻)报警单</t>
  </si>
  <si>
    <t>(轻)报表初始化</t>
  </si>
  <si>
    <t>（轻）进行转移</t>
  </si>
  <si>
    <t>（轻）转移记录</t>
  </si>
  <si>
    <t>(轻)核销方案设置</t>
  </si>
  <si>
    <t>(轻)收款单管理</t>
    <phoneticPr fontId="1" type="noConversion"/>
  </si>
  <si>
    <t>（chrom)列表联查单据</t>
  </si>
  <si>
    <t>（chrom)列表联查处理情况</t>
  </si>
  <si>
    <t>（chrom)列表联查余额表</t>
  </si>
  <si>
    <t>（chrom)列表期初建账</t>
  </si>
  <si>
    <t>（chrom)列表取消期初建账</t>
  </si>
  <si>
    <t>（chrom)卡片复制</t>
  </si>
  <si>
    <t>（chrom)卡片联查单据</t>
  </si>
  <si>
    <t>（chrom)卡片联查余额表</t>
  </si>
  <si>
    <t>（chrom)卡片联查处理情况</t>
  </si>
  <si>
    <t>(chrom)表头参照业务员</t>
    <phoneticPr fontId="1" type="noConversion"/>
  </si>
  <si>
    <t>应收管理</t>
    <phoneticPr fontId="1" type="noConversion"/>
  </si>
  <si>
    <t>(chrom)打开节点</t>
    <phoneticPr fontId="1" type="noConversion"/>
  </si>
  <si>
    <t>(chrom)多组织查询</t>
    <phoneticPr fontId="1" type="noConversion"/>
  </si>
  <si>
    <t>(轻)客户明细账</t>
    <phoneticPr fontId="1" type="noConversion"/>
  </si>
  <si>
    <t>(轻)未确认应收单管理</t>
    <phoneticPr fontId="1" type="noConversion"/>
  </si>
  <si>
    <t>(chrom)打开节点</t>
    <phoneticPr fontId="1" type="noConversion"/>
  </si>
  <si>
    <t>(轻)应收单管理</t>
    <phoneticPr fontId="1" type="noConversion"/>
  </si>
  <si>
    <t>(chrom)审核不传凭证</t>
    <phoneticPr fontId="1" type="noConversion"/>
  </si>
  <si>
    <t>(轻)应收单管理</t>
    <phoneticPr fontId="1" type="noConversion"/>
  </si>
  <si>
    <t>(轻)客户余额表</t>
    <phoneticPr fontId="1" type="noConversion"/>
  </si>
  <si>
    <t>(chrom)表体参照客户</t>
    <phoneticPr fontId="1" type="noConversion"/>
  </si>
  <si>
    <t>(chrom)列表删除</t>
    <phoneticPr fontId="1" type="noConversion"/>
  </si>
  <si>
    <t>（chrom)列表新增</t>
    <phoneticPr fontId="1" type="noConversion"/>
  </si>
  <si>
    <t>（chrom)列表修改</t>
    <phoneticPr fontId="1" type="noConversion"/>
  </si>
  <si>
    <t>（chrom)列表联查单据</t>
    <phoneticPr fontId="1" type="noConversion"/>
  </si>
  <si>
    <t>（chrom)列表联查处理情况</t>
    <phoneticPr fontId="1" type="noConversion"/>
  </si>
  <si>
    <t>（chrom)卡片修改</t>
    <phoneticPr fontId="1" type="noConversion"/>
  </si>
  <si>
    <t>（chrom)卡片刷新</t>
    <phoneticPr fontId="1" type="noConversion"/>
  </si>
  <si>
    <t>（chrom)卡片复制</t>
    <phoneticPr fontId="1" type="noConversion"/>
  </si>
  <si>
    <t>（chrom)卡片联查单据</t>
    <phoneticPr fontId="1" type="noConversion"/>
  </si>
  <si>
    <t>（chrom)卡片联查处理情况</t>
    <phoneticPr fontId="1" type="noConversion"/>
  </si>
  <si>
    <t>(轻)收款期初</t>
    <phoneticPr fontId="1" type="noConversion"/>
  </si>
  <si>
    <t>(轻)收款期初</t>
    <phoneticPr fontId="1" type="noConversion"/>
  </si>
  <si>
    <t>（chrom)列表删除</t>
    <phoneticPr fontId="1" type="noConversion"/>
  </si>
  <si>
    <t>（chrom)列表刷新</t>
    <phoneticPr fontId="1" type="noConversion"/>
  </si>
  <si>
    <t>(chrom)卡片修改</t>
    <phoneticPr fontId="1" type="noConversion"/>
  </si>
  <si>
    <t>(chrom)卡片审批</t>
    <phoneticPr fontId="1" type="noConversion"/>
  </si>
  <si>
    <t>(轻)未确认应收单管理</t>
    <phoneticPr fontId="1" type="noConversion"/>
  </si>
  <si>
    <t>(chrom)卡片取消审批</t>
    <phoneticPr fontId="1" type="noConversion"/>
  </si>
  <si>
    <t>(chrom)卡片联查凭证</t>
    <phoneticPr fontId="1" type="noConversion"/>
  </si>
  <si>
    <t>(chrom)卡片保存</t>
    <phoneticPr fontId="1" type="noConversion"/>
  </si>
  <si>
    <t>(chrom)列表修改</t>
    <phoneticPr fontId="1" type="noConversion"/>
  </si>
  <si>
    <t>(chrom)列表审批</t>
    <phoneticPr fontId="1" type="noConversion"/>
  </si>
  <si>
    <t>(chrom)列表取消审批</t>
    <phoneticPr fontId="1" type="noConversion"/>
  </si>
  <si>
    <t>(chrom)列表联查余额表</t>
    <phoneticPr fontId="1" type="noConversion"/>
  </si>
  <si>
    <t>(chrom)列表联查凭证</t>
    <phoneticPr fontId="1" type="noConversion"/>
  </si>
  <si>
    <t>(chrom)列表联查单据</t>
    <phoneticPr fontId="1" type="noConversion"/>
  </si>
  <si>
    <t>（轻）进行转移</t>
    <phoneticPr fontId="1" type="noConversion"/>
  </si>
  <si>
    <t>(chrom)列表查询（债权转移）</t>
    <phoneticPr fontId="1" type="noConversion"/>
  </si>
  <si>
    <t>（轻）进行转移</t>
    <phoneticPr fontId="1" type="noConversion"/>
  </si>
  <si>
    <t>(chrom)列表转移（债权转移）</t>
    <phoneticPr fontId="1" type="noConversion"/>
  </si>
  <si>
    <t>(轻）转移记录</t>
    <phoneticPr fontId="1" type="noConversion"/>
  </si>
  <si>
    <t>(chrom)打开节点（债权转移记录）</t>
    <phoneticPr fontId="1" type="noConversion"/>
  </si>
  <si>
    <t>(轻）转移记录</t>
    <phoneticPr fontId="1" type="noConversion"/>
  </si>
  <si>
    <t>(chrom)取消转移（债权转移记录）</t>
    <phoneticPr fontId="1" type="noConversion"/>
  </si>
  <si>
    <t>(chrom)查询（债权转移记录）</t>
    <phoneticPr fontId="1" type="noConversion"/>
  </si>
  <si>
    <t>(chrom)卡片新增</t>
    <phoneticPr fontId="1" type="noConversion"/>
  </si>
  <si>
    <t>(chrom)卡片删除</t>
    <phoneticPr fontId="1" type="noConversion"/>
  </si>
  <si>
    <t>(chrom)卡片复制</t>
    <phoneticPr fontId="1" type="noConversion"/>
  </si>
  <si>
    <t>(chrom)卡片红冲</t>
    <phoneticPr fontId="1" type="noConversion"/>
  </si>
  <si>
    <t>(chrom)卡片保存</t>
    <phoneticPr fontId="1" type="noConversion"/>
  </si>
  <si>
    <t>(chrom)卡片提交</t>
    <phoneticPr fontId="1" type="noConversion"/>
  </si>
  <si>
    <t>(chrom)卡片收回</t>
    <phoneticPr fontId="1" type="noConversion"/>
  </si>
  <si>
    <t>(chrom)卡片取消审批</t>
    <phoneticPr fontId="1" type="noConversion"/>
  </si>
  <si>
    <t>(chrom)卡片查看审批意见</t>
    <phoneticPr fontId="1" type="noConversion"/>
  </si>
  <si>
    <t>(chrom)卡片暂存</t>
    <phoneticPr fontId="1" type="noConversion"/>
  </si>
  <si>
    <t>(chrom)卡片保存提交</t>
    <phoneticPr fontId="1" type="noConversion"/>
  </si>
  <si>
    <t>(chrom)卡片返回</t>
    <phoneticPr fontId="1" type="noConversion"/>
  </si>
  <si>
    <t>(chrom)卡片联查单据</t>
    <phoneticPr fontId="1" type="noConversion"/>
  </si>
  <si>
    <t>(chrom)卡片联查处理情况</t>
    <phoneticPr fontId="1" type="noConversion"/>
  </si>
  <si>
    <t>(chrom)卡片联查收收款协议</t>
    <phoneticPr fontId="1" type="noConversion"/>
  </si>
  <si>
    <t>(chrom)卡片联查协同单据</t>
    <phoneticPr fontId="1" type="noConversion"/>
  </si>
  <si>
    <t>(chrom)卡片按表体核销</t>
    <phoneticPr fontId="1" type="noConversion"/>
  </si>
  <si>
    <t>(chrom)卡片按整单核销</t>
    <phoneticPr fontId="1" type="noConversion"/>
  </si>
  <si>
    <t>(chrom)列表新增</t>
    <phoneticPr fontId="1" type="noConversion"/>
  </si>
  <si>
    <t>(chrom)列表修改</t>
    <phoneticPr fontId="1" type="noConversion"/>
  </si>
  <si>
    <t>(chrom)列表复制</t>
    <phoneticPr fontId="1" type="noConversion"/>
  </si>
  <si>
    <t>(chrom)列表提交</t>
    <phoneticPr fontId="1" type="noConversion"/>
  </si>
  <si>
    <t>(chrom)列表收回</t>
    <phoneticPr fontId="1" type="noConversion"/>
  </si>
  <si>
    <t>(chrom)列表查看审批意见</t>
    <phoneticPr fontId="1" type="noConversion"/>
  </si>
  <si>
    <t>(chrom)列表联查单据</t>
    <phoneticPr fontId="1" type="noConversion"/>
  </si>
  <si>
    <t>(chrom)列表联查处理情况</t>
    <phoneticPr fontId="1" type="noConversion"/>
  </si>
  <si>
    <t>(chrom)列表联查收收款协议</t>
    <phoneticPr fontId="1" type="noConversion"/>
  </si>
  <si>
    <t>(chrom)列表联查协同单据</t>
    <phoneticPr fontId="1" type="noConversion"/>
  </si>
  <si>
    <t>(轻)收款单协同确认</t>
    <phoneticPr fontId="1" type="noConversion"/>
  </si>
  <si>
    <t>(chrom)卡片确认</t>
    <phoneticPr fontId="1" type="noConversion"/>
  </si>
  <si>
    <t>(轻)收款单协同确认</t>
    <phoneticPr fontId="1" type="noConversion"/>
  </si>
  <si>
    <t>(chrom)卡片取消确认</t>
    <phoneticPr fontId="1" type="noConversion"/>
  </si>
  <si>
    <t>(chrom)卡片删除</t>
    <phoneticPr fontId="1" type="noConversion"/>
  </si>
  <si>
    <t>(轻)收款单管理</t>
    <phoneticPr fontId="1" type="noConversion"/>
  </si>
  <si>
    <t>(chrom)卡片新增</t>
    <phoneticPr fontId="1" type="noConversion"/>
  </si>
  <si>
    <t>(chrom)卡片复制</t>
    <phoneticPr fontId="1" type="noConversion"/>
  </si>
  <si>
    <t>(chrom)卡片制单</t>
    <phoneticPr fontId="1" type="noConversion"/>
  </si>
  <si>
    <t>(chrom)卡片收回</t>
    <phoneticPr fontId="1" type="noConversion"/>
  </si>
  <si>
    <t>(chrom)卡片结算信息</t>
    <phoneticPr fontId="1" type="noConversion"/>
  </si>
  <si>
    <t>(chrom)卡片联查余额表</t>
    <phoneticPr fontId="1" type="noConversion"/>
  </si>
  <si>
    <t>(chrom)卡片联查处理情况</t>
    <phoneticPr fontId="1" type="noConversion"/>
  </si>
  <si>
    <t>(chrom)卡片联查协同单据</t>
    <phoneticPr fontId="1" type="noConversion"/>
  </si>
  <si>
    <t>(轻)收款单管理</t>
    <phoneticPr fontId="1" type="noConversion"/>
  </si>
  <si>
    <t>(chrom)卡片按整单核销</t>
    <phoneticPr fontId="1" type="noConversion"/>
  </si>
  <si>
    <t>(chrom)列表复制</t>
    <phoneticPr fontId="1" type="noConversion"/>
  </si>
  <si>
    <t>(chrom)列表提交</t>
    <phoneticPr fontId="1" type="noConversion"/>
  </si>
  <si>
    <t>(chrom)列表查看审批意见</t>
    <phoneticPr fontId="1" type="noConversion"/>
  </si>
  <si>
    <t>(chrom)列表刷新</t>
    <phoneticPr fontId="1" type="noConversion"/>
  </si>
  <si>
    <t>(chrom)列表制单</t>
    <phoneticPr fontId="1" type="noConversion"/>
  </si>
  <si>
    <t>(chrom)列表结算信息</t>
    <phoneticPr fontId="1" type="noConversion"/>
  </si>
  <si>
    <t>(chrom)列表联查余额表</t>
    <phoneticPr fontId="1" type="noConversion"/>
  </si>
  <si>
    <t>(chrom)列表联查处理情况</t>
    <phoneticPr fontId="1" type="noConversion"/>
  </si>
  <si>
    <t>(chrom)列表联查凭证</t>
    <phoneticPr fontId="1" type="noConversion"/>
  </si>
  <si>
    <t>（轻）转移记录</t>
    <phoneticPr fontId="1" type="noConversion"/>
  </si>
  <si>
    <t>(chrom)打开节点（收款并账）</t>
    <phoneticPr fontId="1" type="noConversion"/>
  </si>
  <si>
    <t>(chrom)列表查询（收款并账）</t>
    <phoneticPr fontId="1" type="noConversion"/>
  </si>
  <si>
    <t>(chrom)列表转移（收款并账）</t>
    <phoneticPr fontId="1" type="noConversion"/>
  </si>
  <si>
    <t>（轻）转移记录</t>
    <phoneticPr fontId="1" type="noConversion"/>
  </si>
  <si>
    <t>(chrom)打开节点（收款并账记录）</t>
    <phoneticPr fontId="1" type="noConversion"/>
  </si>
  <si>
    <t>(chrom)取消转移（收款并账记录）</t>
    <phoneticPr fontId="1" type="noConversion"/>
  </si>
  <si>
    <t>(chrom)查询（收款并账记录）</t>
    <phoneticPr fontId="1" type="noConversion"/>
  </si>
  <si>
    <t>（轻）应收核销界面</t>
    <phoneticPr fontId="1" type="noConversion"/>
  </si>
  <si>
    <t>（轻）应收核销界面</t>
    <phoneticPr fontId="1" type="noConversion"/>
  </si>
  <si>
    <t>(chrom)列表查询</t>
    <phoneticPr fontId="1" type="noConversion"/>
  </si>
  <si>
    <t>(chrom)列表核销</t>
    <phoneticPr fontId="1" type="noConversion"/>
  </si>
  <si>
    <t>(chrom)列表自动核销</t>
    <phoneticPr fontId="1" type="noConversion"/>
  </si>
  <si>
    <t>(chrom)列表核销查询</t>
    <phoneticPr fontId="1" type="noConversion"/>
  </si>
  <si>
    <t>(轻)核销方案设置</t>
    <phoneticPr fontId="1" type="noConversion"/>
  </si>
  <si>
    <t>（轻）核销结果查询</t>
    <phoneticPr fontId="1" type="noConversion"/>
  </si>
  <si>
    <t>(chrom)列表查询</t>
    <phoneticPr fontId="1" type="noConversion"/>
  </si>
  <si>
    <t>(chrom)列表取消核销</t>
    <phoneticPr fontId="1" type="noConversion"/>
  </si>
  <si>
    <t>(轻)批量关账</t>
    <phoneticPr fontId="1" type="noConversion"/>
  </si>
  <si>
    <t>(轻)批量关账</t>
    <phoneticPr fontId="1" type="noConversion"/>
  </si>
  <si>
    <t>(chrom)批量关账</t>
    <phoneticPr fontId="1" type="noConversion"/>
  </si>
  <si>
    <t>(轻)批量关账</t>
    <phoneticPr fontId="1" type="noConversion"/>
  </si>
  <si>
    <t>(chrom)批量反关账</t>
    <phoneticPr fontId="1" type="noConversion"/>
  </si>
  <si>
    <t>(chrom)刷新</t>
    <phoneticPr fontId="1" type="noConversion"/>
  </si>
  <si>
    <t>(轻)关账</t>
    <phoneticPr fontId="1" type="noConversion"/>
  </si>
  <si>
    <t>(chrom)关账</t>
    <phoneticPr fontId="1" type="noConversion"/>
  </si>
  <si>
    <t>(chrom)反关账</t>
    <phoneticPr fontId="1" type="noConversion"/>
  </si>
  <si>
    <t>(轻)关账</t>
    <phoneticPr fontId="1" type="noConversion"/>
  </si>
  <si>
    <t>(chrom)关账检查</t>
    <phoneticPr fontId="1" type="noConversion"/>
  </si>
  <si>
    <t>(chrom)刷新</t>
    <phoneticPr fontId="1" type="noConversion"/>
  </si>
  <si>
    <t>（轻）应收集中结账</t>
    <phoneticPr fontId="1" type="noConversion"/>
  </si>
  <si>
    <t>(轻)催款单</t>
    <phoneticPr fontId="1" type="noConversion"/>
  </si>
  <si>
    <t>(轻)催款单</t>
    <phoneticPr fontId="1" type="noConversion"/>
  </si>
  <si>
    <t>(chrom)查询</t>
    <phoneticPr fontId="1" type="noConversion"/>
  </si>
  <si>
    <t>(轻)催款语气</t>
    <phoneticPr fontId="1" type="noConversion"/>
  </si>
  <si>
    <t>(轻)应收收款情况查询</t>
    <phoneticPr fontId="1" type="noConversion"/>
  </si>
  <si>
    <t>(轻)应收对账单</t>
    <phoneticPr fontId="1" type="noConversion"/>
  </si>
  <si>
    <t>(轻)应收对账单</t>
    <phoneticPr fontId="1" type="noConversion"/>
  </si>
  <si>
    <t>(轻)客户应收账龄分析-明细</t>
    <phoneticPr fontId="1" type="noConversion"/>
  </si>
  <si>
    <t>(轻)客户收款账龄分析</t>
    <phoneticPr fontId="1" type="noConversion"/>
  </si>
  <si>
    <t>(轻)客户收款账龄分析-明细</t>
    <phoneticPr fontId="1" type="noConversion"/>
  </si>
  <si>
    <t>(轻)客户应收欠款分析</t>
    <phoneticPr fontId="1" type="noConversion"/>
  </si>
  <si>
    <t>(轻)客户应收欠款分析-明细</t>
    <phoneticPr fontId="1" type="noConversion"/>
  </si>
  <si>
    <t>(轻)客户收款预测</t>
    <phoneticPr fontId="1" type="noConversion"/>
  </si>
  <si>
    <t>(轻)客户收款预测-明细</t>
    <phoneticPr fontId="1" type="noConversion"/>
  </si>
  <si>
    <t>(轻)应收报警单</t>
    <phoneticPr fontId="1" type="noConversion"/>
  </si>
  <si>
    <t>(chrom)表头参照客户</t>
    <phoneticPr fontId="1" type="noConversion"/>
  </si>
  <si>
    <t>(chrom)表头参照业务员</t>
    <phoneticPr fontId="1" type="noConversion"/>
  </si>
  <si>
    <t>(chrom)核销汇总切明细</t>
    <phoneticPr fontId="1" type="noConversion"/>
  </si>
  <si>
    <t>打印</t>
    <phoneticPr fontId="1" type="noConversion"/>
  </si>
  <si>
    <t>(轻)应付期初</t>
  </si>
  <si>
    <t>(轻)供应商明细账</t>
  </si>
  <si>
    <t>(轻)付款并账执行</t>
  </si>
  <si>
    <t>(轻)付款单管理</t>
  </si>
  <si>
    <t>(轻)付款单协同确认</t>
  </si>
  <si>
    <t>(轻)付款期初</t>
  </si>
  <si>
    <t>(轻)供应商付款账龄分析</t>
  </si>
  <si>
    <t>(轻)手工核销</t>
  </si>
  <si>
    <t>(轻)暂估应付单管理</t>
  </si>
  <si>
    <t>(轻)应付单管理</t>
  </si>
  <si>
    <t>(轻)应付单协同确认</t>
  </si>
  <si>
    <t>(轻)应付对账单</t>
  </si>
  <si>
    <t>(轻)供应商应付欠款分析</t>
  </si>
  <si>
    <t>(轻)应付付款情况查询</t>
  </si>
  <si>
    <t>(轻)供应商应付账龄分析</t>
  </si>
  <si>
    <t>(轻)供应商余额表</t>
  </si>
  <si>
    <t>(轻)执行债务转移</t>
  </si>
  <si>
    <t>(轻)自动核销</t>
  </si>
  <si>
    <t>(轻)供应商总账表</t>
  </si>
  <si>
    <t>(轻)单据协同设置</t>
  </si>
  <si>
    <t>(轻)应付查询对象注册</t>
  </si>
  <si>
    <t>(轻)进行转移</t>
  </si>
  <si>
    <t>（轻）应付核销结果查询</t>
  </si>
  <si>
    <t>（轻）付款并账查询</t>
  </si>
  <si>
    <t>(轻)供应商应付账龄分析-明细</t>
  </si>
  <si>
    <t>(轻)供应商付款账龄分析-明细</t>
  </si>
  <si>
    <t>(轻)供应商应付欠款分析-明细</t>
  </si>
  <si>
    <t>(轻)供应商付款预测-明细</t>
  </si>
  <si>
    <t>(轻)应付报警单</t>
  </si>
  <si>
    <t>(轻)供应商付款预测</t>
  </si>
  <si>
    <t>（chrom)新增保存</t>
  </si>
  <si>
    <t>（chrom)多组织查询</t>
  </si>
  <si>
    <t>（chrom)联查凭证</t>
  </si>
  <si>
    <t>（chrom)反核销</t>
  </si>
  <si>
    <t>（chrom)查询单据</t>
  </si>
  <si>
    <t>（chrom)审核不传凭证</t>
  </si>
  <si>
    <t>（chrom)取消审核</t>
  </si>
  <si>
    <t>（chrom)保存触发协同</t>
  </si>
  <si>
    <t>（chrom)批量审批带审批流</t>
  </si>
  <si>
    <t>（chrom)核销结果汇总切明细</t>
  </si>
  <si>
    <t>（chrom)核销(不启用缓存)</t>
  </si>
  <si>
    <t>（chrom)取消核销</t>
  </si>
  <si>
    <t>（chrom)列表返回</t>
  </si>
  <si>
    <t>（chrom)列表保存</t>
  </si>
  <si>
    <t>（chrom)列表重建余额表</t>
  </si>
  <si>
    <t>（chrom)列表联查收付款协议</t>
  </si>
  <si>
    <t>（chrom)卡片联查收付款协议</t>
  </si>
  <si>
    <t>（chrom)卡片审批</t>
  </si>
  <si>
    <t>（chrom)卡片联查凭证</t>
  </si>
  <si>
    <t>（chrom)列表审批</t>
  </si>
  <si>
    <t>（chrom)列表取消审批</t>
  </si>
  <si>
    <t>（chrom)列表制单</t>
  </si>
  <si>
    <t>（chrom)列表联查凭证</t>
  </si>
  <si>
    <t>（chrom)列表查询（债务转移）</t>
  </si>
  <si>
    <t>（chrom)列表转移记录（付款并账）</t>
  </si>
  <si>
    <t>（chrom)列表查询（付款并账）</t>
  </si>
  <si>
    <t>（chrom)列表转移（付款并账）</t>
  </si>
  <si>
    <t>（chrom)卡片红冲</t>
  </si>
  <si>
    <t>（chrom)卡片提交</t>
  </si>
  <si>
    <t>（chrom)卡片收回</t>
  </si>
  <si>
    <t>（chrom)卡片取消审批</t>
  </si>
  <si>
    <t>（chrom)卡片查看审批意见</t>
  </si>
  <si>
    <t>（chrom)卡片暂存</t>
  </si>
  <si>
    <t>（chrom)卡片保存提交</t>
  </si>
  <si>
    <t>（chrom)卡片联查协同单据</t>
  </si>
  <si>
    <t>（chrom)卡片按表体核销</t>
  </si>
  <si>
    <t>（chrom)卡片按整单核销</t>
  </si>
  <si>
    <t>（chrom)列表提交</t>
  </si>
  <si>
    <t>（chrom)列表收回</t>
  </si>
  <si>
    <t>（chrom)列表查看审批意见</t>
  </si>
  <si>
    <t>（chrom)列表联查协同单据</t>
  </si>
  <si>
    <t>（chrom)卡片确认</t>
  </si>
  <si>
    <t>（chrom)卡片取消确认</t>
  </si>
  <si>
    <t>（chrom)列表确认</t>
  </si>
  <si>
    <t>（chrom)列表取消确认</t>
  </si>
  <si>
    <t>（chrom)卡片制单</t>
  </si>
  <si>
    <t>（chrom)卡片红冲保存</t>
  </si>
  <si>
    <t>（chrom)卡片结算信息</t>
  </si>
  <si>
    <t>（chrom)列表结算信息</t>
  </si>
  <si>
    <t>（chrom)列表查询</t>
  </si>
  <si>
    <t>（chrom)列表取消核销</t>
  </si>
  <si>
    <t>（chrom)取消转移（付款并账）</t>
  </si>
  <si>
    <t>（chrom)查询（付款并账）</t>
  </si>
  <si>
    <t>（chrom)取消转移（债务转移）</t>
  </si>
  <si>
    <t>（chrom)查询（债务转移）</t>
  </si>
  <si>
    <t>（chrom)列表转移记录（债务转移）</t>
  </si>
  <si>
    <t>（chrom)表头参照供应商</t>
  </si>
  <si>
    <t>（chrom)表头参照业务员</t>
  </si>
  <si>
    <t>（chrom)立即执行</t>
  </si>
  <si>
    <t>(轻)凭证维护</t>
    <phoneticPr fontId="1" type="noConversion"/>
  </si>
  <si>
    <t>(chrom)卡片附件</t>
    <phoneticPr fontId="1" type="noConversion"/>
  </si>
  <si>
    <t>(轻)凭证签字</t>
  </si>
  <si>
    <t>(轻)凭证审核</t>
  </si>
  <si>
    <t>(轻)内部交易明细对账</t>
  </si>
  <si>
    <t>(轻)总账关账</t>
  </si>
  <si>
    <t>（chrom)列表签字</t>
    <phoneticPr fontId="1" type="noConversion"/>
  </si>
  <si>
    <t>（chrom)卡片签字</t>
    <phoneticPr fontId="1" type="noConversion"/>
  </si>
  <si>
    <t>（chrom)卡片取消签字</t>
    <phoneticPr fontId="1" type="noConversion"/>
  </si>
  <si>
    <t>(轻)凭证维护</t>
    <phoneticPr fontId="1" type="noConversion"/>
  </si>
  <si>
    <t>(chrom)卡片作废</t>
    <phoneticPr fontId="1" type="noConversion"/>
  </si>
  <si>
    <t>(chrom)卡片取消作废</t>
    <phoneticPr fontId="1" type="noConversion"/>
  </si>
  <si>
    <t>(chrom)卡片分录快速分摊</t>
    <phoneticPr fontId="1" type="noConversion"/>
  </si>
  <si>
    <t>(chrom)卡片分录联查余额</t>
    <phoneticPr fontId="1" type="noConversion"/>
  </si>
  <si>
    <t>(chrom)卡片分录联查序时账</t>
    <phoneticPr fontId="1" type="noConversion"/>
  </si>
  <si>
    <t>(chrom)卡片联查被冲销</t>
    <phoneticPr fontId="1" type="noConversion"/>
  </si>
  <si>
    <t>(轻)周期凭证执行</t>
    <phoneticPr fontId="1" type="noConversion"/>
  </si>
  <si>
    <t>(chrom)调用常用</t>
    <phoneticPr fontId="1" type="noConversion"/>
  </si>
  <si>
    <t>(chrom)调用常用</t>
    <phoneticPr fontId="1" type="noConversion"/>
  </si>
  <si>
    <t>(轻)对账报告确认</t>
    <phoneticPr fontId="1" type="noConversion"/>
  </si>
  <si>
    <t>(轻)辅助明细账</t>
    <phoneticPr fontId="1" type="noConversion"/>
  </si>
  <si>
    <t>（chrom)列表取消签字</t>
    <phoneticPr fontId="1" type="noConversion"/>
  </si>
  <si>
    <t>(轻)凭证冲销</t>
    <phoneticPr fontId="1" type="noConversion"/>
  </si>
  <si>
    <t>(chrom)卡片红冲</t>
    <phoneticPr fontId="1" type="noConversion"/>
  </si>
  <si>
    <t>(轻)总账关账</t>
    <phoneticPr fontId="1" type="noConversion"/>
  </si>
  <si>
    <t>(轻)凭证审核</t>
    <phoneticPr fontId="1" type="noConversion"/>
  </si>
  <si>
    <t>(chrom)卡片审核</t>
    <phoneticPr fontId="1" type="noConversion"/>
  </si>
  <si>
    <t>(chrom)列表审核</t>
    <phoneticPr fontId="1" type="noConversion"/>
  </si>
  <si>
    <t>(chrom)列表取消审核</t>
    <phoneticPr fontId="1" type="noConversion"/>
  </si>
  <si>
    <t>(chrom)卡片取消审核</t>
    <phoneticPr fontId="1" type="noConversion"/>
  </si>
  <si>
    <t>(轻)辅助余额表</t>
    <phoneticPr fontId="1" type="noConversion"/>
  </si>
  <si>
    <t>(轻)总账结账</t>
    <phoneticPr fontId="1" type="noConversion"/>
  </si>
  <si>
    <t>(轻)现金流量分析表</t>
    <phoneticPr fontId="1" type="noConversion"/>
  </si>
  <si>
    <t>(轻)凭证记账</t>
  </si>
  <si>
    <t>（chrom）列表快速记账</t>
    <phoneticPr fontId="1" type="noConversion"/>
  </si>
  <si>
    <t>（chrom)列表批记账</t>
    <phoneticPr fontId="1" type="noConversion"/>
  </si>
  <si>
    <t>(轻)自定义结转方案档案定义</t>
    <phoneticPr fontId="1" type="noConversion"/>
  </si>
  <si>
    <t>(chrom)打开节点</t>
    <phoneticPr fontId="1" type="noConversion"/>
  </si>
  <si>
    <t>1、操作方法：记录第二次、第三次的操作时间。
2、浏览器：chrome/IE11，都要测试。火狐抽测核心点20%。
3、对比标准：跟NC65对比，不能比65性能差。</t>
    <phoneticPr fontId="11" type="noConversion"/>
  </si>
  <si>
    <t>类型</t>
  </si>
  <si>
    <t>操作</t>
  </si>
  <si>
    <t>标准</t>
    <phoneticPr fontId="11" type="noConversion"/>
  </si>
  <si>
    <t>备注</t>
    <phoneticPr fontId="14" type="noConversion"/>
  </si>
  <si>
    <t>登陆</t>
    <phoneticPr fontId="11" type="noConversion"/>
  </si>
  <si>
    <t>输入地址弹出登陆界面</t>
    <phoneticPr fontId="11" type="noConversion"/>
  </si>
  <si>
    <t>&lt;1s</t>
    <phoneticPr fontId="11" type="noConversion"/>
  </si>
  <si>
    <t>输入用户点登陆进入系统</t>
    <phoneticPr fontId="11" type="noConversion"/>
  </si>
  <si>
    <t>&lt;=2s</t>
    <phoneticPr fontId="11" type="noConversion"/>
  </si>
  <si>
    <t>小应用</t>
    <phoneticPr fontId="11" type="noConversion"/>
  </si>
  <si>
    <t>打开小应用</t>
    <phoneticPr fontId="11" type="noConversion"/>
  </si>
  <si>
    <t>单据</t>
    <phoneticPr fontId="11" type="noConversion"/>
  </si>
  <si>
    <t>新增保存（100行）</t>
    <phoneticPr fontId="11" type="noConversion"/>
  </si>
  <si>
    <t>&lt;=2s</t>
    <phoneticPr fontId="14" type="noConversion"/>
  </si>
  <si>
    <t>修改保存（100行）</t>
    <phoneticPr fontId="11" type="noConversion"/>
  </si>
  <si>
    <t>提交（100行）</t>
    <phoneticPr fontId="11" type="noConversion"/>
  </si>
  <si>
    <t>收回（100行）</t>
    <phoneticPr fontId="11" type="noConversion"/>
  </si>
  <si>
    <t>审批（100行）</t>
    <phoneticPr fontId="11" type="noConversion"/>
  </si>
  <si>
    <t>取消审批（100行）</t>
    <phoneticPr fontId="11" type="noConversion"/>
  </si>
  <si>
    <t>联查（100行）</t>
    <phoneticPr fontId="11" type="noConversion"/>
  </si>
  <si>
    <t>列表卡片界面切换（100行）</t>
    <phoneticPr fontId="11" type="noConversion"/>
  </si>
  <si>
    <t>点查询弹出界面（100行）</t>
    <phoneticPr fontId="11" type="noConversion"/>
  </si>
  <si>
    <t>查询（100条）</t>
    <phoneticPr fontId="11" type="noConversion"/>
  </si>
  <si>
    <t>&lt;=3s</t>
    <phoneticPr fontId="14" type="noConversion"/>
  </si>
  <si>
    <t>参照</t>
    <phoneticPr fontId="11" type="noConversion"/>
  </si>
  <si>
    <t>在单据参照字段上录入搜索文字，返回匹配数据</t>
    <phoneticPr fontId="11" type="noConversion"/>
  </si>
  <si>
    <t>&lt;=1s</t>
    <phoneticPr fontId="14" type="noConversion"/>
  </si>
  <si>
    <t>点开参照对话框</t>
    <phoneticPr fontId="11" type="noConversion"/>
  </si>
  <si>
    <t>第一次小于2秒，不关闭页面第二次、第三次小于1秒</t>
    <phoneticPr fontId="1" type="noConversion"/>
  </si>
  <si>
    <t>在弹出的参照框中搜索数据</t>
    <phoneticPr fontId="11" type="noConversion"/>
  </si>
  <si>
    <t>参照选择数据后带到单据带编辑后事件</t>
    <phoneticPr fontId="11" type="noConversion"/>
  </si>
  <si>
    <t>慢的点不低于NC65</t>
    <phoneticPr fontId="1" type="noConversion"/>
  </si>
  <si>
    <t>表体批量选择参照带到单据带编辑后事件（10条）</t>
    <phoneticPr fontId="11" type="noConversion"/>
  </si>
  <si>
    <t>表体批量选择参照带到单据带编辑后事件（100条）</t>
    <phoneticPr fontId="11" type="noConversion"/>
  </si>
  <si>
    <t>表体批量选择参照带到单据带编辑后事件（500条）</t>
    <phoneticPr fontId="11" type="noConversion"/>
  </si>
  <si>
    <t>&lt;=5s</t>
    <phoneticPr fontId="14" type="noConversion"/>
  </si>
  <si>
    <t>单据（1000行）</t>
    <phoneticPr fontId="11" type="noConversion"/>
  </si>
  <si>
    <t>新增保存</t>
    <phoneticPr fontId="11" type="noConversion"/>
  </si>
  <si>
    <t>审批</t>
    <phoneticPr fontId="11" type="noConversion"/>
  </si>
  <si>
    <t>取消审批</t>
    <phoneticPr fontId="11" type="noConversion"/>
  </si>
  <si>
    <t>账表</t>
    <phoneticPr fontId="14" type="noConversion"/>
  </si>
  <si>
    <t>查询（1000条）</t>
    <phoneticPr fontId="11" type="noConversion"/>
  </si>
  <si>
    <t>查询（5000条）</t>
    <phoneticPr fontId="11" type="noConversion"/>
  </si>
  <si>
    <t>&lt;=8s</t>
    <phoneticPr fontId="14" type="noConversion"/>
  </si>
  <si>
    <t>记录：点确定到查询出结果的时间</t>
    <phoneticPr fontId="14" type="noConversion"/>
  </si>
  <si>
    <t>查询（10000条）</t>
    <phoneticPr fontId="11" type="noConversion"/>
  </si>
  <si>
    <t>&lt;=10s</t>
    <phoneticPr fontId="14" type="noConversion"/>
  </si>
  <si>
    <t>输出（5000条）</t>
    <phoneticPr fontId="11" type="noConversion"/>
  </si>
  <si>
    <t>&lt;=15s</t>
    <phoneticPr fontId="11" type="noConversion"/>
  </si>
  <si>
    <t>输出（10000条）</t>
    <phoneticPr fontId="11" type="noConversion"/>
  </si>
  <si>
    <t>&lt;=20s</t>
    <phoneticPr fontId="11" type="noConversion"/>
  </si>
  <si>
    <t>数据准备</t>
    <phoneticPr fontId="1" type="noConversion"/>
  </si>
  <si>
    <t>应用</t>
  </si>
  <si>
    <t>测试人员</t>
  </si>
  <si>
    <t>数据准备</t>
  </si>
  <si>
    <t>标准值(s)</t>
  </si>
  <si>
    <t>对比结果</t>
  </si>
  <si>
    <t>相差百分比(%)</t>
  </si>
  <si>
    <t>本版耗时</t>
  </si>
  <si>
    <t>NC65耗时</t>
  </si>
  <si>
    <t>第2次(s)</t>
  </si>
  <si>
    <t>第3次(s)</t>
  </si>
  <si>
    <t>平均(s)</t>
  </si>
  <si>
    <t>NC财务产品部</t>
  </si>
  <si>
    <t>收付款合同</t>
  </si>
  <si>
    <t>(轻)付款合同台账</t>
  </si>
  <si>
    <t>(轻)付款合同维护</t>
  </si>
  <si>
    <t>(轻)期初付款合同</t>
  </si>
  <si>
    <t>(轻)收款合同台账</t>
  </si>
  <si>
    <t>(轻)期初收款合同</t>
  </si>
  <si>
    <t>(轻)收款合同维护</t>
  </si>
  <si>
    <t>(chrom)修改保存</t>
  </si>
  <si>
    <t>(chrom)查询单据</t>
  </si>
  <si>
    <t>(chrom)提交</t>
  </si>
  <si>
    <t>(chrom)取回</t>
  </si>
  <si>
    <t>(chrom)取消审核</t>
  </si>
  <si>
    <t>(chrom)生效</t>
  </si>
  <si>
    <t>(chrom)冻结</t>
  </si>
  <si>
    <t>(chrom)取消终止</t>
  </si>
  <si>
    <t>(chrom)变更保存</t>
  </si>
  <si>
    <t>(chrom)付款</t>
  </si>
  <si>
    <t>(chrom)打印</t>
  </si>
  <si>
    <t>(chrom)新增保存</t>
  </si>
  <si>
    <t>(chrom)审核</t>
  </si>
  <si>
    <t>(chrom)单据追溯</t>
  </si>
  <si>
    <t>(chrom)批量审批带审批流</t>
  </si>
  <si>
    <t>(chrom)参照表头客户</t>
  </si>
  <si>
    <t>(chrom)参照表体收支项目</t>
  </si>
  <si>
    <t>(chrom)取消生效</t>
  </si>
  <si>
    <t>(chrom)解冻</t>
  </si>
  <si>
    <t>(chrom)终止</t>
  </si>
  <si>
    <t>(chrom)收款</t>
  </si>
  <si>
    <t>会计平台</t>
  </si>
  <si>
    <t>(轻)单据生成</t>
  </si>
  <si>
    <t>(轻)平台日志</t>
  </si>
  <si>
    <t>(轻)转换模板-集团</t>
  </si>
  <si>
    <t>(轻)科目对照表-集团</t>
  </si>
  <si>
    <t>(轻)科目分类配置检查报表</t>
  </si>
  <si>
    <t>(轻)业务单据配置检查报表</t>
  </si>
  <si>
    <t>(轻)模板单据属性设置</t>
  </si>
  <si>
    <t>(轻)平台设置</t>
  </si>
  <si>
    <t>(轻)单据影响因素关联</t>
  </si>
  <si>
    <t>(轻)分类定义-集团</t>
  </si>
  <si>
    <t>(轻)入账设置(规则)-集团</t>
  </si>
  <si>
    <t>(轻)单据项目</t>
  </si>
  <si>
    <t>(chrom)联查目标</t>
  </si>
  <si>
    <t>(chrom)重新生成</t>
  </si>
  <si>
    <t>(chrom)前台生成</t>
  </si>
  <si>
    <t>(chrom)后台生成</t>
  </si>
  <si>
    <t>(chrom)联查来源</t>
  </si>
  <si>
    <t>(chrom)生成</t>
  </si>
  <si>
    <t>(chrom)批量修改</t>
  </si>
  <si>
    <t>(chrom)合并规则</t>
  </si>
  <si>
    <t>(chrom)插入</t>
  </si>
  <si>
    <t>(chrom)打开过滤条件</t>
  </si>
  <si>
    <t>(chrom)打开目标组织公式</t>
  </si>
  <si>
    <t>数据准备</t>
    <phoneticPr fontId="1" type="noConversion"/>
  </si>
  <si>
    <t>b 第二次操作开始计时。记录每个测试点的操作时间。</t>
    <phoneticPr fontId="1" type="noConversion"/>
  </si>
  <si>
    <t>c 第二次操作的各项测试点完成后，关闭小应用；</t>
    <phoneticPr fontId="1" type="noConversion"/>
  </si>
  <si>
    <t>d 重新打开小应用，开始第三次操作。记录每个测试点的操作时间。</t>
    <phoneticPr fontId="1" type="noConversion"/>
  </si>
  <si>
    <t>e 到此，该应用的单点测试已经完成。可对下一个应用的单点继续进行测试。</t>
    <phoneticPr fontId="1" type="noConversion"/>
  </si>
  <si>
    <t xml:space="preserve">a 先对小应用的各项测试点操作一遍，关闭小应用； </t>
    <phoneticPr fontId="1" type="noConversion"/>
  </si>
  <si>
    <t>一、单点测试方法：</t>
    <phoneticPr fontId="11" type="noConversion"/>
  </si>
  <si>
    <t xml:space="preserve">二、单点标准
</t>
    <phoneticPr fontId="11" type="noConversion"/>
  </si>
  <si>
    <t>测试结果</t>
    <phoneticPr fontId="1" type="noConversion"/>
  </si>
  <si>
    <t>应付管理</t>
    <phoneticPr fontId="1" type="noConversion"/>
  </si>
  <si>
    <t>应付管理</t>
    <phoneticPr fontId="1" type="noConversion"/>
  </si>
  <si>
    <t>应付管理</t>
    <phoneticPr fontId="1" type="noConversion"/>
  </si>
  <si>
    <t>NC财务产品部</t>
    <phoneticPr fontId="1" type="noConversion"/>
  </si>
  <si>
    <t>NC财务产品部</t>
    <phoneticPr fontId="1" type="noConversion"/>
  </si>
  <si>
    <t>应付管理</t>
    <phoneticPr fontId="1" type="noConversion"/>
  </si>
  <si>
    <t>NC财务产品部</t>
    <phoneticPr fontId="1" type="noConversion"/>
  </si>
  <si>
    <t>NC财务产品部</t>
    <phoneticPr fontId="1" type="noConversion"/>
  </si>
  <si>
    <t>应付管理</t>
    <phoneticPr fontId="1" type="noConversion"/>
  </si>
  <si>
    <t>NC财务产品部</t>
    <phoneticPr fontId="1" type="noConversion"/>
  </si>
  <si>
    <t>应付管理</t>
    <phoneticPr fontId="1" type="noConversion"/>
  </si>
  <si>
    <t>NC财务产品部</t>
    <phoneticPr fontId="1" type="noConversion"/>
  </si>
  <si>
    <t>NC财务产品部</t>
    <phoneticPr fontId="1" type="noConversion"/>
  </si>
  <si>
    <t>应付管理</t>
    <phoneticPr fontId="1" type="noConversion"/>
  </si>
  <si>
    <t>NC财务产品部</t>
    <phoneticPr fontId="1" type="noConversion"/>
  </si>
  <si>
    <t>应付管理</t>
    <phoneticPr fontId="1" type="noConversion"/>
  </si>
  <si>
    <t>NC财务产品部</t>
    <phoneticPr fontId="1" type="noConversion"/>
  </si>
  <si>
    <t>应付管理</t>
    <phoneticPr fontId="1" type="noConversion"/>
  </si>
  <si>
    <t>应付管理</t>
    <phoneticPr fontId="1" type="noConversion"/>
  </si>
  <si>
    <t>NC财务产品部</t>
    <phoneticPr fontId="1" type="noConversion"/>
  </si>
  <si>
    <t>NC财务产品部</t>
    <phoneticPr fontId="1" type="noConversion"/>
  </si>
  <si>
    <t>应付管理</t>
    <phoneticPr fontId="1" type="noConversion"/>
  </si>
  <si>
    <t>NC财务产品部</t>
    <phoneticPr fontId="1" type="noConversion"/>
  </si>
  <si>
    <t>应付管理</t>
    <phoneticPr fontId="1" type="noConversion"/>
  </si>
  <si>
    <t>NC财务产品部</t>
    <phoneticPr fontId="1" type="noConversion"/>
  </si>
  <si>
    <t>应付管理</t>
    <phoneticPr fontId="1" type="noConversion"/>
  </si>
  <si>
    <t>NC财务产品部</t>
    <phoneticPr fontId="1" type="noConversion"/>
  </si>
  <si>
    <t>报表初始化</t>
  </si>
  <si>
    <t>（chrom)打开节点</t>
    <phoneticPr fontId="1" type="noConversion"/>
  </si>
  <si>
    <t>报警单</t>
  </si>
  <si>
    <t>(chrom)打开节点</t>
    <phoneticPr fontId="1" type="noConversion"/>
  </si>
  <si>
    <t>应收管理</t>
    <phoneticPr fontId="1" type="noConversion"/>
  </si>
  <si>
    <t>查询对象注册</t>
  </si>
  <si>
    <t>应收管理</t>
    <phoneticPr fontId="1" type="noConversion"/>
  </si>
  <si>
    <t>催款语气</t>
  </si>
  <si>
    <t>(chrom)列表删除</t>
    <phoneticPr fontId="1" type="noConversion"/>
  </si>
  <si>
    <t>汇兑损益</t>
  </si>
  <si>
    <t>(chrom)计算损益</t>
    <phoneticPr fontId="1" type="noConversion"/>
  </si>
  <si>
    <t>(chrom)取消损益</t>
    <phoneticPr fontId="1" type="noConversion"/>
  </si>
  <si>
    <t>客户明细账</t>
  </si>
  <si>
    <t>客户应收账龄分析</t>
  </si>
  <si>
    <t>(chrom)查询</t>
    <phoneticPr fontId="1" type="noConversion"/>
  </si>
  <si>
    <t>客户余额表</t>
  </si>
  <si>
    <t>应收管理</t>
    <phoneticPr fontId="1" type="noConversion"/>
  </si>
  <si>
    <t>(chrom)联查明细</t>
    <phoneticPr fontId="1" type="noConversion"/>
  </si>
  <si>
    <t>客户总账表</t>
  </si>
  <si>
    <t>收款并账执行</t>
  </si>
  <si>
    <t>收款期初</t>
  </si>
  <si>
    <t>（chrom)卡片新增</t>
    <phoneticPr fontId="1" type="noConversion"/>
  </si>
  <si>
    <t>（chrom)卡片删除</t>
    <phoneticPr fontId="1" type="noConversion"/>
  </si>
  <si>
    <t>NC财务产品部</t>
    <phoneticPr fontId="1" type="noConversion"/>
  </si>
  <si>
    <t>未确认应收单管理</t>
  </si>
  <si>
    <t>应收单管理</t>
  </si>
  <si>
    <t>(chrom)保存触发协同</t>
    <phoneticPr fontId="1" type="noConversion"/>
  </si>
  <si>
    <t>应收单录入-业务员</t>
  </si>
  <si>
    <t>应收单协同确认</t>
  </si>
  <si>
    <t>应收关账</t>
  </si>
  <si>
    <t>应收结账</t>
  </si>
  <si>
    <t>应收期初</t>
  </si>
  <si>
    <t>（chrom)列表新增</t>
    <phoneticPr fontId="1" type="noConversion"/>
  </si>
  <si>
    <t>（chrom)列表删除</t>
    <phoneticPr fontId="1" type="noConversion"/>
  </si>
  <si>
    <t>NC财务产品部</t>
    <phoneticPr fontId="1" type="noConversion"/>
  </si>
  <si>
    <t>（chrom)列表联查单据</t>
    <phoneticPr fontId="1" type="noConversion"/>
  </si>
  <si>
    <t>应收管理</t>
    <phoneticPr fontId="1" type="noConversion"/>
  </si>
  <si>
    <t>（chrom)列表联查处理情况</t>
    <phoneticPr fontId="1" type="noConversion"/>
  </si>
  <si>
    <t>（chrom)列表联查收收款协议</t>
    <phoneticPr fontId="1" type="noConversion"/>
  </si>
  <si>
    <t>（chrom)列表期初建账</t>
    <phoneticPr fontId="1" type="noConversion"/>
  </si>
  <si>
    <t>（chrom)列表取消期初建账</t>
    <phoneticPr fontId="1" type="noConversion"/>
  </si>
  <si>
    <t>（chrom)卡片新增</t>
    <phoneticPr fontId="1" type="noConversion"/>
  </si>
  <si>
    <t>（chrom)卡片删除</t>
    <phoneticPr fontId="1" type="noConversion"/>
  </si>
  <si>
    <t>（chrom)卡片修改</t>
    <phoneticPr fontId="1" type="noConversion"/>
  </si>
  <si>
    <t>（chrom)卡片刷新</t>
    <phoneticPr fontId="1" type="noConversion"/>
  </si>
  <si>
    <t>应收管理</t>
    <phoneticPr fontId="1" type="noConversion"/>
  </si>
  <si>
    <t>（chrom)卡片复制</t>
    <phoneticPr fontId="1" type="noConversion"/>
  </si>
  <si>
    <t>（chrom)卡片联查余额表</t>
    <phoneticPr fontId="1" type="noConversion"/>
  </si>
  <si>
    <t>（chrom)卡片联查处理情况</t>
    <phoneticPr fontId="1" type="noConversion"/>
  </si>
  <si>
    <t>（chrom)卡片联查收收款协议</t>
    <phoneticPr fontId="1" type="noConversion"/>
  </si>
  <si>
    <t>NC财务产品部</t>
    <phoneticPr fontId="1" type="noConversion"/>
  </si>
  <si>
    <t>债权转移执行</t>
  </si>
  <si>
    <t>（chrom）列表删除(单笔100行分录)</t>
  </si>
  <si>
    <t>应收管理</t>
  </si>
  <si>
    <t>(轻)收款单管理</t>
  </si>
  <si>
    <t>(chrom)列表提交</t>
  </si>
  <si>
    <t>(chrom)列表收回</t>
  </si>
  <si>
    <t>(轻)月结检查项设置</t>
    <phoneticPr fontId="1" type="noConversion"/>
  </si>
  <si>
    <t>总账</t>
  </si>
  <si>
    <t>总账</t>
    <phoneticPr fontId="1" type="noConversion"/>
  </si>
  <si>
    <t>NC财务产品部</t>
    <phoneticPr fontId="1" type="noConversion"/>
  </si>
  <si>
    <t>应收管理</t>
    <phoneticPr fontId="1" type="noConversion"/>
  </si>
  <si>
    <t>(轻)收款单管理</t>
    <phoneticPr fontId="1" type="noConversion"/>
  </si>
  <si>
    <t>(chrom)卡片取消审批</t>
    <phoneticPr fontId="1" type="noConversion"/>
  </si>
  <si>
    <t>应付管理</t>
    <phoneticPr fontId="1" type="noConversion"/>
  </si>
  <si>
    <t>分析结果</t>
    <phoneticPr fontId="1" type="noConversion"/>
  </si>
  <si>
    <t>NC财务产品部</t>
    <phoneticPr fontId="1" type="noConversion"/>
  </si>
  <si>
    <t>应付管理</t>
    <phoneticPr fontId="1" type="noConversion"/>
  </si>
  <si>
    <t>（chrom）列表提交(1*100)</t>
  </si>
  <si>
    <t>（chrom）列表收回(1*100)</t>
  </si>
  <si>
    <t>（chrom）列表提交(100*2)</t>
  </si>
  <si>
    <t>（chrom）列表收回(100*2)</t>
  </si>
  <si>
    <t>(chrom)审批</t>
  </si>
  <si>
    <t>(chrom)取消审批</t>
  </si>
  <si>
    <t>遗留数</t>
    <phoneticPr fontId="1" type="noConversion"/>
  </si>
  <si>
    <t>遗留率</t>
    <phoneticPr fontId="1" type="noConversion"/>
  </si>
  <si>
    <t>未分析数</t>
    <phoneticPr fontId="1" type="noConversion"/>
  </si>
  <si>
    <t>NC65耗时</t>
    <phoneticPr fontId="1" type="noConversion"/>
  </si>
  <si>
    <t>应付管理</t>
  </si>
  <si>
    <t>（chrom)批量提交</t>
  </si>
  <si>
    <t>(chrom)卡片打印</t>
    <phoneticPr fontId="1" type="noConversion"/>
  </si>
  <si>
    <t>（chrom)卡片打印</t>
    <phoneticPr fontId="1" type="noConversion"/>
  </si>
  <si>
    <t>(轻)科目关系设置-组织</t>
    <phoneticPr fontId="1" type="noConversion"/>
  </si>
  <si>
    <t>(chrom)卡片审批</t>
    <phoneticPr fontId="1" type="noConversion"/>
  </si>
  <si>
    <t>2~2.5秒（含2.5秒）</t>
  </si>
  <si>
    <t>2.5~3秒(含3秒)</t>
  </si>
  <si>
    <t>3秒以上</t>
  </si>
  <si>
    <t>合计</t>
    <phoneticPr fontId="1" type="noConversion"/>
  </si>
  <si>
    <t>（chrom)列表转移（债务转移）</t>
    <phoneticPr fontId="1" type="noConversion"/>
  </si>
  <si>
    <t>（轻）债务转移</t>
    <phoneticPr fontId="1" type="noConversion"/>
  </si>
  <si>
    <t>100行</t>
    <phoneticPr fontId="1" type="noConversion"/>
  </si>
  <si>
    <t>比NC65快的节点数</t>
    <phoneticPr fontId="1" type="noConversion"/>
  </si>
  <si>
    <t>凭证</t>
  </si>
  <si>
    <t>保存</t>
  </si>
  <si>
    <t>删除</t>
  </si>
  <si>
    <t>打印</t>
  </si>
  <si>
    <t>应收单</t>
  </si>
  <si>
    <t>审批</t>
  </si>
  <si>
    <t>提交</t>
  </si>
  <si>
    <t>收款单</t>
  </si>
  <si>
    <t>应付单</t>
  </si>
  <si>
    <t>付款单</t>
  </si>
  <si>
    <t>删除</t>
    <phoneticPr fontId="1" type="noConversion"/>
  </si>
  <si>
    <t>保存</t>
    <phoneticPr fontId="1" type="noConversion"/>
  </si>
  <si>
    <t>(chrom)卡片打印</t>
  </si>
  <si>
    <t>(chrom)卡片打印</t>
    <phoneticPr fontId="1" type="noConversion"/>
  </si>
  <si>
    <t>(chrom)卡片删除</t>
    <phoneticPr fontId="1" type="noConversion"/>
  </si>
  <si>
    <t>列表打印</t>
    <phoneticPr fontId="1" type="noConversion"/>
  </si>
  <si>
    <t>（chrom)卡片打印</t>
  </si>
  <si>
    <t>NC财务产品部</t>
    <phoneticPr fontId="1" type="noConversion"/>
  </si>
  <si>
    <t>应收管理</t>
    <phoneticPr fontId="1" type="noConversion"/>
  </si>
  <si>
    <t>(chrom)联查凭证</t>
    <phoneticPr fontId="1" type="noConversion"/>
  </si>
  <si>
    <t>(chrom)查询</t>
    <phoneticPr fontId="1" type="noConversion"/>
  </si>
  <si>
    <t>（chrom)卡片保存</t>
    <phoneticPr fontId="1" type="noConversion"/>
  </si>
  <si>
    <t>（chrom)列表复制</t>
    <phoneticPr fontId="1" type="noConversion"/>
  </si>
  <si>
    <t>（chrom)列表联查余额表</t>
    <phoneticPr fontId="1" type="noConversion"/>
  </si>
  <si>
    <t>(轻)收款期初</t>
    <phoneticPr fontId="1" type="noConversion"/>
  </si>
  <si>
    <t>（chrom)卡片联查余额表</t>
    <phoneticPr fontId="1" type="noConversion"/>
  </si>
  <si>
    <t>(轻)未确认应收单管理</t>
    <phoneticPr fontId="1" type="noConversion"/>
  </si>
  <si>
    <t>(chrom)卡片制单</t>
    <phoneticPr fontId="1" type="noConversion"/>
  </si>
  <si>
    <t>(chrom)卡片联查余额表</t>
    <phoneticPr fontId="1" type="noConversion"/>
  </si>
  <si>
    <t>(chrom)卡片联查凭证</t>
    <phoneticPr fontId="1" type="noConversion"/>
  </si>
  <si>
    <t>(chrom)列表制单</t>
    <phoneticPr fontId="1" type="noConversion"/>
  </si>
  <si>
    <t>(chrom)列表联查余额表</t>
    <phoneticPr fontId="1" type="noConversion"/>
  </si>
  <si>
    <t>(chrom)列表联查凭证</t>
    <phoneticPr fontId="1" type="noConversion"/>
  </si>
  <si>
    <t>(轻)应收单管理</t>
    <phoneticPr fontId="1" type="noConversion"/>
  </si>
  <si>
    <t>(chrom)卡片联查凭证</t>
    <phoneticPr fontId="1" type="noConversion"/>
  </si>
  <si>
    <t>(轻)应收单管理</t>
    <phoneticPr fontId="1" type="noConversion"/>
  </si>
  <si>
    <t>领域</t>
    <phoneticPr fontId="1" type="noConversion"/>
  </si>
  <si>
    <t>应用</t>
    <phoneticPr fontId="1" type="noConversion"/>
  </si>
  <si>
    <t>测试人员</t>
    <phoneticPr fontId="1" type="noConversion"/>
  </si>
  <si>
    <t>数据准备</t>
    <phoneticPr fontId="1" type="noConversion"/>
  </si>
  <si>
    <t>标准值(s)</t>
    <phoneticPr fontId="1" type="noConversion"/>
  </si>
  <si>
    <t>对比结果</t>
    <phoneticPr fontId="1" type="noConversion"/>
  </si>
  <si>
    <t>相差百分比(%)</t>
    <phoneticPr fontId="1" type="noConversion"/>
  </si>
  <si>
    <t>本版耗时</t>
    <phoneticPr fontId="1" type="noConversion"/>
  </si>
  <si>
    <t>NC65耗时</t>
    <phoneticPr fontId="1" type="noConversion"/>
  </si>
  <si>
    <t>分析结果</t>
    <phoneticPr fontId="1" type="noConversion"/>
  </si>
  <si>
    <t>第2次(s)</t>
    <phoneticPr fontId="1" type="noConversion"/>
  </si>
  <si>
    <t>第3次(s)</t>
    <phoneticPr fontId="1" type="noConversion"/>
  </si>
  <si>
    <t>平均(s)</t>
    <phoneticPr fontId="1" type="noConversion"/>
  </si>
  <si>
    <t>第2次(s)</t>
    <phoneticPr fontId="1" type="noConversion"/>
  </si>
  <si>
    <t>NC财务产品部</t>
    <phoneticPr fontId="1" type="noConversion"/>
  </si>
  <si>
    <t>电子会计档案归档</t>
    <phoneticPr fontId="1" type="noConversion"/>
  </si>
  <si>
    <t>(轻)初始设置</t>
    <phoneticPr fontId="1" type="noConversion"/>
  </si>
  <si>
    <t>(chrom)打开节点</t>
    <phoneticPr fontId="1" type="noConversion"/>
  </si>
  <si>
    <t>(chrom)列表新增</t>
    <phoneticPr fontId="1" type="noConversion"/>
  </si>
  <si>
    <t>(chrom)列表修改</t>
    <phoneticPr fontId="1" type="noConversion"/>
  </si>
  <si>
    <t>(chrom)列表删除</t>
    <phoneticPr fontId="1" type="noConversion"/>
  </si>
  <si>
    <t>(chrom)列表配置</t>
    <phoneticPr fontId="1" type="noConversion"/>
  </si>
  <si>
    <t>(chrom)配置-测试连接</t>
    <phoneticPr fontId="1" type="noConversion"/>
  </si>
  <si>
    <t>(chrom)配置-确定</t>
    <phoneticPr fontId="1" type="noConversion"/>
  </si>
  <si>
    <t>(chrom)列表切换卡片</t>
    <phoneticPr fontId="1" type="noConversion"/>
  </si>
  <si>
    <t>(chrom)卡片新增</t>
    <phoneticPr fontId="1" type="noConversion"/>
  </si>
  <si>
    <t>NC财务产品部</t>
    <phoneticPr fontId="1" type="noConversion"/>
  </si>
  <si>
    <t>电子会计档案归档</t>
    <phoneticPr fontId="1" type="noConversion"/>
  </si>
  <si>
    <t>(轻)初始设置</t>
    <phoneticPr fontId="1" type="noConversion"/>
  </si>
  <si>
    <t>(chrom)卡片修改</t>
    <phoneticPr fontId="1" type="noConversion"/>
  </si>
  <si>
    <t>(chrom)卡片保存</t>
    <phoneticPr fontId="1" type="noConversion"/>
  </si>
  <si>
    <t>(chrom)卡片取消</t>
    <phoneticPr fontId="1" type="noConversion"/>
  </si>
  <si>
    <t>(chrom)卡片删除</t>
    <phoneticPr fontId="1" type="noConversion"/>
  </si>
  <si>
    <t>(chrom)卡片翻页</t>
    <phoneticPr fontId="1" type="noConversion"/>
  </si>
  <si>
    <t>(chrom)卡片返回</t>
    <phoneticPr fontId="1" type="noConversion"/>
  </si>
  <si>
    <t>NC财务产品部</t>
    <phoneticPr fontId="1" type="noConversion"/>
  </si>
  <si>
    <t>电子会计档案归档</t>
    <phoneticPr fontId="1" type="noConversion"/>
  </si>
  <si>
    <t>(轻)一键归档</t>
    <phoneticPr fontId="1" type="noConversion"/>
  </si>
  <si>
    <t>(chrom)打开节点</t>
    <phoneticPr fontId="1" type="noConversion"/>
  </si>
  <si>
    <t>(chrom)查询</t>
    <phoneticPr fontId="1" type="noConversion"/>
  </si>
  <si>
    <t>电子会计档案归档</t>
    <phoneticPr fontId="1" type="noConversion"/>
  </si>
  <si>
    <t>（轻）政府会计科目对照</t>
    <phoneticPr fontId="1" type="noConversion"/>
  </si>
  <si>
    <t>（chrom)保存100条对照</t>
    <phoneticPr fontId="1" type="noConversion"/>
  </si>
  <si>
    <t>（chrom)删除100条对照</t>
    <phoneticPr fontId="1" type="noConversion"/>
  </si>
  <si>
    <t>（chrom)导入100条对照</t>
    <phoneticPr fontId="1" type="noConversion"/>
  </si>
  <si>
    <t>（轻）会计辅助核算项目</t>
    <phoneticPr fontId="1" type="noConversion"/>
  </si>
  <si>
    <t>打开节点</t>
    <phoneticPr fontId="1" type="noConversion"/>
  </si>
  <si>
    <t>NC财务产品部</t>
    <phoneticPr fontId="1" type="noConversion"/>
  </si>
  <si>
    <t>会计科目-财务组织</t>
  </si>
  <si>
    <t>会计科目-集团</t>
  </si>
  <si>
    <t>导入100条科目</t>
    <phoneticPr fontId="1" type="noConversion"/>
  </si>
  <si>
    <t>会计科目-集团</t>
    <phoneticPr fontId="1" type="noConversion"/>
  </si>
  <si>
    <t>保存</t>
    <phoneticPr fontId="1" type="noConversion"/>
  </si>
  <si>
    <t>会计科目-集团</t>
    <phoneticPr fontId="1" type="noConversion"/>
  </si>
  <si>
    <t>查询</t>
    <phoneticPr fontId="1" type="noConversion"/>
  </si>
  <si>
    <t>修改</t>
    <phoneticPr fontId="1" type="noConversion"/>
  </si>
  <si>
    <t>会计科目-全局</t>
  </si>
  <si>
    <t>会计科目-全局</t>
    <phoneticPr fontId="1" type="noConversion"/>
  </si>
  <si>
    <t>导入100条科目</t>
    <phoneticPr fontId="1" type="noConversion"/>
  </si>
  <si>
    <t>科目表版本对比</t>
  </si>
  <si>
    <t>科目表-集团</t>
  </si>
  <si>
    <t>加新版本</t>
    <phoneticPr fontId="1" type="noConversion"/>
  </si>
  <si>
    <t>科目表-全局</t>
  </si>
  <si>
    <t>打开节点</t>
    <phoneticPr fontId="1" type="noConversion"/>
  </si>
  <si>
    <t>科目表-组织</t>
  </si>
  <si>
    <t>科目体系</t>
  </si>
  <si>
    <t>凭证类别-集团</t>
  </si>
  <si>
    <t>新增</t>
    <phoneticPr fontId="1" type="noConversion"/>
  </si>
  <si>
    <t>打印</t>
    <phoneticPr fontId="1" type="noConversion"/>
  </si>
  <si>
    <t>删除</t>
    <phoneticPr fontId="1" type="noConversion"/>
  </si>
  <si>
    <t>凭证类别-全局</t>
  </si>
  <si>
    <t>新增</t>
    <phoneticPr fontId="1" type="noConversion"/>
  </si>
  <si>
    <t>(轻)账簿打印</t>
    <phoneticPr fontId="1" type="noConversion"/>
  </si>
  <si>
    <t>（chrom)选打开节点</t>
    <phoneticPr fontId="1" type="noConversion"/>
  </si>
  <si>
    <t>(轻)要素对照表-集团</t>
    <phoneticPr fontId="1" type="noConversion"/>
  </si>
  <si>
    <t>(轻)要素对照表-集团</t>
    <phoneticPr fontId="1" type="noConversion"/>
  </si>
  <si>
    <t>(chrom)联查来源</t>
    <phoneticPr fontId="1" type="noConversion"/>
  </si>
  <si>
    <t>(chrom)打开节点</t>
    <phoneticPr fontId="1" type="noConversion"/>
  </si>
  <si>
    <t>(chrom)保存</t>
    <phoneticPr fontId="1" type="noConversion"/>
  </si>
  <si>
    <t>(chrom)新增</t>
    <phoneticPr fontId="1" type="noConversion"/>
  </si>
  <si>
    <t>(chrom)修改</t>
    <phoneticPr fontId="1" type="noConversion"/>
  </si>
  <si>
    <t>(chrom)删除</t>
    <phoneticPr fontId="1" type="noConversion"/>
  </si>
  <si>
    <t>(chrom)插入</t>
    <phoneticPr fontId="1" type="noConversion"/>
  </si>
  <si>
    <t>(轻)外部接口单</t>
    <phoneticPr fontId="1" type="noConversion"/>
  </si>
  <si>
    <t>（chrom)修改</t>
    <phoneticPr fontId="1" type="noConversion"/>
  </si>
  <si>
    <t>（chrom)查询</t>
    <phoneticPr fontId="1" type="noConversion"/>
  </si>
  <si>
    <t>(轻)坏账计提规则-集团</t>
    <phoneticPr fontId="1" type="noConversion"/>
  </si>
  <si>
    <t>(chrom)卡片新增</t>
    <phoneticPr fontId="1" type="noConversion"/>
  </si>
  <si>
    <t>(轻)坏账计提规则-组织</t>
    <phoneticPr fontId="1" type="noConversion"/>
  </si>
  <si>
    <t>(轻)坏账计提比率-集团</t>
    <phoneticPr fontId="1" type="noConversion"/>
  </si>
  <si>
    <t>(chrom)卡片修改</t>
    <phoneticPr fontId="1" type="noConversion"/>
  </si>
  <si>
    <t>(chrom)设置计提比率-覆盖</t>
    <phoneticPr fontId="1" type="noConversion"/>
  </si>
  <si>
    <t>(chrom)设置计提比率-追加</t>
    <phoneticPr fontId="1" type="noConversion"/>
  </si>
  <si>
    <t>(轻)坏账计提比率-组织</t>
    <phoneticPr fontId="1" type="noConversion"/>
  </si>
  <si>
    <t>(轻)坏账计提-周期</t>
    <phoneticPr fontId="1" type="noConversion"/>
  </si>
  <si>
    <t>(chrom)卡片计提</t>
    <phoneticPr fontId="1" type="noConversion"/>
  </si>
  <si>
    <t>(chrom)卡片取消计提</t>
    <phoneticPr fontId="1" type="noConversion"/>
  </si>
  <si>
    <t>(chrom)卡片提交</t>
    <phoneticPr fontId="1" type="noConversion"/>
  </si>
  <si>
    <t>(chrom)卡片收回</t>
    <phoneticPr fontId="1" type="noConversion"/>
  </si>
  <si>
    <t>(chrom)卡片制单</t>
    <phoneticPr fontId="1" type="noConversion"/>
  </si>
  <si>
    <t>(轻)坏账计提-个别计提</t>
    <phoneticPr fontId="1" type="noConversion"/>
  </si>
  <si>
    <t>(chrom)卡片修改-追加</t>
    <phoneticPr fontId="1" type="noConversion"/>
  </si>
  <si>
    <t>(轻)坏账损失</t>
    <phoneticPr fontId="1" type="noConversion"/>
  </si>
  <si>
    <t>(chrom)坏账损失-查询应收单</t>
    <phoneticPr fontId="1" type="noConversion"/>
  </si>
  <si>
    <t>(chrom)卡片删除</t>
    <phoneticPr fontId="1" type="noConversion"/>
  </si>
  <si>
    <t>(轻)坏账收回</t>
    <phoneticPr fontId="1" type="noConversion"/>
  </si>
  <si>
    <t>(chrom)坏账损失-查询收款单</t>
    <phoneticPr fontId="1" type="noConversion"/>
  </si>
  <si>
    <t>(chrom)坏账损失-勾选收款单</t>
    <phoneticPr fontId="1" type="noConversion"/>
  </si>
  <si>
    <t>(chrom)坏账损失-匹配应收单</t>
    <phoneticPr fontId="1" type="noConversion"/>
  </si>
  <si>
    <t>(轻)坏账管理台账</t>
    <phoneticPr fontId="1" type="noConversion"/>
  </si>
  <si>
    <t>(chrom)列表查询</t>
    <phoneticPr fontId="1" type="noConversion"/>
  </si>
  <si>
    <t>(chrom)卡片修改</t>
    <phoneticPr fontId="1" type="noConversion"/>
  </si>
  <si>
    <t>（chrom)打开节点</t>
    <phoneticPr fontId="1" type="noConversion"/>
  </si>
  <si>
    <t>（轻）政府会计科目对照</t>
    <phoneticPr fontId="1" type="noConversion"/>
  </si>
  <si>
    <t>（chrom)导出100条对照</t>
    <phoneticPr fontId="1" type="noConversion"/>
  </si>
  <si>
    <t>导出100条科目</t>
    <phoneticPr fontId="1" type="noConversion"/>
  </si>
  <si>
    <t>可选择业务单元01-基准账簿进行操作</t>
  </si>
  <si>
    <t>1行</t>
  </si>
  <si>
    <t>选择业务单元01-基准账簿，调用模板选择01（100行分录）</t>
  </si>
  <si>
    <t>100行</t>
    <phoneticPr fontId="1" type="noConversion"/>
  </si>
  <si>
    <t>可选择业务单元00-基准账簿，日期选择2019-01-02，记账凭证1的凭证进行复制保存</t>
  </si>
  <si>
    <t>可选择业务单元00-基准账簿，日期选择2019-01-02，记账凭证1的凭证进行复制保存新增</t>
  </si>
  <si>
    <t>可选择业务单元00-基准账簿，日期选择2019-01-02，记账凭证1的凭证进行复制暂存</t>
  </si>
  <si>
    <t>选择业务单元00-基准账簿</t>
    <phoneticPr fontId="1" type="noConversion"/>
  </si>
  <si>
    <t>1行</t>
    <phoneticPr fontId="1" type="noConversion"/>
  </si>
  <si>
    <t>可选择业务单元00-基准账簿，日期选择2019-01-02，记账凭证3的凭证进行卡片作废</t>
  </si>
  <si>
    <t>可选择业务单元00-基准账簿，日期选择2019-01-02，记账凭证3的凭证进行卡片取消作废</t>
  </si>
  <si>
    <t>可选择业务单元00-基准账簿，科目选择1131，分摊规则选择01，进行快速分摊操作</t>
  </si>
  <si>
    <t>可选择业务单元00-基准账簿，日期选择2019-01-02，记账凭证3的凭证进行联查余额</t>
  </si>
  <si>
    <t>可选择业务单元00-基准账簿，日期选择2019-01-02，记账凭证3的凭证进行联查序时账</t>
  </si>
  <si>
    <t>选择业务单元00-基准账簿，日期选择2019-01-02，凭证号为205的凭证进行联查被冲销</t>
  </si>
  <si>
    <t>可选择业务单元00-基准账簿，日期选择2019-01-02，列表页可查询出100张分录为100行的凭证</t>
  </si>
  <si>
    <r>
      <t>可选择业务单元00-基准账簿，日期选择2019-01-02，列表页可查询出100张分录为100行的凭证（</t>
    </r>
    <r>
      <rPr>
        <sz val="11"/>
        <color rgb="FFFF0000"/>
        <rFont val="宋体"/>
        <family val="3"/>
        <charset val="134"/>
      </rPr>
      <t>PS：请最后操作列表删除的动作，否则需另外自己造数据</t>
    </r>
    <r>
      <rPr>
        <sz val="11"/>
        <color theme="1"/>
        <rFont val="宋体"/>
        <family val="2"/>
        <charset val="134"/>
      </rPr>
      <t>）</t>
    </r>
  </si>
  <si>
    <t>可选择业务单元00-基准账簿，日期选择2019-01-02，列表页可查询出100张分录为2行的凭证</t>
  </si>
  <si>
    <t>100张</t>
  </si>
  <si>
    <t>100张*2</t>
    <phoneticPr fontId="1" type="noConversion"/>
  </si>
  <si>
    <t>100行</t>
  </si>
  <si>
    <t>可选择业务单元00-基准账簿，日期选择2019-01-02，列表页可查询出100张分录为100行的凭证进行签字</t>
  </si>
  <si>
    <t>可选择业务单元00-基准账簿，日期选择2019-01-02，列表页可查询出100张分录为100行的凭证进行取消签字</t>
  </si>
  <si>
    <t>可选择业务单元00-基准账簿，日期选择2019-01-02，选择其中一张凭证进行卡片100行分录签字</t>
  </si>
  <si>
    <t>可选择业务单元00-基准账簿，日期选择2019-01-02，选择凭证号202进行卡片蓝冲</t>
  </si>
  <si>
    <t>可选择业务单元00-基准账簿，日期选择2019-01-02，选择凭证号203进行卡片红冲</t>
  </si>
  <si>
    <t>用01-0001贵安1新区开发投资有限公司账簿</t>
    <phoneticPr fontId="1" type="noConversion"/>
  </si>
  <si>
    <t>选择0001对账规则，基准会计期间方案，2019-01会计期间进行查询</t>
    <phoneticPr fontId="1" type="noConversion"/>
  </si>
  <si>
    <t>1行，对账期间有100行分录</t>
    <phoneticPr fontId="1" type="noConversion"/>
  </si>
  <si>
    <t>选择010602-0002账簿，期间选择2016-01期间进行操作</t>
  </si>
  <si>
    <t>账簿01-0001,期间2017-01--2017-01,科目表体,部门表体</t>
    <phoneticPr fontId="1" type="noConversion"/>
  </si>
  <si>
    <t>账簿01-0001,期间2017-01--2017-01,科目表体,部门-办公室表体,全选</t>
    <phoneticPr fontId="1" type="noConversion"/>
  </si>
  <si>
    <t>账簿01-0001,期间2018-01--2018-12,科目1-2级,全选</t>
    <phoneticPr fontId="1" type="noConversion"/>
  </si>
  <si>
    <t>对账规则选择0001，本方账簿选择千行效率-基准账簿，对方账簿选择贵安新区投资有限公司-基准账簿</t>
  </si>
  <si>
    <t>核算账簿选择千行效率-基准账簿</t>
  </si>
  <si>
    <t>和算账簿选择业务单元00-基准账簿，核销科目选择1131</t>
    <phoneticPr fontId="1" type="noConversion"/>
  </si>
  <si>
    <t>5000行</t>
  </si>
  <si>
    <t>核算账簿选择业务单元00-基准账簿，核销科目选择1131</t>
  </si>
  <si>
    <t>核算账簿选择业务单元00-基准账簿，核销科目选择1131</t>
    <phoneticPr fontId="1" type="noConversion"/>
  </si>
  <si>
    <t>可选择业务单元01-0001贵安新区开发投资有限公司进行操作</t>
    <phoneticPr fontId="1" type="noConversion"/>
  </si>
  <si>
    <t>用01-0001贵安1新区开发投资有限公司账簿</t>
  </si>
  <si>
    <t>1行（复制到10个账簿）</t>
  </si>
  <si>
    <t>选择贵安新区开发投资有限公司账簿</t>
    <phoneticPr fontId="1" type="noConversion"/>
  </si>
  <si>
    <t>可选择业务单元00-基准账簿，日期选择2019-01-02</t>
  </si>
  <si>
    <t>50行</t>
  </si>
  <si>
    <t>选择业务单元00，单据号选择VR012019010200000053进行复制新增</t>
  </si>
  <si>
    <t>选择业务单元00，日期选择2019-01-02</t>
  </si>
  <si>
    <t>100张</t>
    <phoneticPr fontId="1" type="noConversion"/>
  </si>
  <si>
    <t>选择业务单元00-基准账簿，勾选包含未记账(账簿01-0001,期间2018-01--2018-12,科目1-2级,全选)</t>
    <phoneticPr fontId="1" type="noConversion"/>
  </si>
  <si>
    <t>千行科目-基准账簿</t>
  </si>
  <si>
    <t>1000行</t>
    <phoneticPr fontId="1" type="noConversion"/>
  </si>
  <si>
    <t>财务组织：010101 贵州贵安水务有限公司</t>
  </si>
  <si>
    <t>财务组织：010101 贵州贵安水务有限公司</t>
    <phoneticPr fontId="1" type="noConversion"/>
  </si>
  <si>
    <t>财务组织：
01 贵安新区开发投资有限公司
ywdy01 业务单元01
客户： 贵安新区开发投资有限公司
月份：2018-12，2019-01</t>
    <phoneticPr fontId="1" type="noConversion"/>
  </si>
  <si>
    <t>财务组织：010101 贵州贵安水务有限公司，单据号D22019010200006841
2015-12-31</t>
    <phoneticPr fontId="1" type="noConversion"/>
  </si>
  <si>
    <t>同上</t>
    <phoneticPr fontId="1" type="noConversion"/>
  </si>
  <si>
    <t>财务组织：01 贵安新区开发投资有限公司</t>
    <phoneticPr fontId="1" type="noConversion"/>
  </si>
  <si>
    <t>财务组织：01 贵安新区开发投资有限公司
客户：贵安新区开发投资集团有限公司结算中心</t>
    <phoneticPr fontId="1" type="noConversion"/>
  </si>
  <si>
    <t>财务组织：010101 贵州贵安水务有限公司，单据号D02019010200010760
2015-12-31</t>
    <phoneticPr fontId="1" type="noConversion"/>
  </si>
  <si>
    <t>1张单据100行明细</t>
  </si>
  <si>
    <t>财务组织：0107 贵州贵安建设集团有限公司，包含下级，共102个，再去掉2个勾选</t>
    <phoneticPr fontId="1" type="noConversion"/>
  </si>
  <si>
    <t>单张表体100行</t>
  </si>
  <si>
    <t>财务组织：010101 贵州贵安水务有限公司，单据号：
23C02018110500000006
2018-11-05</t>
    <phoneticPr fontId="1" type="noConversion"/>
  </si>
  <si>
    <t>财务组织：010101 贵州贵安水务有限公司，单据号D22019010200006840
2019-01-02</t>
    <phoneticPr fontId="1" type="noConversion"/>
  </si>
  <si>
    <t>财务组织：010101 贵州贵安水务有限公司，单据号D02019010200010759
2019-01-02</t>
    <phoneticPr fontId="1" type="noConversion"/>
  </si>
  <si>
    <t>财务组织：010101 贵州贵安水务有限公司，单据号D02019010200010766
2019-01-02</t>
    <phoneticPr fontId="1" type="noConversion"/>
  </si>
  <si>
    <t>财务组织：010101 贵州贵安水务有限公司，单据号D02019010200010765
2019-01-02</t>
    <phoneticPr fontId="1" type="noConversion"/>
  </si>
  <si>
    <t>财务组织：010101 贵州贵安水务有限公司，单据号D02019010200010768
2019-01-02</t>
    <phoneticPr fontId="1" type="noConversion"/>
  </si>
  <si>
    <t>财务组织：010101 贵州贵安水务有限公司，单据号D02019010200010766
2019-01-02</t>
  </si>
  <si>
    <t>财务组织：010101 贵州贵安水务有限公司，单据号D22019010200006837
2019-01-02</t>
    <phoneticPr fontId="1" type="noConversion"/>
  </si>
  <si>
    <t>财务组织：010101 贵州贵安水务有限公司，单据号D22019010200006838
2019-01-02</t>
    <phoneticPr fontId="1" type="noConversion"/>
  </si>
  <si>
    <t>财务组织：010101 贵州贵安水务有限公司，单据号D22019010200006839
2019-01-02</t>
    <phoneticPr fontId="1" type="noConversion"/>
  </si>
  <si>
    <t>财务组织：010101 贵州贵安水务有限公司，单据号D22019010200006842
2019-01-02</t>
    <phoneticPr fontId="1" type="noConversion"/>
  </si>
  <si>
    <t>财务组织：010101 贵州贵安水务有限公司，单据号D22019010200006842
2019-01-02</t>
  </si>
  <si>
    <t>100张*2行表体</t>
    <phoneticPr fontId="1" type="noConversion"/>
  </si>
  <si>
    <t>财务组织：010101 贵州贵安水务有限公司，应收单单据号D02019010200010766，收款单单据号D22019010200006840
复制保存提交，核销查询部门等于综合管理部</t>
    <phoneticPr fontId="1" type="noConversion"/>
  </si>
  <si>
    <t>财务组织：010101 贵州贵安水务有限公司，催款语气，编码1；</t>
    <phoneticPr fontId="1" type="noConversion"/>
  </si>
  <si>
    <t>财务组织：010101 贵州贵安水务有限公司，编码1；</t>
    <phoneticPr fontId="1" type="noConversion"/>
  </si>
  <si>
    <t>6行</t>
    <phoneticPr fontId="1" type="noConversion"/>
  </si>
  <si>
    <t>财务组织：010101 贵州贵安水务有限公司，处理编号20190102163319612</t>
    <phoneticPr fontId="1" type="noConversion"/>
  </si>
  <si>
    <t>1张单据100行明细</t>
    <phoneticPr fontId="1" type="noConversion"/>
  </si>
  <si>
    <t>同上</t>
  </si>
  <si>
    <t>财务组织：01001 贵安新区开发投资有限公司结算中心
供应商：贵安新区开发投资有限公司</t>
    <phoneticPr fontId="1" type="noConversion"/>
  </si>
  <si>
    <t>单张100行表体</t>
  </si>
  <si>
    <t>财务组织：
01 贵安新区开发投资有限公司
01001 贵安新区开发投资有限公司结算中心
ywdy00 业务单元00
ywdy01 业务单元01
客户： 集团外单位，编号2，编号5-14
月份：2019-01</t>
    <phoneticPr fontId="1" type="noConversion"/>
  </si>
  <si>
    <t>财务组织：01001 贵安新区开发投资有限公司结算中心</t>
    <phoneticPr fontId="1" type="noConversion"/>
  </si>
  <si>
    <t>100张*2行</t>
  </si>
  <si>
    <t>100*2行</t>
  </si>
  <si>
    <t>财务组织：
贵安新区开发投资有限公司结算中心
单据号：
D12018092900002232
单据日期：
2018-08-31</t>
    <phoneticPr fontId="1" type="noConversion"/>
  </si>
  <si>
    <t>财务组织：
贵安新区开发投资有限公司结算中心
单据号：
D32018093000002828
单据日期：
2018-08-31</t>
    <phoneticPr fontId="1" type="noConversion"/>
  </si>
  <si>
    <t>财务组织：
贵州贵仁生态砂科技有限公司
单据号：
23C12018110600001406
单据日期：
2018-11-06</t>
    <phoneticPr fontId="1" type="noConversion"/>
  </si>
  <si>
    <t>财务组织：贵安新区开发投资有限公司结算中心 供应商：贵安新区开发投资有限公司 单据日期：2019-01-02</t>
  </si>
  <si>
    <t>财务组织：
贵安新区开发投资有限公司结算中心
单据号：
D12018092700002121
单据日期：
2018-09-27</t>
    <phoneticPr fontId="1" type="noConversion"/>
  </si>
  <si>
    <t>财务组织：
贵安新区开发投资有限公司结算中心
单据日期：
2018-09-30</t>
    <phoneticPr fontId="1" type="noConversion"/>
  </si>
  <si>
    <t>财务组织：
贵安新区开发投资有限公司结算中心
单据号：
D32019010200003926
单据日期：
2019-01-02</t>
    <phoneticPr fontId="1" type="noConversion"/>
  </si>
  <si>
    <t>财务组织：
贵安新区开发投资有限公司结算中心
单据日期：
2018-11-06</t>
    <phoneticPr fontId="1" type="noConversion"/>
  </si>
  <si>
    <t>查询条件选择方案“1”</t>
  </si>
  <si>
    <t>财务组织：业务单元00，合同编号：FCT12019010200000615，单据日期：2019-01-02</t>
    <phoneticPr fontId="1" type="noConversion"/>
  </si>
  <si>
    <t>财务组织：业务单元00，合同编号：FCT12019010200000616，单据日期：2019-01-02</t>
    <phoneticPr fontId="1" type="noConversion"/>
  </si>
  <si>
    <t>财务组织：业务单元00，合同编号：FCT12019010200000617，单据日期：2019-01-02</t>
  </si>
  <si>
    <t>财务组织：业务单元00，合同编号：FCT12019010200000618，单据日期：2019-01-02</t>
  </si>
  <si>
    <t>财务组织：业务单元00，合同编号：FCT12019010200000619，单据日期：2019-01-02</t>
  </si>
  <si>
    <t>财务组织：业务单元00，合同编号：FCT12019010200000620，单据日期：2019-01-02</t>
  </si>
  <si>
    <t>财务组织：业务单元00，合同编号：FCT12019010200000621，单据日期：2019-01-02</t>
  </si>
  <si>
    <t>财务组织：业务单元00，合同编号：FCT12019010200000622，单据日期：2019-01-02</t>
  </si>
  <si>
    <t>财务组织：业务单元00，合同编号：FCT12019010200000623，单据日期：2019-01-02</t>
  </si>
  <si>
    <t>财务组织：业务单元00，合同编号：FCT12019010200000624，单据日期：2019-01-02</t>
  </si>
  <si>
    <t>财务组织：业务单元00，合同编号：FCT12019010200000625，单据日期：2019-01-02</t>
  </si>
  <si>
    <t>财务组织：业务单元00，合同编号：FCT12019010200000626，单据日期：2019-01-02</t>
  </si>
  <si>
    <t>财务组织：业务单元00，合同编号：FCT12019010200000628，单据日期：2019-01-02</t>
  </si>
  <si>
    <t>财务组织：业务单元00，合同编号：FCT12019010200000629，单据日期：2019-01-02</t>
  </si>
  <si>
    <t>财务组织：业务单元00，合同编号：FCT12019010200000630，单据日期：2019-01-02</t>
  </si>
  <si>
    <t>财务组织：业务单元00，合同编号：FCT12019010200000640-645，单据日期：2019-01-02</t>
  </si>
  <si>
    <t>财务组织：业务单元00，合同编号：FCT12019010200000632，单据日期：2019-01-02</t>
  </si>
  <si>
    <t>财务组织：业务单元00，合同编号：FCT12019010200000633，单据日期：2019-01-02</t>
  </si>
  <si>
    <t>财务组织：业务单元00，合同编号：FCT12019010200000634，单据日期：2019-01-02</t>
  </si>
  <si>
    <t>财务组织：业务单元00，合同编号：FCT12019010200000635，单据日期：2019-01-02</t>
  </si>
  <si>
    <t>财务组织：业务单元00，合同编号：FCT12019010200000636，单据日期：2019-01-02</t>
  </si>
  <si>
    <t>财务组织：业务单元00，合同编号：FCT12019010200000637，单据日期：2019-01-02</t>
  </si>
  <si>
    <t>财务组织：业务单元00，合同编号：FCT12019010200000638，单据日期：2019-01-02</t>
  </si>
  <si>
    <t>查询条件选择方案“001”</t>
  </si>
  <si>
    <t>财务组织：业务单元00，合同编号：FCT12019010200000515，单据日期：2019-01-02</t>
  </si>
  <si>
    <t>财务组织：业务单元00，合同编号：FCT12019010200000516，单据日期：2019-01-02</t>
  </si>
  <si>
    <t>财务组织：业务单元00，合同编号：FCT12019010200000517，单据日期：2019-01-02</t>
  </si>
  <si>
    <t>财务组织：业务单元00，合同编号：FCT12019010200000518，单据日期：2019-01-02</t>
  </si>
  <si>
    <t>财务组织：业务单元00，合同编号：FCT12019010200000519，单据日期：2019-01-02</t>
  </si>
  <si>
    <t>财务组织：业务单元00，合同编号：FCT12019010200000520，单据日期：2019-01-02</t>
  </si>
  <si>
    <t>财务组织：业务单元00，合同编号：FCT12019010200000521，单据日期：2019-01-02</t>
  </si>
  <si>
    <t>财务组织：业务单元00，合同编号：FCT12019010200000522，单据日期：2019-01-02</t>
  </si>
  <si>
    <t>财务组织：业务单元00，合同编号：FCT12019010200000523，单据日期：2019-01-02</t>
  </si>
  <si>
    <t>财务组织：业务单元00，合同编号：FCT12019010200000524，单据日期：2019-01-02</t>
  </si>
  <si>
    <t>财务组织：业务单元00，合同编号：FCT12019010200000525，单据日期：2019-01-02</t>
  </si>
  <si>
    <t>财务组织：业务单元00，合同编号：FCT12019010200000526，单据日期：2019-01-02</t>
  </si>
  <si>
    <t>财务组织：业务单元00，合同编号：FCT12019010200000528，单据日期：2019-01-02</t>
  </si>
  <si>
    <t>财务组织：业务单元00，合同编号：FCT12019010200000529，单据日期：2019-01-02</t>
  </si>
  <si>
    <t>财务组织：业务单元00，合同编号：FCT12019010200000530，单据日期：2019-01-02</t>
  </si>
  <si>
    <t>财务组织：业务单元00，合同编号：FCT12019010200000531，单据日期：2019-01-02</t>
  </si>
  <si>
    <t>财务组织：业务单元00，合同编号：FCT12019010200000532，单据日期：2019-01-02</t>
  </si>
  <si>
    <t>财务组织：业务单元00，合同编号：FCT12019010200000533，单据日期：2019-01-02</t>
  </si>
  <si>
    <t>财务组织：业务单元00，合同编号：FCT12019010200000685，单据日期：2019-01-02</t>
  </si>
  <si>
    <t>财务组织：业务单元00，合同编号：FCT12019010200000686，单据日期：2019-01-02</t>
  </si>
  <si>
    <t>财务组织：业务单元00，合同编号：FCT12019010200000687，单据日期：2019-01-02</t>
  </si>
  <si>
    <t>财务组织：业务单元00，合同编号：FCT12019010200000688，单据日期：2019-01-02</t>
  </si>
  <si>
    <t>财务组织：业务单元00，合同编号：FCT12019010200000689，单据日期：2019-01-02</t>
  </si>
  <si>
    <t>财务组织：业务单元00，合同编号：FCT12019010200000690，单据日期：2019-01-02</t>
  </si>
  <si>
    <t>财务组织：业务单元00，合同编号：FCT12019010200000691，单据日期：22019-01-02</t>
  </si>
  <si>
    <t>财务组织：业务单元00，合同编号：FCT12019010200000692，单据日期：2019-01-02</t>
  </si>
  <si>
    <t>财务组织：业务单元00，合同编号：FCT12019010200000693，单据日期：2019-01-02</t>
  </si>
  <si>
    <t>财务组织：业务单元00，合同编号：FCT12019010200000694，单据日期：2019-01-02</t>
  </si>
  <si>
    <t>财务组织：业务单元00，合同编号：FCT12019010200000695，单据日期：2019-01-02</t>
  </si>
  <si>
    <t>财务组织：业务单元00，合同编号：FCT12019010200000696，单据日期：22019-01-02</t>
  </si>
  <si>
    <t>财务组织：业务单元00，合同编号：FCT12019010200000697，单据日期：2019-01-02</t>
  </si>
  <si>
    <t>财务组织：业务单元00，合同编号：FCT12019010200000698，单据日期：2019-01-02</t>
  </si>
  <si>
    <t>财务组织：业务单元00，合同编号：FCT12019010200000699，单据日期：2019-01-02</t>
  </si>
  <si>
    <t>财务组织：业务单元00，合同编号：FCT12019010200000700，单据日期：2019-01-02</t>
  </si>
  <si>
    <t>财务组织：业务单元00，合同编号：FCT12019010200000701，单据日期：2019-01-02</t>
  </si>
  <si>
    <t>财务组织：业务单元00，合同编号：FCT12019010200000702，单据日期：2019-01-02</t>
  </si>
  <si>
    <t>财务组织：业务单元00，合同编号：FCT12019010200000703，单据日期：2019-01-02</t>
  </si>
  <si>
    <t>财务组织：业务单元00，合同编号：FCT12019010200000585，单据日期：2019-01-02</t>
  </si>
  <si>
    <t>财务组织：业务单元00，合同编号：FCT12019010200000586，单据日期：2019-01-02</t>
  </si>
  <si>
    <t>财务组织：业务单元00，合同编号：FCT12019010200000587，单据日期：2019-01-03</t>
  </si>
  <si>
    <t>财务组织：业务单元00，合同编号：FCT12019010200000588，单据日期：2019-01-04</t>
  </si>
  <si>
    <t>财务组织：业务单元00，合同编号：FCT12019010200000589，单据日期：2019-01-05</t>
  </si>
  <si>
    <t>财务组织：业务单元00，合同编号：FCT12019010200000590，单据日期：2019-01-06</t>
  </si>
  <si>
    <t>财务组织：业务单元00，合同编号：FCT12019010200000591，单据日期：2019-01-07</t>
  </si>
  <si>
    <t>财务组织：业务单元00，合同编号：FCT12019010200000592，单据日期：2019-01-08</t>
  </si>
  <si>
    <t>财务组织：业务单元00，合同编号：FCT12019010200000593，单据日期：2019-01-09</t>
  </si>
  <si>
    <t>财务组织：业务单元00，合同编号：FCT12019010200000594，单据日期：2019-01-10</t>
  </si>
  <si>
    <t>财务组织：业务单元00，合同编号：FCT12019010200000610-615，单据日期：2019-01-11</t>
  </si>
  <si>
    <t>财务组织：业务单元00，合同编号：FCT12019010200000596，单据日期：2019-01-12</t>
  </si>
  <si>
    <t>财务组织：业务单元00，合同编号：FCT12019010200000597，单据日期：2019-01-14</t>
  </si>
  <si>
    <t>财务组织：业务单元00，合同编号：FCT12019010200000598，单据日期：2019-01-15</t>
  </si>
  <si>
    <t>财务组织：业务单元00，合同编号：FCT12019010200000599，单据日期：2019-01-16</t>
  </si>
  <si>
    <t>财务组织：业务单元00，合同编号：FCT12019010200000600，单据日期：2019-01-17</t>
  </si>
  <si>
    <t>财务组织：业务单元00，合同编号：FCT12019010200000601，单据日期：2019-01-18</t>
  </si>
  <si>
    <t>财务组织：业务单元00，合同编号：FCT12019010200000602，单据日期：2019-01-19</t>
  </si>
  <si>
    <t>财务组织：业务单元00，合同编号：FCT12019010200000603，单据日期：2019-01-20</t>
  </si>
  <si>
    <t>财务组织：业务单元00，合同编号：FCT12019010200000604，单据日期：2019-01-21</t>
  </si>
  <si>
    <t>财务组织：业务单元00，合同编号：FCT12019010200000605，单据日期：2019-01-22</t>
  </si>
  <si>
    <t>财务组织：业务单元00，合同编号：FCT12019010200000606，单据日期：2019-01-23</t>
  </si>
  <si>
    <t>100张*2行表体</t>
    <phoneticPr fontId="1" type="noConversion"/>
  </si>
  <si>
    <t>100张*3行表体</t>
  </si>
  <si>
    <t>财务组织：业务单元00，合同编号：FCT12019010200000625，单据日期：2019-01-02</t>
    <phoneticPr fontId="1" type="noConversion"/>
  </si>
  <si>
    <t xml:space="preserve">来源单据号：0000000391 来源业务单据日期：2015-02-11 </t>
  </si>
  <si>
    <t xml:space="preserve">来源单据号：0000000393 来源业务单据日期：2015-02-15 </t>
  </si>
  <si>
    <t xml:space="preserve">来源单据号：0000000394 来源业务单据日期：2015-02-15 </t>
  </si>
  <si>
    <t xml:space="preserve">来源单据号：0000000395 来源业务单据日期：2015-02-15 </t>
  </si>
  <si>
    <t>目的组织：贵安新区开发投资有限公司，财务核算账簿：贵安新区开发投资有限公司-基准账簿，查询条件：“来源组织：贵安新区开发投资有限公司”</t>
  </si>
  <si>
    <t>来源单据号：D02018091800004379 来源业务单据日期：2018-09-21</t>
  </si>
  <si>
    <t>账簿类型：基准账簿，来源系统：总账-C0总账凭证，点击【新增】</t>
  </si>
  <si>
    <t>账簿类型：基准账簿，来源系统：应收管理-D9核销单，点击【修改】</t>
  </si>
  <si>
    <t>账簿类型：基准账簿，来源系统：应收管理-F0应收单-F0-Cxx-01 应收单-自产，点击【删除】</t>
  </si>
  <si>
    <t>账簿类型：基准账簿，来源系统：应收管理-D9核销单，点击【修改-保存】</t>
  </si>
  <si>
    <t>账簿类型：基准账簿，来源系统：应收管理-D9核销单，点击【修改-取消】</t>
  </si>
  <si>
    <t>账簿类型：基准账簿，来源系统：应收管理-D9核销单，点击【复制】</t>
  </si>
  <si>
    <t>账簿类型：基准账簿，来源系统：应收管理-D9核销单，点击【批量修改】</t>
  </si>
  <si>
    <t>账簿类型：基准账簿，来源系统：应收管理-D9核销单，点击【合并规则】</t>
  </si>
  <si>
    <t>新增表体行100数据</t>
  </si>
  <si>
    <t>账簿类型：基准账簿，编码：100，名称：客户001，点击【修改】</t>
  </si>
  <si>
    <t>账簿类型：基准账簿，编码：102，名称：客户002，点击【删除】</t>
  </si>
  <si>
    <t>账簿类型：基准账簿，编码：103，名称：客户003，打开对照表，点击【插入】</t>
  </si>
  <si>
    <t>目标系统：总账-C0总账凭证，点击【修改】</t>
    <phoneticPr fontId="1" type="noConversion"/>
  </si>
  <si>
    <t>目标系统：总账-C1总账凭证，点击【修改-保存】</t>
    <phoneticPr fontId="1" type="noConversion"/>
  </si>
  <si>
    <t>来源系统：应收管理，点击【新增】</t>
    <phoneticPr fontId="1" type="noConversion"/>
  </si>
  <si>
    <t>来源系统：应收管理，点击【修改】</t>
    <phoneticPr fontId="1" type="noConversion"/>
  </si>
  <si>
    <t>来源系统：应收管理，点击【修改-保存】</t>
    <phoneticPr fontId="1" type="noConversion"/>
  </si>
  <si>
    <t>来源系统：应收管理，选择影响因素名称“1”，点击【删除】</t>
  </si>
  <si>
    <t>来源系统：应收管理-D9 核销单，点击【修改】</t>
  </si>
  <si>
    <t>来源系统：应收管理-D9核销单，点击【修改-保存】</t>
  </si>
  <si>
    <t>来源系统：应收管理-D9 核销单，点击【新增】</t>
    <phoneticPr fontId="1" type="noConversion"/>
  </si>
  <si>
    <t>来源系统：应收管理-D9 核销单，点击【修改-保存】</t>
    <phoneticPr fontId="1" type="noConversion"/>
  </si>
  <si>
    <t>来源系统：应收管理-D9 核销单，选择影响因素“1”，点击【删除】</t>
    <phoneticPr fontId="1" type="noConversion"/>
  </si>
  <si>
    <t>账簿类型：基准账簿，来源系统：应收管理，点击【新增】</t>
  </si>
  <si>
    <t>账簿类型：基准账簿，来源系统：应收管理，点击【修改】</t>
  </si>
  <si>
    <t>账簿类型：基准账簿，来源系统：应收管理，选择编号“1”，点击【删除】</t>
  </si>
  <si>
    <t>来源系统：应收管理-D9 核销单，点击【新增】</t>
  </si>
  <si>
    <t>来源系统：应收管理-D9 核销单，选择影响因素“客户”，点击【删除】</t>
  </si>
  <si>
    <t>来源系统：应收管理-D9 核销单，点击【新增】，打开过滤条件</t>
  </si>
  <si>
    <t>来源系统：应收管理-D9 核销单，点击【新增】，打开目标组织公式</t>
  </si>
  <si>
    <t>账簿类型：基准账簿，编码：100，名称：客户001，点击【修改-保存】</t>
  </si>
  <si>
    <t>账簿类型：基准账簿，来源系统：应收管理，点击【修改-保存】</t>
  </si>
  <si>
    <t>目的组织：贵安新区开发投资有限公司，财务核算账簿：贵安新区开发投资有限公司-基准账簿，查询条件：“来源组织：贵安新区开发投资有限公司，来源系统：固定资产-H0 卡片增加”</t>
  </si>
  <si>
    <t>100行</t>
    <phoneticPr fontId="1" type="noConversion"/>
  </si>
  <si>
    <t>100张</t>
    <phoneticPr fontId="1" type="noConversion"/>
  </si>
  <si>
    <t>100行</t>
    <phoneticPr fontId="1" type="noConversion"/>
  </si>
  <si>
    <t>(chrom)列表打印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</si>
</sst>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0.00_ "/>
  </numFmts>
  <fonts count="3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Arial"/>
      <family val="2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8"/>
      <name val="黑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rgb="FF111111"/>
      <name val="Segoe UI"/>
      <family val="2"/>
    </font>
    <font>
      <sz val="1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1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5" borderId="0" applyNumberFormat="0" applyBorder="0" applyAlignment="0" applyProtection="0">
      <alignment vertical="center"/>
    </xf>
  </cellStyleXfs>
  <cellXfs count="190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3" fontId="3" fillId="0" borderId="1" xfId="2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0" fontId="3" fillId="0" borderId="1" xfId="1" applyNumberFormat="1" applyFont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1" xfId="24" applyNumberFormat="1" applyFont="1" applyFill="1" applyBorder="1" applyAlignment="1">
      <alignment horizontal="center" vertical="center"/>
    </xf>
    <xf numFmtId="0" fontId="7" fillId="2" borderId="1" xfId="24" applyFont="1" applyFill="1" applyBorder="1" applyAlignment="1">
      <alignment horizontal="center" vertical="center"/>
    </xf>
    <xf numFmtId="10" fontId="7" fillId="2" borderId="1" xfId="24" applyNumberFormat="1" applyFont="1" applyFill="1" applyBorder="1" applyAlignment="1">
      <alignment horizontal="center" vertical="center"/>
    </xf>
    <xf numFmtId="0" fontId="8" fillId="0" borderId="1" xfId="24" applyFont="1" applyBorder="1" applyAlignment="1">
      <alignment horizontal="center" vertical="center"/>
    </xf>
    <xf numFmtId="10" fontId="8" fillId="0" borderId="1" xfId="24" applyNumberFormat="1" applyFont="1" applyFill="1" applyBorder="1" applyAlignment="1">
      <alignment horizontal="center" vertical="center"/>
    </xf>
    <xf numFmtId="10" fontId="8" fillId="0" borderId="1" xfId="24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3" fillId="4" borderId="1" xfId="14" applyFont="1" applyFill="1" applyBorder="1" applyAlignment="1">
      <alignment vertical="center" wrapText="1"/>
    </xf>
    <xf numFmtId="0" fontId="13" fillId="4" borderId="1" xfId="14" applyFont="1" applyFill="1" applyBorder="1" applyAlignment="1">
      <alignment horizontal="center" vertical="center" wrapText="1"/>
    </xf>
    <xf numFmtId="0" fontId="16" fillId="4" borderId="1" xfId="14" applyFont="1" applyFill="1" applyBorder="1" applyAlignment="1">
      <alignment vertical="center" wrapText="1"/>
    </xf>
    <xf numFmtId="0" fontId="16" fillId="4" borderId="1" xfId="14" applyFont="1" applyFill="1" applyBorder="1" applyAlignment="1">
      <alignment horizontal="center" vertical="center" wrapText="1"/>
    </xf>
    <xf numFmtId="0" fontId="15" fillId="4" borderId="1" xfId="14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43" fontId="3" fillId="4" borderId="1" xfId="2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right" vertical="center"/>
    </xf>
    <xf numFmtId="10" fontId="3" fillId="4" borderId="1" xfId="1" applyNumberFormat="1" applyFont="1" applyFill="1" applyBorder="1">
      <alignment vertical="center"/>
    </xf>
    <xf numFmtId="0" fontId="0" fillId="4" borderId="0" xfId="0" applyFill="1">
      <alignment vertical="center"/>
    </xf>
    <xf numFmtId="43" fontId="3" fillId="0" borderId="0" xfId="2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11" xfId="0" applyFont="1" applyFill="1" applyBorder="1" applyAlignment="1">
      <alignment vertical="center"/>
    </xf>
    <xf numFmtId="43" fontId="18" fillId="0" borderId="1" xfId="2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43" fontId="3" fillId="0" borderId="1" xfId="2" applyFont="1" applyFill="1" applyBorder="1" applyAlignment="1">
      <alignment horizontal="center" vertical="center"/>
    </xf>
    <xf numFmtId="43" fontId="3" fillId="2" borderId="1" xfId="2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18" fillId="0" borderId="1" xfId="0" applyFont="1" applyBorder="1">
      <alignment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right" vertical="center"/>
    </xf>
    <xf numFmtId="0" fontId="18" fillId="0" borderId="1" xfId="0" applyFont="1" applyBorder="1" applyAlignment="1">
      <alignment horizontal="center" vertical="center"/>
    </xf>
    <xf numFmtId="10" fontId="18" fillId="0" borderId="1" xfId="1" applyNumberFormat="1" applyFont="1" applyBorder="1">
      <alignment vertical="center"/>
    </xf>
    <xf numFmtId="0" fontId="19" fillId="0" borderId="0" xfId="0" applyFont="1">
      <alignment vertical="center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horizontal="center" vertical="center" wrapText="1"/>
    </xf>
    <xf numFmtId="43" fontId="22" fillId="0" borderId="1" xfId="2" applyFont="1" applyBorder="1" applyAlignment="1">
      <alignment horizontal="center" vertical="center"/>
    </xf>
    <xf numFmtId="0" fontId="22" fillId="0" borderId="1" xfId="0" applyFont="1" applyBorder="1">
      <alignment vertical="center"/>
    </xf>
    <xf numFmtId="0" fontId="21" fillId="0" borderId="0" xfId="0" applyFont="1">
      <alignment vertical="center"/>
    </xf>
    <xf numFmtId="0" fontId="6" fillId="4" borderId="1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23" fillId="0" borderId="1" xfId="0" applyFont="1" applyBorder="1">
      <alignment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top"/>
    </xf>
    <xf numFmtId="10" fontId="23" fillId="0" borderId="1" xfId="0" applyNumberFormat="1" applyFont="1" applyBorder="1">
      <alignment vertical="center"/>
    </xf>
    <xf numFmtId="43" fontId="23" fillId="0" borderId="1" xfId="0" applyNumberFormat="1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center" vertical="top"/>
    </xf>
    <xf numFmtId="10" fontId="3" fillId="0" borderId="1" xfId="0" applyNumberFormat="1" applyFont="1" applyBorder="1">
      <alignment vertical="center"/>
    </xf>
    <xf numFmtId="43" fontId="3" fillId="0" borderId="1" xfId="0" applyNumberFormat="1" applyFont="1" applyBorder="1">
      <alignment vertical="center"/>
    </xf>
    <xf numFmtId="43" fontId="3" fillId="0" borderId="1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0" fontId="3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43" fontId="22" fillId="4" borderId="1" xfId="2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43" fontId="3" fillId="7" borderId="1" xfId="2" applyFont="1" applyFill="1" applyBorder="1" applyAlignment="1">
      <alignment horizontal="center" vertical="center"/>
    </xf>
    <xf numFmtId="43" fontId="22" fillId="7" borderId="1" xfId="2" applyFont="1" applyFill="1" applyBorder="1" applyAlignment="1">
      <alignment horizontal="center" vertical="center"/>
    </xf>
    <xf numFmtId="0" fontId="8" fillId="0" borderId="1" xfId="24" applyNumberFormat="1" applyFont="1" applyFill="1" applyBorder="1" applyAlignment="1">
      <alignment horizontal="center" vertical="center"/>
    </xf>
    <xf numFmtId="0" fontId="7" fillId="2" borderId="1" xfId="24" applyFont="1" applyFill="1" applyBorder="1" applyAlignment="1">
      <alignment horizontal="center" vertical="center"/>
    </xf>
    <xf numFmtId="0" fontId="8" fillId="0" borderId="1" xfId="24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7" fillId="2" borderId="4" xfId="24" applyFont="1" applyFill="1" applyBorder="1" applyAlignment="1">
      <alignment horizontal="center" vertical="center"/>
    </xf>
    <xf numFmtId="0" fontId="8" fillId="0" borderId="1" xfId="24" applyFont="1" applyFill="1" applyBorder="1" applyAlignment="1">
      <alignment horizontal="center" vertical="center"/>
    </xf>
    <xf numFmtId="0" fontId="3" fillId="8" borderId="1" xfId="0" applyFont="1" applyFill="1" applyBorder="1">
      <alignment vertical="center"/>
    </xf>
    <xf numFmtId="0" fontId="0" fillId="8" borderId="0" xfId="0" applyFill="1">
      <alignment vertical="center"/>
    </xf>
    <xf numFmtId="0" fontId="0" fillId="2" borderId="1" xfId="0" applyFill="1" applyBorder="1">
      <alignment vertical="center"/>
    </xf>
    <xf numFmtId="0" fontId="3" fillId="9" borderId="1" xfId="0" applyFont="1" applyFill="1" applyBorder="1">
      <alignment vertical="center"/>
    </xf>
    <xf numFmtId="0" fontId="0" fillId="9" borderId="0" xfId="0" applyFill="1">
      <alignment vertical="center"/>
    </xf>
    <xf numFmtId="0" fontId="27" fillId="2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10" borderId="1" xfId="2" applyNumberFormat="1" applyFont="1" applyFill="1" applyBorder="1" applyAlignment="1">
      <alignment horizontal="center" vertical="center"/>
    </xf>
    <xf numFmtId="43" fontId="3" fillId="10" borderId="1" xfId="2" applyFont="1" applyFill="1" applyBorder="1" applyAlignment="1">
      <alignment horizontal="center" vertical="center"/>
    </xf>
    <xf numFmtId="0" fontId="18" fillId="4" borderId="1" xfId="0" applyFont="1" applyFill="1" applyBorder="1">
      <alignment vertical="center"/>
    </xf>
    <xf numFmtId="0" fontId="18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right" vertical="center"/>
    </xf>
    <xf numFmtId="10" fontId="18" fillId="4" borderId="1" xfId="1" applyNumberFormat="1" applyFont="1" applyFill="1" applyBorder="1">
      <alignment vertical="center"/>
    </xf>
    <xf numFmtId="43" fontId="18" fillId="4" borderId="1" xfId="2" applyFont="1" applyFill="1" applyBorder="1" applyAlignment="1">
      <alignment horizontal="center" vertical="center"/>
    </xf>
    <xf numFmtId="0" fontId="30" fillId="4" borderId="1" xfId="0" applyFont="1" applyFill="1" applyBorder="1">
      <alignment vertical="center"/>
    </xf>
    <xf numFmtId="0" fontId="30" fillId="4" borderId="0" xfId="0" applyFont="1" applyFill="1">
      <alignment vertical="center"/>
    </xf>
    <xf numFmtId="0" fontId="30" fillId="4" borderId="1" xfId="0" applyFont="1" applyFill="1" applyBorder="1" applyAlignment="1">
      <alignment vertical="center" wrapText="1"/>
    </xf>
    <xf numFmtId="0" fontId="2" fillId="2" borderId="1" xfId="0" applyFont="1" applyFill="1" applyBorder="1">
      <alignment vertical="center"/>
    </xf>
    <xf numFmtId="0" fontId="3" fillId="0" borderId="4" xfId="0" applyFont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43" fontId="3" fillId="0" borderId="1" xfId="2" quotePrefix="1" applyFont="1" applyBorder="1" applyAlignment="1">
      <alignment horizontal="center" vertical="center"/>
    </xf>
    <xf numFmtId="0" fontId="8" fillId="4" borderId="1" xfId="2" applyNumberFormat="1" applyFont="1" applyFill="1" applyBorder="1" applyAlignment="1">
      <alignment horizontal="center" vertical="center"/>
    </xf>
    <xf numFmtId="0" fontId="29" fillId="4" borderId="1" xfId="2" applyNumberFormat="1" applyFont="1" applyFill="1" applyBorder="1" applyAlignment="1">
      <alignment horizontal="center" vertical="center"/>
    </xf>
    <xf numFmtId="0" fontId="19" fillId="4" borderId="0" xfId="0" applyFont="1" applyFill="1">
      <alignment vertical="center"/>
    </xf>
    <xf numFmtId="0" fontId="22" fillId="4" borderId="1" xfId="0" applyFont="1" applyFill="1" applyBorder="1">
      <alignment vertical="center"/>
    </xf>
    <xf numFmtId="0" fontId="22" fillId="4" borderId="1" xfId="0" applyFont="1" applyFill="1" applyBorder="1" applyAlignment="1">
      <alignment horizontal="center" vertical="center"/>
    </xf>
    <xf numFmtId="10" fontId="22" fillId="4" borderId="1" xfId="1" applyNumberFormat="1" applyFont="1" applyFill="1" applyBorder="1">
      <alignment vertical="center"/>
    </xf>
    <xf numFmtId="0" fontId="21" fillId="4" borderId="1" xfId="0" applyFont="1" applyFill="1" applyBorder="1">
      <alignment vertical="center"/>
    </xf>
    <xf numFmtId="0" fontId="21" fillId="4" borderId="0" xfId="0" applyFont="1" applyFill="1">
      <alignment vertical="center"/>
    </xf>
    <xf numFmtId="0" fontId="3" fillId="0" borderId="5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12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1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2" borderId="1" xfId="24" applyFont="1" applyFill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right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right" vertical="center"/>
    </xf>
    <xf numFmtId="10" fontId="3" fillId="0" borderId="1" xfId="1" applyNumberFormat="1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right" vertical="center"/>
    </xf>
    <xf numFmtId="0" fontId="7" fillId="2" borderId="4" xfId="24" applyFont="1" applyFill="1" applyBorder="1" applyAlignment="1">
      <alignment horizontal="center" vertical="center"/>
    </xf>
    <xf numFmtId="0" fontId="7" fillId="2" borderId="6" xfId="24" applyFont="1" applyFill="1" applyBorder="1" applyAlignment="1">
      <alignment horizontal="center" vertical="center"/>
    </xf>
    <xf numFmtId="0" fontId="8" fillId="0" borderId="2" xfId="24" applyFont="1" applyBorder="1" applyAlignment="1">
      <alignment horizontal="center" vertical="center"/>
    </xf>
    <xf numFmtId="0" fontId="8" fillId="0" borderId="5" xfId="24" applyFont="1" applyBorder="1" applyAlignment="1">
      <alignment horizontal="center" vertical="center"/>
    </xf>
    <xf numFmtId="0" fontId="8" fillId="0" borderId="3" xfId="24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10" fillId="3" borderId="7" xfId="14" applyFont="1" applyFill="1" applyBorder="1" applyAlignment="1">
      <alignment horizontal="left" vertical="top" wrapText="1"/>
    </xf>
    <xf numFmtId="0" fontId="10" fillId="3" borderId="8" xfId="14" applyFont="1" applyFill="1" applyBorder="1" applyAlignment="1">
      <alignment horizontal="left" vertical="top" wrapText="1"/>
    </xf>
    <xf numFmtId="0" fontId="15" fillId="4" borderId="1" xfId="14" applyFont="1" applyFill="1" applyBorder="1" applyAlignment="1">
      <alignment vertical="center" wrapText="1"/>
    </xf>
    <xf numFmtId="0" fontId="0" fillId="4" borderId="1" xfId="0" applyFill="1" applyBorder="1" applyAlignment="1"/>
    <xf numFmtId="0" fontId="16" fillId="4" borderId="1" xfId="14" applyFont="1" applyFill="1" applyBorder="1" applyAlignment="1">
      <alignment horizontal="center" vertical="center" wrapText="1"/>
    </xf>
    <xf numFmtId="0" fontId="15" fillId="4" borderId="1" xfId="14" applyFont="1" applyFill="1" applyBorder="1" applyAlignment="1">
      <alignment horizontal="left" vertical="center" wrapText="1"/>
    </xf>
    <xf numFmtId="0" fontId="12" fillId="4" borderId="9" xfId="14" applyFont="1" applyFill="1" applyBorder="1" applyAlignment="1">
      <alignment horizontal="left" vertical="center" wrapText="1"/>
    </xf>
    <xf numFmtId="0" fontId="12" fillId="4" borderId="10" xfId="14" applyFont="1" applyFill="1" applyBorder="1" applyAlignment="1">
      <alignment horizontal="left" vertical="center" wrapText="1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7" fillId="2" borderId="4" xfId="0" applyFont="1" applyFill="1" applyBorder="1" applyAlignment="1">
      <alignment horizontal="center" vertical="center"/>
    </xf>
    <xf numFmtId="0" fontId="27" fillId="2" borderId="11" xfId="0" applyFont="1" applyFill="1" applyBorder="1" applyAlignment="1">
      <alignment horizontal="center" vertical="center"/>
    </xf>
    <xf numFmtId="0" fontId="27" fillId="2" borderId="6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</cellXfs>
  <cellStyles count="31">
    <cellStyle name="百分比" xfId="1" builtinId="5"/>
    <cellStyle name="百分比 2" xfId="5"/>
    <cellStyle name="百分比 3" xfId="13"/>
    <cellStyle name="差_Sheet1" xfId="25"/>
    <cellStyle name="常规" xfId="0" builtinId="0"/>
    <cellStyle name="常规 10" xfId="3"/>
    <cellStyle name="常规 2" xfId="14"/>
    <cellStyle name="常规 2 2" xfId="11"/>
    <cellStyle name="常规 2 3" xfId="12"/>
    <cellStyle name="常规 2 4" xfId="15"/>
    <cellStyle name="常规 2_Sheet1" xfId="26"/>
    <cellStyle name="常规 3" xfId="16"/>
    <cellStyle name="常规 3 2" xfId="9"/>
    <cellStyle name="常规 3 3" xfId="10"/>
    <cellStyle name="常规 3_Sheet1" xfId="27"/>
    <cellStyle name="常规 4" xfId="17"/>
    <cellStyle name="常规 4 2" xfId="18"/>
    <cellStyle name="常规 4 3" xfId="19"/>
    <cellStyle name="常规 4 4" xfId="4"/>
    <cellStyle name="常规 4_Sheet1" xfId="28"/>
    <cellStyle name="常规 5" xfId="20"/>
    <cellStyle name="常规 5 2" xfId="7"/>
    <cellStyle name="常规 5 3" xfId="8"/>
    <cellStyle name="常规 5 4" xfId="21"/>
    <cellStyle name="常规 5_Sheet1" xfId="29"/>
    <cellStyle name="常规 6" xfId="6"/>
    <cellStyle name="常规 7" xfId="22"/>
    <cellStyle name="常规 8" xfId="23"/>
    <cellStyle name="常规 9" xfId="24"/>
    <cellStyle name="好_Sheet1" xfId="30"/>
    <cellStyle name="千位分隔" xfId="2" builtinId="3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theme" Target="theme/theme1.xml"/>
  <Relationship Id="rId11" Type="http://schemas.openxmlformats.org/officeDocument/2006/relationships/styles" Target="styles.xml"/>
  <Relationship Id="rId12" Type="http://schemas.openxmlformats.org/officeDocument/2006/relationships/sharedStrings" Target="sharedStrings.xml"/>
  <Relationship Id="rId13" Type="http://schemas.openxmlformats.org/officeDocument/2006/relationships/calcChain" Target="calcChain.xml"/>
  <Relationship Id="rId14" Type="http://schemas.openxmlformats.org/officeDocument/2006/relationships/revisionHeaders" Target="revisions/revisionHeaders.xml"/>
  <Relationship Id="rId15" Type="http://schemas.openxmlformats.org/officeDocument/2006/relationships/usernames" Target="revisions/userName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revisions/_rels/revisionHeaders.xml.rels><?xml version="1.0" encoding="UTF-8"?>

<Relationships xmlns="http://schemas.openxmlformats.org/package/2006/relationships">
  <Relationship Id="rId1" Type="http://schemas.openxmlformats.org/officeDocument/2006/relationships/revisionLog" Target="revisionLog1.xml"/>
  <Relationship Id="rId10" Type="http://schemas.openxmlformats.org/officeDocument/2006/relationships/revisionLog" Target="revisionLog10.xml"/>
  <Relationship Id="rId11" Type="http://schemas.openxmlformats.org/officeDocument/2006/relationships/revisionLog" Target="revisionLog11.xml"/>
  <Relationship Id="rId12" Type="http://schemas.openxmlformats.org/officeDocument/2006/relationships/revisionLog" Target="revisionLog12.xml"/>
  <Relationship Id="rId13" Type="http://schemas.openxmlformats.org/officeDocument/2006/relationships/revisionLog" Target="revisionLog13.xml"/>
  <Relationship Id="rId14" Type="http://schemas.openxmlformats.org/officeDocument/2006/relationships/revisionLog" Target="revisionLog14.xml"/>
  <Relationship Id="rId15" Type="http://schemas.openxmlformats.org/officeDocument/2006/relationships/revisionLog" Target="revisionLog15.xml"/>
  <Relationship Id="rId16" Type="http://schemas.openxmlformats.org/officeDocument/2006/relationships/revisionLog" Target="revisionLog16.xml"/>
  <Relationship Id="rId17" Type="http://schemas.openxmlformats.org/officeDocument/2006/relationships/revisionLog" Target="revisionLog17.xml"/>
  <Relationship Id="rId18" Type="http://schemas.openxmlformats.org/officeDocument/2006/relationships/revisionLog" Target="revisionLog18.xml"/>
  <Relationship Id="rId19" Type="http://schemas.openxmlformats.org/officeDocument/2006/relationships/revisionLog" Target="revisionLog19.xml"/>
  <Relationship Id="rId2" Type="http://schemas.openxmlformats.org/officeDocument/2006/relationships/revisionLog" Target="revisionLog2.xml"/>
  <Relationship Id="rId20" Type="http://schemas.openxmlformats.org/officeDocument/2006/relationships/revisionLog" Target="revisionLog20.xml"/>
  <Relationship Id="rId21" Type="http://schemas.openxmlformats.org/officeDocument/2006/relationships/revisionLog" Target="revisionLog21.xml"/>
  <Relationship Id="rId22" Type="http://schemas.openxmlformats.org/officeDocument/2006/relationships/revisionLog" Target="revisionLog22.xml"/>
  <Relationship Id="rId23" Type="http://schemas.openxmlformats.org/officeDocument/2006/relationships/revisionLog" Target="revisionLog23.xml"/>
  <Relationship Id="rId24" Type="http://schemas.openxmlformats.org/officeDocument/2006/relationships/revisionLog" Target="revisionLog24.xml"/>
  <Relationship Id="rId25" Type="http://schemas.openxmlformats.org/officeDocument/2006/relationships/revisionLog" Target="revisionLog25.xml"/>
  <Relationship Id="rId26" Type="http://schemas.openxmlformats.org/officeDocument/2006/relationships/revisionLog" Target="revisionLog26.xml"/>
  <Relationship Id="rId27" Type="http://schemas.openxmlformats.org/officeDocument/2006/relationships/revisionLog" Target="revisionLog27.xml"/>
  <Relationship Id="rId3" Type="http://schemas.openxmlformats.org/officeDocument/2006/relationships/revisionLog" Target="revisionLog3.xml"/>
  <Relationship Id="rId4" Type="http://schemas.openxmlformats.org/officeDocument/2006/relationships/revisionLog" Target="revisionLog4.xml"/>
  <Relationship Id="rId5" Type="http://schemas.openxmlformats.org/officeDocument/2006/relationships/revisionLog" Target="revisionLog5.xml"/>
  <Relationship Id="rId6" Type="http://schemas.openxmlformats.org/officeDocument/2006/relationships/revisionLog" Target="revisionLog6.xml"/>
  <Relationship Id="rId7" Type="http://schemas.openxmlformats.org/officeDocument/2006/relationships/revisionLog" Target="revisionLog7.xml"/>
  <Relationship Id="rId8" Type="http://schemas.openxmlformats.org/officeDocument/2006/relationships/revisionLog" Target="revisionLog8.xml"/>
  <Relationship Id="rId9" Type="http://schemas.openxmlformats.org/officeDocument/2006/relationships/revisionLog" Target="revisionLog9.xml"/>
</Relationships>
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02B3AEF-21B2-418F-843C-3ADE526929FA}" diskRevisions="1" revisionId="318" version="27">
  <header guid="{0F6D86AB-523D-4413-9BE9-8302618FD812}" dateTime="2019-07-02T16:48:00" maxSheetId="10" userName="admin" r:id="rId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BBBC61C-0CEF-4294-AD69-7A8C1B719851}" dateTime="2019-07-02T16:52:05" maxSheetId="10" userName="Administrator" r:id="rId2" minRId="1" maxRId="3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3BF0D4F-C4B0-409A-91F8-D98D542679BB}" dateTime="2019-07-02T18:17:07" maxSheetId="10" userName="Administrator" r:id="rId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4ABFDB6-E7E9-4294-8C8B-E25B854DFEF8}" dateTime="2019-07-02T18:18:43" maxSheetId="10" userName="Administrator" r:id="rId4" minRId="51" maxRId="5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C17B694-F0B8-427D-99D1-5D57814BB1E1}" dateTime="2019-07-02T18:18:52" maxSheetId="10" userName="Administrator" r:id="rId5" minRId="53" maxRId="5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1ECDFD8-C235-4504-A936-3DD14D655C52}" dateTime="2019-07-02T18:19:07" maxSheetId="10" userName="Administrator" r:id="rId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76DBC62-C2FC-4AAB-864A-096DC6298D80}" dateTime="2019-07-02T18:19:27" maxSheetId="10" userName="Administrator" r:id="rId7" minRId="61" maxRId="6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0CCD5232-6EA1-4760-AD74-871DC59D38C5}" dateTime="2019-07-02T18:19:31" maxSheetId="10" userName="Administrator" r:id="rId8" minRId="6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835226F-6EA9-4756-B0B4-B63E200823B8}" dateTime="2019-07-02T18:19:38" maxSheetId="10" userName="Administrator" r:id="rId9" minRId="6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BCD882A-6C60-4ADA-A7EF-0D217C2E9981}" dateTime="2019-07-02T18:19:42" maxSheetId="10" userName="Administrator" r:id="rId10" minRId="6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68DB047-4AEF-4BC9-B4C8-2DD0D52D565D}" dateTime="2019-07-02T18:20:11" maxSheetId="10" userName="Administrator" r:id="rId11" minRId="6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545DBFF-FEE2-4B67-BB8A-DE8CD540371A}" dateTime="2019-07-02T18:20:21" maxSheetId="10" userName="Administrator" r:id="rId12" minRId="6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4A9BCCF-6552-4966-B6EF-B5BAD853E86A}" dateTime="2019-07-02T18:20:41" maxSheetId="10" userName="Administrator" r:id="rId13" minRId="68" maxRId="6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3C72E50-7639-4E4F-B34F-304EAA395890}" dateTime="2019-07-02T18:21:12" maxSheetId="10" userName="Administrator" r:id="rId14" minRId="70" maxRId="7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E9019D0-BA4F-4C10-985D-E1B5129BCD9C}" dateTime="2019-07-02T18:21:19" maxSheetId="10" userName="Administrator" r:id="rId15" minRId="7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F96AB40-1B8B-41AE-B94C-27370AACDAF6}" dateTime="2019-07-02T18:21:30" maxSheetId="10" userName="Administrator" r:id="rId16" minRId="7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C3617DC-5503-4467-9031-094012B9F93A}" dateTime="2019-07-02T18:21:58" maxSheetId="10" userName="Administrator" r:id="rId17" minRId="7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9DDDF80-C969-43F2-AB11-4316304737F8}" dateTime="2019-07-02T18:22:05" maxSheetId="10" userName="Administrator" r:id="rId18" minRId="7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00E5408-11DC-4A02-908E-9AB10D0AD2D9}" dateTime="2019-07-02T18:33:32" maxSheetId="10" userName="Administrator" r:id="rId19" minRId="7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89789A7-777E-48A3-9FC1-C50C7FF97F06}" dateTime="2019-07-02T18:33:42" maxSheetId="10" userName="Administrator" r:id="rId20" minRId="7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C255544-0DFD-45AA-8DC6-0A186064758B}" dateTime="2019-07-02T18:34:08" maxSheetId="10" userName="Administrator" r:id="rId2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EDB5FCF-039C-40B9-A8C4-D3802696097D}" dateTime="2019-07-03T14:15:30" maxSheetId="10" userName="Administrator" r:id="rId22" minRId="84" maxRId="8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9511AEA-48F6-4DDA-AC43-2759B4FFCA55}" dateTime="2019-07-03T14:19:12" maxSheetId="10" userName="Administrator" r:id="rId23" minRId="86" maxRId="19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9FB10DE-1778-45D8-B7CF-249F6494F2B6}" dateTime="2019-07-03T16:49:34" maxSheetId="10" userName="Administrator" r:id="rId24" minRId="20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E40A13D-1195-4A51-A9D3-D1D8B8BDF0AC}" dateTime="2019-07-03T17:19:24" maxSheetId="10" userName="Administrator" r:id="rId25" minRId="20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A0461BE-8B4A-44A4-A5FA-25EF5517E27E}" dateTime="2019-07-03T17:19:58" maxSheetId="10" userName="Administrator" r:id="rId26" minRId="204" maxRId="20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02B3AEF-21B2-418F-843C-3ADE526929FA}" dateTime="2019-07-04T19:53:14" maxSheetId="10" userName="Administrator" r:id="rId27" minRId="206" maxRId="31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" sId="5" numFmtId="34">
    <oc r="M11">
      <v>2.1269999999999998</v>
    </oc>
    <nc r="M11">
      <v>1.127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" sId="5" numFmtId="34">
    <oc r="L7">
      <v>11.473000000000001</v>
    </oc>
    <nc r="L7">
      <v>2.1269999999999998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" sId="5" numFmtId="34">
    <oc r="M8">
      <v>2.1269999999999998</v>
    </oc>
    <nc r="M8">
      <v>1.08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" sId="5" numFmtId="34">
    <oc r="L28">
      <v>40.338999999999999</v>
    </oc>
    <nc r="L28"/>
  </rcc>
  <rcc rId="69" sId="5" numFmtId="34">
    <oc r="M28">
      <v>36.459000000000003</v>
    </oc>
    <nc r="M28"/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" sId="5" numFmtId="34">
    <oc r="L7">
      <v>2.1269999999999998</v>
    </oc>
    <nc r="L7">
      <v>12.807</v>
    </nc>
  </rcc>
  <rcc rId="71" sId="5" numFmtId="34">
    <oc r="M7">
      <v>12.807</v>
    </oc>
    <nc r="M7">
      <v>2.13</v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" sId="5" numFmtId="34">
    <oc r="M11">
      <v>1.127</v>
    </oc>
    <nc r="M11">
      <v>1.157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" sId="5" numFmtId="34">
    <oc r="M37">
      <v>1.161</v>
    </oc>
    <nc r="M37">
      <v>1.5609999999999999</v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" sId="5" numFmtId="34">
    <oc r="L7">
      <v>12.807</v>
    </oc>
    <nc r="L7">
      <v>1.98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" sId="5" numFmtId="34">
    <oc r="L7">
      <v>1.98</v>
    </oc>
    <nc r="L7">
      <v>1.68</v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" sId="5" numFmtId="34">
    <oc r="L5">
      <v>3.4729999999999999</v>
    </oc>
    <nc r="L5">
      <v>1.4730000000000001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5" numFmtId="34">
    <nc r="L5">
      <v>24.280999999999999</v>
    </nc>
  </rcc>
  <rcc rId="2" sId="5" numFmtId="34">
    <nc r="M5">
      <v>41.761000000000003</v>
    </nc>
  </rcc>
  <rcc rId="3" sId="5" numFmtId="34">
    <nc r="L7">
      <v>11.473000000000001</v>
    </nc>
  </rcc>
  <rcc rId="4" sId="5" numFmtId="34">
    <nc r="M7">
      <v>12.807</v>
    </nc>
  </rcc>
  <rcc rId="5" sId="5" numFmtId="34">
    <nc r="L8">
      <v>4.4729999999999999</v>
    </nc>
  </rcc>
  <rcc rId="6" sId="5" numFmtId="34">
    <nc r="M8">
      <v>2.8879999999999999</v>
    </nc>
  </rcc>
  <rcc rId="7" sId="5" numFmtId="34">
    <nc r="L10">
      <v>31.614000000000001</v>
    </nc>
  </rcc>
  <rcc rId="8" sId="5" numFmtId="34">
    <nc r="M10">
      <v>29.550999999999998</v>
    </nc>
  </rcc>
  <rcc rId="9" sId="5" numFmtId="34">
    <nc r="L11">
      <v>4.6269999999999998</v>
    </nc>
  </rcc>
  <rcc rId="10" sId="5" numFmtId="34">
    <nc r="M11">
      <v>2.1269999999999998</v>
    </nc>
  </rcc>
  <rcc rId="11" sId="5" numFmtId="34">
    <nc r="L12">
      <v>3.2559999999999998</v>
    </nc>
  </rcc>
  <rcc rId="12" sId="5" numFmtId="34">
    <nc r="M12">
      <v>4.3360000000000003</v>
    </nc>
  </rcc>
  <rcc rId="13" sId="5" numFmtId="34">
    <nc r="L13">
      <v>2.8530000000000002</v>
    </nc>
  </rcc>
  <rcc rId="14" sId="5" numFmtId="34">
    <nc r="M13">
      <v>1.6870000000000001</v>
    </nc>
  </rcc>
  <rcc rId="15" sId="5" numFmtId="34">
    <nc r="L15">
      <v>3.048</v>
    </nc>
  </rcc>
  <rcc rId="16" sId="5" numFmtId="34">
    <nc r="M15">
      <v>2.2639999999999998</v>
    </nc>
  </rcc>
  <rcc rId="17" sId="5" numFmtId="34">
    <nc r="L16">
      <v>2.8759999999999999</v>
    </nc>
  </rcc>
  <rcc rId="18" sId="5" numFmtId="34">
    <nc r="M16">
      <v>2.569</v>
    </nc>
  </rcc>
  <rcc rId="19" sId="5" numFmtId="34">
    <nc r="L21">
      <v>0.96699999999999997</v>
    </nc>
  </rcc>
  <rcc rId="20" sId="5" numFmtId="34">
    <nc r="M21">
      <v>0.68600000000000005</v>
    </nc>
  </rcc>
  <rcc rId="21" sId="5" numFmtId="34">
    <nc r="L22">
      <v>1.1359999999999999</v>
    </nc>
  </rcc>
  <rcc rId="22" sId="5" numFmtId="34">
    <nc r="M22">
      <v>0.873</v>
    </nc>
  </rcc>
  <rcc rId="23" sId="5" numFmtId="34">
    <nc r="L23">
      <v>2.363</v>
    </nc>
  </rcc>
  <rcc rId="24" sId="5" numFmtId="34">
    <nc r="M23">
      <v>1.841</v>
    </nc>
  </rcc>
  <rcc rId="25" sId="5" numFmtId="34">
    <nc r="L24">
      <v>1.8819999999999999</v>
    </nc>
  </rcc>
  <rcc rId="26" sId="5" numFmtId="34">
    <nc r="M24">
      <v>1.5860000000000001</v>
    </nc>
  </rcc>
  <rcc rId="27" sId="5" numFmtId="34">
    <nc r="L25">
      <v>1.8460000000000001</v>
    </nc>
  </rcc>
  <rcc rId="28" sId="5" numFmtId="34">
    <nc r="M25">
      <v>3.5609999999999999</v>
    </nc>
  </rcc>
  <rcc rId="29" sId="5" numFmtId="34">
    <nc r="L26">
      <v>2.024</v>
    </nc>
  </rcc>
  <rcc rId="30" sId="5" numFmtId="34">
    <nc r="M26">
      <v>2.2320000000000002</v>
    </nc>
  </rcc>
  <rcc rId="31" sId="5" numFmtId="34">
    <nc r="L27">
      <v>1.7909999999999999</v>
    </nc>
  </rcc>
  <rcc rId="32" sId="5" numFmtId="34">
    <nc r="M27">
      <v>1.8480000000000001</v>
    </nc>
  </rcc>
  <rcc rId="33" sId="5" numFmtId="34">
    <nc r="L28">
      <v>40.338999999999999</v>
    </nc>
  </rcc>
  <rcc rId="34" sId="5" numFmtId="34">
    <nc r="M28">
      <v>36.459000000000003</v>
    </nc>
  </rcc>
  <rcc rId="35" sId="5" numFmtId="34">
    <nc r="L29">
      <v>1.117</v>
    </nc>
  </rcc>
  <rcc rId="36" sId="5" numFmtId="34">
    <nc r="M29">
      <v>1.08</v>
    </nc>
  </rcc>
  <rcc rId="37" sId="5" numFmtId="34">
    <nc r="L33">
      <v>0.34499999999999997</v>
    </nc>
  </rcc>
  <rcc rId="38" sId="5" numFmtId="34">
    <nc r="M33">
      <v>0.36799999999999999</v>
    </nc>
  </rcc>
  <rdn rId="0" localSheetId="2" customView="1" name="Z_62153BB8_AAEB_459B_8412_B55F0AFA5B28_.wvu.FilterData" hidden="1" oldHidden="1">
    <formula>总账!$A$2:$S$300</formula>
  </rdn>
  <rdn rId="0" localSheetId="3" customView="1" name="Z_62153BB8_AAEB_459B_8412_B55F0AFA5B28_.wvu.FilterData" hidden="1" oldHidden="1">
    <formula>应收管理!$A$2:$T$2</formula>
  </rdn>
  <rdn rId="0" localSheetId="4" customView="1" name="Z_62153BB8_AAEB_459B_8412_B55F0AFA5B28_.wvu.FilterData" hidden="1" oldHidden="1">
    <formula>应付管理!$A$2:$T$222</formula>
  </rdn>
  <rdn rId="0" localSheetId="5" customView="1" name="Z_62153BB8_AAEB_459B_8412_B55F0AFA5B28_.wvu.FilterData" hidden="1" oldHidden="1">
    <formula>收付款合同!$A$2:$T$2</formula>
  </rdn>
  <rdn rId="0" localSheetId="6" customView="1" name="Z_62153BB8_AAEB_459B_8412_B55F0AFA5B28_.wvu.FilterData" hidden="1" oldHidden="1">
    <formula>会计平台!$A$2:$R$61</formula>
  </rdn>
  <rdn rId="0" localSheetId="7" customView="1" name="Z_62153BB8_AAEB_459B_8412_B55F0AFA5B28_.wvu.FilterData" hidden="1" oldHidden="1">
    <formula>电子会计档案归档!$A$2:$S$11</formula>
  </rdn>
  <rcv guid="{62153BB8-AAEB-459B-8412-B55F0AFA5B28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" sId="5" numFmtId="34">
    <oc r="M5">
      <v>2.8879999999999999</v>
    </oc>
    <nc r="M5">
      <v>2.0880000000000001</v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2153BB8-AAEB-459B-8412-B55F0AFA5B28}" action="delete"/>
  <rdn rId="0" localSheetId="2" customView="1" name="Z_62153BB8_AAEB_459B_8412_B55F0AFA5B28_.wvu.FilterData" hidden="1" oldHidden="1">
    <formula>总账!$A$2:$S$300</formula>
    <oldFormula>总账!$A$2:$S$300</oldFormula>
  </rdn>
  <rdn rId="0" localSheetId="3" customView="1" name="Z_62153BB8_AAEB_459B_8412_B55F0AFA5B28_.wvu.FilterData" hidden="1" oldHidden="1">
    <formula>应收管理!$A$2:$T$2</formula>
    <oldFormula>应收管理!$A$2:$T$2</oldFormula>
  </rdn>
  <rdn rId="0" localSheetId="4" customView="1" name="Z_62153BB8_AAEB_459B_8412_B55F0AFA5B28_.wvu.FilterData" hidden="1" oldHidden="1">
    <formula>应付管理!$A$2:$T$222</formula>
    <oldFormula>应付管理!$A$2:$T$222</oldFormula>
  </rdn>
  <rdn rId="0" localSheetId="5" customView="1" name="Z_62153BB8_AAEB_459B_8412_B55F0AFA5B28_.wvu.FilterData" hidden="1" oldHidden="1">
    <formula>收付款合同!$A$2:$T$2</formula>
    <oldFormula>收付款合同!$A$2:$T$2</oldFormula>
  </rdn>
  <rdn rId="0" localSheetId="6" customView="1" name="Z_62153BB8_AAEB_459B_8412_B55F0AFA5B28_.wvu.FilterData" hidden="1" oldHidden="1">
    <formula>会计平台!$A$2:$R$61</formula>
    <oldFormula>会计平台!$A$2:$R$61</oldFormula>
  </rdn>
  <rdn rId="0" localSheetId="7" customView="1" name="Z_62153BB8_AAEB_459B_8412_B55F0AFA5B28_.wvu.FilterData" hidden="1" oldHidden="1">
    <formula>电子会计档案归档!$A$2:$S$11</formula>
    <oldFormula>电子会计档案归档!$A$2:$S$11</oldFormula>
  </rdn>
  <rcv guid="{62153BB8-AAEB-459B-8412-B55F0AFA5B28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" sId="5" numFmtId="34">
    <oc r="L15">
      <v>1562068327.615</v>
    </oc>
    <nc r="L15"/>
  </rcc>
  <rcc rId="85" sId="5" numFmtId="34">
    <oc r="L14">
      <v>53.716000000000001</v>
    </oc>
    <nc r="L14"/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" sId="5">
    <nc r="N5">
      <f>AVERAGE(L5:M5)</f>
    </nc>
  </rcc>
  <rcc rId="87" sId="5">
    <nc r="N6">
      <f>AVERAGE(L6:M6)</f>
    </nc>
  </rcc>
  <rcc rId="88" sId="5">
    <nc r="N7">
      <f>AVERAGE(L7:M7)</f>
    </nc>
  </rcc>
  <rcc rId="89" sId="5">
    <nc r="N8">
      <f>AVERAGE(L8:M8)</f>
    </nc>
  </rcc>
  <rcc rId="90" sId="5">
    <nc r="N9">
      <f>AVERAGE(L9:M9)</f>
    </nc>
  </rcc>
  <rcc rId="91" sId="5">
    <nc r="N10">
      <f>AVERAGE(L10:M10)</f>
    </nc>
  </rcc>
  <rcc rId="92" sId="5">
    <nc r="N11">
      <f>AVERAGE(L11:M11)</f>
    </nc>
  </rcc>
  <rcc rId="93" sId="5">
    <nc r="N12">
      <f>AVERAGE(L12:M12)</f>
    </nc>
  </rcc>
  <rcc rId="94" sId="5">
    <nc r="N13">
      <f>AVERAGE(L13:M13)</f>
    </nc>
  </rcc>
  <rcc rId="95" sId="5">
    <nc r="N14">
      <f>AVERAGE(L14:M14)</f>
    </nc>
  </rcc>
  <rcc rId="96" sId="5">
    <nc r="N15">
      <f>AVERAGE(L15:M15)</f>
    </nc>
  </rcc>
  <rcc rId="97" sId="5">
    <nc r="N16">
      <f>AVERAGE(L16:M16)</f>
    </nc>
  </rcc>
  <rcc rId="98" sId="5">
    <nc r="N17">
      <f>AVERAGE(L17:M17)</f>
    </nc>
  </rcc>
  <rcc rId="99" sId="5">
    <nc r="N18">
      <f>AVERAGE(L18:M18)</f>
    </nc>
  </rcc>
  <rcc rId="100" sId="5">
    <nc r="N19">
      <f>AVERAGE(L19:M19)</f>
    </nc>
  </rcc>
  <rcc rId="101" sId="5">
    <nc r="N20">
      <f>AVERAGE(L20:M20)</f>
    </nc>
  </rcc>
  <rcc rId="102" sId="5">
    <nc r="N21">
      <f>AVERAGE(L21:M21)</f>
    </nc>
  </rcc>
  <rcc rId="103" sId="5">
    <nc r="N22">
      <f>AVERAGE(L22:M22)</f>
    </nc>
  </rcc>
  <rcc rId="104" sId="5">
    <nc r="N23">
      <f>AVERAGE(L23:M23)</f>
    </nc>
  </rcc>
  <rcc rId="105" sId="5">
    <nc r="N24">
      <f>AVERAGE(L24:M24)</f>
    </nc>
  </rcc>
  <rcc rId="106" sId="5">
    <nc r="N25">
      <f>AVERAGE(L25:M25)</f>
    </nc>
  </rcc>
  <rcc rId="107" sId="5">
    <nc r="N26">
      <f>AVERAGE(L26:M26)</f>
    </nc>
  </rcc>
  <rcc rId="108" sId="5">
    <nc r="N27">
      <f>AVERAGE(L27:M27)</f>
    </nc>
  </rcc>
  <rcc rId="109" sId="5">
    <nc r="N28">
      <f>AVERAGE(L28:M28)</f>
    </nc>
  </rcc>
  <rcc rId="110" sId="5">
    <nc r="N29">
      <f>AVERAGE(L29:M29)</f>
    </nc>
  </rcc>
  <rcc rId="111" sId="5">
    <nc r="N30">
      <f>AVERAGE(L30:M30)</f>
    </nc>
  </rcc>
  <rcc rId="112" sId="5">
    <nc r="N31">
      <f>AVERAGE(L31:M31)</f>
    </nc>
  </rcc>
  <rcc rId="113" sId="5">
    <nc r="N32">
      <f>AVERAGE(L32:M32)</f>
    </nc>
  </rcc>
  <rcc rId="114" sId="5">
    <nc r="N33">
      <f>AVERAGE(L33:M33)</f>
    </nc>
  </rcc>
  <rcc rId="115" sId="5">
    <nc r="N34">
      <f>AVERAGE(L34:M34)</f>
    </nc>
  </rcc>
  <rcc rId="116" sId="5">
    <nc r="N35">
      <f>AVERAGE(L35:M35)</f>
    </nc>
  </rcc>
  <rcc rId="117" sId="5">
    <nc r="N36">
      <f>AVERAGE(L36:M36)</f>
    </nc>
  </rcc>
  <rcc rId="118" sId="5">
    <nc r="N37">
      <f>AVERAGE(L37:M37)</f>
    </nc>
  </rcc>
  <rcc rId="119" sId="5">
    <nc r="N38">
      <f>AVERAGE(L38:M38)</f>
    </nc>
  </rcc>
  <rcc rId="120" sId="5">
    <nc r="N39">
      <f>AVERAGE(L39:M39)</f>
    </nc>
  </rcc>
  <rcc rId="121" sId="5">
    <nc r="N40">
      <f>AVERAGE(L40:M40)</f>
    </nc>
  </rcc>
  <rcc rId="122" sId="5">
    <nc r="N41">
      <f>AVERAGE(L41:M41)</f>
    </nc>
  </rcc>
  <rcc rId="123" sId="5">
    <nc r="N42">
      <f>AVERAGE(L42:M42)</f>
    </nc>
  </rcc>
  <rcc rId="124" sId="5">
    <nc r="N43">
      <f>AVERAGE(L43:M43)</f>
    </nc>
  </rcc>
  <rcc rId="125" sId="5">
    <nc r="N44">
      <f>AVERAGE(L44:M44)</f>
    </nc>
  </rcc>
  <rcc rId="126" sId="5">
    <nc r="N45">
      <f>AVERAGE(L45:M45)</f>
    </nc>
  </rcc>
  <rcc rId="127" sId="5">
    <nc r="N46">
      <f>AVERAGE(L46:M46)</f>
    </nc>
  </rcc>
  <rcc rId="128" sId="5">
    <nc r="N47">
      <f>AVERAGE(L47:M47)</f>
    </nc>
  </rcc>
  <rcc rId="129" sId="5">
    <nc r="N48">
      <f>AVERAGE(L48:M48)</f>
    </nc>
  </rcc>
  <rcc rId="130" sId="5">
    <nc r="N49">
      <f>AVERAGE(L49:M49)</f>
    </nc>
  </rcc>
  <rcc rId="131" sId="5">
    <nc r="N50">
      <f>AVERAGE(L50:M50)</f>
    </nc>
  </rcc>
  <rcc rId="132" sId="5">
    <nc r="N51">
      <f>AVERAGE(L51:M51)</f>
    </nc>
  </rcc>
  <rcc rId="133" sId="5">
    <nc r="N52">
      <f>AVERAGE(L52:M52)</f>
    </nc>
  </rcc>
  <rcc rId="134" sId="5">
    <nc r="N53">
      <f>AVERAGE(L53:M53)</f>
    </nc>
  </rcc>
  <rcc rId="135" sId="5">
    <nc r="N54">
      <f>AVERAGE(L54:M54)</f>
    </nc>
  </rcc>
  <rcc rId="136" sId="5">
    <nc r="N55">
      <f>AVERAGE(L55:M55)</f>
    </nc>
  </rcc>
  <rcc rId="137" sId="5">
    <nc r="N56">
      <f>AVERAGE(L56:M56)</f>
    </nc>
  </rcc>
  <rcc rId="138" sId="5">
    <nc r="N57">
      <f>AVERAGE(L57:M57)</f>
    </nc>
  </rcc>
  <rcc rId="139" sId="5">
    <nc r="N58">
      <f>AVERAGE(L58:M58)</f>
    </nc>
  </rcc>
  <rcc rId="140" sId="5">
    <nc r="N59">
      <f>AVERAGE(L59:M59)</f>
    </nc>
  </rcc>
  <rcc rId="141" sId="5">
    <nc r="N60">
      <f>AVERAGE(L60:M60)</f>
    </nc>
  </rcc>
  <rcc rId="142" sId="5">
    <nc r="N61">
      <f>AVERAGE(L61:M61)</f>
    </nc>
  </rcc>
  <rcc rId="143" sId="5">
    <nc r="N62">
      <f>AVERAGE(L62:M62)</f>
    </nc>
  </rcc>
  <rcc rId="144" sId="5">
    <nc r="N63">
      <f>AVERAGE(L63:M63)</f>
    </nc>
  </rcc>
  <rcc rId="145" sId="5">
    <nc r="N64">
      <f>AVERAGE(L64:M64)</f>
    </nc>
  </rcc>
  <rcc rId="146" sId="5">
    <nc r="N65">
      <f>AVERAGE(L65:M65)</f>
    </nc>
  </rcc>
  <rcc rId="147" sId="5">
    <nc r="N66">
      <f>AVERAGE(L66:M66)</f>
    </nc>
  </rcc>
  <rcc rId="148" sId="5">
    <nc r="N67">
      <f>AVERAGE(L67:M67)</f>
    </nc>
  </rcc>
  <rcc rId="149" sId="5">
    <nc r="N68">
      <f>AVERAGE(L68:M68)</f>
    </nc>
  </rcc>
  <rcc rId="150" sId="5">
    <nc r="N69">
      <f>AVERAGE(L69:M69)</f>
    </nc>
  </rcc>
  <rcc rId="151" sId="5">
    <nc r="N70">
      <f>AVERAGE(L70:M70)</f>
    </nc>
  </rcc>
  <rcc rId="152" sId="5">
    <nc r="N71">
      <f>AVERAGE(L71:M71)</f>
    </nc>
  </rcc>
  <rcc rId="153" sId="5">
    <nc r="N72">
      <f>AVERAGE(L72:M72)</f>
    </nc>
  </rcc>
  <rcc rId="154" sId="5">
    <nc r="N73">
      <f>AVERAGE(L73:M73)</f>
    </nc>
  </rcc>
  <rcc rId="155" sId="5">
    <nc r="N74">
      <f>AVERAGE(L74:M74)</f>
    </nc>
  </rcc>
  <rcc rId="156" sId="5">
    <nc r="N75">
      <f>AVERAGE(L75:M75)</f>
    </nc>
  </rcc>
  <rcc rId="157" sId="5">
    <nc r="N76">
      <f>AVERAGE(L76:M76)</f>
    </nc>
  </rcc>
  <rcc rId="158" sId="5">
    <nc r="N77">
      <f>AVERAGE(L77:M77)</f>
    </nc>
  </rcc>
  <rcc rId="159" sId="5">
    <nc r="N78">
      <f>AVERAGE(L78:M78)</f>
    </nc>
  </rcc>
  <rcc rId="160" sId="5">
    <nc r="N79">
      <f>AVERAGE(L79:M79)</f>
    </nc>
  </rcc>
  <rcc rId="161" sId="5">
    <nc r="N80">
      <f>AVERAGE(L80:M80)</f>
    </nc>
  </rcc>
  <rcc rId="162" sId="5">
    <nc r="N81">
      <f>AVERAGE(L81:M81)</f>
    </nc>
  </rcc>
  <rcc rId="163" sId="5">
    <nc r="N82">
      <f>AVERAGE(L82:M82)</f>
    </nc>
  </rcc>
  <rcc rId="164" sId="5">
    <nc r="N83">
      <f>AVERAGE(L83:M83)</f>
    </nc>
  </rcc>
  <rcc rId="165" sId="5">
    <nc r="N84">
      <f>AVERAGE(L84:M84)</f>
    </nc>
  </rcc>
  <rcc rId="166" sId="5">
    <nc r="N85">
      <f>AVERAGE(L85:M85)</f>
    </nc>
  </rcc>
  <rcc rId="167" sId="5">
    <nc r="N86">
      <f>AVERAGE(L86:M86)</f>
    </nc>
  </rcc>
  <rcc rId="168" sId="5">
    <nc r="N87">
      <f>AVERAGE(L87:M87)</f>
    </nc>
  </rcc>
  <rcc rId="169" sId="5">
    <nc r="N88">
      <f>AVERAGE(L88:M88)</f>
    </nc>
  </rcc>
  <rcc rId="170" sId="5">
    <nc r="N89">
      <f>AVERAGE(L89:M89)</f>
    </nc>
  </rcc>
  <rcc rId="171" sId="5">
    <nc r="N90">
      <f>AVERAGE(L90:M90)</f>
    </nc>
  </rcc>
  <rcc rId="172" sId="5">
    <nc r="N91">
      <f>AVERAGE(L91:M91)</f>
    </nc>
  </rcc>
  <rcc rId="173" sId="5">
    <nc r="N92">
      <f>AVERAGE(L92:M92)</f>
    </nc>
  </rcc>
  <rcc rId="174" sId="5" odxf="1" s="1" dxf="1">
    <nc r="N93">
      <f>AVERAGE(L93:M93)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5" formatCode="_ * #,##0.00_ ;_ * \-#,##0.00_ ;_ * &quot;-&quot;??_ ;_ 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theme="1"/>
        <name val="宋体"/>
        <scheme val="minor"/>
      </font>
    </ndxf>
  </rcc>
  <rcc rId="175" sId="5" odxf="1" s="1" dxf="1">
    <nc r="N94">
      <f>AVERAGE(L94:M94)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5" formatCode="_ * #,##0.00_ ;_ * \-#,##0.00_ ;_ * &quot;-&quot;??_ ;_ 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theme="1"/>
        <name val="宋体"/>
        <scheme val="minor"/>
      </font>
    </ndxf>
  </rcc>
  <rcc rId="176" sId="5" odxf="1" s="1" dxf="1">
    <nc r="N95">
      <f>AVERAGE(L95:M95)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5" formatCode="_ * #,##0.00_ ;_ * \-#,##0.00_ ;_ * &quot;-&quot;??_ ;_ 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theme="1"/>
        <name val="宋体"/>
        <scheme val="minor"/>
      </font>
    </ndxf>
  </rcc>
  <rcc rId="177" sId="5" odxf="1" s="1" dxf="1">
    <nc r="N96">
      <f>AVERAGE(L96:M96)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5" formatCode="_ * #,##0.00_ ;_ * \-#,##0.0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center" readingOrder="0"/>
    </ndxf>
  </rcc>
  <rcc rId="178" sId="5" odxf="1" s="1" dxf="1">
    <nc r="N97">
      <f>AVERAGE(L97:M97)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5" formatCode="_ * #,##0.00_ ;_ * \-#,##0.00_ ;_ * &quot;-&quot;??_ ;_ 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theme="1"/>
        <name val="宋体"/>
        <scheme val="minor"/>
      </font>
    </ndxf>
  </rcc>
  <rcc rId="179" sId="5" odxf="1" s="1" dxf="1">
    <nc r="N98">
      <f>AVERAGE(L98:M98)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5" formatCode="_ * #,##0.00_ ;_ * \-#,##0.00_ ;_ * &quot;-&quot;??_ ;_ 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theme="1"/>
        <name val="宋体"/>
        <scheme val="minor"/>
      </font>
    </ndxf>
  </rcc>
  <rcc rId="180" sId="5" odxf="1" s="1" dxf="1">
    <nc r="N99">
      <f>AVERAGE(L99:M99)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5" formatCode="_ * #,##0.00_ ;_ * \-#,##0.00_ ;_ * &quot;-&quot;??_ ;_ 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theme="1"/>
        <name val="宋体"/>
        <scheme val="minor"/>
      </font>
    </ndxf>
  </rcc>
  <rcc rId="181" sId="5" odxf="1" s="1" dxf="1">
    <nc r="N100">
      <f>AVERAGE(L100:M100)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5" formatCode="_ * #,##0.00_ ;_ * \-#,##0.00_ ;_ * &quot;-&quot;??_ ;_ 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theme="1"/>
        <name val="宋体"/>
        <scheme val="minor"/>
      </font>
    </ndxf>
  </rcc>
  <rcc rId="182" sId="5" odxf="1" s="1" dxf="1">
    <nc r="N101">
      <f>AVERAGE(L101:M101)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5" formatCode="_ * #,##0.00_ ;_ * \-#,##0.00_ ;_ * &quot;-&quot;??_ ;_ 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theme="1"/>
        <name val="宋体"/>
        <scheme val="minor"/>
      </font>
    </ndxf>
  </rcc>
  <rcc rId="183" sId="5" odxf="1" s="1" dxf="1">
    <nc r="N102">
      <f>AVERAGE(L102:M102)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5" formatCode="_ * #,##0.00_ ;_ * \-#,##0.00_ ;_ * &quot;-&quot;??_ ;_ 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theme="1"/>
        <name val="宋体"/>
        <scheme val="minor"/>
      </font>
    </ndxf>
  </rcc>
  <rcc rId="184" sId="5" odxf="1" s="1" dxf="1">
    <nc r="N103">
      <f>AVERAGE(L103:M103)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5" formatCode="_ * #,##0.00_ ;_ * \-#,##0.00_ ;_ * &quot;-&quot;??_ ;_ 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theme="1"/>
        <name val="宋体"/>
        <scheme val="minor"/>
      </font>
    </ndxf>
  </rcc>
  <rcc rId="185" sId="5" odxf="1" s="1" dxf="1">
    <nc r="N104">
      <f>AVERAGE(L104:M104)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5" formatCode="_ * #,##0.00_ ;_ * \-#,##0.00_ ;_ * &quot;-&quot;??_ ;_ 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theme="1"/>
        <name val="宋体"/>
        <scheme val="minor"/>
      </font>
    </ndxf>
  </rcc>
  <rcc rId="186" sId="5" odxf="1" s="1" dxf="1">
    <nc r="N105">
      <f>AVERAGE(L105:M105)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5" formatCode="_ * #,##0.00_ ;_ * \-#,##0.00_ ;_ * &quot;-&quot;??_ ;_ 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theme="1"/>
        <name val="宋体"/>
        <scheme val="minor"/>
      </font>
    </ndxf>
  </rcc>
  <rcc rId="187" sId="5" odxf="1" s="1" dxf="1">
    <nc r="N106">
      <f>AVERAGE(L106:M106)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5" formatCode="_ * #,##0.00_ ;_ * \-#,##0.00_ ;_ * &quot;-&quot;??_ ;_ 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theme="1"/>
        <name val="宋体"/>
        <scheme val="minor"/>
      </font>
    </ndxf>
  </rcc>
  <rcc rId="188" sId="5" odxf="1" s="1" dxf="1">
    <nc r="N107">
      <f>AVERAGE(L107:M107)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5" formatCode="_ * #,##0.00_ ;_ * \-#,##0.00_ ;_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center" readingOrder="0"/>
    </ndxf>
  </rcc>
  <rcc rId="189" sId="5" odxf="1" s="1" dxf="1">
    <nc r="N108">
      <f>AVERAGE(L108:M108)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5" formatCode="_ * #,##0.00_ ;_ * \-#,##0.00_ ;_ * &quot;-&quot;??_ ;_ 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theme="1"/>
        <name val="宋体"/>
        <scheme val="minor"/>
      </font>
    </ndxf>
  </rcc>
  <rcc rId="190" sId="5" odxf="1" s="1" dxf="1">
    <nc r="N109">
      <f>AVERAGE(L109:M109)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5" formatCode="_ * #,##0.00_ ;_ * \-#,##0.00_ ;_ * &quot;-&quot;??_ ;_ 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theme="1"/>
        <name val="宋体"/>
        <scheme val="minor"/>
      </font>
    </ndxf>
  </rcc>
  <rcc rId="191" sId="5" odxf="1" s="1" dxf="1">
    <nc r="N110">
      <f>AVERAGE(L110:M110)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5" formatCode="_ * #,##0.00_ ;_ * \-#,##0.00_ ;_ * &quot;-&quot;??_ ;_ 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theme="1"/>
        <name val="宋体"/>
        <scheme val="minor"/>
      </font>
    </ndxf>
  </rcc>
  <rcc rId="192" sId="5" odxf="1" s="1" dxf="1">
    <nc r="N111">
      <f>AVERAGE(L111:M111)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5" formatCode="_ * #,##0.00_ ;_ * \-#,##0.00_ ;_ * &quot;-&quot;??_ ;_ 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theme="1"/>
        <name val="宋体"/>
        <scheme val="minor"/>
      </font>
    </ndxf>
  </rcc>
  <rcc rId="193" sId="5" odxf="1" s="1" dxf="1">
    <nc r="N112">
      <f>AVERAGE(L112:M112)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5" formatCode="_ * #,##0.00_ ;_ * \-#,##0.00_ ;_ * &quot;-&quot;??_ ;_ 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theme="1"/>
        <name val="宋体"/>
        <scheme val="minor"/>
      </font>
    </ndxf>
  </rcc>
  <rcc rId="194" sId="5" odxf="1" s="1" dxf="1">
    <nc r="N113">
      <f>AVERAGE(L113:M113)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5" formatCode="_ * #,##0.00_ ;_ * \-#,##0.00_ ;_ * &quot;-&quot;??_ ;_ 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theme="1"/>
        <name val="宋体"/>
        <scheme val="minor"/>
      </font>
    </ndxf>
  </rcc>
  <rcc rId="195" sId="5" odxf="1" s="1" dxf="1">
    <nc r="N114">
      <f>AVERAGE(L114:M114)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5" formatCode="_ * #,##0.00_ ;_ * \-#,##0.00_ ;_ * &quot;-&quot;??_ ;_ 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0"/>
        <color theme="1"/>
        <name val="宋体"/>
        <scheme val="minor"/>
      </font>
    </ndxf>
  </rcc>
  <rcv guid="{62153BB8-AAEB-459B-8412-B55F0AFA5B28}" action="delete"/>
  <rdn rId="0" localSheetId="2" customView="1" name="Z_62153BB8_AAEB_459B_8412_B55F0AFA5B28_.wvu.FilterData" hidden="1" oldHidden="1">
    <formula>总账!$A$2:$S$300</formula>
    <oldFormula>总账!$A$2:$S$300</oldFormula>
  </rdn>
  <rdn rId="0" localSheetId="3" customView="1" name="Z_62153BB8_AAEB_459B_8412_B55F0AFA5B28_.wvu.FilterData" hidden="1" oldHidden="1">
    <formula>应收管理!$A$2:$T$2</formula>
    <oldFormula>应收管理!$A$2:$T$2</oldFormula>
  </rdn>
  <rdn rId="0" localSheetId="4" customView="1" name="Z_62153BB8_AAEB_459B_8412_B55F0AFA5B28_.wvu.FilterData" hidden="1" oldHidden="1">
    <formula>应付管理!$A$2:$T$222</formula>
    <oldFormula>应付管理!$A$2:$T$222</oldFormula>
  </rdn>
  <rdn rId="0" localSheetId="5" customView="1" name="Z_62153BB8_AAEB_459B_8412_B55F0AFA5B28_.wvu.FilterData" hidden="1" oldHidden="1">
    <formula>收付款合同!$A$2:$T$2</formula>
    <oldFormula>收付款合同!$A$2:$T$2</oldFormula>
  </rdn>
  <rdn rId="0" localSheetId="6" customView="1" name="Z_62153BB8_AAEB_459B_8412_B55F0AFA5B28_.wvu.FilterData" hidden="1" oldHidden="1">
    <formula>会计平台!$A$2:$R$61</formula>
    <oldFormula>会计平台!$A$2:$R$61</oldFormula>
  </rdn>
  <rdn rId="0" localSheetId="7" customView="1" name="Z_62153BB8_AAEB_459B_8412_B55F0AFA5B28_.wvu.FilterData" hidden="1" oldHidden="1">
    <formula>电子会计档案归档!$A$2:$S$11</formula>
    <oldFormula>电子会计档案归档!$A$2:$S$11</oldFormula>
  </rdn>
  <rcv guid="{62153BB8-AAEB-459B-8412-B55F0AFA5B28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" sId="5">
    <oc r="H63" t="inlineStr">
      <is>
        <t>100行</t>
      </is>
    </oc>
    <nc r="H63" t="inlineStr">
      <is>
        <t>100张</t>
        <phoneticPr fontId="0" type="noConversion"/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3" sId="5">
    <oc r="H70" t="inlineStr">
      <is>
        <t>100行</t>
      </is>
    </oc>
    <nc r="H70" t="inlineStr">
      <is>
        <t>100张</t>
        <phoneticPr fontId="0" type="noConversion"/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4" sId="5">
    <oc r="H69" t="inlineStr">
      <is>
        <t>100行</t>
      </is>
    </oc>
    <nc r="H69" t="inlineStr">
      <is>
        <t>100行</t>
        <phoneticPr fontId="0" type="noConversion"/>
      </is>
    </nc>
  </rcc>
  <rcc rId="205" sId="5">
    <oc r="H70" t="inlineStr">
      <is>
        <t>100张</t>
        <phoneticPr fontId="0" type="noConversion"/>
      </is>
    </oc>
    <nc r="H70" t="inlineStr">
      <is>
        <t>100行</t>
        <phoneticPr fontId="0" type="noConversion"/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6" sId="5">
    <oc r="N5">
      <f>AVERAGE(L5:M5)</f>
    </oc>
    <nc r="N5">
      <f>AVERAGE(L5:M5)</f>
    </nc>
  </rcc>
  <rcc rId="207" sId="5">
    <oc r="N6">
      <f>AVERAGE(L6:M6)</f>
    </oc>
    <nc r="N6">
      <f>AVERAGE(L6:M6)</f>
    </nc>
  </rcc>
  <rcc rId="208" sId="5">
    <oc r="N7">
      <f>AVERAGE(L7:M7)</f>
    </oc>
    <nc r="N7">
      <f>AVERAGE(L7:M7)</f>
    </nc>
  </rcc>
  <rcc rId="209" sId="5">
    <oc r="N8">
      <f>AVERAGE(L8:M8)</f>
    </oc>
    <nc r="N8">
      <f>AVERAGE(L8:M8)</f>
    </nc>
  </rcc>
  <rcc rId="210" sId="5">
    <oc r="N9">
      <f>AVERAGE(L9:M9)</f>
    </oc>
    <nc r="N9">
      <f>AVERAGE(L9:M9)</f>
    </nc>
  </rcc>
  <rcc rId="211" sId="5">
    <oc r="N10">
      <f>AVERAGE(L10:M10)</f>
    </oc>
    <nc r="N10">
      <f>AVERAGE(L10:M10)</f>
    </nc>
  </rcc>
  <rcc rId="212" sId="5">
    <oc r="N11">
      <f>AVERAGE(L11:M11)</f>
    </oc>
    <nc r="N11">
      <f>AVERAGE(L11:M11)</f>
    </nc>
  </rcc>
  <rcc rId="213" sId="5">
    <oc r="N12">
      <f>AVERAGE(L12:M12)</f>
    </oc>
    <nc r="N12">
      <f>AVERAGE(L12:M12)</f>
    </nc>
  </rcc>
  <rcc rId="214" sId="5">
    <oc r="N13">
      <f>AVERAGE(L13:M13)</f>
    </oc>
    <nc r="N13">
      <f>AVERAGE(L13:M13)</f>
    </nc>
  </rcc>
  <rcc rId="215" sId="5">
    <oc r="N14">
      <f>AVERAGE(L14:M14)</f>
    </oc>
    <nc r="N14">
      <f>AVERAGE(L14:M14)</f>
    </nc>
  </rcc>
  <rcc rId="216" sId="5">
    <oc r="N15">
      <f>AVERAGE(L15:M15)</f>
    </oc>
    <nc r="N15">
      <f>AVERAGE(L15:M15)</f>
    </nc>
  </rcc>
  <rcc rId="217" sId="5">
    <oc r="N16">
      <f>AVERAGE(L16:M16)</f>
    </oc>
    <nc r="N16">
      <f>AVERAGE(L16:M16)</f>
    </nc>
  </rcc>
  <rcc rId="218" sId="5">
    <oc r="N17">
      <f>AVERAGE(L17:M17)</f>
    </oc>
    <nc r="N17">
      <f>AVERAGE(L17:M17)</f>
    </nc>
  </rcc>
  <rcc rId="219" sId="5">
    <oc r="N18">
      <f>AVERAGE(L18:M18)</f>
    </oc>
    <nc r="N18">
      <f>AVERAGE(L18:M18)</f>
    </nc>
  </rcc>
  <rcc rId="220" sId="5">
    <oc r="N19">
      <f>AVERAGE(L19:M19)</f>
    </oc>
    <nc r="N19">
      <f>AVERAGE(L19:M19)</f>
    </nc>
  </rcc>
  <rcc rId="221" sId="5">
    <oc r="N20">
      <f>AVERAGE(L20:M20)</f>
    </oc>
    <nc r="N20">
      <f>AVERAGE(L20:M20)</f>
    </nc>
  </rcc>
  <rcc rId="222" sId="5">
    <oc r="N21">
      <f>AVERAGE(L21:M21)</f>
    </oc>
    <nc r="N21">
      <f>AVERAGE(L21:M21)</f>
    </nc>
  </rcc>
  <rcc rId="223" sId="5">
    <oc r="N22">
      <f>AVERAGE(L22:M22)</f>
    </oc>
    <nc r="N22">
      <f>AVERAGE(L22:M22)</f>
    </nc>
  </rcc>
  <rcc rId="224" sId="5">
    <oc r="N23">
      <f>AVERAGE(L23:M23)</f>
    </oc>
    <nc r="N23">
      <f>AVERAGE(L23:M23)</f>
    </nc>
  </rcc>
  <rcc rId="225" sId="5">
    <oc r="N24">
      <f>AVERAGE(L24:M24)</f>
    </oc>
    <nc r="N24">
      <f>AVERAGE(L24:M24)</f>
    </nc>
  </rcc>
  <rcc rId="226" sId="5">
    <oc r="N25">
      <f>AVERAGE(L25:M25)</f>
    </oc>
    <nc r="N25">
      <f>AVERAGE(L25:M25)</f>
    </nc>
  </rcc>
  <rcc rId="227" sId="5">
    <oc r="N26">
      <f>AVERAGE(L26:M26)</f>
    </oc>
    <nc r="N26">
      <f>AVERAGE(L26:M26)</f>
    </nc>
  </rcc>
  <rcc rId="228" sId="5">
    <oc r="N27">
      <f>AVERAGE(L27:M27)</f>
    </oc>
    <nc r="N27">
      <f>AVERAGE(L27:M27)</f>
    </nc>
  </rcc>
  <rcc rId="229" sId="5">
    <oc r="N28">
      <f>AVERAGE(L28:M28)</f>
    </oc>
    <nc r="N28">
      <f>AVERAGE(L28:M28)</f>
    </nc>
  </rcc>
  <rcc rId="230" sId="5">
    <oc r="N29">
      <f>AVERAGE(L29:M29)</f>
    </oc>
    <nc r="N29">
      <f>AVERAGE(L29:M29)</f>
    </nc>
  </rcc>
  <rcc rId="231" sId="5">
    <oc r="N30">
      <f>AVERAGE(L30:M30)</f>
    </oc>
    <nc r="N30">
      <f>AVERAGE(L30:M30)</f>
    </nc>
  </rcc>
  <rcc rId="232" sId="5">
    <oc r="N31">
      <f>AVERAGE(L31:M31)</f>
    </oc>
    <nc r="N31">
      <f>AVERAGE(L31:M31)</f>
    </nc>
  </rcc>
  <rcc rId="233" sId="5">
    <oc r="N32">
      <f>AVERAGE(L32:M32)</f>
    </oc>
    <nc r="N32">
      <f>AVERAGE(L32:M32)</f>
    </nc>
  </rcc>
  <rcc rId="234" sId="5">
    <oc r="N33">
      <f>AVERAGE(L33:M33)</f>
    </oc>
    <nc r="N33">
      <f>AVERAGE(L33:M33)</f>
    </nc>
  </rcc>
  <rcc rId="235" sId="5">
    <oc r="N34">
      <f>AVERAGE(L34:M34)</f>
    </oc>
    <nc r="N34">
      <f>AVERAGE(L34:M34)</f>
    </nc>
  </rcc>
  <rcc rId="236" sId="5">
    <oc r="N35">
      <f>AVERAGE(L35:M35)</f>
    </oc>
    <nc r="N35">
      <f>AVERAGE(L35:M35)</f>
    </nc>
  </rcc>
  <rcc rId="237" sId="5">
    <oc r="N36">
      <f>AVERAGE(L36:M36)</f>
    </oc>
    <nc r="N36">
      <f>AVERAGE(L36:M36)</f>
    </nc>
  </rcc>
  <rcc rId="238" sId="5">
    <oc r="N37">
      <f>AVERAGE(L37:M37)</f>
    </oc>
    <nc r="N37">
      <f>AVERAGE(L37:M37)</f>
    </nc>
  </rcc>
  <rcc rId="239" sId="5">
    <oc r="N38">
      <f>AVERAGE(L38:M38)</f>
    </oc>
    <nc r="N38">
      <f>AVERAGE(L38:M38)</f>
    </nc>
  </rcc>
  <rcc rId="240" sId="5">
    <oc r="N39">
      <f>AVERAGE(L39:M39)</f>
    </oc>
    <nc r="N39">
      <f>AVERAGE(L39:M39)</f>
    </nc>
  </rcc>
  <rcc rId="241" sId="5">
    <oc r="N40">
      <f>AVERAGE(L40:M40)</f>
    </oc>
    <nc r="N40">
      <f>AVERAGE(L40:M40)</f>
    </nc>
  </rcc>
  <rcc rId="242" sId="5">
    <oc r="N41">
      <f>AVERAGE(L41:M41)</f>
    </oc>
    <nc r="N41">
      <f>AVERAGE(L41:M41)</f>
    </nc>
  </rcc>
  <rcc rId="243" sId="5">
    <oc r="N42">
      <f>AVERAGE(L42:M42)</f>
    </oc>
    <nc r="N42">
      <f>AVERAGE(L42:M42)</f>
    </nc>
  </rcc>
  <rcc rId="244" sId="5">
    <oc r="N43">
      <f>AVERAGE(L43:M43)</f>
    </oc>
    <nc r="N43">
      <f>AVERAGE(L43:M43)</f>
    </nc>
  </rcc>
  <rcc rId="245" sId="5">
    <oc r="N44">
      <f>AVERAGE(L44:M44)</f>
    </oc>
    <nc r="N44">
      <f>AVERAGE(L44:M44)</f>
    </nc>
  </rcc>
  <rcc rId="246" sId="5">
    <oc r="N45">
      <f>AVERAGE(L45:M45)</f>
    </oc>
    <nc r="N45">
      <f>AVERAGE(L45:M45)</f>
    </nc>
  </rcc>
  <rcc rId="247" sId="5">
    <oc r="N46">
      <f>AVERAGE(L46:M46)</f>
    </oc>
    <nc r="N46">
      <f>AVERAGE(L46:M46)</f>
    </nc>
  </rcc>
  <rcc rId="248" sId="5">
    <oc r="N47">
      <f>AVERAGE(L47:M47)</f>
    </oc>
    <nc r="N47">
      <f>AVERAGE(L47:M47)</f>
    </nc>
  </rcc>
  <rcc rId="249" sId="5">
    <oc r="N48">
      <f>AVERAGE(L48:M48)</f>
    </oc>
    <nc r="N48">
      <f>AVERAGE(L48:M48)</f>
    </nc>
  </rcc>
  <rcc rId="250" sId="5">
    <oc r="N49">
      <f>AVERAGE(L49:M49)</f>
    </oc>
    <nc r="N49">
      <f>AVERAGE(L49:M49)</f>
    </nc>
  </rcc>
  <rcc rId="251" sId="5">
    <oc r="N50">
      <f>AVERAGE(L50:M50)</f>
    </oc>
    <nc r="N50">
      <f>AVERAGE(L50:M50)</f>
    </nc>
  </rcc>
  <rcc rId="252" sId="5">
    <oc r="N51">
      <f>AVERAGE(L51:M51)</f>
    </oc>
    <nc r="N51">
      <f>AVERAGE(L51:M51)</f>
    </nc>
  </rcc>
  <rcc rId="253" sId="5">
    <oc r="N52">
      <f>AVERAGE(L52:M52)</f>
    </oc>
    <nc r="N52">
      <f>AVERAGE(L52:M52)</f>
    </nc>
  </rcc>
  <rcc rId="254" sId="5">
    <oc r="N53">
      <f>AVERAGE(L53:M53)</f>
    </oc>
    <nc r="N53">
      <f>AVERAGE(L53:M53)</f>
    </nc>
  </rcc>
  <rcc rId="255" sId="5">
    <oc r="N54">
      <f>AVERAGE(L54:M54)</f>
    </oc>
    <nc r="N54">
      <f>AVERAGE(L54:M54)</f>
    </nc>
  </rcc>
  <rcc rId="256" sId="5">
    <oc r="N55">
      <f>AVERAGE(L55:M55)</f>
    </oc>
    <nc r="N55">
      <f>AVERAGE(L55:M55)</f>
    </nc>
  </rcc>
  <rcc rId="257" sId="5">
    <oc r="N56">
      <f>AVERAGE(L56:M56)</f>
    </oc>
    <nc r="N56">
      <f>AVERAGE(L56:M56)</f>
    </nc>
  </rcc>
  <rcc rId="258" sId="5">
    <oc r="N57">
      <f>AVERAGE(L57:M57)</f>
    </oc>
    <nc r="N57">
      <f>AVERAGE(L57:M57)</f>
    </nc>
  </rcc>
  <rcc rId="259" sId="5">
    <oc r="N58">
      <f>AVERAGE(L58:M58)</f>
    </oc>
    <nc r="N58">
      <f>AVERAGE(L58:M58)</f>
    </nc>
  </rcc>
  <rcc rId="260" sId="5">
    <oc r="N59">
      <f>AVERAGE(L59:M59)</f>
    </oc>
    <nc r="N59">
      <f>AVERAGE(L59:M59)</f>
    </nc>
  </rcc>
  <rcc rId="261" sId="5">
    <oc r="N60">
      <f>AVERAGE(L60:M60)</f>
    </oc>
    <nc r="N60">
      <f>AVERAGE(L60:M60)</f>
    </nc>
  </rcc>
  <rcc rId="262" sId="5">
    <oc r="N61">
      <f>AVERAGE(L61:M61)</f>
    </oc>
    <nc r="N61">
      <f>AVERAGE(L61:M61)</f>
    </nc>
  </rcc>
  <rcc rId="263" sId="5">
    <oc r="N62">
      <f>AVERAGE(L62:M62)</f>
    </oc>
    <nc r="N62">
      <f>AVERAGE(L62:M62)</f>
    </nc>
  </rcc>
  <rcc rId="264" sId="5">
    <oc r="N63">
      <f>AVERAGE(L63:M63)</f>
    </oc>
    <nc r="N63">
      <f>AVERAGE(L63:M63)</f>
    </nc>
  </rcc>
  <rcc rId="265" sId="5">
    <oc r="N64">
      <f>AVERAGE(L64:M64)</f>
    </oc>
    <nc r="N64">
      <f>AVERAGE(L64:M64)</f>
    </nc>
  </rcc>
  <rcc rId="266" sId="5">
    <oc r="N65">
      <f>AVERAGE(L65:M65)</f>
    </oc>
    <nc r="N65">
      <f>AVERAGE(L65:M65)</f>
    </nc>
  </rcc>
  <rcc rId="267" sId="5">
    <oc r="N66">
      <f>AVERAGE(L66:M66)</f>
    </oc>
    <nc r="N66">
      <f>AVERAGE(L66:M66)</f>
    </nc>
  </rcc>
  <rcc rId="268" sId="5">
    <oc r="N67">
      <f>AVERAGE(L67:M67)</f>
    </oc>
    <nc r="N67">
      <f>AVERAGE(L67:M67)</f>
    </nc>
  </rcc>
  <rcc rId="269" sId="5">
    <oc r="N68">
      <f>AVERAGE(L68:M68)</f>
    </oc>
    <nc r="N68">
      <f>AVERAGE(L68:M68)</f>
    </nc>
  </rcc>
  <rcc rId="270" sId="5">
    <oc r="N69">
      <f>AVERAGE(L69:M69)</f>
    </oc>
    <nc r="N69">
      <f>AVERAGE(L69:M69)</f>
    </nc>
  </rcc>
  <rcc rId="271" sId="5">
    <oc r="N70">
      <f>AVERAGE(L70:M70)</f>
    </oc>
    <nc r="N70">
      <f>AVERAGE(L70:M70)</f>
    </nc>
  </rcc>
  <rcc rId="272" sId="5">
    <oc r="N71">
      <f>AVERAGE(L71:M71)</f>
    </oc>
    <nc r="N71">
      <f>AVERAGE(L71:M71)</f>
    </nc>
  </rcc>
  <rcc rId="273" sId="5">
    <oc r="N72">
      <f>AVERAGE(L72:M72)</f>
    </oc>
    <nc r="N72">
      <f>AVERAGE(L72:M72)</f>
    </nc>
  </rcc>
  <rcc rId="274" sId="5">
    <oc r="N73">
      <f>AVERAGE(L73:M73)</f>
    </oc>
    <nc r="N73">
      <f>AVERAGE(L73:M73)</f>
    </nc>
  </rcc>
  <rcc rId="275" sId="5">
    <oc r="N74">
      <f>AVERAGE(L74:M74)</f>
    </oc>
    <nc r="N74">
      <f>AVERAGE(L74:M74)</f>
    </nc>
  </rcc>
  <rcc rId="276" sId="5">
    <oc r="N75">
      <f>AVERAGE(L75:M75)</f>
    </oc>
    <nc r="N75">
      <f>AVERAGE(L75:M75)</f>
    </nc>
  </rcc>
  <rcc rId="277" sId="5">
    <oc r="N76">
      <f>AVERAGE(L76:M76)</f>
    </oc>
    <nc r="N76">
      <f>AVERAGE(L76:M76)</f>
    </nc>
  </rcc>
  <rcc rId="278" sId="5">
    <oc r="N77">
      <f>AVERAGE(L77:M77)</f>
    </oc>
    <nc r="N77">
      <f>AVERAGE(L77:M77)</f>
    </nc>
  </rcc>
  <rcc rId="279" sId="5">
    <oc r="N78">
      <f>AVERAGE(L78:M78)</f>
    </oc>
    <nc r="N78">
      <f>AVERAGE(L78:M78)</f>
    </nc>
  </rcc>
  <rcc rId="280" sId="5">
    <oc r="N79">
      <f>AVERAGE(L79:M79)</f>
    </oc>
    <nc r="N79">
      <f>AVERAGE(L79:M79)</f>
    </nc>
  </rcc>
  <rcc rId="281" sId="5">
    <oc r="N80">
      <f>AVERAGE(L80:M80)</f>
    </oc>
    <nc r="N80">
      <f>AVERAGE(L80:M80)</f>
    </nc>
  </rcc>
  <rcc rId="282" sId="5">
    <oc r="D81" t="inlineStr">
      <is>
        <t>(chrom)卡片打印</t>
        <phoneticPr fontId="0" type="noConversion"/>
      </is>
    </oc>
    <nc r="D81" t="inlineStr">
      <is>
        <t>(chrom)卡片打印</t>
      </is>
    </nc>
  </rcc>
  <rcc rId="283" sId="5">
    <oc r="N81">
      <f>AVERAGE(L81:M81)</f>
    </oc>
    <nc r="N81">
      <f>AVERAGE(L81:M81)</f>
    </nc>
  </rcc>
  <rcc rId="284" sId="5">
    <oc r="N82">
      <f>AVERAGE(L82:M82)</f>
    </oc>
    <nc r="N82">
      <f>AVERAGE(L82:M82)</f>
    </nc>
  </rcc>
  <rcc rId="285" sId="5">
    <oc r="N83">
      <f>AVERAGE(L83:M83)</f>
    </oc>
    <nc r="N83">
      <f>AVERAGE(L83:M83)</f>
    </nc>
  </rcc>
  <rcc rId="286" sId="5">
    <oc r="N84">
      <f>AVERAGE(L84:M84)</f>
    </oc>
    <nc r="N84">
      <f>AVERAGE(L84:M84)</f>
    </nc>
  </rcc>
  <rcc rId="287" sId="5">
    <oc r="N85">
      <f>AVERAGE(L85:M85)</f>
    </oc>
    <nc r="N85">
      <f>AVERAGE(L85:M85)</f>
    </nc>
  </rcc>
  <rcc rId="288" sId="5">
    <oc r="N86">
      <f>AVERAGE(L86:M86)</f>
    </oc>
    <nc r="N86">
      <f>AVERAGE(L86:M86)</f>
    </nc>
  </rcc>
  <rcc rId="289" sId="5">
    <oc r="N87">
      <f>AVERAGE(L87:M87)</f>
    </oc>
    <nc r="N87">
      <f>AVERAGE(L87:M87)</f>
    </nc>
  </rcc>
  <rcc rId="290" sId="5">
    <oc r="N88">
      <f>AVERAGE(L88:M88)</f>
    </oc>
    <nc r="N88">
      <f>AVERAGE(L88:M88)</f>
    </nc>
  </rcc>
  <rcc rId="291" sId="5">
    <oc r="N89">
      <f>AVERAGE(L89:M89)</f>
    </oc>
    <nc r="N89">
      <f>AVERAGE(L89:M89)</f>
    </nc>
  </rcc>
  <rcc rId="292" sId="5">
    <oc r="N90">
      <f>AVERAGE(L90:M90)</f>
    </oc>
    <nc r="N90">
      <f>AVERAGE(L90:M90)</f>
    </nc>
  </rcc>
  <rcc rId="293" sId="5">
    <oc r="N91">
      <f>AVERAGE(L91:M91)</f>
    </oc>
    <nc r="N91">
      <f>AVERAGE(L91:M91)</f>
    </nc>
  </rcc>
  <rcc rId="294" sId="5">
    <oc r="N92">
      <f>AVERAGE(L92:M92)</f>
    </oc>
    <nc r="N92">
      <f>AVERAGE(L92:M92)</f>
    </nc>
  </rcc>
  <rcc rId="295" sId="5">
    <oc r="N93">
      <f>AVERAGE(L93:M93)</f>
    </oc>
    <nc r="N93">
      <f>AVERAGE(L93:M93)</f>
    </nc>
  </rcc>
  <rcc rId="296" sId="5">
    <oc r="N94">
      <f>AVERAGE(L94:M94)</f>
    </oc>
    <nc r="N94">
      <f>AVERAGE(L94:M94)</f>
    </nc>
  </rcc>
  <rcc rId="297" sId="5">
    <oc r="N95">
      <f>AVERAGE(L95:M95)</f>
    </oc>
    <nc r="N95">
      <f>AVERAGE(L95:M95)</f>
    </nc>
  </rcc>
  <rcc rId="298" sId="5">
    <oc r="N96">
      <f>AVERAGE(L96:M96)</f>
    </oc>
    <nc r="N96">
      <f>AVERAGE(L96:M96)</f>
    </nc>
  </rcc>
  <rcc rId="299" sId="5">
    <oc r="N97">
      <f>AVERAGE(L97:M97)</f>
    </oc>
    <nc r="N97">
      <f>AVERAGE(L97:M97)</f>
    </nc>
  </rcc>
  <rcc rId="300" sId="5">
    <oc r="N98">
      <f>AVERAGE(L98:M98)</f>
    </oc>
    <nc r="N98">
      <f>AVERAGE(L98:M98)</f>
    </nc>
  </rcc>
  <rcc rId="301" sId="5">
    <oc r="N99">
      <f>AVERAGE(L99:M99)</f>
    </oc>
    <nc r="N99">
      <f>AVERAGE(L99:M99)</f>
    </nc>
  </rcc>
  <rcc rId="302" sId="5">
    <oc r="N100">
      <f>AVERAGE(L100:M100)</f>
    </oc>
    <nc r="N100">
      <f>AVERAGE(L100:M100)</f>
    </nc>
  </rcc>
  <rcc rId="303" sId="5">
    <oc r="N101">
      <f>AVERAGE(L101:M101)</f>
    </oc>
    <nc r="N101">
      <f>AVERAGE(L101:M101)</f>
    </nc>
  </rcc>
  <rcc rId="304" sId="5">
    <oc r="N102">
      <f>AVERAGE(L102:M102)</f>
    </oc>
    <nc r="N102">
      <f>AVERAGE(L102:M102)</f>
    </nc>
  </rcc>
  <rcc rId="305" sId="5">
    <oc r="D103" t="inlineStr">
      <is>
        <t>(chrom)列表打印</t>
        <phoneticPr fontId="0" type="noConversion"/>
      </is>
    </oc>
    <nc r="D103" t="inlineStr">
      <is>
        <t>(chrom)列表打印</t>
      </is>
    </nc>
  </rcc>
  <rcc rId="306" sId="5">
    <oc r="N103">
      <f>AVERAGE(L103:M103)</f>
    </oc>
    <nc r="N103">
      <f>AVERAGE(L103:M103)</f>
    </nc>
  </rcc>
  <rcc rId="307" sId="5">
    <oc r="N104">
      <f>AVERAGE(L104:M104)</f>
    </oc>
    <nc r="N104">
      <f>AVERAGE(L104:M104)</f>
    </nc>
  </rcc>
  <rcc rId="308" sId="5">
    <oc r="N105">
      <f>AVERAGE(L105:M105)</f>
    </oc>
    <nc r="N105">
      <f>AVERAGE(L105:M105)</f>
    </nc>
  </rcc>
  <rcc rId="309" sId="5">
    <oc r="N106">
      <f>AVERAGE(L106:M106)</f>
    </oc>
    <nc r="N106">
      <f>AVERAGE(L106:M106)</f>
    </nc>
  </rcc>
  <rcc rId="310" sId="5">
    <oc r="N107">
      <f>AVERAGE(L107:M107)</f>
    </oc>
    <nc r="N107">
      <f>AVERAGE(L107:M107)</f>
    </nc>
  </rcc>
  <rcc rId="311" sId="5">
    <oc r="N108">
      <f>AVERAGE(L108:M108)</f>
    </oc>
    <nc r="N108">
      <f>AVERAGE(L108:M108)</f>
    </nc>
  </rcc>
  <rcc rId="312" sId="5">
    <oc r="N109">
      <f>AVERAGE(L109:M109)</f>
    </oc>
    <nc r="N109">
      <f>AVERAGE(L109:M109)</f>
    </nc>
  </rcc>
  <rcc rId="313" sId="5">
    <oc r="N110">
      <f>AVERAGE(L110:M110)</f>
    </oc>
    <nc r="N110">
      <f>AVERAGE(L110:M110)</f>
    </nc>
  </rcc>
  <rcc rId="314" sId="5">
    <oc r="N111">
      <f>AVERAGE(L111:M111)</f>
    </oc>
    <nc r="N111">
      <f>AVERAGE(L111:M111)</f>
    </nc>
  </rcc>
  <rcc rId="315" sId="5">
    <oc r="N112">
      <f>AVERAGE(L112:M112)</f>
    </oc>
    <nc r="N112">
      <f>AVERAGE(L112:M112)</f>
    </nc>
  </rcc>
  <rcc rId="316" sId="5">
    <oc r="N113">
      <f>AVERAGE(L113:M113)</f>
    </oc>
    <nc r="N113">
      <f>AVERAGE(L113:M113)</f>
    </nc>
  </rcc>
  <rcc rId="317" sId="5">
    <oc r="D114" t="inlineStr">
      <is>
        <t>(chrom)列表打印</t>
        <phoneticPr fontId="0" type="noConversion"/>
      </is>
    </oc>
    <nc r="D114" t="inlineStr">
      <is>
        <t>(chrom)列表打印</t>
      </is>
    </nc>
  </rcc>
  <rcc rId="318" sId="5">
    <oc r="N114">
      <f>AVERAGE(L114:M114)</f>
    </oc>
    <nc r="N114">
      <f>AVERAGE(L114:M114)</f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2153BB8-AAEB-459B-8412-B55F0AFA5B28}" action="delete"/>
  <rdn rId="0" localSheetId="2" customView="1" name="Z_62153BB8_AAEB_459B_8412_B55F0AFA5B28_.wvu.FilterData" hidden="1" oldHidden="1">
    <formula>总账!$A$2:$S$300</formula>
    <oldFormula>总账!$A$2:$S$300</oldFormula>
  </rdn>
  <rdn rId="0" localSheetId="3" customView="1" name="Z_62153BB8_AAEB_459B_8412_B55F0AFA5B28_.wvu.FilterData" hidden="1" oldHidden="1">
    <formula>应收管理!$A$2:$T$2</formula>
    <oldFormula>应收管理!$A$2:$T$2</oldFormula>
  </rdn>
  <rdn rId="0" localSheetId="4" customView="1" name="Z_62153BB8_AAEB_459B_8412_B55F0AFA5B28_.wvu.FilterData" hidden="1" oldHidden="1">
    <formula>应付管理!$A$2:$T$222</formula>
    <oldFormula>应付管理!$A$2:$T$222</oldFormula>
  </rdn>
  <rdn rId="0" localSheetId="5" customView="1" name="Z_62153BB8_AAEB_459B_8412_B55F0AFA5B28_.wvu.FilterData" hidden="1" oldHidden="1">
    <formula>收付款合同!$A$2:$T$2</formula>
    <oldFormula>收付款合同!$A$2:$T$2</oldFormula>
  </rdn>
  <rdn rId="0" localSheetId="6" customView="1" name="Z_62153BB8_AAEB_459B_8412_B55F0AFA5B28_.wvu.FilterData" hidden="1" oldHidden="1">
    <formula>会计平台!$A$2:$R$61</formula>
    <oldFormula>会计平台!$A$2:$R$61</oldFormula>
  </rdn>
  <rdn rId="0" localSheetId="7" customView="1" name="Z_62153BB8_AAEB_459B_8412_B55F0AFA5B28_.wvu.FilterData" hidden="1" oldHidden="1">
    <formula>电子会计档案归档!$A$2:$S$11</formula>
    <oldFormula>电子会计档案归档!$A$2:$S$11</oldFormula>
  </rdn>
  <rcv guid="{62153BB8-AAEB-459B-8412-B55F0AFA5B28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" sId="5" numFmtId="34">
    <oc r="L5">
      <v>24.280999999999999</v>
    </oc>
    <nc r="L5">
      <v>4.4729999999999999</v>
    </nc>
  </rcc>
  <rcc rId="52" sId="5" numFmtId="34">
    <oc r="M5">
      <v>41.761000000000003</v>
    </oc>
    <nc r="M5">
      <v>2.8879999999999999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" sId="5" numFmtId="34">
    <oc r="L10">
      <v>31.614000000000001</v>
    </oc>
    <nc r="L10">
      <v>2.8530000000000002</v>
    </nc>
  </rcc>
  <rcc rId="54" sId="5" numFmtId="34">
    <oc r="M10">
      <v>29.550999999999998</v>
    </oc>
    <nc r="M10">
      <v>1.6870000000000001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2153BB8-AAEB-459B-8412-B55F0AFA5B28}" action="delete"/>
  <rdn rId="0" localSheetId="2" customView="1" name="Z_62153BB8_AAEB_459B_8412_B55F0AFA5B28_.wvu.FilterData" hidden="1" oldHidden="1">
    <formula>总账!$A$2:$S$300</formula>
    <oldFormula>总账!$A$2:$S$300</oldFormula>
  </rdn>
  <rdn rId="0" localSheetId="3" customView="1" name="Z_62153BB8_AAEB_459B_8412_B55F0AFA5B28_.wvu.FilterData" hidden="1" oldHidden="1">
    <formula>应收管理!$A$2:$T$2</formula>
    <oldFormula>应收管理!$A$2:$T$2</oldFormula>
  </rdn>
  <rdn rId="0" localSheetId="4" customView="1" name="Z_62153BB8_AAEB_459B_8412_B55F0AFA5B28_.wvu.FilterData" hidden="1" oldHidden="1">
    <formula>应付管理!$A$2:$T$222</formula>
    <oldFormula>应付管理!$A$2:$T$222</oldFormula>
  </rdn>
  <rdn rId="0" localSheetId="5" customView="1" name="Z_62153BB8_AAEB_459B_8412_B55F0AFA5B28_.wvu.FilterData" hidden="1" oldHidden="1">
    <formula>收付款合同!$A$2:$T$2</formula>
    <oldFormula>收付款合同!$A$2:$T$2</oldFormula>
  </rdn>
  <rdn rId="0" localSheetId="6" customView="1" name="Z_62153BB8_AAEB_459B_8412_B55F0AFA5B28_.wvu.FilterData" hidden="1" oldHidden="1">
    <formula>会计平台!$A$2:$R$61</formula>
    <oldFormula>会计平台!$A$2:$R$61</oldFormula>
  </rdn>
  <rdn rId="0" localSheetId="7" customView="1" name="Z_62153BB8_AAEB_459B_8412_B55F0AFA5B28_.wvu.FilterData" hidden="1" oldHidden="1">
    <formula>电子会计档案归档!$A$2:$S$11</formula>
    <oldFormula>电子会计档案归档!$A$2:$S$11</oldFormula>
  </rdn>
  <rcv guid="{62153BB8-AAEB-459B-8412-B55F0AFA5B28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" sId="5" numFmtId="34">
    <oc r="L8">
      <v>4.4729999999999999</v>
    </oc>
    <nc r="L8">
      <v>4.6269999999999998</v>
    </nc>
  </rcc>
  <rcc rId="62" sId="5" numFmtId="34">
    <oc r="M8">
      <v>2.8879999999999999</v>
    </oc>
    <nc r="M8">
      <v>2.1269999999999998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" sId="5" numFmtId="34">
    <oc r="L5">
      <v>4.4729999999999999</v>
    </oc>
    <nc r="L5">
      <v>3.4729999999999999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" sId="5" numFmtId="34">
    <oc r="L8">
      <v>4.6269999999999998</v>
    </oc>
    <nc r="L8">
      <v>2.6269999999999998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AC255544-0DFD-45AA-8DC6-0A186064758B}" name="Administrator" id="-524799194" dateTime="2019-07-02T19:12:49"/>
  <userInfo guid="{8A0461BE-8B4A-44A4-A5FA-25EF5517E27E}" name="Administrator" id="-524768604" dateTime="2019-07-04T12:21:24"/>
</us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10" Type="http://schemas.openxmlformats.org/officeDocument/2006/relationships/printerSettings" Target="../printerSettings/printerSettings10.bin"/>
  <Relationship Id="rId11" Type="http://schemas.openxmlformats.org/officeDocument/2006/relationships/printerSettings" Target="../printerSettings/printerSettings11.bin"/>
  <Relationship Id="rId12" Type="http://schemas.openxmlformats.org/officeDocument/2006/relationships/printerSettings" Target="../printerSettings/printerSettings12.bin"/>
  <Relationship Id="rId13" Type="http://schemas.openxmlformats.org/officeDocument/2006/relationships/printerSettings" Target="../printerSettings/printerSettings13.bin"/>
  <Relationship Id="rId14" Type="http://schemas.openxmlformats.org/officeDocument/2006/relationships/printerSettings" Target="../printerSettings/printerSettings14.bin"/>
  <Relationship Id="rId15" Type="http://schemas.openxmlformats.org/officeDocument/2006/relationships/printerSettings" Target="../printerSettings/printerSettings15.bin"/>
  <Relationship Id="rId16" Type="http://schemas.openxmlformats.org/officeDocument/2006/relationships/printerSettings" Target="../printerSettings/printerSettings16.bin"/>
  <Relationship Id="rId2" Type="http://schemas.openxmlformats.org/officeDocument/2006/relationships/printerSettings" Target="../printerSettings/printerSettings2.bin"/>
  <Relationship Id="rId3" Type="http://schemas.openxmlformats.org/officeDocument/2006/relationships/printerSettings" Target="../printerSettings/printerSettings3.bin"/>
  <Relationship Id="rId4" Type="http://schemas.openxmlformats.org/officeDocument/2006/relationships/printerSettings" Target="../printerSettings/printerSettings4.bin"/>
  <Relationship Id="rId5" Type="http://schemas.openxmlformats.org/officeDocument/2006/relationships/printerSettings" Target="../printerSettings/printerSettings5.bin"/>
  <Relationship Id="rId6" Type="http://schemas.openxmlformats.org/officeDocument/2006/relationships/printerSettings" Target="../printerSettings/printerSettings6.bin"/>
  <Relationship Id="rId7" Type="http://schemas.openxmlformats.org/officeDocument/2006/relationships/printerSettings" Target="../printerSettings/printerSettings7.bin"/>
  <Relationship Id="rId8" Type="http://schemas.openxmlformats.org/officeDocument/2006/relationships/printerSettings" Target="../printerSettings/printerSettings8.bin"/>
  <Relationship Id="rId9" Type="http://schemas.openxmlformats.org/officeDocument/2006/relationships/printerSettings" Target="../printerSettings/printerSettings9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7.bin"/>
  <Relationship Id="rId10" Type="http://schemas.openxmlformats.org/officeDocument/2006/relationships/printerSettings" Target="../printerSettings/printerSettings26.bin"/>
  <Relationship Id="rId11" Type="http://schemas.openxmlformats.org/officeDocument/2006/relationships/printerSettings" Target="../printerSettings/printerSettings27.bin"/>
  <Relationship Id="rId12" Type="http://schemas.openxmlformats.org/officeDocument/2006/relationships/printerSettings" Target="../printerSettings/printerSettings28.bin"/>
  <Relationship Id="rId13" Type="http://schemas.openxmlformats.org/officeDocument/2006/relationships/printerSettings" Target="../printerSettings/printerSettings29.bin"/>
  <Relationship Id="rId14" Type="http://schemas.openxmlformats.org/officeDocument/2006/relationships/printerSettings" Target="../printerSettings/printerSettings30.bin"/>
  <Relationship Id="rId15" Type="http://schemas.openxmlformats.org/officeDocument/2006/relationships/printerSettings" Target="../printerSettings/printerSettings31.bin"/>
  <Relationship Id="rId16" Type="http://schemas.openxmlformats.org/officeDocument/2006/relationships/printerSettings" Target="../printerSettings/printerSettings32.bin"/>
  <Relationship Id="rId2" Type="http://schemas.openxmlformats.org/officeDocument/2006/relationships/printerSettings" Target="../printerSettings/printerSettings18.bin"/>
  <Relationship Id="rId3" Type="http://schemas.openxmlformats.org/officeDocument/2006/relationships/printerSettings" Target="../printerSettings/printerSettings19.bin"/>
  <Relationship Id="rId4" Type="http://schemas.openxmlformats.org/officeDocument/2006/relationships/printerSettings" Target="../printerSettings/printerSettings20.bin"/>
  <Relationship Id="rId5" Type="http://schemas.openxmlformats.org/officeDocument/2006/relationships/printerSettings" Target="../printerSettings/printerSettings21.bin"/>
  <Relationship Id="rId6" Type="http://schemas.openxmlformats.org/officeDocument/2006/relationships/printerSettings" Target="../printerSettings/printerSettings22.bin"/>
  <Relationship Id="rId7" Type="http://schemas.openxmlformats.org/officeDocument/2006/relationships/printerSettings" Target="../printerSettings/printerSettings23.bin"/>
  <Relationship Id="rId8" Type="http://schemas.openxmlformats.org/officeDocument/2006/relationships/printerSettings" Target="../printerSettings/printerSettings24.bin"/>
  <Relationship Id="rId9" Type="http://schemas.openxmlformats.org/officeDocument/2006/relationships/printerSettings" Target="../printerSettings/printerSettings25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3.bin"/>
  <Relationship Id="rId10" Type="http://schemas.openxmlformats.org/officeDocument/2006/relationships/printerSettings" Target="../printerSettings/printerSettings42.bin"/>
  <Relationship Id="rId11" Type="http://schemas.openxmlformats.org/officeDocument/2006/relationships/printerSettings" Target="../printerSettings/printerSettings43.bin"/>
  <Relationship Id="rId12" Type="http://schemas.openxmlformats.org/officeDocument/2006/relationships/printerSettings" Target="../printerSettings/printerSettings44.bin"/>
  <Relationship Id="rId13" Type="http://schemas.openxmlformats.org/officeDocument/2006/relationships/printerSettings" Target="../printerSettings/printerSettings45.bin"/>
  <Relationship Id="rId14" Type="http://schemas.openxmlformats.org/officeDocument/2006/relationships/printerSettings" Target="../printerSettings/printerSettings46.bin"/>
  <Relationship Id="rId15" Type="http://schemas.openxmlformats.org/officeDocument/2006/relationships/printerSettings" Target="../printerSettings/printerSettings47.bin"/>
  <Relationship Id="rId16" Type="http://schemas.openxmlformats.org/officeDocument/2006/relationships/printerSettings" Target="../printerSettings/printerSettings48.bin"/>
  <Relationship Id="rId2" Type="http://schemas.openxmlformats.org/officeDocument/2006/relationships/printerSettings" Target="../printerSettings/printerSettings34.bin"/>
  <Relationship Id="rId3" Type="http://schemas.openxmlformats.org/officeDocument/2006/relationships/printerSettings" Target="../printerSettings/printerSettings35.bin"/>
  <Relationship Id="rId4" Type="http://schemas.openxmlformats.org/officeDocument/2006/relationships/printerSettings" Target="../printerSettings/printerSettings36.bin"/>
  <Relationship Id="rId5" Type="http://schemas.openxmlformats.org/officeDocument/2006/relationships/printerSettings" Target="../printerSettings/printerSettings37.bin"/>
  <Relationship Id="rId6" Type="http://schemas.openxmlformats.org/officeDocument/2006/relationships/printerSettings" Target="../printerSettings/printerSettings38.bin"/>
  <Relationship Id="rId7" Type="http://schemas.openxmlformats.org/officeDocument/2006/relationships/printerSettings" Target="../printerSettings/printerSettings39.bin"/>
  <Relationship Id="rId8" Type="http://schemas.openxmlformats.org/officeDocument/2006/relationships/printerSettings" Target="../printerSettings/printerSettings40.bin"/>
  <Relationship Id="rId9" Type="http://schemas.openxmlformats.org/officeDocument/2006/relationships/printerSettings" Target="../printerSettings/printerSettings41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9.bin"/>
  <Relationship Id="rId10" Type="http://schemas.openxmlformats.org/officeDocument/2006/relationships/printerSettings" Target="../printerSettings/printerSettings58.bin"/>
  <Relationship Id="rId11" Type="http://schemas.openxmlformats.org/officeDocument/2006/relationships/printerSettings" Target="../printerSettings/printerSettings59.bin"/>
  <Relationship Id="rId12" Type="http://schemas.openxmlformats.org/officeDocument/2006/relationships/printerSettings" Target="../printerSettings/printerSettings60.bin"/>
  <Relationship Id="rId13" Type="http://schemas.openxmlformats.org/officeDocument/2006/relationships/printerSettings" Target="../printerSettings/printerSettings61.bin"/>
  <Relationship Id="rId14" Type="http://schemas.openxmlformats.org/officeDocument/2006/relationships/printerSettings" Target="../printerSettings/printerSettings62.bin"/>
  <Relationship Id="rId15" Type="http://schemas.openxmlformats.org/officeDocument/2006/relationships/printerSettings" Target="../printerSettings/printerSettings63.bin"/>
  <Relationship Id="rId16" Type="http://schemas.openxmlformats.org/officeDocument/2006/relationships/printerSettings" Target="../printerSettings/printerSettings64.bin"/>
  <Relationship Id="rId2" Type="http://schemas.openxmlformats.org/officeDocument/2006/relationships/printerSettings" Target="../printerSettings/printerSettings50.bin"/>
  <Relationship Id="rId3" Type="http://schemas.openxmlformats.org/officeDocument/2006/relationships/printerSettings" Target="../printerSettings/printerSettings51.bin"/>
  <Relationship Id="rId4" Type="http://schemas.openxmlformats.org/officeDocument/2006/relationships/printerSettings" Target="../printerSettings/printerSettings52.bin"/>
  <Relationship Id="rId5" Type="http://schemas.openxmlformats.org/officeDocument/2006/relationships/printerSettings" Target="../printerSettings/printerSettings53.bin"/>
  <Relationship Id="rId6" Type="http://schemas.openxmlformats.org/officeDocument/2006/relationships/printerSettings" Target="../printerSettings/printerSettings54.bin"/>
  <Relationship Id="rId7" Type="http://schemas.openxmlformats.org/officeDocument/2006/relationships/printerSettings" Target="../printerSettings/printerSettings55.bin"/>
  <Relationship Id="rId8" Type="http://schemas.openxmlformats.org/officeDocument/2006/relationships/printerSettings" Target="../printerSettings/printerSettings56.bin"/>
  <Relationship Id="rId9" Type="http://schemas.openxmlformats.org/officeDocument/2006/relationships/printerSettings" Target="../printerSettings/printerSettings57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5.bin"/>
  <Relationship Id="rId10" Type="http://schemas.openxmlformats.org/officeDocument/2006/relationships/printerSettings" Target="../printerSettings/printerSettings74.bin"/>
  <Relationship Id="rId11" Type="http://schemas.openxmlformats.org/officeDocument/2006/relationships/printerSettings" Target="../printerSettings/printerSettings75.bin"/>
  <Relationship Id="rId12" Type="http://schemas.openxmlformats.org/officeDocument/2006/relationships/printerSettings" Target="../printerSettings/printerSettings76.bin"/>
  <Relationship Id="rId13" Type="http://schemas.openxmlformats.org/officeDocument/2006/relationships/printerSettings" Target="../printerSettings/printerSettings77.bin"/>
  <Relationship Id="rId14" Type="http://schemas.openxmlformats.org/officeDocument/2006/relationships/printerSettings" Target="../printerSettings/printerSettings78.bin"/>
  <Relationship Id="rId15" Type="http://schemas.openxmlformats.org/officeDocument/2006/relationships/printerSettings" Target="../printerSettings/printerSettings79.bin"/>
  <Relationship Id="rId16" Type="http://schemas.openxmlformats.org/officeDocument/2006/relationships/printerSettings" Target="../printerSettings/printerSettings80.bin"/>
  <Relationship Id="rId2" Type="http://schemas.openxmlformats.org/officeDocument/2006/relationships/printerSettings" Target="../printerSettings/printerSettings66.bin"/>
  <Relationship Id="rId3" Type="http://schemas.openxmlformats.org/officeDocument/2006/relationships/printerSettings" Target="../printerSettings/printerSettings67.bin"/>
  <Relationship Id="rId4" Type="http://schemas.openxmlformats.org/officeDocument/2006/relationships/printerSettings" Target="../printerSettings/printerSettings68.bin"/>
  <Relationship Id="rId5" Type="http://schemas.openxmlformats.org/officeDocument/2006/relationships/printerSettings" Target="../printerSettings/printerSettings69.bin"/>
  <Relationship Id="rId6" Type="http://schemas.openxmlformats.org/officeDocument/2006/relationships/printerSettings" Target="../printerSettings/printerSettings70.bin"/>
  <Relationship Id="rId7" Type="http://schemas.openxmlformats.org/officeDocument/2006/relationships/printerSettings" Target="../printerSettings/printerSettings71.bin"/>
  <Relationship Id="rId8" Type="http://schemas.openxmlformats.org/officeDocument/2006/relationships/printerSettings" Target="../printerSettings/printerSettings72.bin"/>
  <Relationship Id="rId9" Type="http://schemas.openxmlformats.org/officeDocument/2006/relationships/printerSettings" Target="../printerSettings/printerSettings73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1.bin"/>
  <Relationship Id="rId10" Type="http://schemas.openxmlformats.org/officeDocument/2006/relationships/printerSettings" Target="../printerSettings/printerSettings90.bin"/>
  <Relationship Id="rId11" Type="http://schemas.openxmlformats.org/officeDocument/2006/relationships/printerSettings" Target="../printerSettings/printerSettings91.bin"/>
  <Relationship Id="rId12" Type="http://schemas.openxmlformats.org/officeDocument/2006/relationships/printerSettings" Target="../printerSettings/printerSettings92.bin"/>
  <Relationship Id="rId13" Type="http://schemas.openxmlformats.org/officeDocument/2006/relationships/printerSettings" Target="../printerSettings/printerSettings93.bin"/>
  <Relationship Id="rId14" Type="http://schemas.openxmlformats.org/officeDocument/2006/relationships/printerSettings" Target="../printerSettings/printerSettings94.bin"/>
  <Relationship Id="rId15" Type="http://schemas.openxmlformats.org/officeDocument/2006/relationships/printerSettings" Target="../printerSettings/printerSettings95.bin"/>
  <Relationship Id="rId16" Type="http://schemas.openxmlformats.org/officeDocument/2006/relationships/printerSettings" Target="../printerSettings/printerSettings96.bin"/>
  <Relationship Id="rId2" Type="http://schemas.openxmlformats.org/officeDocument/2006/relationships/printerSettings" Target="../printerSettings/printerSettings82.bin"/>
  <Relationship Id="rId3" Type="http://schemas.openxmlformats.org/officeDocument/2006/relationships/printerSettings" Target="../printerSettings/printerSettings83.bin"/>
  <Relationship Id="rId4" Type="http://schemas.openxmlformats.org/officeDocument/2006/relationships/printerSettings" Target="../printerSettings/printerSettings84.bin"/>
  <Relationship Id="rId5" Type="http://schemas.openxmlformats.org/officeDocument/2006/relationships/printerSettings" Target="../printerSettings/printerSettings85.bin"/>
  <Relationship Id="rId6" Type="http://schemas.openxmlformats.org/officeDocument/2006/relationships/printerSettings" Target="../printerSettings/printerSettings86.bin"/>
  <Relationship Id="rId7" Type="http://schemas.openxmlformats.org/officeDocument/2006/relationships/printerSettings" Target="../printerSettings/printerSettings87.bin"/>
  <Relationship Id="rId8" Type="http://schemas.openxmlformats.org/officeDocument/2006/relationships/printerSettings" Target="../printerSettings/printerSettings88.bin"/>
  <Relationship Id="rId9" Type="http://schemas.openxmlformats.org/officeDocument/2006/relationships/printerSettings" Target="../printerSettings/printerSettings89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7.bin"/>
  <Relationship Id="rId2" Type="http://schemas.openxmlformats.org/officeDocument/2006/relationships/printerSettings" Target="../printerSettings/printerSettings98.bin"/>
  <Relationship Id="rId3" Type="http://schemas.openxmlformats.org/officeDocument/2006/relationships/printerSettings" Target="../printerSettings/printerSettings99.bin"/>
  <Relationship Id="rId4" Type="http://schemas.openxmlformats.org/officeDocument/2006/relationships/printerSettings" Target="../printerSettings/printerSettings100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0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K9" sqref="K9"/>
    </sheetView>
  </sheetViews>
  <sheetFormatPr defaultRowHeight="14.4" x14ac:dyDescent="0.25"/>
  <cols>
    <col min="1" max="1" customWidth="true" width="17.88671875" collapsed="true"/>
    <col min="2" max="2" customWidth="true" width="9.44140625" collapsed="true"/>
    <col min="3" max="3" customWidth="true" width="9.109375" collapsed="true"/>
    <col min="4" max="4" customWidth="true" width="12.0" collapsed="true"/>
    <col min="5" max="7" customWidth="true" width="9.77734375" collapsed="true"/>
    <col min="8" max="8" customWidth="true" width="10.109375" collapsed="true"/>
    <col min="9" max="9" customWidth="true" width="14.77734375" collapsed="true"/>
  </cols>
  <sheetData>
    <row r="1" spans="1:15" x14ac:dyDescent="0.25">
      <c r="A1" s="13" t="s">
        <v>16</v>
      </c>
      <c r="B1" s="13" t="s">
        <v>3</v>
      </c>
      <c r="C1" s="13" t="s">
        <v>17</v>
      </c>
      <c r="D1" s="13" t="s">
        <v>18</v>
      </c>
      <c r="E1" s="13" t="s">
        <v>19</v>
      </c>
      <c r="F1" s="13" t="s">
        <v>20</v>
      </c>
      <c r="G1" s="13" t="s">
        <v>21</v>
      </c>
      <c r="H1" s="14" t="s">
        <v>22</v>
      </c>
      <c r="I1" s="14" t="s">
        <v>23</v>
      </c>
      <c r="J1" s="14" t="s">
        <v>24</v>
      </c>
      <c r="K1" s="14" t="s">
        <v>751</v>
      </c>
      <c r="L1" s="14" t="s">
        <v>752</v>
      </c>
      <c r="M1" s="14" t="s">
        <v>753</v>
      </c>
    </row>
    <row r="2" spans="1:15" x14ac:dyDescent="0.25">
      <c r="A2" s="159" t="s">
        <v>25</v>
      </c>
      <c r="B2" s="15" t="s">
        <v>736</v>
      </c>
      <c r="C2" s="12">
        <f>COUNTA(总账!D:D)-1</f>
        <v>340</v>
      </c>
      <c r="D2" s="12">
        <f>F2+G2+K2</f>
        <v>0</v>
      </c>
      <c r="E2" s="12">
        <f t="shared" ref="E2:E7" si="0">C2-D2</f>
        <v>340</v>
      </c>
      <c r="F2" s="12">
        <f>COUNTIF(总账!F:F,"不通过")</f>
        <v>0</v>
      </c>
      <c r="G2" s="12">
        <f>COUNTIF(总账!F:F,"通过")</f>
        <v>0</v>
      </c>
      <c r="H2" s="16">
        <f t="shared" ref="H2:H7" si="1">D2/C2</f>
        <v>0</v>
      </c>
      <c r="I2" s="17" t="e">
        <f t="shared" ref="I2:I7" si="2">G2/D2</f>
        <v>#DIV/0!</v>
      </c>
      <c r="J2" s="17">
        <f t="shared" ref="J2:J7" si="3">G2/C2</f>
        <v>0</v>
      </c>
      <c r="K2" s="19">
        <f>COUNTIF(总账!F:F,"遗留")</f>
        <v>0</v>
      </c>
      <c r="L2" s="17">
        <f>K2/C2</f>
        <v>0</v>
      </c>
      <c r="M2" s="19">
        <f>COUNTIFS(总账!F:F,"不通过",总账!S:S,"")</f>
        <v>0</v>
      </c>
    </row>
    <row r="3" spans="1:15" x14ac:dyDescent="0.25">
      <c r="A3" s="160"/>
      <c r="B3" s="15" t="s">
        <v>27</v>
      </c>
      <c r="C3" s="12">
        <f>COUNTA(应收管理!D:D)-1</f>
        <v>261</v>
      </c>
      <c r="D3" s="12">
        <f t="shared" ref="D3:D7" si="4">F3+G3+K3</f>
        <v>0</v>
      </c>
      <c r="E3" s="12">
        <f t="shared" si="0"/>
        <v>261</v>
      </c>
      <c r="F3" s="12">
        <f>COUNTIF(应收管理!F:F,"不通过")</f>
        <v>0</v>
      </c>
      <c r="G3" s="12">
        <f>COUNTIF(应收管理!F:F,"通过")</f>
        <v>0</v>
      </c>
      <c r="H3" s="16">
        <f t="shared" si="1"/>
        <v>0</v>
      </c>
      <c r="I3" s="17" t="e">
        <f t="shared" si="2"/>
        <v>#DIV/0!</v>
      </c>
      <c r="J3" s="17">
        <f t="shared" si="3"/>
        <v>0</v>
      </c>
      <c r="K3" s="19">
        <f>COUNTIF(应收管理!F:F,"遗留")</f>
        <v>0</v>
      </c>
      <c r="L3" s="17">
        <f t="shared" ref="L3:L7" si="5">K3/C3</f>
        <v>0</v>
      </c>
      <c r="M3" s="19">
        <f>COUNTIFS(应收管理!F:F,"不通过",应收管理!S:S,"")</f>
        <v>0</v>
      </c>
    </row>
    <row r="4" spans="1:15" x14ac:dyDescent="0.25">
      <c r="A4" s="160"/>
      <c r="B4" s="15" t="s">
        <v>28</v>
      </c>
      <c r="C4" s="12">
        <f>COUNTA(应付管理!D:D)-1</f>
        <v>220</v>
      </c>
      <c r="D4" s="12">
        <f t="shared" si="4"/>
        <v>0</v>
      </c>
      <c r="E4" s="12">
        <f t="shared" si="0"/>
        <v>220</v>
      </c>
      <c r="F4" s="12">
        <f>COUNTIF(应付管理!F:F,"不通过")</f>
        <v>0</v>
      </c>
      <c r="G4" s="12">
        <f>COUNTIF(应付管理!F:F,"通过")</f>
        <v>0</v>
      </c>
      <c r="H4" s="16">
        <f t="shared" si="1"/>
        <v>0</v>
      </c>
      <c r="I4" s="17" t="e">
        <f t="shared" si="2"/>
        <v>#DIV/0!</v>
      </c>
      <c r="J4" s="17">
        <f t="shared" si="3"/>
        <v>0</v>
      </c>
      <c r="K4" s="19">
        <f>COUNTIF(应付管理!F:F,"遗留")</f>
        <v>0</v>
      </c>
      <c r="L4" s="17">
        <f t="shared" si="5"/>
        <v>0</v>
      </c>
      <c r="M4" s="19">
        <f>COUNTIFS(应付管理!F:F,"不通过",应付管理!S:S,"")</f>
        <v>0</v>
      </c>
    </row>
    <row r="5" spans="1:15" x14ac:dyDescent="0.25">
      <c r="A5" s="160"/>
      <c r="B5" s="15" t="s">
        <v>29</v>
      </c>
      <c r="C5" s="12">
        <f>COUNTA(收付款合同!D:D)-1</f>
        <v>112</v>
      </c>
      <c r="D5" s="12">
        <f t="shared" si="4"/>
        <v>0</v>
      </c>
      <c r="E5" s="12">
        <f t="shared" si="0"/>
        <v>112</v>
      </c>
      <c r="F5" s="12">
        <f>COUNTIF(收付款合同!F:F,"不通过")</f>
        <v>0</v>
      </c>
      <c r="G5" s="12">
        <f>COUNTIF(收付款合同!F:F,"通过")</f>
        <v>0</v>
      </c>
      <c r="H5" s="16">
        <f t="shared" si="1"/>
        <v>0</v>
      </c>
      <c r="I5" s="17" t="e">
        <f t="shared" si="2"/>
        <v>#DIV/0!</v>
      </c>
      <c r="J5" s="17">
        <f t="shared" si="3"/>
        <v>0</v>
      </c>
      <c r="K5" s="19">
        <f>COUNTIF(收付款合同!F:F,"遗留")</f>
        <v>0</v>
      </c>
      <c r="L5" s="17">
        <f t="shared" si="5"/>
        <v>0</v>
      </c>
      <c r="M5" s="19">
        <f>COUNTIFS(收付款合同!F:F,"不通过",收付款合同!S:S,"")</f>
        <v>0</v>
      </c>
      <c r="O5" s="19"/>
    </row>
    <row r="6" spans="1:15" x14ac:dyDescent="0.25">
      <c r="A6" s="160"/>
      <c r="B6" s="94" t="s">
        <v>30</v>
      </c>
      <c r="C6" s="92">
        <f>COUNTA(会计平台!D:D)-1</f>
        <v>66</v>
      </c>
      <c r="D6" s="92">
        <f t="shared" ref="D6" si="6">F6+G6+K6</f>
        <v>0</v>
      </c>
      <c r="E6" s="92">
        <f t="shared" si="0"/>
        <v>66</v>
      </c>
      <c r="F6" s="92">
        <f>COUNTIF(会计平台!F:F,"不通过")</f>
        <v>0</v>
      </c>
      <c r="G6" s="92">
        <f>COUNTIF(会计平台!F:F,"通过")</f>
        <v>0</v>
      </c>
      <c r="H6" s="16">
        <f t="shared" si="1"/>
        <v>0</v>
      </c>
      <c r="I6" s="17" t="e">
        <f t="shared" si="2"/>
        <v>#DIV/0!</v>
      </c>
      <c r="J6" s="17">
        <f t="shared" si="3"/>
        <v>0</v>
      </c>
      <c r="K6" s="19">
        <f>COUNTIF(会计平台!F:F,"遗留")</f>
        <v>0</v>
      </c>
      <c r="L6" s="17">
        <f t="shared" ref="L6" si="7">K6/C6</f>
        <v>0</v>
      </c>
      <c r="M6" s="19">
        <f>COUNTIFS(会计平台!F:F,"不通过",会计平台!S:S,"")</f>
        <v>0</v>
      </c>
    </row>
    <row r="7" spans="1:15" x14ac:dyDescent="0.25">
      <c r="A7" s="161"/>
      <c r="B7" s="15" t="s">
        <v>845</v>
      </c>
      <c r="C7" s="12">
        <f>COUNTA(电子会计档案归档!D:D)-1</f>
        <v>17</v>
      </c>
      <c r="D7" s="12">
        <f t="shared" si="4"/>
        <v>0</v>
      </c>
      <c r="E7" s="12">
        <f t="shared" si="0"/>
        <v>17</v>
      </c>
      <c r="F7" s="12">
        <f>COUNTIF(电子会计档案归档!F:F,"不通过")</f>
        <v>0</v>
      </c>
      <c r="G7" s="12">
        <f>COUNTIF(电子会计档案归档!F:F,"通过")</f>
        <v>0</v>
      </c>
      <c r="H7" s="16">
        <f t="shared" si="1"/>
        <v>0</v>
      </c>
      <c r="I7" s="17" t="e">
        <f t="shared" si="2"/>
        <v>#DIV/0!</v>
      </c>
      <c r="J7" s="17">
        <f t="shared" si="3"/>
        <v>0</v>
      </c>
      <c r="K7">
        <f>COUNTIF(电子会计档案归档!F:F,"遗留")</f>
        <v>0</v>
      </c>
      <c r="L7" s="17">
        <f t="shared" si="5"/>
        <v>0</v>
      </c>
      <c r="M7" s="19">
        <f>COUNTIFS(电子会计档案归档!F:F,"不通过",电子会计档案归档!S:S,"")</f>
        <v>0</v>
      </c>
    </row>
    <row r="8" spans="1:15" x14ac:dyDescent="0.25">
      <c r="A8" s="157" t="s">
        <v>26</v>
      </c>
      <c r="B8" s="158"/>
      <c r="C8" s="13">
        <f t="shared" ref="C8:G8" si="8">SUM(C2:C7)</f>
        <v>1016</v>
      </c>
      <c r="D8" s="13">
        <f t="shared" si="8"/>
        <v>0</v>
      </c>
      <c r="E8" s="13">
        <f t="shared" si="8"/>
        <v>1016</v>
      </c>
      <c r="F8" s="13">
        <f t="shared" si="8"/>
        <v>0</v>
      </c>
      <c r="G8" s="13">
        <f t="shared" si="8"/>
        <v>0</v>
      </c>
      <c r="H8" s="14">
        <f t="shared" ref="H8" si="9">D8/C8</f>
        <v>0</v>
      </c>
      <c r="I8" s="14" t="e">
        <f t="shared" ref="I8" si="10">G8/D8</f>
        <v>#DIV/0!</v>
      </c>
      <c r="J8" s="14">
        <f t="shared" ref="J8" si="11">G8/C8</f>
        <v>0</v>
      </c>
      <c r="K8" s="147">
        <f>SUM($K$2:$K$7)</f>
        <v>0</v>
      </c>
      <c r="L8" s="14">
        <f>K8/C7</f>
        <v>0</v>
      </c>
      <c r="M8" s="147">
        <f>SUM($M$2:$M$7)</f>
        <v>0</v>
      </c>
    </row>
  </sheetData>
  <customSheetViews>
    <customSheetView guid="{62153BB8-AAEB-459B-8412-B55F0AFA5B28}">
      <selection activeCell="K9" sqref="K9"/>
      <pageMargins left="0.7" right="0.7" top="0.75" bottom="0.75" header="0.3" footer="0.3"/>
      <pageSetup paperSize="9" orientation="portrait" horizontalDpi="200" verticalDpi="200" r:id="rId1"/>
    </customSheetView>
    <customSheetView guid="{ECBA1516-EF23-45C3-9000-98BBD4BF3955}">
      <selection activeCell="K9" sqref="K9"/>
      <pageMargins left="0.7" right="0.7" top="0.75" bottom="0.75" header="0.3" footer="0.3"/>
      <pageSetup paperSize="9" orientation="portrait" horizontalDpi="200" verticalDpi="200" r:id="rId2"/>
    </customSheetView>
    <customSheetView guid="{8F70F2C9-ECED-4E82-9CFD-55C344D4D75B}">
      <selection activeCell="D11" sqref="D11"/>
      <pageMargins left="0.7" right="0.7" top="0.75" bottom="0.75" header="0.3" footer="0.3"/>
      <pageSetup paperSize="9" orientation="portrait" horizontalDpi="200" verticalDpi="200" r:id="rId3"/>
    </customSheetView>
    <customSheetView guid="{CC8AEF30-59FA-4EEC-BF95-624923F7A81C}">
      <selection activeCell="F4" sqref="F4"/>
      <pageMargins left="0.7" right="0.7" top="0.75" bottom="0.75" header="0.3" footer="0.3"/>
      <pageSetup paperSize="9" orientation="portrait" horizontalDpi="200" verticalDpi="200" r:id="rId4"/>
    </customSheetView>
    <customSheetView guid="{808A641E-7BCD-4AD0-A077-30921F0D1A8A}">
      <selection activeCell="A20" sqref="A20"/>
      <pageMargins left="0.7" right="0.7" top="0.75" bottom="0.75" header="0.3" footer="0.3"/>
      <pageSetup paperSize="9" orientation="portrait" horizontalDpi="200" verticalDpi="200" r:id="rId5"/>
    </customSheetView>
    <customSheetView guid="{8912B554-11C3-4F09-A044-CECFC2D179BA}">
      <selection activeCell="A20" sqref="A20"/>
      <pageMargins left="0.7" right="0.7" top="0.75" bottom="0.75" header="0.3" footer="0.3"/>
      <pageSetup paperSize="9" orientation="portrait" horizontalDpi="200" verticalDpi="200" r:id="rId6"/>
    </customSheetView>
    <customSheetView guid="{8071DC76-7D78-4EB1-9AD8-36D03E2B9B11}">
      <selection activeCell="F10" sqref="F10"/>
      <pageMargins left="0.7" right="0.7" top="0.75" bottom="0.75" header="0.3" footer="0.3"/>
      <pageSetup paperSize="9" orientation="portrait" horizontalDpi="200" verticalDpi="200" r:id="rId7"/>
    </customSheetView>
    <customSheetView guid="{36E55B85-F1EE-4A3C-8BC5-D20E7DF7EEAE}">
      <selection activeCell="F10" sqref="F10"/>
      <pageMargins left="0.7" right="0.7" top="0.75" bottom="0.75" header="0.3" footer="0.3"/>
      <pageSetup paperSize="9" orientation="portrait" horizontalDpi="200" verticalDpi="200" r:id="rId8"/>
    </customSheetView>
    <customSheetView guid="{64BE2C52-C58F-49FF-95AA-E491A4793081}">
      <selection activeCell="G11" sqref="G11"/>
      <pageMargins left="0.7" right="0.7" top="0.75" bottom="0.75" header="0.3" footer="0.3"/>
      <pageSetup paperSize="9" orientation="portrait" horizontalDpi="200" verticalDpi="200" r:id="rId9"/>
    </customSheetView>
    <customSheetView guid="{A483C2AF-880A-4865-9B53-CB38C5EF917F}">
      <selection activeCell="A20" sqref="A20"/>
      <pageMargins left="0.7" right="0.7" top="0.75" bottom="0.75" header="0.3" footer="0.3"/>
      <pageSetup paperSize="9" orientation="portrait" horizontalDpi="200" verticalDpi="200" r:id="rId10"/>
    </customSheetView>
    <customSheetView guid="{1A7780BE-636A-4732-9B3A-A50EE90AA580}">
      <selection activeCell="A20" sqref="A20"/>
      <pageMargins left="0.7" right="0.7" top="0.75" bottom="0.75" header="0.3" footer="0.3"/>
      <pageSetup paperSize="9" orientation="portrait" horizontalDpi="200" verticalDpi="200" r:id="rId11"/>
    </customSheetView>
    <customSheetView guid="{F1990B70-89DC-4484-9BA1-7BF337E1219D}">
      <selection activeCell="A20" sqref="A20"/>
      <pageMargins left="0.7" right="0.7" top="0.75" bottom="0.75" header="0.3" footer="0.3"/>
      <pageSetup paperSize="9" orientation="portrait" horizontalDpi="200" verticalDpi="200" r:id="rId12"/>
    </customSheetView>
    <customSheetView guid="{F4C110EA-2BDC-4349-A38C-9CA14BA4CA2C}">
      <selection activeCell="F10" sqref="F10"/>
      <pageMargins left="0.7" right="0.7" top="0.75" bottom="0.75" header="0.3" footer="0.3"/>
      <pageSetup paperSize="9" orientation="portrait" horizontalDpi="200" verticalDpi="200" r:id="rId13"/>
    </customSheetView>
    <customSheetView guid="{6D0608C0-FBCF-4CD6-9905-1125C99BF96A}">
      <pageMargins left="0.7" right="0.7" top="0.75" bottom="0.75" header="0.3" footer="0.3"/>
      <pageSetup paperSize="9" orientation="portrait" horizontalDpi="200" verticalDpi="200" r:id="rId14"/>
    </customSheetView>
    <customSheetView guid="{46224DFE-AFA1-4EF1-96FD-6200640102A8}">
      <selection activeCell="K9" sqref="K9"/>
      <pageMargins left="0.7" right="0.7" top="0.75" bottom="0.75" header="0.3" footer="0.3"/>
      <pageSetup paperSize="9" orientation="portrait" horizontalDpi="200" verticalDpi="200" r:id="rId15"/>
    </customSheetView>
  </customSheetViews>
  <mergeCells count="2">
    <mergeCell ref="A8:B8"/>
    <mergeCell ref="A2:A7"/>
  </mergeCells>
  <phoneticPr fontId="1" type="noConversion"/>
  <pageMargins left="0.7" right="0.7" top="0.75" bottom="0.75" header="0.3" footer="0.3"/>
  <pageSetup paperSize="9" orientation="portrait" horizontalDpi="200" verticalDpi="200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2"/>
  <sheetViews>
    <sheetView topLeftCell="A292" workbookViewId="0">
      <selection activeCell="G3" sqref="G3:I301"/>
    </sheetView>
  </sheetViews>
  <sheetFormatPr defaultRowHeight="14.4" x14ac:dyDescent="0.25"/>
  <cols>
    <col min="1" max="1" customWidth="true" width="8.77734375" collapsed="true"/>
    <col min="2" max="2" customWidth="true" width="5.88671875" collapsed="true"/>
    <col min="3" max="3" customWidth="true" width="26.109375" collapsed="true"/>
    <col min="4" max="4" customWidth="true" width="22.33203125" collapsed="true"/>
    <col min="5" max="5" customWidth="true" width="16.21875" collapsed="true"/>
    <col min="6" max="6" customWidth="true" style="5" width="11.6640625" collapsed="true"/>
    <col min="7" max="7" customWidth="true" style="7" width="31.0" collapsed="true"/>
    <col min="8" max="8" customWidth="true" width="18.0" collapsed="true"/>
    <col min="9" max="9" customWidth="true" width="4.77734375" collapsed="true"/>
    <col min="10" max="10" customWidth="true" width="5.109375" collapsed="true"/>
    <col min="11" max="11" customWidth="true" width="3.109375" collapsed="true"/>
    <col min="12" max="12" customWidth="true" style="5" width="8.6640625" collapsed="true"/>
    <col min="13" max="13" customWidth="true" style="5" width="8.109375" collapsed="true"/>
    <col min="14" max="15" customWidth="true" style="5" width="8.6640625" collapsed="true"/>
    <col min="16" max="16" customWidth="true" style="5" width="7.6640625" collapsed="true"/>
    <col min="17" max="17" customWidth="true" style="5" width="8.6640625" collapsed="true"/>
    <col min="18" max="18" customWidth="true" style="7" width="16.0" collapsed="true"/>
    <col min="19" max="19" customWidth="true" width="28.88671875" collapsed="true"/>
    <col min="20" max="20" customWidth="true" width="15.21875" collapsed="true"/>
  </cols>
  <sheetData>
    <row r="1" spans="1:19" s="1" customFormat="1" ht="20.100000000000001" customHeight="1" x14ac:dyDescent="0.25">
      <c r="A1" s="163" t="s">
        <v>6</v>
      </c>
      <c r="B1" s="163" t="s">
        <v>3</v>
      </c>
      <c r="C1" s="163" t="s">
        <v>7</v>
      </c>
      <c r="D1" s="163" t="s">
        <v>0</v>
      </c>
      <c r="E1" s="164" t="s">
        <v>15</v>
      </c>
      <c r="F1" s="163" t="s">
        <v>4</v>
      </c>
      <c r="G1" s="166" t="s">
        <v>576</v>
      </c>
      <c r="H1" s="163" t="s">
        <v>1</v>
      </c>
      <c r="I1" s="163" t="s">
        <v>5</v>
      </c>
      <c r="J1" s="163" t="s">
        <v>14</v>
      </c>
      <c r="K1" s="163" t="s">
        <v>13</v>
      </c>
      <c r="L1" s="163" t="s">
        <v>8</v>
      </c>
      <c r="M1" s="163"/>
      <c r="N1" s="163"/>
      <c r="O1" s="163" t="s">
        <v>12</v>
      </c>
      <c r="P1" s="163"/>
      <c r="Q1" s="163"/>
      <c r="R1" s="166" t="s">
        <v>2</v>
      </c>
      <c r="S1" s="162" t="s">
        <v>742</v>
      </c>
    </row>
    <row r="2" spans="1:19" s="1" customFormat="1" ht="20.100000000000001" customHeight="1" x14ac:dyDescent="0.25">
      <c r="A2" s="163"/>
      <c r="B2" s="163"/>
      <c r="C2" s="163"/>
      <c r="D2" s="163"/>
      <c r="E2" s="165"/>
      <c r="F2" s="163"/>
      <c r="G2" s="166"/>
      <c r="H2" s="163"/>
      <c r="I2" s="163"/>
      <c r="J2" s="163"/>
      <c r="K2" s="163"/>
      <c r="L2" s="9" t="s">
        <v>9</v>
      </c>
      <c r="M2" s="9" t="s">
        <v>10</v>
      </c>
      <c r="N2" s="9" t="s">
        <v>11</v>
      </c>
      <c r="O2" s="9" t="s">
        <v>9</v>
      </c>
      <c r="P2" s="9" t="s">
        <v>10</v>
      </c>
      <c r="Q2" s="9" t="s">
        <v>11</v>
      </c>
      <c r="R2" s="166"/>
      <c r="S2" s="162"/>
    </row>
    <row r="3" spans="1:19" ht="28.8" x14ac:dyDescent="0.25">
      <c r="A3" s="3" t="s">
        <v>25</v>
      </c>
      <c r="B3" s="3" t="s">
        <v>735</v>
      </c>
      <c r="C3" s="3" t="s">
        <v>35</v>
      </c>
      <c r="D3" s="3" t="s">
        <v>113</v>
      </c>
      <c r="E3" s="3"/>
      <c r="F3" s="48"/>
      <c r="G3" s="38" t="s">
        <v>921</v>
      </c>
      <c r="H3" s="8" t="s">
        <v>922</v>
      </c>
      <c r="I3" s="3">
        <v>2</v>
      </c>
      <c r="J3" s="2"/>
      <c r="K3" s="10"/>
      <c r="L3" s="6"/>
      <c r="M3" s="6"/>
      <c r="N3" s="6"/>
      <c r="O3" s="6"/>
      <c r="P3" s="6"/>
      <c r="Q3" s="6"/>
      <c r="R3" s="4"/>
      <c r="S3" s="19"/>
    </row>
    <row r="4" spans="1:19" ht="28.8" x14ac:dyDescent="0.25">
      <c r="A4" s="3" t="s">
        <v>25</v>
      </c>
      <c r="B4" s="3" t="s">
        <v>735</v>
      </c>
      <c r="C4" s="3" t="s">
        <v>35</v>
      </c>
      <c r="D4" s="3" t="s">
        <v>111</v>
      </c>
      <c r="E4" s="3"/>
      <c r="F4" s="48"/>
      <c r="G4" s="38" t="s">
        <v>921</v>
      </c>
      <c r="H4" s="8" t="s">
        <v>922</v>
      </c>
      <c r="I4" s="3">
        <v>2</v>
      </c>
      <c r="J4" s="2"/>
      <c r="K4" s="10"/>
      <c r="L4" s="6"/>
      <c r="M4" s="6"/>
      <c r="N4" s="6"/>
      <c r="O4" s="6"/>
      <c r="P4" s="6"/>
      <c r="Q4" s="6"/>
      <c r="R4" s="4"/>
      <c r="S4" s="19"/>
    </row>
    <row r="5" spans="1:19" ht="28.8" x14ac:dyDescent="0.25">
      <c r="A5" s="3" t="s">
        <v>25</v>
      </c>
      <c r="B5" s="3" t="s">
        <v>735</v>
      </c>
      <c r="C5" s="3" t="s">
        <v>35</v>
      </c>
      <c r="D5" s="3" t="s">
        <v>112</v>
      </c>
      <c r="E5" s="3"/>
      <c r="F5" s="48"/>
      <c r="G5" s="38" t="s">
        <v>921</v>
      </c>
      <c r="H5" s="8" t="s">
        <v>922</v>
      </c>
      <c r="I5" s="3">
        <v>2</v>
      </c>
      <c r="J5" s="2"/>
      <c r="K5" s="10"/>
      <c r="L5" s="6"/>
      <c r="M5" s="6"/>
      <c r="N5" s="6"/>
      <c r="O5" s="6"/>
      <c r="P5" s="6"/>
      <c r="Q5" s="6"/>
      <c r="R5" s="4"/>
      <c r="S5" s="19"/>
    </row>
    <row r="6" spans="1:19" ht="28.8" x14ac:dyDescent="0.25">
      <c r="A6" s="3" t="s">
        <v>25</v>
      </c>
      <c r="B6" s="3" t="s">
        <v>735</v>
      </c>
      <c r="C6" s="3" t="s">
        <v>35</v>
      </c>
      <c r="D6" s="3" t="s">
        <v>108</v>
      </c>
      <c r="E6" s="3"/>
      <c r="F6" s="48"/>
      <c r="G6" s="38" t="s">
        <v>921</v>
      </c>
      <c r="H6" s="8" t="s">
        <v>922</v>
      </c>
      <c r="I6" s="3">
        <v>2</v>
      </c>
      <c r="J6" s="2"/>
      <c r="K6" s="10"/>
      <c r="L6" s="6"/>
      <c r="M6" s="6"/>
      <c r="N6" s="6"/>
      <c r="O6" s="6"/>
      <c r="P6" s="6"/>
      <c r="Q6" s="6"/>
      <c r="R6" s="4"/>
      <c r="S6" s="19"/>
    </row>
    <row r="7" spans="1:19" ht="28.8" x14ac:dyDescent="0.25">
      <c r="A7" s="3" t="s">
        <v>25</v>
      </c>
      <c r="B7" s="3" t="s">
        <v>735</v>
      </c>
      <c r="C7" s="3" t="s">
        <v>35</v>
      </c>
      <c r="D7" s="3" t="s">
        <v>109</v>
      </c>
      <c r="E7" s="3"/>
      <c r="F7" s="49"/>
      <c r="G7" s="38" t="s">
        <v>921</v>
      </c>
      <c r="H7" s="8" t="s">
        <v>922</v>
      </c>
      <c r="I7" s="3">
        <v>2</v>
      </c>
      <c r="J7" s="2"/>
      <c r="K7" s="10"/>
      <c r="L7" s="6"/>
      <c r="M7" s="6"/>
      <c r="N7" s="6"/>
      <c r="O7" s="6"/>
      <c r="P7" s="6"/>
      <c r="Q7" s="6"/>
      <c r="R7" s="4"/>
      <c r="S7" s="19"/>
    </row>
    <row r="8" spans="1:19" x14ac:dyDescent="0.25">
      <c r="A8" s="3" t="s">
        <v>25</v>
      </c>
      <c r="B8" s="3" t="s">
        <v>735</v>
      </c>
      <c r="C8" s="3" t="s">
        <v>32</v>
      </c>
      <c r="D8" s="3" t="s">
        <v>523</v>
      </c>
      <c r="E8" s="3"/>
      <c r="F8" s="49"/>
      <c r="G8" s="38"/>
      <c r="H8" s="8"/>
      <c r="I8" s="3">
        <v>2</v>
      </c>
      <c r="J8" s="2"/>
      <c r="K8" s="10"/>
      <c r="L8" s="6"/>
      <c r="M8" s="6"/>
      <c r="N8" s="6"/>
      <c r="O8" s="6"/>
      <c r="P8" s="6"/>
      <c r="Q8" s="6"/>
      <c r="R8" s="4"/>
      <c r="S8" s="19"/>
    </row>
    <row r="9" spans="1:19" ht="28.8" x14ac:dyDescent="0.25">
      <c r="A9" s="3" t="s">
        <v>25</v>
      </c>
      <c r="B9" s="3" t="s">
        <v>735</v>
      </c>
      <c r="C9" s="3" t="s">
        <v>32</v>
      </c>
      <c r="D9" s="3" t="s">
        <v>504</v>
      </c>
      <c r="E9" s="3"/>
      <c r="F9" s="49"/>
      <c r="G9" s="38" t="s">
        <v>923</v>
      </c>
      <c r="H9" s="8" t="s">
        <v>924</v>
      </c>
      <c r="I9" s="3">
        <v>2</v>
      </c>
      <c r="J9" s="2"/>
      <c r="K9" s="10"/>
      <c r="L9" s="6"/>
      <c r="M9" s="6"/>
      <c r="N9" s="6"/>
      <c r="O9" s="6"/>
      <c r="P9" s="6"/>
      <c r="Q9" s="6"/>
      <c r="R9" s="4"/>
      <c r="S9" s="19"/>
    </row>
    <row r="10" spans="1:19" ht="43.2" x14ac:dyDescent="0.25">
      <c r="A10" s="3" t="s">
        <v>25</v>
      </c>
      <c r="B10" s="3" t="s">
        <v>735</v>
      </c>
      <c r="C10" s="3" t="s">
        <v>495</v>
      </c>
      <c r="D10" s="3" t="s">
        <v>111</v>
      </c>
      <c r="E10" s="3"/>
      <c r="F10" s="49"/>
      <c r="G10" s="38" t="s">
        <v>925</v>
      </c>
      <c r="H10" s="8" t="s">
        <v>924</v>
      </c>
      <c r="I10" s="3">
        <v>2</v>
      </c>
      <c r="J10" s="2"/>
      <c r="K10" s="10"/>
      <c r="L10" s="90"/>
      <c r="M10" s="90"/>
      <c r="N10" s="90"/>
      <c r="O10" s="6"/>
      <c r="P10" s="6"/>
      <c r="Q10" s="6"/>
      <c r="R10" s="4"/>
      <c r="S10" s="19"/>
    </row>
    <row r="11" spans="1:19" x14ac:dyDescent="0.25">
      <c r="A11" s="3" t="s">
        <v>25</v>
      </c>
      <c r="B11" s="3" t="s">
        <v>735</v>
      </c>
      <c r="C11" s="3" t="s">
        <v>486</v>
      </c>
      <c r="D11" s="3" t="s">
        <v>783</v>
      </c>
      <c r="E11" s="3"/>
      <c r="F11" s="49"/>
      <c r="G11" s="38"/>
      <c r="H11" s="8" t="s">
        <v>924</v>
      </c>
      <c r="I11" s="3">
        <v>2</v>
      </c>
      <c r="J11" s="2"/>
      <c r="K11" s="10"/>
      <c r="L11" s="107"/>
      <c r="M11" s="107"/>
      <c r="N11" s="107"/>
      <c r="O11" s="6"/>
      <c r="P11" s="6"/>
      <c r="Q11" s="6"/>
      <c r="R11" s="4"/>
      <c r="S11" s="19"/>
    </row>
    <row r="12" spans="1:19" ht="43.2" x14ac:dyDescent="0.25">
      <c r="A12" s="3" t="s">
        <v>25</v>
      </c>
      <c r="B12" s="3" t="s">
        <v>735</v>
      </c>
      <c r="C12" s="3" t="s">
        <v>486</v>
      </c>
      <c r="D12" s="3" t="s">
        <v>782</v>
      </c>
      <c r="E12" s="3"/>
      <c r="F12" s="49"/>
      <c r="G12" s="38" t="s">
        <v>925</v>
      </c>
      <c r="H12" s="8" t="s">
        <v>924</v>
      </c>
      <c r="I12" s="3">
        <v>4</v>
      </c>
      <c r="J12" s="2"/>
      <c r="K12" s="10"/>
      <c r="L12" s="90"/>
      <c r="M12" s="90"/>
      <c r="N12" s="90"/>
      <c r="O12" s="6"/>
      <c r="P12" s="6"/>
      <c r="Q12" s="66"/>
      <c r="R12" s="4"/>
      <c r="S12" s="19"/>
    </row>
    <row r="13" spans="1:19" ht="43.2" x14ac:dyDescent="0.25">
      <c r="A13" s="3" t="s">
        <v>25</v>
      </c>
      <c r="B13" s="3" t="s">
        <v>735</v>
      </c>
      <c r="C13" s="3" t="s">
        <v>32</v>
      </c>
      <c r="D13" s="3" t="s">
        <v>132</v>
      </c>
      <c r="E13" s="3"/>
      <c r="F13" s="49"/>
      <c r="G13" s="38" t="s">
        <v>926</v>
      </c>
      <c r="H13" s="8" t="s">
        <v>924</v>
      </c>
      <c r="I13" s="3">
        <v>2</v>
      </c>
      <c r="J13" s="2"/>
      <c r="K13" s="10"/>
      <c r="L13" s="90"/>
      <c r="M13" s="90"/>
      <c r="N13" s="90"/>
      <c r="O13" s="6"/>
      <c r="P13" s="6"/>
      <c r="Q13" s="6"/>
      <c r="R13" s="4"/>
      <c r="S13" s="19"/>
    </row>
    <row r="14" spans="1:19" ht="43.2" x14ac:dyDescent="0.25">
      <c r="A14" s="3" t="s">
        <v>25</v>
      </c>
      <c r="B14" s="3" t="s">
        <v>735</v>
      </c>
      <c r="C14" s="3" t="s">
        <v>32</v>
      </c>
      <c r="D14" s="3" t="s">
        <v>133</v>
      </c>
      <c r="E14" s="3"/>
      <c r="F14" s="49"/>
      <c r="G14" s="38" t="s">
        <v>927</v>
      </c>
      <c r="H14" s="8" t="s">
        <v>924</v>
      </c>
      <c r="I14" s="3">
        <v>2</v>
      </c>
      <c r="J14" s="2"/>
      <c r="K14" s="10"/>
      <c r="L14" s="6"/>
      <c r="M14" s="6"/>
      <c r="N14" s="6"/>
      <c r="O14" s="6"/>
      <c r="P14" s="6"/>
      <c r="Q14" s="6"/>
      <c r="R14" s="4"/>
      <c r="S14" s="19"/>
    </row>
    <row r="15" spans="1:19" x14ac:dyDescent="0.25">
      <c r="A15" s="3" t="s">
        <v>31</v>
      </c>
      <c r="B15" s="3" t="s">
        <v>735</v>
      </c>
      <c r="C15" s="3" t="s">
        <v>486</v>
      </c>
      <c r="D15" s="3" t="s">
        <v>487</v>
      </c>
      <c r="E15" s="3"/>
      <c r="F15" s="49"/>
      <c r="G15" s="38" t="s">
        <v>928</v>
      </c>
      <c r="H15" s="8" t="s">
        <v>929</v>
      </c>
      <c r="I15" s="3">
        <v>2</v>
      </c>
      <c r="J15" s="2"/>
      <c r="K15" s="10"/>
      <c r="L15" s="6"/>
      <c r="M15" s="6"/>
      <c r="N15" s="6"/>
      <c r="O15" s="6"/>
      <c r="P15" s="6"/>
      <c r="Q15" s="6"/>
      <c r="R15" s="4"/>
      <c r="S15" s="19"/>
    </row>
    <row r="16" spans="1:19" ht="43.2" x14ac:dyDescent="0.25">
      <c r="A16" s="3" t="s">
        <v>25</v>
      </c>
      <c r="B16" s="3" t="s">
        <v>735</v>
      </c>
      <c r="C16" s="3" t="s">
        <v>32</v>
      </c>
      <c r="D16" s="3" t="s">
        <v>496</v>
      </c>
      <c r="E16" s="3"/>
      <c r="F16" s="49"/>
      <c r="G16" s="38" t="s">
        <v>930</v>
      </c>
      <c r="H16" s="8" t="s">
        <v>924</v>
      </c>
      <c r="I16" s="3">
        <v>2</v>
      </c>
      <c r="J16" s="2"/>
      <c r="K16" s="10"/>
      <c r="L16" s="6"/>
      <c r="M16" s="6"/>
      <c r="N16" s="6"/>
      <c r="O16" s="6"/>
      <c r="P16" s="6"/>
      <c r="Q16" s="6"/>
      <c r="R16" s="4"/>
      <c r="S16" s="19"/>
    </row>
    <row r="17" spans="1:20" ht="43.2" x14ac:dyDescent="0.25">
      <c r="A17" s="3" t="s">
        <v>25</v>
      </c>
      <c r="B17" s="3" t="s">
        <v>735</v>
      </c>
      <c r="C17" s="3" t="s">
        <v>32</v>
      </c>
      <c r="D17" s="3" t="s">
        <v>497</v>
      </c>
      <c r="E17" s="3"/>
      <c r="F17" s="49"/>
      <c r="G17" s="38" t="s">
        <v>931</v>
      </c>
      <c r="H17" s="8" t="s">
        <v>924</v>
      </c>
      <c r="I17" s="3">
        <v>2</v>
      </c>
      <c r="J17" s="2"/>
      <c r="K17" s="10"/>
      <c r="L17" s="6"/>
      <c r="M17" s="6"/>
      <c r="N17" s="6"/>
      <c r="O17" s="6"/>
      <c r="P17" s="6"/>
      <c r="Q17" s="6"/>
      <c r="R17" s="4"/>
      <c r="S17" s="19"/>
    </row>
    <row r="18" spans="1:20" ht="43.2" x14ac:dyDescent="0.25">
      <c r="A18" s="3" t="s">
        <v>25</v>
      </c>
      <c r="B18" s="3" t="s">
        <v>735</v>
      </c>
      <c r="C18" s="3" t="s">
        <v>32</v>
      </c>
      <c r="D18" s="3" t="s">
        <v>498</v>
      </c>
      <c r="E18" s="3"/>
      <c r="F18" s="49"/>
      <c r="G18" s="38" t="s">
        <v>932</v>
      </c>
      <c r="H18" s="8" t="s">
        <v>924</v>
      </c>
      <c r="I18" s="3">
        <v>2</v>
      </c>
      <c r="J18" s="2"/>
      <c r="K18" s="10"/>
      <c r="L18" s="90"/>
      <c r="M18" s="90"/>
      <c r="N18" s="90"/>
      <c r="O18" s="6"/>
      <c r="P18" s="6"/>
      <c r="Q18" s="6"/>
      <c r="R18" s="4"/>
      <c r="S18" s="19"/>
    </row>
    <row r="19" spans="1:20" ht="43.2" x14ac:dyDescent="0.25">
      <c r="A19" s="3" t="s">
        <v>25</v>
      </c>
      <c r="B19" s="3" t="s">
        <v>735</v>
      </c>
      <c r="C19" s="3" t="s">
        <v>32</v>
      </c>
      <c r="D19" s="3" t="s">
        <v>499</v>
      </c>
      <c r="E19" s="3"/>
      <c r="F19" s="49"/>
      <c r="G19" s="38" t="s">
        <v>933</v>
      </c>
      <c r="H19" s="8" t="s">
        <v>924</v>
      </c>
      <c r="I19" s="3">
        <v>2</v>
      </c>
      <c r="J19" s="2"/>
      <c r="K19" s="10"/>
      <c r="L19" s="90"/>
      <c r="M19" s="90"/>
      <c r="N19" s="90"/>
      <c r="O19" s="6"/>
      <c r="P19" s="6"/>
      <c r="Q19" s="6"/>
      <c r="R19" s="4"/>
      <c r="S19" s="19"/>
    </row>
    <row r="20" spans="1:20" ht="43.2" x14ac:dyDescent="0.25">
      <c r="A20" s="3" t="s">
        <v>25</v>
      </c>
      <c r="B20" s="3" t="s">
        <v>735</v>
      </c>
      <c r="C20" s="3" t="s">
        <v>32</v>
      </c>
      <c r="D20" s="3" t="s">
        <v>500</v>
      </c>
      <c r="E20" s="3"/>
      <c r="F20" s="49"/>
      <c r="G20" s="38" t="s">
        <v>934</v>
      </c>
      <c r="H20" s="8" t="s">
        <v>924</v>
      </c>
      <c r="I20" s="3">
        <v>2</v>
      </c>
      <c r="J20" s="2"/>
      <c r="K20" s="10"/>
      <c r="L20" s="6"/>
      <c r="M20" s="6"/>
      <c r="N20" s="6"/>
      <c r="O20" s="6"/>
      <c r="P20" s="6"/>
      <c r="Q20" s="6"/>
      <c r="R20" s="4"/>
      <c r="S20" s="19"/>
    </row>
    <row r="21" spans="1:20" ht="43.2" x14ac:dyDescent="0.25">
      <c r="A21" s="3" t="s">
        <v>25</v>
      </c>
      <c r="B21" s="3" t="s">
        <v>735</v>
      </c>
      <c r="C21" s="3" t="s">
        <v>32</v>
      </c>
      <c r="D21" s="3" t="s">
        <v>501</v>
      </c>
      <c r="E21" s="3"/>
      <c r="F21" s="49"/>
      <c r="G21" s="38" t="s">
        <v>935</v>
      </c>
      <c r="H21" s="8" t="s">
        <v>924</v>
      </c>
      <c r="I21" s="3">
        <v>2</v>
      </c>
      <c r="J21" s="2"/>
      <c r="K21" s="10"/>
      <c r="L21" s="6"/>
      <c r="M21" s="6"/>
      <c r="N21" s="6"/>
      <c r="O21" s="6"/>
      <c r="P21" s="6"/>
      <c r="Q21" s="6"/>
      <c r="R21" s="4"/>
      <c r="S21" s="19"/>
      <c r="T21" s="19"/>
    </row>
    <row r="22" spans="1:20" x14ac:dyDescent="0.25">
      <c r="A22" s="3" t="s">
        <v>25</v>
      </c>
      <c r="B22" s="3" t="s">
        <v>735</v>
      </c>
      <c r="C22" s="3" t="s">
        <v>32</v>
      </c>
      <c r="D22" s="3" t="s">
        <v>209</v>
      </c>
      <c r="E22" s="3"/>
      <c r="F22" s="49"/>
      <c r="G22" s="38" t="s">
        <v>928</v>
      </c>
      <c r="H22" s="8" t="s">
        <v>924</v>
      </c>
      <c r="I22" s="3">
        <v>2</v>
      </c>
      <c r="J22" s="2"/>
      <c r="K22" s="10"/>
      <c r="L22" s="6"/>
      <c r="M22" s="6"/>
      <c r="N22" s="6"/>
      <c r="O22" s="6"/>
      <c r="P22" s="6"/>
      <c r="Q22" s="6"/>
      <c r="R22" s="4"/>
      <c r="S22" s="19"/>
    </row>
    <row r="23" spans="1:20" ht="43.2" x14ac:dyDescent="0.25">
      <c r="A23" s="3" t="s">
        <v>25</v>
      </c>
      <c r="B23" s="3" t="s">
        <v>735</v>
      </c>
      <c r="C23" s="3" t="s">
        <v>32</v>
      </c>
      <c r="D23" s="3" t="s">
        <v>106</v>
      </c>
      <c r="E23" s="3"/>
      <c r="F23" s="49"/>
      <c r="G23" s="38" t="s">
        <v>936</v>
      </c>
      <c r="H23" s="8" t="s">
        <v>924</v>
      </c>
      <c r="I23" s="3">
        <v>2</v>
      </c>
      <c r="J23" s="2"/>
      <c r="K23" s="10"/>
      <c r="L23" s="6"/>
      <c r="M23" s="6"/>
      <c r="N23" s="6"/>
      <c r="O23" s="6"/>
      <c r="P23" s="6"/>
      <c r="Q23" s="6"/>
      <c r="R23" s="4"/>
      <c r="S23" s="19"/>
    </row>
    <row r="24" spans="1:20" ht="72" x14ac:dyDescent="0.25">
      <c r="A24" s="3" t="s">
        <v>25</v>
      </c>
      <c r="B24" s="3" t="s">
        <v>735</v>
      </c>
      <c r="C24" s="3" t="s">
        <v>32</v>
      </c>
      <c r="D24" s="3" t="s">
        <v>210</v>
      </c>
      <c r="E24" s="3"/>
      <c r="F24" s="49"/>
      <c r="G24" s="38" t="s">
        <v>937</v>
      </c>
      <c r="H24" s="8" t="s">
        <v>924</v>
      </c>
      <c r="I24" s="3">
        <v>2</v>
      </c>
      <c r="J24" s="2"/>
      <c r="K24" s="10"/>
      <c r="L24" s="6"/>
      <c r="M24" s="6"/>
      <c r="N24" s="6"/>
      <c r="O24" s="6"/>
      <c r="P24" s="6"/>
      <c r="Q24" s="6"/>
      <c r="R24" s="4"/>
      <c r="S24" s="19"/>
    </row>
    <row r="25" spans="1:20" ht="43.2" x14ac:dyDescent="0.25">
      <c r="A25" s="3" t="s">
        <v>25</v>
      </c>
      <c r="B25" s="3" t="s">
        <v>735</v>
      </c>
      <c r="C25" s="3" t="s">
        <v>32</v>
      </c>
      <c r="D25" s="3" t="s">
        <v>104</v>
      </c>
      <c r="E25" s="3"/>
      <c r="F25" s="49"/>
      <c r="G25" s="38" t="s">
        <v>938</v>
      </c>
      <c r="H25" s="8" t="s">
        <v>924</v>
      </c>
      <c r="I25" s="3">
        <v>2</v>
      </c>
      <c r="J25" s="2"/>
      <c r="K25" s="10"/>
      <c r="L25" s="66"/>
      <c r="M25" s="66"/>
      <c r="N25" s="66"/>
      <c r="O25" s="66"/>
      <c r="P25" s="66"/>
      <c r="Q25" s="66"/>
      <c r="R25" s="4"/>
      <c r="S25" s="19"/>
    </row>
    <row r="26" spans="1:20" ht="43.2" x14ac:dyDescent="0.25">
      <c r="A26" s="3" t="s">
        <v>25</v>
      </c>
      <c r="B26" s="3" t="s">
        <v>735</v>
      </c>
      <c r="C26" s="3" t="s">
        <v>32</v>
      </c>
      <c r="D26" s="3" t="s">
        <v>130</v>
      </c>
      <c r="E26" s="3"/>
      <c r="F26" s="49"/>
      <c r="G26" s="38" t="s">
        <v>938</v>
      </c>
      <c r="H26" s="8" t="s">
        <v>924</v>
      </c>
      <c r="I26" s="3">
        <v>2</v>
      </c>
      <c r="J26" s="2"/>
      <c r="K26" s="10"/>
      <c r="L26" s="66"/>
      <c r="M26" s="66"/>
      <c r="N26" s="66"/>
      <c r="O26" s="66"/>
      <c r="P26" s="66"/>
      <c r="Q26" s="66"/>
      <c r="R26" s="4"/>
      <c r="S26" s="19"/>
    </row>
    <row r="27" spans="1:20" ht="43.2" x14ac:dyDescent="0.25">
      <c r="A27" s="3" t="s">
        <v>31</v>
      </c>
      <c r="B27" s="3" t="s">
        <v>735</v>
      </c>
      <c r="C27" s="3" t="s">
        <v>32</v>
      </c>
      <c r="D27" s="3" t="s">
        <v>100</v>
      </c>
      <c r="E27" s="3"/>
      <c r="F27" s="49"/>
      <c r="G27" s="38" t="s">
        <v>938</v>
      </c>
      <c r="H27" s="8" t="s">
        <v>939</v>
      </c>
      <c r="I27" s="3">
        <v>4</v>
      </c>
      <c r="J27" s="2"/>
      <c r="K27" s="10"/>
      <c r="L27" s="66"/>
      <c r="M27" s="66"/>
      <c r="N27" s="66"/>
      <c r="O27" s="66"/>
      <c r="P27" s="66"/>
      <c r="Q27" s="66"/>
      <c r="R27" s="4"/>
      <c r="S27" s="78"/>
    </row>
    <row r="28" spans="1:20" ht="43.2" x14ac:dyDescent="0.25">
      <c r="A28" s="3" t="s">
        <v>31</v>
      </c>
      <c r="B28" s="3" t="s">
        <v>735</v>
      </c>
      <c r="C28" s="3" t="s">
        <v>32</v>
      </c>
      <c r="D28" s="3" t="s">
        <v>101</v>
      </c>
      <c r="E28" s="3"/>
      <c r="F28" s="49"/>
      <c r="G28" s="38" t="s">
        <v>938</v>
      </c>
      <c r="H28" s="8" t="s">
        <v>940</v>
      </c>
      <c r="I28" s="3">
        <v>4</v>
      </c>
      <c r="J28" s="2"/>
      <c r="K28" s="10"/>
      <c r="L28" s="91"/>
      <c r="M28" s="91"/>
      <c r="N28" s="91"/>
      <c r="O28" s="66"/>
      <c r="P28" s="66"/>
      <c r="Q28" s="66"/>
      <c r="R28" s="4"/>
      <c r="S28" s="19"/>
    </row>
    <row r="29" spans="1:20" ht="43.2" x14ac:dyDescent="0.25">
      <c r="A29" s="3" t="s">
        <v>25</v>
      </c>
      <c r="B29" s="3" t="s">
        <v>735</v>
      </c>
      <c r="C29" s="3" t="s">
        <v>32</v>
      </c>
      <c r="D29" s="3" t="s">
        <v>105</v>
      </c>
      <c r="E29" s="3"/>
      <c r="F29" s="49"/>
      <c r="G29" s="38" t="s">
        <v>938</v>
      </c>
      <c r="H29" s="8" t="s">
        <v>940</v>
      </c>
      <c r="I29" s="3">
        <v>4</v>
      </c>
      <c r="J29" s="2"/>
      <c r="K29" s="10"/>
      <c r="L29" s="66"/>
      <c r="M29" s="66"/>
      <c r="N29" s="66"/>
      <c r="O29" s="66"/>
      <c r="P29" s="66"/>
      <c r="Q29" s="66"/>
      <c r="R29" s="4"/>
      <c r="S29" s="19"/>
    </row>
    <row r="30" spans="1:20" ht="43.2" x14ac:dyDescent="0.25">
      <c r="A30" s="3" t="s">
        <v>25</v>
      </c>
      <c r="B30" s="3" t="s">
        <v>735</v>
      </c>
      <c r="C30" s="3" t="s">
        <v>32</v>
      </c>
      <c r="D30" s="3" t="s">
        <v>211</v>
      </c>
      <c r="E30" s="3"/>
      <c r="F30" s="49"/>
      <c r="G30" s="38" t="s">
        <v>936</v>
      </c>
      <c r="H30" s="8" t="s">
        <v>941</v>
      </c>
      <c r="I30" s="3">
        <v>2</v>
      </c>
      <c r="J30" s="2"/>
      <c r="K30" s="10"/>
      <c r="L30" s="6"/>
      <c r="M30" s="6"/>
      <c r="N30" s="6"/>
      <c r="O30" s="6"/>
      <c r="P30" s="6"/>
      <c r="Q30" s="6"/>
      <c r="R30" s="4"/>
      <c r="S30" s="19"/>
    </row>
    <row r="31" spans="1:20" ht="57.6" x14ac:dyDescent="0.25">
      <c r="A31" s="3" t="s">
        <v>25</v>
      </c>
      <c r="B31" s="3" t="s">
        <v>735</v>
      </c>
      <c r="C31" s="3" t="s">
        <v>488</v>
      </c>
      <c r="D31" s="3" t="s">
        <v>492</v>
      </c>
      <c r="E31" s="3"/>
      <c r="F31" s="49"/>
      <c r="G31" s="38" t="s">
        <v>942</v>
      </c>
      <c r="H31" s="8" t="s">
        <v>941</v>
      </c>
      <c r="I31" s="3">
        <v>2</v>
      </c>
      <c r="J31" s="2"/>
      <c r="K31" s="10"/>
      <c r="L31" s="6"/>
      <c r="M31" s="6"/>
      <c r="N31" s="6"/>
      <c r="O31" s="6"/>
      <c r="P31" s="6"/>
      <c r="Q31" s="6"/>
      <c r="R31" s="4"/>
      <c r="S31" s="19"/>
    </row>
    <row r="32" spans="1:20" ht="57.6" x14ac:dyDescent="0.25">
      <c r="A32" s="3" t="s">
        <v>25</v>
      </c>
      <c r="B32" s="3" t="s">
        <v>735</v>
      </c>
      <c r="C32" s="3" t="s">
        <v>488</v>
      </c>
      <c r="D32" s="3" t="s">
        <v>507</v>
      </c>
      <c r="E32" s="3"/>
      <c r="F32" s="49"/>
      <c r="G32" s="38" t="s">
        <v>943</v>
      </c>
      <c r="H32" s="8" t="s">
        <v>941</v>
      </c>
      <c r="I32" s="3">
        <v>2</v>
      </c>
      <c r="J32" s="2"/>
      <c r="K32" s="10"/>
      <c r="L32" s="6"/>
      <c r="M32" s="6"/>
      <c r="N32" s="6"/>
      <c r="O32" s="6"/>
      <c r="P32" s="6"/>
      <c r="Q32" s="6"/>
      <c r="R32" s="4"/>
      <c r="S32" s="19"/>
    </row>
    <row r="33" spans="1:20" ht="43.2" x14ac:dyDescent="0.25">
      <c r="A33" s="3" t="s">
        <v>25</v>
      </c>
      <c r="B33" s="3" t="s">
        <v>735</v>
      </c>
      <c r="C33" s="3" t="s">
        <v>488</v>
      </c>
      <c r="D33" s="3" t="s">
        <v>493</v>
      </c>
      <c r="E33" s="3"/>
      <c r="F33" s="49"/>
      <c r="G33" s="38" t="s">
        <v>944</v>
      </c>
      <c r="H33" s="8" t="s">
        <v>941</v>
      </c>
      <c r="I33" s="3">
        <v>2</v>
      </c>
      <c r="J33" s="2"/>
      <c r="K33" s="10"/>
      <c r="L33" s="6"/>
      <c r="M33" s="6"/>
      <c r="N33" s="6"/>
      <c r="O33" s="6"/>
      <c r="P33" s="6"/>
      <c r="Q33" s="6"/>
      <c r="R33" s="4"/>
      <c r="S33" s="19"/>
    </row>
    <row r="34" spans="1:20" ht="43.2" x14ac:dyDescent="0.25">
      <c r="A34" s="3" t="s">
        <v>25</v>
      </c>
      <c r="B34" s="3" t="s">
        <v>735</v>
      </c>
      <c r="C34" s="3" t="s">
        <v>488</v>
      </c>
      <c r="D34" s="3" t="s">
        <v>494</v>
      </c>
      <c r="E34" s="3"/>
      <c r="F34" s="49"/>
      <c r="G34" s="38" t="s">
        <v>944</v>
      </c>
      <c r="H34" s="8" t="s">
        <v>941</v>
      </c>
      <c r="I34" s="3">
        <v>2</v>
      </c>
      <c r="J34" s="2"/>
      <c r="K34" s="10"/>
      <c r="L34" s="6"/>
      <c r="M34" s="6"/>
      <c r="N34" s="6"/>
      <c r="O34" s="6"/>
      <c r="P34" s="6"/>
      <c r="Q34" s="6"/>
      <c r="R34" s="4"/>
      <c r="S34" s="19"/>
    </row>
    <row r="35" spans="1:20" ht="43.2" x14ac:dyDescent="0.25">
      <c r="A35" s="3" t="s">
        <v>25</v>
      </c>
      <c r="B35" s="3" t="s">
        <v>735</v>
      </c>
      <c r="C35" s="3" t="s">
        <v>39</v>
      </c>
      <c r="D35" s="3" t="s">
        <v>136</v>
      </c>
      <c r="E35" s="3"/>
      <c r="F35" s="49"/>
      <c r="G35" s="38" t="s">
        <v>945</v>
      </c>
      <c r="H35" s="8" t="s">
        <v>941</v>
      </c>
      <c r="I35" s="3">
        <v>2</v>
      </c>
      <c r="J35" s="2"/>
      <c r="K35" s="10"/>
      <c r="L35" s="6"/>
      <c r="M35" s="6"/>
      <c r="N35" s="6"/>
      <c r="O35" s="6"/>
      <c r="P35" s="6"/>
      <c r="Q35" s="6"/>
      <c r="R35" s="4"/>
      <c r="S35" s="19"/>
    </row>
    <row r="36" spans="1:20" s="46" customFormat="1" ht="43.2" x14ac:dyDescent="0.25">
      <c r="A36" s="42" t="s">
        <v>25</v>
      </c>
      <c r="B36" s="42" t="s">
        <v>735</v>
      </c>
      <c r="C36" s="42" t="s">
        <v>39</v>
      </c>
      <c r="D36" s="42" t="s">
        <v>122</v>
      </c>
      <c r="E36" s="42"/>
      <c r="F36" s="69"/>
      <c r="G36" s="70" t="s">
        <v>945</v>
      </c>
      <c r="H36" s="44" t="s">
        <v>924</v>
      </c>
      <c r="I36" s="42">
        <v>2</v>
      </c>
      <c r="J36" s="43"/>
      <c r="K36" s="45"/>
      <c r="L36" s="39"/>
      <c r="M36" s="39"/>
      <c r="N36" s="39"/>
      <c r="O36" s="39"/>
      <c r="P36" s="39"/>
      <c r="Q36" s="39"/>
      <c r="R36" s="40"/>
      <c r="S36" s="71"/>
      <c r="T36" s="71"/>
    </row>
    <row r="37" spans="1:20" ht="43.2" x14ac:dyDescent="0.25">
      <c r="A37" s="3" t="s">
        <v>25</v>
      </c>
      <c r="B37" s="3" t="s">
        <v>735</v>
      </c>
      <c r="C37" s="3" t="s">
        <v>508</v>
      </c>
      <c r="D37" s="3" t="s">
        <v>509</v>
      </c>
      <c r="E37" s="3"/>
      <c r="F37" s="49"/>
      <c r="G37" s="38" t="s">
        <v>946</v>
      </c>
      <c r="H37" s="8" t="s">
        <v>941</v>
      </c>
      <c r="I37" s="3">
        <v>2</v>
      </c>
      <c r="J37" s="2"/>
      <c r="K37" s="10"/>
      <c r="L37" s="6"/>
      <c r="M37" s="6"/>
      <c r="N37" s="6"/>
      <c r="O37" s="6"/>
      <c r="P37" s="6"/>
      <c r="Q37" s="6"/>
      <c r="R37" s="4"/>
      <c r="S37" s="19"/>
    </row>
    <row r="38" spans="1:20" ht="43.2" x14ac:dyDescent="0.25">
      <c r="A38" s="3" t="s">
        <v>25</v>
      </c>
      <c r="B38" s="3" t="s">
        <v>735</v>
      </c>
      <c r="C38" s="3" t="s">
        <v>39</v>
      </c>
      <c r="D38" s="3" t="s">
        <v>123</v>
      </c>
      <c r="E38" s="3"/>
      <c r="F38" s="49"/>
      <c r="G38" s="38" t="s">
        <v>946</v>
      </c>
      <c r="H38" s="8" t="s">
        <v>941</v>
      </c>
      <c r="I38" s="3">
        <v>2</v>
      </c>
      <c r="J38" s="2"/>
      <c r="K38" s="10"/>
      <c r="L38" s="6"/>
      <c r="M38" s="6"/>
      <c r="N38" s="6"/>
      <c r="O38" s="6"/>
      <c r="P38" s="6"/>
      <c r="Q38" s="6"/>
      <c r="R38" s="4"/>
      <c r="S38" s="19"/>
      <c r="T38" s="19"/>
    </row>
    <row r="39" spans="1:20" x14ac:dyDescent="0.25">
      <c r="A39" s="3" t="s">
        <v>25</v>
      </c>
      <c r="B39" s="3" t="s">
        <v>735</v>
      </c>
      <c r="C39" s="3" t="s">
        <v>37</v>
      </c>
      <c r="D39" s="3" t="s">
        <v>114</v>
      </c>
      <c r="E39" s="3"/>
      <c r="F39" s="49"/>
      <c r="G39" s="38"/>
      <c r="H39" s="8"/>
      <c r="I39" s="3">
        <v>2</v>
      </c>
      <c r="J39" s="2"/>
      <c r="K39" s="10"/>
      <c r="L39" s="50"/>
      <c r="M39" s="50"/>
      <c r="N39" s="50"/>
      <c r="O39" s="50"/>
      <c r="P39" s="50"/>
      <c r="Q39" s="50"/>
      <c r="R39" s="4"/>
      <c r="S39" s="19"/>
    </row>
    <row r="40" spans="1:20" ht="28.8" x14ac:dyDescent="0.25">
      <c r="A40" s="3" t="s">
        <v>25</v>
      </c>
      <c r="B40" s="3" t="s">
        <v>735</v>
      </c>
      <c r="C40" s="3" t="s">
        <v>37</v>
      </c>
      <c r="D40" s="3" t="s">
        <v>115</v>
      </c>
      <c r="E40" s="3"/>
      <c r="F40" s="49"/>
      <c r="G40" s="38" t="s">
        <v>947</v>
      </c>
      <c r="H40" s="8" t="s">
        <v>922</v>
      </c>
      <c r="I40" s="3">
        <v>2</v>
      </c>
      <c r="J40" s="2"/>
      <c r="K40" s="10"/>
      <c r="L40" s="50"/>
      <c r="M40" s="50"/>
      <c r="N40" s="50"/>
      <c r="O40" s="50"/>
      <c r="P40" s="50"/>
      <c r="Q40" s="50"/>
      <c r="R40" s="4"/>
      <c r="S40" s="19"/>
    </row>
    <row r="41" spans="1:20" ht="28.8" x14ac:dyDescent="0.25">
      <c r="A41" s="3" t="s">
        <v>25</v>
      </c>
      <c r="B41" s="3" t="s">
        <v>735</v>
      </c>
      <c r="C41" s="3" t="s">
        <v>37</v>
      </c>
      <c r="D41" s="3" t="s">
        <v>116</v>
      </c>
      <c r="E41" s="3"/>
      <c r="F41" s="49"/>
      <c r="G41" s="38" t="s">
        <v>947</v>
      </c>
      <c r="H41" s="8" t="s">
        <v>922</v>
      </c>
      <c r="I41" s="3">
        <v>2</v>
      </c>
      <c r="J41" s="2"/>
      <c r="K41" s="10"/>
      <c r="L41" s="50"/>
      <c r="M41" s="50"/>
      <c r="N41" s="50"/>
      <c r="O41" s="50"/>
      <c r="P41" s="50"/>
      <c r="Q41" s="50"/>
      <c r="R41" s="4"/>
      <c r="S41" s="19"/>
    </row>
    <row r="42" spans="1:20" x14ac:dyDescent="0.25">
      <c r="A42" s="3" t="s">
        <v>25</v>
      </c>
      <c r="B42" s="3" t="s">
        <v>735</v>
      </c>
      <c r="C42" s="3" t="s">
        <v>40</v>
      </c>
      <c r="D42" s="3" t="s">
        <v>102</v>
      </c>
      <c r="E42" s="3"/>
      <c r="F42" s="49"/>
      <c r="G42" s="38"/>
      <c r="H42" s="8"/>
      <c r="I42" s="3">
        <v>2</v>
      </c>
      <c r="J42" s="2"/>
      <c r="K42" s="10"/>
      <c r="L42" s="6"/>
      <c r="M42" s="6"/>
      <c r="N42" s="6"/>
      <c r="O42" s="50"/>
      <c r="P42" s="50"/>
      <c r="Q42" s="50"/>
      <c r="R42" s="4"/>
      <c r="S42" s="19"/>
    </row>
    <row r="43" spans="1:20" ht="28.8" x14ac:dyDescent="0.25">
      <c r="A43" s="3" t="s">
        <v>25</v>
      </c>
      <c r="B43" s="3" t="s">
        <v>735</v>
      </c>
      <c r="C43" s="3" t="s">
        <v>40</v>
      </c>
      <c r="D43" s="3" t="s">
        <v>110</v>
      </c>
      <c r="E43" s="3"/>
      <c r="F43" s="49"/>
      <c r="G43" s="38" t="s">
        <v>948</v>
      </c>
      <c r="H43" s="8" t="s">
        <v>949</v>
      </c>
      <c r="I43" s="3">
        <v>2</v>
      </c>
      <c r="J43" s="2"/>
      <c r="K43" s="10"/>
      <c r="L43" s="6"/>
      <c r="M43" s="6"/>
      <c r="N43" s="6"/>
      <c r="O43" s="50"/>
      <c r="P43" s="50"/>
      <c r="Q43" s="50"/>
      <c r="R43" s="4"/>
      <c r="S43" s="19"/>
    </row>
    <row r="44" spans="1:20" ht="28.8" x14ac:dyDescent="0.25">
      <c r="A44" s="3" t="s">
        <v>25</v>
      </c>
      <c r="B44" s="3" t="s">
        <v>735</v>
      </c>
      <c r="C44" s="3" t="s">
        <v>40</v>
      </c>
      <c r="D44" s="3" t="s">
        <v>137</v>
      </c>
      <c r="E44" s="3"/>
      <c r="F44" s="49"/>
      <c r="G44" s="38" t="s">
        <v>948</v>
      </c>
      <c r="H44" s="8" t="s">
        <v>949</v>
      </c>
      <c r="I44" s="3">
        <v>2</v>
      </c>
      <c r="J44" s="2"/>
      <c r="K44" s="10"/>
      <c r="L44" s="6"/>
      <c r="M44" s="6"/>
      <c r="N44" s="6"/>
      <c r="O44" s="50"/>
      <c r="P44" s="50"/>
      <c r="Q44" s="50"/>
      <c r="R44" s="4"/>
      <c r="S44" s="19"/>
    </row>
    <row r="45" spans="1:20" ht="28.8" x14ac:dyDescent="0.25">
      <c r="A45" s="3" t="s">
        <v>25</v>
      </c>
      <c r="B45" s="3" t="s">
        <v>735</v>
      </c>
      <c r="C45" s="3" t="s">
        <v>40</v>
      </c>
      <c r="D45" s="3" t="s">
        <v>135</v>
      </c>
      <c r="E45" s="3"/>
      <c r="F45" s="49"/>
      <c r="G45" s="38" t="s">
        <v>948</v>
      </c>
      <c r="H45" s="8" t="s">
        <v>949</v>
      </c>
      <c r="I45" s="3">
        <v>2</v>
      </c>
      <c r="J45" s="2"/>
      <c r="K45" s="10"/>
      <c r="L45" s="6"/>
      <c r="M45" s="6"/>
      <c r="N45" s="6"/>
      <c r="O45" s="50"/>
      <c r="P45" s="50"/>
      <c r="Q45" s="50"/>
      <c r="R45" s="4"/>
      <c r="S45" s="19"/>
    </row>
    <row r="46" spans="1:20" ht="28.8" x14ac:dyDescent="0.25">
      <c r="A46" s="3" t="s">
        <v>25</v>
      </c>
      <c r="B46" s="3" t="s">
        <v>735</v>
      </c>
      <c r="C46" s="3" t="s">
        <v>40</v>
      </c>
      <c r="D46" s="3" t="s">
        <v>103</v>
      </c>
      <c r="E46" s="3"/>
      <c r="F46" s="49"/>
      <c r="G46" s="38" t="s">
        <v>948</v>
      </c>
      <c r="H46" s="8" t="s">
        <v>949</v>
      </c>
      <c r="I46" s="3">
        <v>2</v>
      </c>
      <c r="J46" s="2"/>
      <c r="K46" s="10"/>
      <c r="L46" s="6"/>
      <c r="M46" s="6"/>
      <c r="N46" s="6"/>
      <c r="O46" s="50"/>
      <c r="P46" s="50"/>
      <c r="Q46" s="50"/>
      <c r="R46" s="4"/>
      <c r="S46" s="19"/>
    </row>
    <row r="47" spans="1:20" x14ac:dyDescent="0.25">
      <c r="A47" s="3" t="s">
        <v>25</v>
      </c>
      <c r="B47" s="3" t="s">
        <v>735</v>
      </c>
      <c r="C47" s="3" t="s">
        <v>36</v>
      </c>
      <c r="D47" s="3" t="s">
        <v>102</v>
      </c>
      <c r="E47" s="3"/>
      <c r="F47" s="49"/>
      <c r="G47" s="38"/>
      <c r="H47" s="8"/>
      <c r="I47" s="3">
        <v>2</v>
      </c>
      <c r="J47" s="2"/>
      <c r="K47" s="10"/>
      <c r="L47" s="6"/>
      <c r="M47" s="6"/>
      <c r="N47" s="6"/>
      <c r="O47" s="50"/>
      <c r="P47" s="50"/>
      <c r="Q47" s="50"/>
      <c r="R47" s="4"/>
      <c r="S47" s="19"/>
    </row>
    <row r="48" spans="1:20" ht="28.8" x14ac:dyDescent="0.25">
      <c r="A48" s="3" t="s">
        <v>25</v>
      </c>
      <c r="B48" s="3" t="s">
        <v>735</v>
      </c>
      <c r="C48" s="3" t="s">
        <v>36</v>
      </c>
      <c r="D48" s="3" t="s">
        <v>135</v>
      </c>
      <c r="E48" s="3"/>
      <c r="F48" s="49"/>
      <c r="G48" s="38" t="s">
        <v>948</v>
      </c>
      <c r="H48" s="8" t="s">
        <v>949</v>
      </c>
      <c r="I48" s="3">
        <v>2</v>
      </c>
      <c r="J48" s="2"/>
      <c r="K48" s="10"/>
      <c r="L48" s="6"/>
      <c r="M48" s="6"/>
      <c r="N48" s="6"/>
      <c r="O48" s="50"/>
      <c r="P48" s="50"/>
      <c r="Q48" s="50"/>
      <c r="R48" s="4"/>
      <c r="S48" s="19"/>
    </row>
    <row r="49" spans="1:19" ht="28.8" x14ac:dyDescent="0.25">
      <c r="A49" s="3" t="s">
        <v>25</v>
      </c>
      <c r="B49" s="3" t="s">
        <v>735</v>
      </c>
      <c r="C49" s="3" t="s">
        <v>505</v>
      </c>
      <c r="D49" s="3" t="s">
        <v>110</v>
      </c>
      <c r="E49" s="3"/>
      <c r="F49" s="49"/>
      <c r="G49" s="38" t="s">
        <v>948</v>
      </c>
      <c r="H49" s="8" t="s">
        <v>949</v>
      </c>
      <c r="I49" s="3">
        <v>2</v>
      </c>
      <c r="J49" s="2"/>
      <c r="K49" s="10"/>
      <c r="L49" s="6"/>
      <c r="M49" s="6"/>
      <c r="N49" s="6"/>
      <c r="O49" s="50"/>
      <c r="P49" s="50"/>
      <c r="Q49" s="50"/>
      <c r="R49" s="4"/>
      <c r="S49" s="19"/>
    </row>
    <row r="50" spans="1:19" ht="28.8" x14ac:dyDescent="0.25">
      <c r="A50" s="3" t="s">
        <v>25</v>
      </c>
      <c r="B50" s="3" t="s">
        <v>735</v>
      </c>
      <c r="C50" s="3" t="s">
        <v>36</v>
      </c>
      <c r="D50" s="3" t="s">
        <v>118</v>
      </c>
      <c r="E50" s="3"/>
      <c r="F50" s="49"/>
      <c r="G50" s="38" t="s">
        <v>948</v>
      </c>
      <c r="H50" s="8" t="s">
        <v>949</v>
      </c>
      <c r="I50" s="3">
        <v>2</v>
      </c>
      <c r="J50" s="2"/>
      <c r="K50" s="10"/>
      <c r="L50" s="6"/>
      <c r="M50" s="6"/>
      <c r="N50" s="6"/>
      <c r="O50" s="50"/>
      <c r="P50" s="50"/>
      <c r="Q50" s="50"/>
      <c r="R50" s="4"/>
      <c r="S50" s="19"/>
    </row>
    <row r="51" spans="1:19" ht="28.8" x14ac:dyDescent="0.25">
      <c r="A51" s="3" t="s">
        <v>25</v>
      </c>
      <c r="B51" s="3" t="s">
        <v>735</v>
      </c>
      <c r="C51" s="3" t="s">
        <v>36</v>
      </c>
      <c r="D51" s="3" t="s">
        <v>121</v>
      </c>
      <c r="E51" s="3"/>
      <c r="F51" s="49"/>
      <c r="G51" s="38" t="s">
        <v>948</v>
      </c>
      <c r="H51" s="8" t="s">
        <v>949</v>
      </c>
      <c r="I51" s="3">
        <v>2</v>
      </c>
      <c r="J51" s="2"/>
      <c r="K51" s="10"/>
      <c r="L51" s="6"/>
      <c r="M51" s="6"/>
      <c r="N51" s="6"/>
      <c r="O51" s="50"/>
      <c r="P51" s="50"/>
      <c r="Q51" s="50"/>
      <c r="R51" s="4"/>
      <c r="S51" s="19"/>
    </row>
    <row r="52" spans="1:19" x14ac:dyDescent="0.25">
      <c r="A52" s="3" t="s">
        <v>25</v>
      </c>
      <c r="B52" s="3" t="s">
        <v>735</v>
      </c>
      <c r="C52" s="3" t="s">
        <v>41</v>
      </c>
      <c r="D52" s="3" t="s">
        <v>114</v>
      </c>
      <c r="E52" s="3"/>
      <c r="F52" s="49"/>
      <c r="G52" s="38"/>
      <c r="H52" s="8"/>
      <c r="I52" s="3">
        <v>2</v>
      </c>
      <c r="J52" s="2"/>
      <c r="K52" s="10"/>
      <c r="L52" s="50"/>
      <c r="M52" s="50"/>
      <c r="N52" s="50"/>
      <c r="O52" s="50"/>
      <c r="P52" s="50"/>
      <c r="Q52" s="50"/>
      <c r="R52" s="4"/>
      <c r="S52" s="19"/>
    </row>
    <row r="53" spans="1:19" ht="28.8" x14ac:dyDescent="0.25">
      <c r="A53" s="3" t="s">
        <v>25</v>
      </c>
      <c r="B53" s="3" t="s">
        <v>735</v>
      </c>
      <c r="C53" s="3" t="s">
        <v>41</v>
      </c>
      <c r="D53" s="3" t="s">
        <v>119</v>
      </c>
      <c r="E53" s="3"/>
      <c r="F53" s="49"/>
      <c r="G53" s="38" t="s">
        <v>947</v>
      </c>
      <c r="H53" s="8" t="s">
        <v>922</v>
      </c>
      <c r="I53" s="3">
        <v>2</v>
      </c>
      <c r="J53" s="2"/>
      <c r="K53" s="10"/>
      <c r="L53" s="50"/>
      <c r="M53" s="50"/>
      <c r="N53" s="50"/>
      <c r="O53" s="50"/>
      <c r="P53" s="50"/>
      <c r="Q53" s="50"/>
      <c r="R53" s="4"/>
      <c r="S53" s="19"/>
    </row>
    <row r="54" spans="1:19" ht="28.8" x14ac:dyDescent="0.25">
      <c r="A54" s="3" t="s">
        <v>25</v>
      </c>
      <c r="B54" s="3" t="s">
        <v>735</v>
      </c>
      <c r="C54" s="3" t="s">
        <v>41</v>
      </c>
      <c r="D54" s="3" t="s">
        <v>120</v>
      </c>
      <c r="E54" s="3"/>
      <c r="F54" s="49"/>
      <c r="G54" s="38" t="s">
        <v>947</v>
      </c>
      <c r="H54" s="8" t="s">
        <v>922</v>
      </c>
      <c r="I54" s="3">
        <v>2</v>
      </c>
      <c r="J54" s="2"/>
      <c r="K54" s="10"/>
      <c r="L54" s="50"/>
      <c r="M54" s="50"/>
      <c r="N54" s="50"/>
      <c r="O54" s="50"/>
      <c r="P54" s="50"/>
      <c r="Q54" s="50"/>
      <c r="R54" s="4"/>
      <c r="S54" s="19"/>
    </row>
    <row r="55" spans="1:19" ht="28.8" x14ac:dyDescent="0.25">
      <c r="A55" s="3" t="s">
        <v>25</v>
      </c>
      <c r="B55" s="3" t="s">
        <v>735</v>
      </c>
      <c r="C55" s="3" t="s">
        <v>41</v>
      </c>
      <c r="D55" s="3" t="s">
        <v>126</v>
      </c>
      <c r="E55" s="3"/>
      <c r="F55" s="49"/>
      <c r="G55" s="38" t="s">
        <v>947</v>
      </c>
      <c r="H55" s="8" t="s">
        <v>922</v>
      </c>
      <c r="I55" s="3">
        <v>2</v>
      </c>
      <c r="J55" s="2"/>
      <c r="K55" s="10"/>
      <c r="L55" s="50"/>
      <c r="M55" s="50"/>
      <c r="N55" s="50"/>
      <c r="O55" s="50"/>
      <c r="P55" s="50"/>
      <c r="Q55" s="50"/>
      <c r="R55" s="4"/>
      <c r="S55" s="19"/>
    </row>
    <row r="56" spans="1:19" ht="28.8" x14ac:dyDescent="0.25">
      <c r="A56" s="3" t="s">
        <v>25</v>
      </c>
      <c r="B56" s="3" t="s">
        <v>735</v>
      </c>
      <c r="C56" s="3" t="s">
        <v>41</v>
      </c>
      <c r="D56" s="3" t="s">
        <v>127</v>
      </c>
      <c r="E56" s="3"/>
      <c r="F56" s="49"/>
      <c r="G56" s="38" t="s">
        <v>947</v>
      </c>
      <c r="H56" s="8" t="s">
        <v>922</v>
      </c>
      <c r="I56" s="3">
        <v>2</v>
      </c>
      <c r="J56" s="2"/>
      <c r="K56" s="10"/>
      <c r="L56" s="50"/>
      <c r="M56" s="50"/>
      <c r="N56" s="50"/>
      <c r="O56" s="50"/>
      <c r="P56" s="50"/>
      <c r="Q56" s="50"/>
      <c r="R56" s="4"/>
      <c r="S56" s="19"/>
    </row>
    <row r="57" spans="1:19" ht="28.8" x14ac:dyDescent="0.25">
      <c r="A57" s="3" t="s">
        <v>25</v>
      </c>
      <c r="B57" s="3" t="s">
        <v>735</v>
      </c>
      <c r="C57" s="3" t="s">
        <v>41</v>
      </c>
      <c r="D57" s="3" t="s">
        <v>128</v>
      </c>
      <c r="E57" s="3"/>
      <c r="F57" s="49"/>
      <c r="G57" s="38" t="s">
        <v>947</v>
      </c>
      <c r="H57" s="8" t="s">
        <v>922</v>
      </c>
      <c r="I57" s="3">
        <v>2</v>
      </c>
      <c r="J57" s="2"/>
      <c r="K57" s="10"/>
      <c r="L57" s="50"/>
      <c r="M57" s="50"/>
      <c r="N57" s="50"/>
      <c r="O57" s="50"/>
      <c r="P57" s="50"/>
      <c r="Q57" s="50"/>
      <c r="R57" s="4"/>
      <c r="S57" s="19"/>
    </row>
    <row r="58" spans="1:19" x14ac:dyDescent="0.25">
      <c r="A58" s="3" t="s">
        <v>25</v>
      </c>
      <c r="B58" s="3" t="s">
        <v>735</v>
      </c>
      <c r="C58" s="3" t="s">
        <v>491</v>
      </c>
      <c r="D58" s="3" t="s">
        <v>102</v>
      </c>
      <c r="E58" s="3"/>
      <c r="F58" s="49"/>
      <c r="G58" s="38"/>
      <c r="H58" s="8"/>
      <c r="I58" s="3">
        <v>2</v>
      </c>
      <c r="J58" s="2"/>
      <c r="K58" s="10"/>
      <c r="L58" s="3"/>
      <c r="M58" s="3"/>
      <c r="N58" s="39"/>
      <c r="O58" s="50"/>
      <c r="P58" s="50"/>
      <c r="Q58" s="50"/>
      <c r="R58" s="4"/>
      <c r="S58" s="19"/>
    </row>
    <row r="59" spans="1:19" ht="28.8" x14ac:dyDescent="0.25">
      <c r="A59" s="3" t="s">
        <v>25</v>
      </c>
      <c r="B59" s="3" t="s">
        <v>735</v>
      </c>
      <c r="C59" s="3" t="s">
        <v>491</v>
      </c>
      <c r="D59" s="3" t="s">
        <v>124</v>
      </c>
      <c r="E59" s="3"/>
      <c r="F59" s="49"/>
      <c r="G59" s="38" t="s">
        <v>950</v>
      </c>
      <c r="H59" s="8" t="s">
        <v>941</v>
      </c>
      <c r="I59" s="3">
        <v>2</v>
      </c>
      <c r="J59" s="2"/>
      <c r="K59" s="10"/>
      <c r="L59" s="3"/>
      <c r="M59" s="3"/>
      <c r="N59" s="39"/>
      <c r="O59" s="50"/>
      <c r="P59" s="50"/>
      <c r="Q59" s="50"/>
      <c r="R59" s="4"/>
      <c r="S59" s="19"/>
    </row>
    <row r="60" spans="1:19" ht="28.8" x14ac:dyDescent="0.25">
      <c r="A60" s="3" t="s">
        <v>25</v>
      </c>
      <c r="B60" s="3" t="s">
        <v>735</v>
      </c>
      <c r="C60" s="3" t="s">
        <v>510</v>
      </c>
      <c r="D60" s="3" t="s">
        <v>129</v>
      </c>
      <c r="E60" s="3"/>
      <c r="F60" s="49"/>
      <c r="G60" s="38" t="s">
        <v>950</v>
      </c>
      <c r="H60" s="8" t="s">
        <v>941</v>
      </c>
      <c r="I60" s="3">
        <v>2</v>
      </c>
      <c r="J60" s="2"/>
      <c r="K60" s="10"/>
      <c r="L60" s="3"/>
      <c r="M60" s="3"/>
      <c r="N60" s="39"/>
      <c r="O60" s="50"/>
      <c r="P60" s="50"/>
      <c r="Q60" s="50"/>
      <c r="R60" s="4"/>
      <c r="S60" s="19"/>
    </row>
    <row r="61" spans="1:19" ht="28.8" x14ac:dyDescent="0.25">
      <c r="A61" s="3" t="s">
        <v>25</v>
      </c>
      <c r="B61" s="3" t="s">
        <v>735</v>
      </c>
      <c r="C61" s="3" t="s">
        <v>491</v>
      </c>
      <c r="D61" s="3" t="s">
        <v>138</v>
      </c>
      <c r="E61" s="3"/>
      <c r="F61" s="49"/>
      <c r="G61" s="38" t="s">
        <v>950</v>
      </c>
      <c r="H61" s="8" t="s">
        <v>941</v>
      </c>
      <c r="I61" s="3">
        <v>2</v>
      </c>
      <c r="J61" s="2"/>
      <c r="K61" s="10"/>
      <c r="L61" s="3"/>
      <c r="M61" s="3"/>
      <c r="N61" s="39"/>
      <c r="O61" s="50"/>
      <c r="P61" s="50"/>
      <c r="Q61" s="50"/>
      <c r="R61" s="4"/>
      <c r="S61" s="19"/>
    </row>
    <row r="62" spans="1:19" ht="28.8" x14ac:dyDescent="0.25">
      <c r="A62" s="3" t="s">
        <v>25</v>
      </c>
      <c r="B62" s="3" t="s">
        <v>735</v>
      </c>
      <c r="C62" s="3" t="s">
        <v>491</v>
      </c>
      <c r="D62" s="3" t="s">
        <v>139</v>
      </c>
      <c r="E62" s="3"/>
      <c r="F62" s="49"/>
      <c r="G62" s="38" t="s">
        <v>950</v>
      </c>
      <c r="H62" s="8" t="s">
        <v>941</v>
      </c>
      <c r="I62" s="3">
        <v>2</v>
      </c>
      <c r="J62" s="2"/>
      <c r="K62" s="10"/>
      <c r="L62" s="3"/>
      <c r="M62" s="3"/>
      <c r="N62" s="39"/>
      <c r="O62" s="50"/>
      <c r="P62" s="50"/>
      <c r="Q62" s="50"/>
      <c r="R62" s="4"/>
      <c r="S62" s="19"/>
    </row>
    <row r="63" spans="1:19" ht="28.8" x14ac:dyDescent="0.25">
      <c r="A63" s="3" t="s">
        <v>25</v>
      </c>
      <c r="B63" s="3" t="s">
        <v>735</v>
      </c>
      <c r="C63" s="3" t="s">
        <v>517</v>
      </c>
      <c r="D63" s="3" t="s">
        <v>102</v>
      </c>
      <c r="E63" s="3"/>
      <c r="F63" s="49"/>
      <c r="G63" s="38" t="s">
        <v>950</v>
      </c>
      <c r="H63" s="8" t="s">
        <v>941</v>
      </c>
      <c r="I63" s="3">
        <v>2</v>
      </c>
      <c r="J63" s="2"/>
      <c r="K63" s="10"/>
      <c r="L63" s="3"/>
      <c r="M63" s="3"/>
      <c r="N63" s="39"/>
      <c r="O63" s="50"/>
      <c r="P63" s="50"/>
      <c r="Q63" s="50"/>
      <c r="R63" s="4"/>
      <c r="S63" s="19"/>
    </row>
    <row r="64" spans="1:19" ht="28.8" x14ac:dyDescent="0.25">
      <c r="A64" s="3" t="s">
        <v>25</v>
      </c>
      <c r="B64" s="3" t="s">
        <v>735</v>
      </c>
      <c r="C64" s="3" t="s">
        <v>43</v>
      </c>
      <c r="D64" s="3" t="s">
        <v>116</v>
      </c>
      <c r="E64" s="3"/>
      <c r="F64" s="49"/>
      <c r="G64" s="38" t="s">
        <v>947</v>
      </c>
      <c r="H64" s="8" t="s">
        <v>922</v>
      </c>
      <c r="I64" s="3">
        <v>2</v>
      </c>
      <c r="J64" s="2"/>
      <c r="K64" s="10"/>
      <c r="L64" s="50"/>
      <c r="M64" s="50"/>
      <c r="N64" s="50"/>
      <c r="O64" s="50"/>
      <c r="P64" s="50"/>
      <c r="Q64" s="50"/>
      <c r="R64" s="4"/>
      <c r="S64" s="19"/>
    </row>
    <row r="65" spans="1:19" x14ac:dyDescent="0.25">
      <c r="A65" s="3" t="s">
        <v>25</v>
      </c>
      <c r="B65" s="3" t="s">
        <v>735</v>
      </c>
      <c r="C65" s="3" t="s">
        <v>43</v>
      </c>
      <c r="D65" s="3" t="s">
        <v>114</v>
      </c>
      <c r="E65" s="3"/>
      <c r="F65" s="49"/>
      <c r="G65" s="38"/>
      <c r="H65" s="8" t="s">
        <v>922</v>
      </c>
      <c r="I65" s="3">
        <v>2</v>
      </c>
      <c r="J65" s="2"/>
      <c r="K65" s="10"/>
      <c r="L65" s="50"/>
      <c r="M65" s="50"/>
      <c r="N65" s="50"/>
      <c r="O65" s="50"/>
      <c r="P65" s="50"/>
      <c r="Q65" s="50"/>
      <c r="R65" s="4"/>
      <c r="S65" s="19"/>
    </row>
    <row r="66" spans="1:19" ht="28.8" x14ac:dyDescent="0.25">
      <c r="A66" s="3" t="s">
        <v>25</v>
      </c>
      <c r="B66" s="3" t="s">
        <v>735</v>
      </c>
      <c r="C66" s="3" t="s">
        <v>43</v>
      </c>
      <c r="D66" s="3" t="s">
        <v>115</v>
      </c>
      <c r="E66" s="3"/>
      <c r="F66" s="49"/>
      <c r="G66" s="38" t="s">
        <v>947</v>
      </c>
      <c r="H66" s="8" t="s">
        <v>922</v>
      </c>
      <c r="I66" s="3">
        <v>2</v>
      </c>
      <c r="J66" s="2"/>
      <c r="K66" s="10"/>
      <c r="L66" s="50"/>
      <c r="M66" s="50"/>
      <c r="N66" s="50"/>
      <c r="O66" s="50"/>
      <c r="P66" s="50"/>
      <c r="Q66" s="50"/>
      <c r="R66" s="4"/>
      <c r="S66" s="19"/>
    </row>
    <row r="67" spans="1:19" ht="28.8" x14ac:dyDescent="0.25">
      <c r="A67" s="3" t="s">
        <v>25</v>
      </c>
      <c r="B67" s="3" t="s">
        <v>735</v>
      </c>
      <c r="C67" s="3" t="s">
        <v>43</v>
      </c>
      <c r="D67" s="3" t="s">
        <v>134</v>
      </c>
      <c r="E67" s="3"/>
      <c r="F67" s="49"/>
      <c r="G67" s="38" t="s">
        <v>947</v>
      </c>
      <c r="H67" s="8" t="s">
        <v>922</v>
      </c>
      <c r="I67" s="3">
        <v>2</v>
      </c>
      <c r="J67" s="2"/>
      <c r="K67" s="10"/>
      <c r="L67" s="50"/>
      <c r="M67" s="50"/>
      <c r="N67" s="50"/>
      <c r="O67" s="50"/>
      <c r="P67" s="50"/>
      <c r="Q67" s="50"/>
      <c r="R67" s="4"/>
      <c r="S67" s="19"/>
    </row>
    <row r="68" spans="1:19" x14ac:dyDescent="0.25">
      <c r="A68" s="3" t="s">
        <v>25</v>
      </c>
      <c r="B68" s="3" t="s">
        <v>735</v>
      </c>
      <c r="C68" s="3" t="s">
        <v>44</v>
      </c>
      <c r="D68" s="3" t="s">
        <v>102</v>
      </c>
      <c r="E68" s="3"/>
      <c r="F68" s="49"/>
      <c r="G68" s="38"/>
      <c r="H68" s="8"/>
      <c r="I68" s="3">
        <v>2</v>
      </c>
      <c r="J68" s="2"/>
      <c r="K68" s="10"/>
      <c r="L68" s="3"/>
      <c r="M68" s="3"/>
      <c r="N68" s="39"/>
      <c r="O68" s="52"/>
      <c r="P68" s="52"/>
      <c r="Q68" s="52"/>
      <c r="R68" s="4"/>
      <c r="S68" s="19"/>
    </row>
    <row r="69" spans="1:19" x14ac:dyDescent="0.25">
      <c r="A69" s="3" t="s">
        <v>25</v>
      </c>
      <c r="B69" s="3" t="s">
        <v>735</v>
      </c>
      <c r="C69" s="3" t="s">
        <v>44</v>
      </c>
      <c r="D69" s="3" t="s">
        <v>141</v>
      </c>
      <c r="E69" s="3"/>
      <c r="F69" s="49"/>
      <c r="G69" s="38"/>
      <c r="H69" s="8" t="s">
        <v>929</v>
      </c>
      <c r="I69" s="3">
        <v>2</v>
      </c>
      <c r="J69" s="2"/>
      <c r="K69" s="10"/>
      <c r="L69" s="3"/>
      <c r="M69" s="3"/>
      <c r="N69" s="39"/>
      <c r="O69" s="52"/>
      <c r="P69" s="52"/>
      <c r="Q69" s="52"/>
      <c r="R69" s="4"/>
      <c r="S69" s="19"/>
    </row>
    <row r="70" spans="1:19" x14ac:dyDescent="0.25">
      <c r="A70" s="3" t="s">
        <v>25</v>
      </c>
      <c r="B70" s="3" t="s">
        <v>735</v>
      </c>
      <c r="C70" s="3" t="s">
        <v>44</v>
      </c>
      <c r="D70" s="3" t="s">
        <v>142</v>
      </c>
      <c r="E70" s="3"/>
      <c r="F70" s="49"/>
      <c r="G70" s="38"/>
      <c r="H70" s="8" t="s">
        <v>929</v>
      </c>
      <c r="I70" s="3">
        <v>2</v>
      </c>
      <c r="J70" s="2"/>
      <c r="K70" s="10"/>
      <c r="L70" s="3"/>
      <c r="M70" s="3"/>
      <c r="N70" s="39"/>
      <c r="O70" s="52"/>
      <c r="P70" s="52"/>
      <c r="Q70" s="52"/>
      <c r="R70" s="4"/>
      <c r="S70" s="19"/>
    </row>
    <row r="71" spans="1:19" x14ac:dyDescent="0.25">
      <c r="A71" s="3" t="s">
        <v>25</v>
      </c>
      <c r="B71" s="3" t="s">
        <v>735</v>
      </c>
      <c r="C71" s="3" t="s">
        <v>44</v>
      </c>
      <c r="D71" s="3" t="s">
        <v>143</v>
      </c>
      <c r="E71" s="3"/>
      <c r="F71" s="49"/>
      <c r="G71" s="38"/>
      <c r="H71" s="8" t="s">
        <v>929</v>
      </c>
      <c r="I71" s="3">
        <v>2</v>
      </c>
      <c r="J71" s="2"/>
      <c r="K71" s="10"/>
      <c r="L71" s="3"/>
      <c r="M71" s="3"/>
      <c r="N71" s="39"/>
      <c r="O71" s="52"/>
      <c r="P71" s="52"/>
      <c r="Q71" s="52"/>
      <c r="R71" s="4"/>
      <c r="S71" s="19"/>
    </row>
    <row r="72" spans="1:19" x14ac:dyDescent="0.25">
      <c r="A72" s="3" t="s">
        <v>25</v>
      </c>
      <c r="B72" s="3" t="s">
        <v>735</v>
      </c>
      <c r="C72" s="3" t="s">
        <v>44</v>
      </c>
      <c r="D72" s="3" t="s">
        <v>144</v>
      </c>
      <c r="E72" s="3"/>
      <c r="F72" s="49"/>
      <c r="G72" s="38"/>
      <c r="H72" s="8" t="s">
        <v>929</v>
      </c>
      <c r="I72" s="3">
        <v>2</v>
      </c>
      <c r="J72" s="2"/>
      <c r="K72" s="10"/>
      <c r="L72" s="3"/>
      <c r="M72" s="3"/>
      <c r="N72" s="39"/>
      <c r="O72" s="52"/>
      <c r="P72" s="52"/>
      <c r="Q72" s="52"/>
      <c r="R72" s="4"/>
      <c r="S72" s="19"/>
    </row>
    <row r="73" spans="1:19" x14ac:dyDescent="0.25">
      <c r="A73" s="3" t="s">
        <v>25</v>
      </c>
      <c r="B73" s="3" t="s">
        <v>735</v>
      </c>
      <c r="C73" s="3" t="s">
        <v>44</v>
      </c>
      <c r="D73" s="3" t="s">
        <v>145</v>
      </c>
      <c r="E73" s="3"/>
      <c r="F73" s="49"/>
      <c r="G73" s="38"/>
      <c r="H73" s="8" t="s">
        <v>929</v>
      </c>
      <c r="I73" s="3">
        <v>2</v>
      </c>
      <c r="J73" s="2"/>
      <c r="K73" s="10"/>
      <c r="L73" s="3"/>
      <c r="M73" s="3"/>
      <c r="N73" s="39"/>
      <c r="O73" s="52"/>
      <c r="P73" s="52"/>
      <c r="Q73" s="52"/>
      <c r="R73" s="4"/>
      <c r="S73" s="19"/>
    </row>
    <row r="74" spans="1:19" x14ac:dyDescent="0.25">
      <c r="A74" s="3" t="s">
        <v>25</v>
      </c>
      <c r="B74" s="3" t="s">
        <v>735</v>
      </c>
      <c r="C74" s="3" t="s">
        <v>45</v>
      </c>
      <c r="D74" s="3" t="s">
        <v>102</v>
      </c>
      <c r="E74" s="3"/>
      <c r="F74" s="49"/>
      <c r="G74" s="38"/>
      <c r="H74" s="8"/>
      <c r="I74" s="3">
        <v>2</v>
      </c>
      <c r="J74" s="2"/>
      <c r="K74" s="10"/>
      <c r="L74" s="3"/>
      <c r="M74" s="3"/>
      <c r="N74" s="39"/>
      <c r="O74" s="52"/>
      <c r="P74" s="52"/>
      <c r="Q74" s="52"/>
      <c r="R74" s="4"/>
      <c r="S74" s="19"/>
    </row>
    <row r="75" spans="1:19" x14ac:dyDescent="0.25">
      <c r="A75" s="3" t="s">
        <v>25</v>
      </c>
      <c r="B75" s="3" t="s">
        <v>735</v>
      </c>
      <c r="C75" s="3" t="s">
        <v>46</v>
      </c>
      <c r="D75" s="3" t="s">
        <v>102</v>
      </c>
      <c r="E75" s="3"/>
      <c r="F75" s="49"/>
      <c r="G75" s="38"/>
      <c r="H75" s="8"/>
      <c r="I75" s="3">
        <v>2</v>
      </c>
      <c r="J75" s="2"/>
      <c r="K75" s="10"/>
      <c r="L75" s="39"/>
      <c r="M75" s="39"/>
      <c r="N75" s="39"/>
      <c r="O75" s="53"/>
      <c r="P75" s="53"/>
      <c r="Q75" s="53"/>
      <c r="R75" s="4"/>
      <c r="S75" s="19"/>
    </row>
    <row r="76" spans="1:19" x14ac:dyDescent="0.25">
      <c r="A76" s="3" t="s">
        <v>25</v>
      </c>
      <c r="B76" s="3" t="s">
        <v>735</v>
      </c>
      <c r="C76" s="3" t="s">
        <v>47</v>
      </c>
      <c r="D76" s="3" t="s">
        <v>102</v>
      </c>
      <c r="E76" s="3"/>
      <c r="F76" s="49"/>
      <c r="G76" s="38"/>
      <c r="H76" s="8"/>
      <c r="I76" s="3">
        <v>2</v>
      </c>
      <c r="J76" s="2"/>
      <c r="K76" s="10"/>
      <c r="L76" s="39"/>
      <c r="M76" s="39"/>
      <c r="N76" s="39"/>
      <c r="O76" s="53"/>
      <c r="P76" s="53"/>
      <c r="Q76" s="53"/>
      <c r="R76" s="4"/>
      <c r="S76" s="19"/>
    </row>
    <row r="77" spans="1:19" x14ac:dyDescent="0.25">
      <c r="A77" s="3" t="s">
        <v>25</v>
      </c>
      <c r="B77" s="3" t="s">
        <v>735</v>
      </c>
      <c r="C77" s="3" t="s">
        <v>48</v>
      </c>
      <c r="D77" s="3" t="s">
        <v>102</v>
      </c>
      <c r="E77" s="3"/>
      <c r="F77" s="49"/>
      <c r="G77" s="38"/>
      <c r="H77" s="8"/>
      <c r="I77" s="3">
        <v>2</v>
      </c>
      <c r="J77" s="2"/>
      <c r="K77" s="10"/>
      <c r="L77" s="39"/>
      <c r="M77" s="39"/>
      <c r="N77" s="39"/>
      <c r="O77" s="39"/>
      <c r="P77" s="39"/>
      <c r="Q77" s="39"/>
      <c r="R77" s="4"/>
      <c r="S77" s="19"/>
    </row>
    <row r="78" spans="1:19" x14ac:dyDescent="0.25">
      <c r="A78" s="3" t="s">
        <v>25</v>
      </c>
      <c r="B78" s="3" t="s">
        <v>735</v>
      </c>
      <c r="C78" s="3" t="s">
        <v>49</v>
      </c>
      <c r="D78" s="3" t="s">
        <v>102</v>
      </c>
      <c r="E78" s="3"/>
      <c r="F78" s="49"/>
      <c r="G78" s="38"/>
      <c r="H78" s="8"/>
      <c r="I78" s="3">
        <v>2</v>
      </c>
      <c r="J78" s="2"/>
      <c r="K78" s="10"/>
      <c r="L78" s="39"/>
      <c r="M78" s="39"/>
      <c r="N78" s="39"/>
      <c r="O78" s="39"/>
      <c r="P78" s="39"/>
      <c r="Q78" s="39"/>
      <c r="R78" s="4"/>
      <c r="S78" s="19"/>
    </row>
    <row r="79" spans="1:19" x14ac:dyDescent="0.25">
      <c r="A79" s="3" t="s">
        <v>25</v>
      </c>
      <c r="B79" s="3" t="s">
        <v>735</v>
      </c>
      <c r="C79" s="3" t="s">
        <v>50</v>
      </c>
      <c r="D79" s="3" t="s">
        <v>102</v>
      </c>
      <c r="E79" s="3"/>
      <c r="F79" s="49"/>
      <c r="G79" s="38"/>
      <c r="H79" s="8"/>
      <c r="I79" s="3">
        <v>2</v>
      </c>
      <c r="J79" s="2"/>
      <c r="K79" s="10"/>
      <c r="L79" s="39"/>
      <c r="M79" s="39"/>
      <c r="N79" s="39"/>
      <c r="O79" s="39"/>
      <c r="P79" s="39"/>
      <c r="Q79" s="39"/>
      <c r="R79" s="4"/>
      <c r="S79" s="19"/>
    </row>
    <row r="80" spans="1:19" x14ac:dyDescent="0.25">
      <c r="A80" s="3" t="s">
        <v>25</v>
      </c>
      <c r="B80" s="3" t="s">
        <v>735</v>
      </c>
      <c r="C80" s="3" t="s">
        <v>51</v>
      </c>
      <c r="D80" s="3" t="s">
        <v>102</v>
      </c>
      <c r="E80" s="3"/>
      <c r="F80" s="49"/>
      <c r="G80" s="38"/>
      <c r="H80" s="8"/>
      <c r="I80" s="3">
        <v>2</v>
      </c>
      <c r="J80" s="2"/>
      <c r="K80" s="10"/>
      <c r="L80" s="39"/>
      <c r="M80" s="39"/>
      <c r="N80" s="39"/>
      <c r="O80" s="39"/>
      <c r="P80" s="39"/>
      <c r="Q80" s="39"/>
      <c r="R80" s="4"/>
      <c r="S80" s="19"/>
    </row>
    <row r="81" spans="1:20" x14ac:dyDescent="0.25">
      <c r="A81" s="3" t="s">
        <v>25</v>
      </c>
      <c r="B81" s="3" t="s">
        <v>735</v>
      </c>
      <c r="C81" s="3" t="s">
        <v>52</v>
      </c>
      <c r="D81" s="3" t="s">
        <v>102</v>
      </c>
      <c r="E81" s="3"/>
      <c r="F81" s="49"/>
      <c r="G81" s="38"/>
      <c r="H81" s="8"/>
      <c r="I81" s="3">
        <v>2</v>
      </c>
      <c r="J81" s="2"/>
      <c r="K81" s="10"/>
      <c r="L81" s="39"/>
      <c r="M81" s="39"/>
      <c r="N81" s="39"/>
      <c r="O81" s="39"/>
      <c r="P81" s="39"/>
      <c r="Q81" s="39"/>
      <c r="R81" s="4"/>
      <c r="S81" s="19"/>
    </row>
    <row r="82" spans="1:20" x14ac:dyDescent="0.25">
      <c r="A82" s="3" t="s">
        <v>25</v>
      </c>
      <c r="B82" s="3" t="s">
        <v>735</v>
      </c>
      <c r="C82" s="3" t="s">
        <v>53</v>
      </c>
      <c r="D82" s="3" t="s">
        <v>102</v>
      </c>
      <c r="E82" s="3"/>
      <c r="F82" s="49"/>
      <c r="G82" s="38"/>
      <c r="H82" s="8"/>
      <c r="I82" s="3">
        <v>2</v>
      </c>
      <c r="J82" s="2"/>
      <c r="K82" s="10"/>
      <c r="L82" s="39"/>
      <c r="M82" s="39"/>
      <c r="N82" s="39"/>
      <c r="O82" s="39"/>
      <c r="P82" s="39"/>
      <c r="Q82" s="39"/>
      <c r="R82" s="4"/>
      <c r="S82" s="19"/>
    </row>
    <row r="83" spans="1:20" x14ac:dyDescent="0.25">
      <c r="A83" s="3" t="s">
        <v>25</v>
      </c>
      <c r="B83" s="3" t="s">
        <v>735</v>
      </c>
      <c r="C83" s="3" t="s">
        <v>54</v>
      </c>
      <c r="D83" s="3" t="s">
        <v>102</v>
      </c>
      <c r="E83" s="3"/>
      <c r="F83" s="49"/>
      <c r="G83" s="38"/>
      <c r="H83" s="8"/>
      <c r="I83" s="3">
        <v>2</v>
      </c>
      <c r="J83" s="2"/>
      <c r="K83" s="10"/>
      <c r="L83" s="39"/>
      <c r="M83" s="39"/>
      <c r="N83" s="39"/>
      <c r="O83" s="39"/>
      <c r="P83" s="39"/>
      <c r="Q83" s="39"/>
      <c r="R83" s="4"/>
      <c r="S83" s="19"/>
    </row>
    <row r="84" spans="1:20" x14ac:dyDescent="0.25">
      <c r="A84" s="3" t="s">
        <v>25</v>
      </c>
      <c r="B84" s="3" t="s">
        <v>735</v>
      </c>
      <c r="C84" s="3" t="s">
        <v>55</v>
      </c>
      <c r="D84" s="3" t="s">
        <v>102</v>
      </c>
      <c r="E84" s="3"/>
      <c r="F84" s="49"/>
      <c r="G84" s="38"/>
      <c r="H84" s="8"/>
      <c r="I84" s="3">
        <v>2</v>
      </c>
      <c r="J84" s="2"/>
      <c r="K84" s="10"/>
      <c r="L84" s="39"/>
      <c r="M84" s="39"/>
      <c r="N84" s="39"/>
      <c r="O84" s="39"/>
      <c r="P84" s="39"/>
      <c r="Q84" s="39"/>
      <c r="R84" s="4"/>
      <c r="S84" s="19"/>
    </row>
    <row r="85" spans="1:20" x14ac:dyDescent="0.25">
      <c r="A85" s="3" t="s">
        <v>25</v>
      </c>
      <c r="B85" s="3" t="s">
        <v>735</v>
      </c>
      <c r="C85" s="3" t="s">
        <v>56</v>
      </c>
      <c r="D85" s="3" t="s">
        <v>102</v>
      </c>
      <c r="E85" s="3"/>
      <c r="F85" s="49"/>
      <c r="G85" s="38"/>
      <c r="H85" s="8"/>
      <c r="I85" s="3">
        <v>2</v>
      </c>
      <c r="J85" s="2"/>
      <c r="K85" s="10"/>
      <c r="L85" s="39"/>
      <c r="M85" s="39"/>
      <c r="N85" s="39"/>
      <c r="O85" s="39"/>
      <c r="P85" s="39"/>
      <c r="Q85" s="39"/>
      <c r="R85" s="4"/>
      <c r="S85" s="19"/>
    </row>
    <row r="86" spans="1:20" x14ac:dyDescent="0.25">
      <c r="A86" s="3" t="s">
        <v>25</v>
      </c>
      <c r="B86" s="3" t="s">
        <v>735</v>
      </c>
      <c r="C86" s="3" t="s">
        <v>57</v>
      </c>
      <c r="D86" s="3" t="s">
        <v>102</v>
      </c>
      <c r="E86" s="3"/>
      <c r="F86" s="49"/>
      <c r="G86" s="38"/>
      <c r="H86" s="8"/>
      <c r="I86" s="3">
        <v>2</v>
      </c>
      <c r="J86" s="2"/>
      <c r="K86" s="10"/>
      <c r="L86" s="39"/>
      <c r="M86" s="39"/>
      <c r="N86" s="39"/>
      <c r="O86" s="39"/>
      <c r="P86" s="39"/>
      <c r="Q86" s="39"/>
      <c r="R86" s="4"/>
      <c r="S86" s="19"/>
    </row>
    <row r="87" spans="1:20" x14ac:dyDescent="0.25">
      <c r="A87" s="3" t="s">
        <v>25</v>
      </c>
      <c r="B87" s="3" t="s">
        <v>735</v>
      </c>
      <c r="C87" s="3" t="s">
        <v>516</v>
      </c>
      <c r="D87" s="3" t="s">
        <v>114</v>
      </c>
      <c r="E87" s="3"/>
      <c r="F87" s="49"/>
      <c r="G87" s="38"/>
      <c r="H87" s="8"/>
      <c r="I87" s="3">
        <v>2</v>
      </c>
      <c r="J87" s="2"/>
      <c r="K87" s="10"/>
      <c r="L87" s="39"/>
      <c r="M87" s="39"/>
      <c r="N87" s="39"/>
      <c r="O87" s="39"/>
      <c r="P87" s="39"/>
      <c r="Q87" s="39"/>
      <c r="R87" s="4"/>
      <c r="S87" s="19"/>
    </row>
    <row r="88" spans="1:20" x14ac:dyDescent="0.25">
      <c r="A88" s="3" t="s">
        <v>25</v>
      </c>
      <c r="B88" s="3" t="s">
        <v>735</v>
      </c>
      <c r="C88" s="3" t="s">
        <v>516</v>
      </c>
      <c r="D88" s="3" t="s">
        <v>117</v>
      </c>
      <c r="E88" s="3"/>
      <c r="F88" s="49"/>
      <c r="G88" s="41" t="s">
        <v>951</v>
      </c>
      <c r="H88" s="8" t="s">
        <v>941</v>
      </c>
      <c r="I88" s="3">
        <v>2</v>
      </c>
      <c r="J88" s="2"/>
      <c r="K88" s="10"/>
      <c r="L88" s="39"/>
      <c r="M88" s="39"/>
      <c r="N88" s="39"/>
      <c r="O88" s="39"/>
      <c r="P88" s="39"/>
      <c r="Q88" s="39"/>
      <c r="R88" s="4"/>
      <c r="S88" s="19"/>
      <c r="T88" s="19"/>
    </row>
    <row r="89" spans="1:20" x14ac:dyDescent="0.25">
      <c r="A89" s="3" t="s">
        <v>25</v>
      </c>
      <c r="B89" s="3" t="s">
        <v>735</v>
      </c>
      <c r="C89" s="3" t="s">
        <v>38</v>
      </c>
      <c r="D89" s="3" t="s">
        <v>102</v>
      </c>
      <c r="E89" s="3"/>
      <c r="F89" s="49"/>
      <c r="G89" s="38"/>
      <c r="H89" s="8" t="s">
        <v>941</v>
      </c>
      <c r="I89" s="3">
        <v>2</v>
      </c>
      <c r="J89" s="2"/>
      <c r="K89" s="10"/>
      <c r="L89" s="39"/>
      <c r="M89" s="39"/>
      <c r="N89" s="39"/>
      <c r="O89" s="39"/>
      <c r="P89" s="39"/>
      <c r="Q89" s="39"/>
      <c r="R89" s="4"/>
      <c r="S89" s="19"/>
    </row>
    <row r="90" spans="1:20" x14ac:dyDescent="0.25">
      <c r="A90" s="3" t="s">
        <v>25</v>
      </c>
      <c r="B90" s="3" t="s">
        <v>735</v>
      </c>
      <c r="C90" s="3" t="s">
        <v>506</v>
      </c>
      <c r="D90" s="3" t="s">
        <v>117</v>
      </c>
      <c r="E90" s="3"/>
      <c r="F90" s="49"/>
      <c r="G90" s="41" t="s">
        <v>952</v>
      </c>
      <c r="H90" s="8" t="s">
        <v>941</v>
      </c>
      <c r="I90" s="3">
        <v>2</v>
      </c>
      <c r="J90" s="2"/>
      <c r="K90" s="10"/>
      <c r="L90" s="39"/>
      <c r="M90" s="39"/>
      <c r="N90" s="39"/>
      <c r="O90" s="39"/>
      <c r="P90" s="39"/>
      <c r="Q90" s="39"/>
      <c r="R90" s="4"/>
      <c r="S90" s="19"/>
    </row>
    <row r="91" spans="1:20" x14ac:dyDescent="0.25">
      <c r="A91" s="3" t="s">
        <v>25</v>
      </c>
      <c r="B91" s="3" t="s">
        <v>735</v>
      </c>
      <c r="C91" s="3" t="s">
        <v>58</v>
      </c>
      <c r="D91" s="3" t="s">
        <v>102</v>
      </c>
      <c r="E91" s="3"/>
      <c r="F91" s="49"/>
      <c r="G91" s="38"/>
      <c r="H91" s="8"/>
      <c r="I91" s="3">
        <v>2</v>
      </c>
      <c r="J91" s="2"/>
      <c r="K91" s="10"/>
      <c r="L91" s="39"/>
      <c r="M91" s="39"/>
      <c r="N91" s="39"/>
      <c r="O91" s="39"/>
      <c r="P91" s="39"/>
      <c r="Q91" s="39"/>
      <c r="R91" s="4"/>
      <c r="S91" s="19"/>
    </row>
    <row r="92" spans="1:20" x14ac:dyDescent="0.25">
      <c r="A92" s="3" t="s">
        <v>25</v>
      </c>
      <c r="B92" s="3" t="s">
        <v>735</v>
      </c>
      <c r="C92" s="3" t="s">
        <v>59</v>
      </c>
      <c r="D92" s="3" t="s">
        <v>102</v>
      </c>
      <c r="E92" s="3"/>
      <c r="F92" s="49"/>
      <c r="G92" s="38"/>
      <c r="H92" s="8"/>
      <c r="I92" s="3">
        <v>2</v>
      </c>
      <c r="J92" s="2"/>
      <c r="K92" s="10"/>
      <c r="L92" s="39"/>
      <c r="M92" s="39"/>
      <c r="N92" s="39"/>
      <c r="O92" s="39"/>
      <c r="P92" s="39"/>
      <c r="Q92" s="39"/>
      <c r="R92" s="4"/>
      <c r="S92" s="19"/>
    </row>
    <row r="93" spans="1:20" x14ac:dyDescent="0.25">
      <c r="A93" s="3" t="s">
        <v>25</v>
      </c>
      <c r="B93" s="3" t="s">
        <v>735</v>
      </c>
      <c r="C93" s="3" t="s">
        <v>60</v>
      </c>
      <c r="D93" s="3" t="s">
        <v>102</v>
      </c>
      <c r="E93" s="3"/>
      <c r="F93" s="49"/>
      <c r="G93" s="38"/>
      <c r="H93" s="8"/>
      <c r="I93" s="3">
        <v>2</v>
      </c>
      <c r="J93" s="2"/>
      <c r="K93" s="10"/>
      <c r="L93" s="39"/>
      <c r="M93" s="39"/>
      <c r="N93" s="39"/>
      <c r="O93" s="39"/>
      <c r="P93" s="39"/>
      <c r="Q93" s="39"/>
      <c r="R93" s="4"/>
      <c r="S93" s="19"/>
    </row>
    <row r="94" spans="1:20" x14ac:dyDescent="0.25">
      <c r="A94" s="3" t="s">
        <v>25</v>
      </c>
      <c r="B94" s="3" t="s">
        <v>735</v>
      </c>
      <c r="C94" s="3" t="s">
        <v>61</v>
      </c>
      <c r="D94" s="3" t="s">
        <v>102</v>
      </c>
      <c r="E94" s="3"/>
      <c r="F94" s="49"/>
      <c r="G94" s="38"/>
      <c r="H94" s="8"/>
      <c r="I94" s="3">
        <v>2</v>
      </c>
      <c r="J94" s="2"/>
      <c r="K94" s="10"/>
      <c r="L94" s="39"/>
      <c r="M94" s="39"/>
      <c r="N94" s="39"/>
      <c r="O94" s="39"/>
      <c r="P94" s="39"/>
      <c r="Q94" s="39"/>
      <c r="R94" s="4"/>
      <c r="S94" s="19"/>
    </row>
    <row r="95" spans="1:20" x14ac:dyDescent="0.25">
      <c r="A95" s="3" t="s">
        <v>25</v>
      </c>
      <c r="B95" s="3" t="s">
        <v>735</v>
      </c>
      <c r="C95" s="3" t="s">
        <v>62</v>
      </c>
      <c r="D95" s="3" t="s">
        <v>102</v>
      </c>
      <c r="E95" s="3"/>
      <c r="F95" s="49"/>
      <c r="G95" s="38"/>
      <c r="H95" s="8"/>
      <c r="I95" s="3">
        <v>2</v>
      </c>
      <c r="J95" s="2"/>
      <c r="K95" s="10"/>
      <c r="L95" s="39"/>
      <c r="M95" s="39"/>
      <c r="N95" s="39"/>
      <c r="O95" s="39"/>
      <c r="P95" s="39"/>
      <c r="Q95" s="39"/>
      <c r="R95" s="4"/>
      <c r="S95" s="19"/>
    </row>
    <row r="96" spans="1:20" x14ac:dyDescent="0.25">
      <c r="A96" s="3" t="s">
        <v>25</v>
      </c>
      <c r="B96" s="3" t="s">
        <v>735</v>
      </c>
      <c r="C96" s="3" t="s">
        <v>63</v>
      </c>
      <c r="D96" s="3" t="s">
        <v>102</v>
      </c>
      <c r="E96" s="3"/>
      <c r="F96" s="49"/>
      <c r="G96" s="38"/>
      <c r="H96" s="8"/>
      <c r="I96" s="3">
        <v>2</v>
      </c>
      <c r="J96" s="2"/>
      <c r="K96" s="10"/>
      <c r="L96" s="39"/>
      <c r="M96" s="39"/>
      <c r="N96" s="39"/>
      <c r="O96" s="39"/>
      <c r="P96" s="39"/>
      <c r="Q96" s="39"/>
      <c r="R96" s="4"/>
      <c r="S96" s="19"/>
    </row>
    <row r="97" spans="1:20" x14ac:dyDescent="0.25">
      <c r="A97" s="3" t="s">
        <v>25</v>
      </c>
      <c r="B97" s="3" t="s">
        <v>735</v>
      </c>
      <c r="C97" s="3" t="s">
        <v>64</v>
      </c>
      <c r="D97" s="3" t="s">
        <v>102</v>
      </c>
      <c r="E97" s="3"/>
      <c r="F97" s="49"/>
      <c r="G97" s="38"/>
      <c r="H97" s="8"/>
      <c r="I97" s="3">
        <v>2</v>
      </c>
      <c r="J97" s="2"/>
      <c r="K97" s="10"/>
      <c r="L97" s="39"/>
      <c r="M97" s="39"/>
      <c r="N97" s="39"/>
      <c r="O97" s="39"/>
      <c r="P97" s="39"/>
      <c r="Q97" s="39"/>
      <c r="R97" s="4"/>
      <c r="S97" s="19"/>
    </row>
    <row r="98" spans="1:20" x14ac:dyDescent="0.25">
      <c r="A98" s="3" t="s">
        <v>25</v>
      </c>
      <c r="B98" s="3" t="s">
        <v>735</v>
      </c>
      <c r="C98" s="3" t="s">
        <v>50</v>
      </c>
      <c r="D98" s="3" t="s">
        <v>117</v>
      </c>
      <c r="E98" s="3"/>
      <c r="F98" s="49"/>
      <c r="G98" s="41" t="s">
        <v>953</v>
      </c>
      <c r="H98" s="8" t="s">
        <v>941</v>
      </c>
      <c r="I98" s="3">
        <v>2</v>
      </c>
      <c r="J98" s="2"/>
      <c r="K98" s="10"/>
      <c r="L98" s="39"/>
      <c r="M98" s="39"/>
      <c r="N98" s="39"/>
      <c r="O98" s="39"/>
      <c r="P98" s="39"/>
      <c r="Q98" s="39"/>
      <c r="R98" s="4"/>
      <c r="S98" s="19"/>
      <c r="T98" s="19"/>
    </row>
    <row r="99" spans="1:20" x14ac:dyDescent="0.25">
      <c r="A99" s="3" t="s">
        <v>25</v>
      </c>
      <c r="B99" s="3" t="s">
        <v>735</v>
      </c>
      <c r="C99" s="3" t="s">
        <v>50</v>
      </c>
      <c r="D99" s="3" t="s">
        <v>146</v>
      </c>
      <c r="E99" s="3"/>
      <c r="F99" s="49"/>
      <c r="G99" s="38"/>
      <c r="H99" s="8" t="s">
        <v>941</v>
      </c>
      <c r="I99" s="3">
        <v>2</v>
      </c>
      <c r="J99" s="2"/>
      <c r="K99" s="10"/>
      <c r="L99" s="39"/>
      <c r="M99" s="39"/>
      <c r="N99" s="39"/>
      <c r="O99" s="39"/>
      <c r="P99" s="39"/>
      <c r="Q99" s="39"/>
      <c r="R99" s="4"/>
      <c r="S99" s="19"/>
    </row>
    <row r="100" spans="1:20" ht="57.6" x14ac:dyDescent="0.25">
      <c r="A100" s="3" t="s">
        <v>25</v>
      </c>
      <c r="B100" s="3" t="s">
        <v>735</v>
      </c>
      <c r="C100" s="3" t="s">
        <v>490</v>
      </c>
      <c r="D100" s="3" t="s">
        <v>147</v>
      </c>
      <c r="E100" s="3"/>
      <c r="F100" s="49"/>
      <c r="G100" s="38" t="s">
        <v>954</v>
      </c>
      <c r="H100" s="8" t="s">
        <v>941</v>
      </c>
      <c r="I100" s="3">
        <v>2</v>
      </c>
      <c r="J100" s="2"/>
      <c r="K100" s="10"/>
      <c r="L100" s="6"/>
      <c r="M100" s="6"/>
      <c r="N100" s="6"/>
      <c r="O100" s="39"/>
      <c r="P100" s="39"/>
      <c r="Q100" s="39"/>
      <c r="R100" s="4"/>
      <c r="S100" s="19"/>
    </row>
    <row r="101" spans="1:20" ht="57.6" x14ac:dyDescent="0.25">
      <c r="A101" s="3" t="s">
        <v>25</v>
      </c>
      <c r="B101" s="3" t="s">
        <v>735</v>
      </c>
      <c r="C101" s="3" t="s">
        <v>490</v>
      </c>
      <c r="D101" s="3" t="s">
        <v>148</v>
      </c>
      <c r="E101" s="3"/>
      <c r="F101" s="49"/>
      <c r="G101" s="38" t="s">
        <v>954</v>
      </c>
      <c r="H101" s="8" t="s">
        <v>941</v>
      </c>
      <c r="I101" s="3">
        <v>2</v>
      </c>
      <c r="J101" s="2"/>
      <c r="K101" s="10"/>
      <c r="L101" s="6"/>
      <c r="M101" s="6"/>
      <c r="N101" s="6"/>
      <c r="O101" s="39"/>
      <c r="P101" s="39"/>
      <c r="Q101" s="39"/>
      <c r="R101" s="4"/>
      <c r="S101" s="19"/>
    </row>
    <row r="102" spans="1:20" ht="57.6" x14ac:dyDescent="0.25">
      <c r="A102" s="3" t="s">
        <v>25</v>
      </c>
      <c r="B102" s="3" t="s">
        <v>735</v>
      </c>
      <c r="C102" s="3" t="s">
        <v>490</v>
      </c>
      <c r="D102" s="3" t="s">
        <v>149</v>
      </c>
      <c r="E102" s="3"/>
      <c r="F102" s="49"/>
      <c r="G102" s="38" t="s">
        <v>954</v>
      </c>
      <c r="H102" s="8" t="s">
        <v>941</v>
      </c>
      <c r="I102" s="3">
        <v>2</v>
      </c>
      <c r="J102" s="2"/>
      <c r="K102" s="10"/>
      <c r="L102" s="6"/>
      <c r="M102" s="6"/>
      <c r="N102" s="6"/>
      <c r="O102" s="39"/>
      <c r="P102" s="39"/>
      <c r="Q102" s="39"/>
      <c r="R102" s="4"/>
      <c r="S102" s="19"/>
    </row>
    <row r="103" spans="1:20" ht="57.6" x14ac:dyDescent="0.25">
      <c r="A103" s="3" t="s">
        <v>25</v>
      </c>
      <c r="B103" s="3" t="s">
        <v>735</v>
      </c>
      <c r="C103" s="3" t="s">
        <v>490</v>
      </c>
      <c r="D103" s="3" t="s">
        <v>150</v>
      </c>
      <c r="E103" s="3"/>
      <c r="F103" s="49"/>
      <c r="G103" s="38" t="s">
        <v>954</v>
      </c>
      <c r="H103" s="8" t="s">
        <v>941</v>
      </c>
      <c r="I103" s="3">
        <v>2</v>
      </c>
      <c r="J103" s="2"/>
      <c r="K103" s="10"/>
      <c r="L103" s="6"/>
      <c r="M103" s="6"/>
      <c r="N103" s="6"/>
      <c r="O103" s="39"/>
      <c r="P103" s="39"/>
      <c r="Q103" s="39"/>
      <c r="R103" s="4"/>
      <c r="S103" s="19"/>
    </row>
    <row r="104" spans="1:20" ht="57.6" x14ac:dyDescent="0.25">
      <c r="A104" s="3" t="s">
        <v>25</v>
      </c>
      <c r="B104" s="3" t="s">
        <v>735</v>
      </c>
      <c r="C104" s="3" t="s">
        <v>490</v>
      </c>
      <c r="D104" s="3" t="s">
        <v>144</v>
      </c>
      <c r="E104" s="3"/>
      <c r="F104" s="49"/>
      <c r="G104" s="38" t="s">
        <v>954</v>
      </c>
      <c r="H104" s="8" t="s">
        <v>941</v>
      </c>
      <c r="I104" s="3">
        <v>2</v>
      </c>
      <c r="J104" s="2"/>
      <c r="K104" s="10"/>
      <c r="L104" s="6"/>
      <c r="M104" s="6"/>
      <c r="N104" s="6"/>
      <c r="O104" s="39"/>
      <c r="P104" s="39"/>
      <c r="Q104" s="39"/>
      <c r="R104" s="4"/>
      <c r="S104" s="19"/>
    </row>
    <row r="105" spans="1:20" ht="57.6" x14ac:dyDescent="0.25">
      <c r="A105" s="3" t="s">
        <v>25</v>
      </c>
      <c r="B105" s="3" t="s">
        <v>735</v>
      </c>
      <c r="C105" s="3" t="s">
        <v>490</v>
      </c>
      <c r="D105" s="3" t="s">
        <v>151</v>
      </c>
      <c r="E105" s="3"/>
      <c r="F105" s="49"/>
      <c r="G105" s="38" t="s">
        <v>954</v>
      </c>
      <c r="H105" s="8" t="s">
        <v>941</v>
      </c>
      <c r="I105" s="3">
        <v>2</v>
      </c>
      <c r="J105" s="2"/>
      <c r="K105" s="10"/>
      <c r="L105" s="6"/>
      <c r="M105" s="6"/>
      <c r="N105" s="6"/>
      <c r="O105" s="39"/>
      <c r="P105" s="39"/>
      <c r="Q105" s="39"/>
      <c r="R105" s="4"/>
      <c r="S105" s="19"/>
    </row>
    <row r="106" spans="1:20" x14ac:dyDescent="0.25">
      <c r="A106" s="3" t="s">
        <v>25</v>
      </c>
      <c r="B106" s="3" t="s">
        <v>735</v>
      </c>
      <c r="C106" s="3" t="s">
        <v>490</v>
      </c>
      <c r="D106" s="3" t="s">
        <v>152</v>
      </c>
      <c r="E106" s="3"/>
      <c r="F106" s="49"/>
      <c r="G106" s="38" t="s">
        <v>955</v>
      </c>
      <c r="H106" s="8" t="s">
        <v>941</v>
      </c>
      <c r="I106" s="3">
        <v>2</v>
      </c>
      <c r="J106" s="2"/>
      <c r="K106" s="10"/>
      <c r="L106" s="6"/>
      <c r="M106" s="6"/>
      <c r="N106" s="6"/>
      <c r="O106" s="39"/>
      <c r="P106" s="39"/>
      <c r="Q106" s="39"/>
      <c r="R106" s="4"/>
      <c r="S106" s="19"/>
    </row>
    <row r="107" spans="1:20" x14ac:dyDescent="0.25">
      <c r="A107" s="3" t="s">
        <v>25</v>
      </c>
      <c r="B107" s="3" t="s">
        <v>735</v>
      </c>
      <c r="C107" s="3" t="s">
        <v>65</v>
      </c>
      <c r="D107" s="3" t="s">
        <v>153</v>
      </c>
      <c r="E107" s="3"/>
      <c r="F107" s="49"/>
      <c r="G107" s="38" t="s">
        <v>955</v>
      </c>
      <c r="H107" s="8" t="s">
        <v>922</v>
      </c>
      <c r="I107" s="3">
        <v>2</v>
      </c>
      <c r="J107" s="2"/>
      <c r="K107" s="10"/>
      <c r="L107" s="50"/>
      <c r="M107" s="50"/>
      <c r="N107" s="50"/>
      <c r="O107" s="50"/>
      <c r="P107" s="50"/>
      <c r="Q107" s="50"/>
      <c r="R107" s="4"/>
      <c r="S107" s="19"/>
    </row>
    <row r="108" spans="1:20" x14ac:dyDescent="0.25">
      <c r="A108" s="3" t="s">
        <v>25</v>
      </c>
      <c r="B108" s="3" t="s">
        <v>735</v>
      </c>
      <c r="C108" s="3" t="s">
        <v>65</v>
      </c>
      <c r="D108" s="3" t="s">
        <v>154</v>
      </c>
      <c r="E108" s="3"/>
      <c r="F108" s="49"/>
      <c r="G108" s="38" t="s">
        <v>955</v>
      </c>
      <c r="H108" s="8" t="s">
        <v>922</v>
      </c>
      <c r="I108" s="3">
        <v>2</v>
      </c>
      <c r="J108" s="2"/>
      <c r="K108" s="10"/>
      <c r="L108" s="50"/>
      <c r="M108" s="50"/>
      <c r="N108" s="50"/>
      <c r="O108" s="50"/>
      <c r="P108" s="50"/>
      <c r="Q108" s="50"/>
      <c r="R108" s="4"/>
      <c r="S108" s="19"/>
    </row>
    <row r="109" spans="1:20" x14ac:dyDescent="0.25">
      <c r="A109" s="3" t="s">
        <v>25</v>
      </c>
      <c r="B109" s="3" t="s">
        <v>735</v>
      </c>
      <c r="C109" s="3" t="s">
        <v>65</v>
      </c>
      <c r="D109" s="3" t="s">
        <v>155</v>
      </c>
      <c r="E109" s="3"/>
      <c r="F109" s="49"/>
      <c r="G109" s="38" t="s">
        <v>955</v>
      </c>
      <c r="H109" s="8" t="s">
        <v>922</v>
      </c>
      <c r="I109" s="3">
        <v>2</v>
      </c>
      <c r="J109" s="2"/>
      <c r="K109" s="10"/>
      <c r="L109" s="50"/>
      <c r="M109" s="50"/>
      <c r="N109" s="50"/>
      <c r="O109" s="50"/>
      <c r="P109" s="50"/>
      <c r="Q109" s="50"/>
      <c r="R109" s="4"/>
      <c r="S109" s="19"/>
    </row>
    <row r="110" spans="1:20" x14ac:dyDescent="0.25">
      <c r="A110" s="3" t="s">
        <v>25</v>
      </c>
      <c r="B110" s="3" t="s">
        <v>735</v>
      </c>
      <c r="C110" s="3" t="s">
        <v>65</v>
      </c>
      <c r="D110" s="3" t="s">
        <v>156</v>
      </c>
      <c r="E110" s="3"/>
      <c r="F110" s="49"/>
      <c r="G110" s="38" t="s">
        <v>955</v>
      </c>
      <c r="H110" s="8" t="s">
        <v>922</v>
      </c>
      <c r="I110" s="3">
        <v>2</v>
      </c>
      <c r="J110" s="2"/>
      <c r="K110" s="10"/>
      <c r="L110" s="50"/>
      <c r="M110" s="50"/>
      <c r="N110" s="50"/>
      <c r="O110" s="50"/>
      <c r="P110" s="50"/>
      <c r="Q110" s="50"/>
      <c r="R110" s="4"/>
      <c r="S110" s="19"/>
    </row>
    <row r="111" spans="1:20" x14ac:dyDescent="0.25">
      <c r="A111" s="3" t="s">
        <v>25</v>
      </c>
      <c r="B111" s="3" t="s">
        <v>735</v>
      </c>
      <c r="C111" s="3" t="s">
        <v>65</v>
      </c>
      <c r="D111" s="3" t="s">
        <v>157</v>
      </c>
      <c r="E111" s="3"/>
      <c r="F111" s="49"/>
      <c r="G111" s="38" t="s">
        <v>955</v>
      </c>
      <c r="H111" s="8" t="s">
        <v>922</v>
      </c>
      <c r="I111" s="3">
        <v>2</v>
      </c>
      <c r="J111" s="2"/>
      <c r="K111" s="10"/>
      <c r="L111" s="50"/>
      <c r="M111" s="50"/>
      <c r="N111" s="50"/>
      <c r="O111" s="50"/>
      <c r="P111" s="50"/>
      <c r="Q111" s="50"/>
      <c r="R111" s="4"/>
      <c r="S111" s="19"/>
    </row>
    <row r="112" spans="1:20" x14ac:dyDescent="0.25">
      <c r="A112" s="3" t="s">
        <v>25</v>
      </c>
      <c r="B112" s="3" t="s">
        <v>735</v>
      </c>
      <c r="C112" s="3" t="s">
        <v>65</v>
      </c>
      <c r="D112" s="3" t="s">
        <v>158</v>
      </c>
      <c r="E112" s="3"/>
      <c r="F112" s="49"/>
      <c r="G112" s="38" t="s">
        <v>955</v>
      </c>
      <c r="H112" s="8" t="s">
        <v>922</v>
      </c>
      <c r="I112" s="3">
        <v>2</v>
      </c>
      <c r="J112" s="2"/>
      <c r="K112" s="10"/>
      <c r="L112" s="50"/>
      <c r="M112" s="50"/>
      <c r="N112" s="50"/>
      <c r="O112" s="50"/>
      <c r="P112" s="50"/>
      <c r="Q112" s="50"/>
      <c r="R112" s="4"/>
      <c r="S112" s="19"/>
    </row>
    <row r="113" spans="1:19" ht="28.8" x14ac:dyDescent="0.25">
      <c r="A113" s="3" t="s">
        <v>25</v>
      </c>
      <c r="B113" s="3" t="s">
        <v>735</v>
      </c>
      <c r="C113" s="3" t="s">
        <v>66</v>
      </c>
      <c r="D113" s="3" t="s">
        <v>117</v>
      </c>
      <c r="E113" s="3"/>
      <c r="F113" s="49"/>
      <c r="G113" s="38" t="s">
        <v>956</v>
      </c>
      <c r="H113" s="8" t="s">
        <v>957</v>
      </c>
      <c r="I113" s="3">
        <v>2</v>
      </c>
      <c r="J113" s="2"/>
      <c r="K113" s="10"/>
      <c r="L113" s="51"/>
      <c r="M113" s="51"/>
      <c r="N113" s="39"/>
      <c r="O113" s="6"/>
      <c r="P113" s="6"/>
      <c r="Q113" s="50"/>
      <c r="R113" s="4"/>
      <c r="S113" s="19"/>
    </row>
    <row r="114" spans="1:19" ht="28.8" x14ac:dyDescent="0.25">
      <c r="A114" s="3" t="s">
        <v>25</v>
      </c>
      <c r="B114" s="3" t="s">
        <v>735</v>
      </c>
      <c r="C114" s="3" t="s">
        <v>66</v>
      </c>
      <c r="D114" s="3" t="s">
        <v>159</v>
      </c>
      <c r="E114" s="3"/>
      <c r="F114" s="49"/>
      <c r="G114" s="38" t="s">
        <v>956</v>
      </c>
      <c r="H114" s="8" t="s">
        <v>941</v>
      </c>
      <c r="I114" s="3">
        <v>2</v>
      </c>
      <c r="J114" s="2"/>
      <c r="K114" s="10"/>
      <c r="L114" s="3"/>
      <c r="M114" s="3"/>
      <c r="N114" s="39"/>
      <c r="O114" s="6"/>
      <c r="P114" s="6"/>
      <c r="Q114" s="50"/>
      <c r="R114" s="4"/>
      <c r="S114" s="19"/>
    </row>
    <row r="115" spans="1:19" x14ac:dyDescent="0.25">
      <c r="A115" s="3" t="s">
        <v>25</v>
      </c>
      <c r="B115" s="3" t="s">
        <v>735</v>
      </c>
      <c r="C115" s="3" t="s">
        <v>67</v>
      </c>
      <c r="D115" s="3" t="s">
        <v>114</v>
      </c>
      <c r="E115" s="3"/>
      <c r="F115" s="49"/>
      <c r="G115" s="38"/>
      <c r="H115" s="8"/>
      <c r="I115" s="3">
        <v>2</v>
      </c>
      <c r="J115" s="2"/>
      <c r="K115" s="10"/>
      <c r="L115" s="3"/>
      <c r="M115" s="3"/>
      <c r="N115" s="39"/>
      <c r="O115" s="6"/>
      <c r="P115" s="6"/>
      <c r="Q115" s="6"/>
      <c r="R115" s="4"/>
      <c r="S115" s="19"/>
    </row>
    <row r="116" spans="1:19" ht="28.8" x14ac:dyDescent="0.25">
      <c r="A116" s="3" t="s">
        <v>25</v>
      </c>
      <c r="B116" s="3" t="s">
        <v>735</v>
      </c>
      <c r="C116" s="3" t="s">
        <v>67</v>
      </c>
      <c r="D116" s="3" t="s">
        <v>160</v>
      </c>
      <c r="E116" s="3"/>
      <c r="F116" s="49"/>
      <c r="G116" s="38" t="s">
        <v>958</v>
      </c>
      <c r="H116" s="8" t="s">
        <v>941</v>
      </c>
      <c r="I116" s="3">
        <v>2</v>
      </c>
      <c r="J116" s="2"/>
      <c r="K116" s="10"/>
      <c r="L116" s="3"/>
      <c r="M116" s="3"/>
      <c r="N116" s="39"/>
      <c r="O116" s="6"/>
      <c r="P116" s="6"/>
      <c r="Q116" s="39"/>
      <c r="R116" s="4"/>
      <c r="S116" s="19"/>
    </row>
    <row r="117" spans="1:19" ht="28.8" x14ac:dyDescent="0.25">
      <c r="A117" s="3" t="s">
        <v>25</v>
      </c>
      <c r="B117" s="3" t="s">
        <v>735</v>
      </c>
      <c r="C117" s="3" t="s">
        <v>67</v>
      </c>
      <c r="D117" s="3" t="s">
        <v>161</v>
      </c>
      <c r="E117" s="3"/>
      <c r="F117" s="49"/>
      <c r="G117" s="38" t="s">
        <v>959</v>
      </c>
      <c r="H117" s="8" t="s">
        <v>941</v>
      </c>
      <c r="I117" s="3">
        <v>2</v>
      </c>
      <c r="J117" s="2"/>
      <c r="K117" s="10"/>
      <c r="L117" s="6"/>
      <c r="M117" s="6"/>
      <c r="N117" s="39"/>
      <c r="O117" s="6"/>
      <c r="P117" s="6"/>
      <c r="Q117" s="39"/>
      <c r="R117" s="4"/>
      <c r="S117" s="19"/>
    </row>
    <row r="118" spans="1:19" ht="28.8" x14ac:dyDescent="0.25">
      <c r="A118" s="3" t="s">
        <v>25</v>
      </c>
      <c r="B118" s="3" t="s">
        <v>735</v>
      </c>
      <c r="C118" s="3" t="s">
        <v>67</v>
      </c>
      <c r="D118" s="3" t="s">
        <v>162</v>
      </c>
      <c r="E118" s="3"/>
      <c r="F118" s="49"/>
      <c r="G118" s="38" t="s">
        <v>958</v>
      </c>
      <c r="H118" s="8" t="s">
        <v>941</v>
      </c>
      <c r="I118" s="3">
        <v>2</v>
      </c>
      <c r="J118" s="2"/>
      <c r="K118" s="10"/>
      <c r="L118" s="6"/>
      <c r="M118" s="6"/>
      <c r="N118" s="39"/>
      <c r="O118" s="6"/>
      <c r="P118" s="6"/>
      <c r="Q118" s="39"/>
      <c r="R118" s="4"/>
      <c r="S118" s="19"/>
    </row>
    <row r="119" spans="1:19" ht="28.8" x14ac:dyDescent="0.25">
      <c r="A119" s="3" t="s">
        <v>25</v>
      </c>
      <c r="B119" s="3" t="s">
        <v>735</v>
      </c>
      <c r="C119" s="3" t="s">
        <v>67</v>
      </c>
      <c r="D119" s="3" t="s">
        <v>163</v>
      </c>
      <c r="E119" s="3"/>
      <c r="F119" s="49"/>
      <c r="G119" s="38" t="s">
        <v>958</v>
      </c>
      <c r="H119" s="8" t="s">
        <v>941</v>
      </c>
      <c r="I119" s="3">
        <v>2</v>
      </c>
      <c r="J119" s="2"/>
      <c r="K119" s="10"/>
      <c r="L119" s="6"/>
      <c r="M119" s="6"/>
      <c r="N119" s="39"/>
      <c r="O119" s="6"/>
      <c r="P119" s="6"/>
      <c r="Q119" s="39"/>
      <c r="R119" s="4"/>
      <c r="S119" s="19"/>
    </row>
    <row r="120" spans="1:19" ht="28.8" x14ac:dyDescent="0.25">
      <c r="A120" s="3" t="s">
        <v>25</v>
      </c>
      <c r="B120" s="3" t="s">
        <v>735</v>
      </c>
      <c r="C120" s="3" t="s">
        <v>67</v>
      </c>
      <c r="D120" s="3" t="s">
        <v>164</v>
      </c>
      <c r="E120" s="3"/>
      <c r="F120" s="49"/>
      <c r="G120" s="38" t="s">
        <v>958</v>
      </c>
      <c r="H120" s="8" t="s">
        <v>941</v>
      </c>
      <c r="I120" s="3">
        <v>2</v>
      </c>
      <c r="J120" s="2"/>
      <c r="K120" s="10"/>
      <c r="L120" s="6"/>
      <c r="M120" s="6"/>
      <c r="N120" s="39"/>
      <c r="O120" s="6"/>
      <c r="P120" s="6"/>
      <c r="Q120" s="39"/>
      <c r="R120" s="4"/>
      <c r="S120" s="19"/>
    </row>
    <row r="121" spans="1:19" ht="28.8" x14ac:dyDescent="0.25">
      <c r="A121" s="3" t="s">
        <v>25</v>
      </c>
      <c r="B121" s="3" t="s">
        <v>735</v>
      </c>
      <c r="C121" s="3" t="s">
        <v>67</v>
      </c>
      <c r="D121" s="3" t="s">
        <v>165</v>
      </c>
      <c r="E121" s="3"/>
      <c r="F121" s="49"/>
      <c r="G121" s="38" t="s">
        <v>958</v>
      </c>
      <c r="H121" s="8" t="s">
        <v>941</v>
      </c>
      <c r="I121" s="3">
        <v>2</v>
      </c>
      <c r="J121" s="2"/>
      <c r="K121" s="10"/>
      <c r="L121" s="6"/>
      <c r="M121" s="6"/>
      <c r="N121" s="6"/>
      <c r="O121" s="6"/>
      <c r="P121" s="6"/>
      <c r="Q121" s="6"/>
      <c r="R121" s="4"/>
      <c r="S121" s="19"/>
    </row>
    <row r="122" spans="1:19" ht="28.8" x14ac:dyDescent="0.25">
      <c r="A122" s="3" t="s">
        <v>25</v>
      </c>
      <c r="B122" s="3" t="s">
        <v>735</v>
      </c>
      <c r="C122" s="3" t="s">
        <v>67</v>
      </c>
      <c r="D122" s="3" t="s">
        <v>166</v>
      </c>
      <c r="E122" s="3"/>
      <c r="F122" s="49"/>
      <c r="G122" s="38" t="s">
        <v>958</v>
      </c>
      <c r="H122" s="8" t="s">
        <v>941</v>
      </c>
      <c r="I122" s="3">
        <v>2</v>
      </c>
      <c r="J122" s="2"/>
      <c r="K122" s="10"/>
      <c r="L122" s="6"/>
      <c r="M122" s="6"/>
      <c r="N122" s="6"/>
      <c r="O122" s="6"/>
      <c r="P122" s="6"/>
      <c r="Q122" s="6"/>
      <c r="R122" s="4"/>
      <c r="S122" s="19"/>
    </row>
    <row r="123" spans="1:19" ht="28.8" x14ac:dyDescent="0.25">
      <c r="A123" s="3" t="s">
        <v>25</v>
      </c>
      <c r="B123" s="3" t="s">
        <v>735</v>
      </c>
      <c r="C123" s="3" t="s">
        <v>68</v>
      </c>
      <c r="D123" s="3" t="s">
        <v>113</v>
      </c>
      <c r="E123" s="3"/>
      <c r="F123" s="49"/>
      <c r="G123" s="38" t="s">
        <v>958</v>
      </c>
      <c r="H123" s="8" t="s">
        <v>941</v>
      </c>
      <c r="I123" s="3">
        <v>2</v>
      </c>
      <c r="J123" s="2"/>
      <c r="K123" s="10"/>
      <c r="L123" s="6"/>
      <c r="M123" s="6"/>
      <c r="N123" s="6"/>
      <c r="O123" s="6"/>
      <c r="P123" s="6"/>
      <c r="Q123" s="6"/>
      <c r="R123" s="4"/>
      <c r="S123" s="19"/>
    </row>
    <row r="124" spans="1:19" ht="28.8" x14ac:dyDescent="0.25">
      <c r="A124" s="3" t="s">
        <v>25</v>
      </c>
      <c r="B124" s="3" t="s">
        <v>735</v>
      </c>
      <c r="C124" s="3" t="s">
        <v>68</v>
      </c>
      <c r="D124" s="3" t="s">
        <v>111</v>
      </c>
      <c r="E124" s="3"/>
      <c r="F124" s="49"/>
      <c r="G124" s="38" t="s">
        <v>958</v>
      </c>
      <c r="H124" s="8" t="s">
        <v>941</v>
      </c>
      <c r="I124" s="3">
        <v>2</v>
      </c>
      <c r="J124" s="2"/>
      <c r="K124" s="10"/>
      <c r="L124" s="6"/>
      <c r="M124" s="6"/>
      <c r="N124" s="39"/>
      <c r="O124" s="6"/>
      <c r="P124" s="6"/>
      <c r="Q124" s="6"/>
      <c r="R124" s="4"/>
      <c r="S124" s="19"/>
    </row>
    <row r="125" spans="1:19" ht="28.8" x14ac:dyDescent="0.25">
      <c r="A125" s="3" t="s">
        <v>25</v>
      </c>
      <c r="B125" s="3" t="s">
        <v>735</v>
      </c>
      <c r="C125" s="3" t="s">
        <v>68</v>
      </c>
      <c r="D125" s="3" t="s">
        <v>112</v>
      </c>
      <c r="E125" s="3"/>
      <c r="F125" s="49"/>
      <c r="G125" s="38" t="s">
        <v>958</v>
      </c>
      <c r="H125" s="8" t="s">
        <v>941</v>
      </c>
      <c r="I125" s="3">
        <v>2</v>
      </c>
      <c r="J125" s="2"/>
      <c r="K125" s="10"/>
      <c r="L125" s="6"/>
      <c r="M125" s="6"/>
      <c r="N125" s="6"/>
      <c r="O125" s="6"/>
      <c r="P125" s="6"/>
      <c r="Q125" s="6"/>
      <c r="R125" s="4"/>
      <c r="S125" s="19"/>
    </row>
    <row r="126" spans="1:19" ht="28.8" x14ac:dyDescent="0.25">
      <c r="A126" s="3" t="s">
        <v>25</v>
      </c>
      <c r="B126" s="3" t="s">
        <v>735</v>
      </c>
      <c r="C126" s="3" t="s">
        <v>69</v>
      </c>
      <c r="D126" s="3" t="s">
        <v>153</v>
      </c>
      <c r="E126" s="3"/>
      <c r="F126" s="49"/>
      <c r="G126" s="38" t="s">
        <v>960</v>
      </c>
      <c r="H126" s="8" t="s">
        <v>941</v>
      </c>
      <c r="I126" s="3">
        <v>2</v>
      </c>
      <c r="J126" s="2"/>
      <c r="K126" s="10"/>
      <c r="L126" s="6"/>
      <c r="M126" s="6"/>
      <c r="N126" s="6"/>
      <c r="O126" s="6"/>
      <c r="P126" s="6"/>
      <c r="Q126" s="6"/>
      <c r="R126" s="4"/>
      <c r="S126" s="19"/>
    </row>
    <row r="127" spans="1:19" ht="28.8" x14ac:dyDescent="0.25">
      <c r="A127" s="3" t="s">
        <v>25</v>
      </c>
      <c r="B127" s="3" t="s">
        <v>735</v>
      </c>
      <c r="C127" s="3" t="s">
        <v>69</v>
      </c>
      <c r="D127" s="3" t="s">
        <v>167</v>
      </c>
      <c r="E127" s="3"/>
      <c r="F127" s="49"/>
      <c r="G127" s="38" t="s">
        <v>960</v>
      </c>
      <c r="H127" s="8" t="s">
        <v>941</v>
      </c>
      <c r="I127" s="3">
        <v>2</v>
      </c>
      <c r="J127" s="2"/>
      <c r="K127" s="10"/>
      <c r="L127" s="6"/>
      <c r="M127" s="6"/>
      <c r="N127" s="6"/>
      <c r="O127" s="6"/>
      <c r="P127" s="6"/>
      <c r="Q127" s="6"/>
      <c r="R127" s="4"/>
      <c r="S127" s="19"/>
    </row>
    <row r="128" spans="1:19" ht="28.8" x14ac:dyDescent="0.25">
      <c r="A128" s="3" t="s">
        <v>25</v>
      </c>
      <c r="B128" s="3" t="s">
        <v>735</v>
      </c>
      <c r="C128" s="3" t="s">
        <v>69</v>
      </c>
      <c r="D128" s="3" t="s">
        <v>168</v>
      </c>
      <c r="E128" s="3"/>
      <c r="F128" s="49"/>
      <c r="G128" s="38" t="s">
        <v>960</v>
      </c>
      <c r="H128" s="8" t="s">
        <v>941</v>
      </c>
      <c r="I128" s="3">
        <v>2</v>
      </c>
      <c r="J128" s="2"/>
      <c r="K128" s="10"/>
      <c r="L128" s="6"/>
      <c r="M128" s="6"/>
      <c r="N128" s="6"/>
      <c r="O128" s="6"/>
      <c r="P128" s="6"/>
      <c r="Q128" s="6"/>
      <c r="R128" s="4"/>
      <c r="S128" s="19"/>
    </row>
    <row r="129" spans="1:19" ht="28.8" x14ac:dyDescent="0.25">
      <c r="A129" s="3" t="s">
        <v>25</v>
      </c>
      <c r="B129" s="3" t="s">
        <v>735</v>
      </c>
      <c r="C129" s="3" t="s">
        <v>69</v>
      </c>
      <c r="D129" s="3" t="s">
        <v>155</v>
      </c>
      <c r="E129" s="3"/>
      <c r="F129" s="49"/>
      <c r="G129" s="38" t="s">
        <v>960</v>
      </c>
      <c r="H129" s="8" t="s">
        <v>941</v>
      </c>
      <c r="I129" s="3">
        <v>2</v>
      </c>
      <c r="J129" s="2"/>
      <c r="K129" s="10"/>
      <c r="L129" s="6"/>
      <c r="M129" s="6"/>
      <c r="N129" s="6"/>
      <c r="O129" s="6"/>
      <c r="P129" s="6"/>
      <c r="Q129" s="6"/>
      <c r="R129" s="4"/>
      <c r="S129" s="19"/>
    </row>
    <row r="130" spans="1:19" ht="28.8" x14ac:dyDescent="0.25">
      <c r="A130" s="3" t="s">
        <v>25</v>
      </c>
      <c r="B130" s="3" t="s">
        <v>735</v>
      </c>
      <c r="C130" s="3" t="s">
        <v>70</v>
      </c>
      <c r="D130" s="3" t="s">
        <v>115</v>
      </c>
      <c r="E130" s="3"/>
      <c r="F130" s="49"/>
      <c r="G130" s="38" t="s">
        <v>947</v>
      </c>
      <c r="H130" s="8" t="s">
        <v>922</v>
      </c>
      <c r="I130" s="3">
        <v>2</v>
      </c>
      <c r="J130" s="2"/>
      <c r="K130" s="10"/>
      <c r="L130" s="50"/>
      <c r="M130" s="50"/>
      <c r="N130" s="50"/>
      <c r="O130" s="50"/>
      <c r="P130" s="50"/>
      <c r="Q130" s="50"/>
      <c r="R130" s="4"/>
      <c r="S130" s="19"/>
    </row>
    <row r="131" spans="1:19" x14ac:dyDescent="0.25">
      <c r="A131" s="3" t="s">
        <v>25</v>
      </c>
      <c r="B131" s="3" t="s">
        <v>735</v>
      </c>
      <c r="C131" s="3" t="s">
        <v>71</v>
      </c>
      <c r="D131" s="3" t="s">
        <v>169</v>
      </c>
      <c r="E131" s="3"/>
      <c r="F131" s="49"/>
      <c r="G131" s="38"/>
      <c r="H131" s="8"/>
      <c r="I131" s="3">
        <v>2</v>
      </c>
      <c r="J131" s="2"/>
      <c r="K131" s="10"/>
      <c r="L131" s="50"/>
      <c r="M131" s="50"/>
      <c r="N131" s="50"/>
      <c r="O131" s="50"/>
      <c r="P131" s="50"/>
      <c r="Q131" s="50"/>
      <c r="R131" s="4"/>
      <c r="S131" s="19"/>
    </row>
    <row r="132" spans="1:19" ht="28.8" x14ac:dyDescent="0.25">
      <c r="A132" s="3" t="s">
        <v>25</v>
      </c>
      <c r="B132" s="3" t="s">
        <v>735</v>
      </c>
      <c r="C132" s="3" t="s">
        <v>71</v>
      </c>
      <c r="D132" s="3" t="s">
        <v>113</v>
      </c>
      <c r="E132" s="3"/>
      <c r="F132" s="49"/>
      <c r="G132" s="38" t="s">
        <v>947</v>
      </c>
      <c r="H132" s="8" t="s">
        <v>922</v>
      </c>
      <c r="I132" s="3">
        <v>2</v>
      </c>
      <c r="J132" s="2"/>
      <c r="K132" s="10"/>
      <c r="L132" s="50"/>
      <c r="M132" s="50"/>
      <c r="N132" s="50"/>
      <c r="O132" s="50"/>
      <c r="P132" s="50"/>
      <c r="Q132" s="50"/>
      <c r="R132" s="4"/>
      <c r="S132" s="19"/>
    </row>
    <row r="133" spans="1:19" ht="28.8" x14ac:dyDescent="0.25">
      <c r="A133" s="3" t="s">
        <v>25</v>
      </c>
      <c r="B133" s="3" t="s">
        <v>735</v>
      </c>
      <c r="C133" s="3" t="s">
        <v>71</v>
      </c>
      <c r="D133" s="3" t="s">
        <v>108</v>
      </c>
      <c r="E133" s="3"/>
      <c r="F133" s="49"/>
      <c r="G133" s="38" t="s">
        <v>947</v>
      </c>
      <c r="H133" s="8" t="s">
        <v>922</v>
      </c>
      <c r="I133" s="3">
        <v>2</v>
      </c>
      <c r="J133" s="2"/>
      <c r="K133" s="10"/>
      <c r="L133" s="50"/>
      <c r="M133" s="50"/>
      <c r="N133" s="50"/>
      <c r="O133" s="50"/>
      <c r="P133" s="50"/>
      <c r="Q133" s="50"/>
      <c r="R133" s="4"/>
      <c r="S133" s="19"/>
    </row>
    <row r="134" spans="1:19" ht="28.8" x14ac:dyDescent="0.25">
      <c r="A134" s="3" t="s">
        <v>25</v>
      </c>
      <c r="B134" s="3" t="s">
        <v>735</v>
      </c>
      <c r="C134" s="3" t="s">
        <v>71</v>
      </c>
      <c r="D134" s="3" t="s">
        <v>109</v>
      </c>
      <c r="E134" s="3"/>
      <c r="F134" s="49"/>
      <c r="G134" s="38" t="s">
        <v>947</v>
      </c>
      <c r="H134" s="8" t="s">
        <v>922</v>
      </c>
      <c r="I134" s="3">
        <v>2</v>
      </c>
      <c r="J134" s="2"/>
      <c r="K134" s="10"/>
      <c r="L134" s="50"/>
      <c r="M134" s="50"/>
      <c r="N134" s="50"/>
      <c r="O134" s="50"/>
      <c r="P134" s="50"/>
      <c r="Q134" s="50"/>
      <c r="R134" s="4"/>
      <c r="S134" s="19"/>
    </row>
    <row r="135" spans="1:19" ht="28.8" x14ac:dyDescent="0.25">
      <c r="A135" s="3" t="s">
        <v>25</v>
      </c>
      <c r="B135" s="3" t="s">
        <v>735</v>
      </c>
      <c r="C135" s="3" t="s">
        <v>71</v>
      </c>
      <c r="D135" s="3" t="s">
        <v>170</v>
      </c>
      <c r="E135" s="3"/>
      <c r="F135" s="49"/>
      <c r="G135" s="38" t="s">
        <v>947</v>
      </c>
      <c r="H135" s="8" t="s">
        <v>922</v>
      </c>
      <c r="I135" s="3">
        <v>2</v>
      </c>
      <c r="J135" s="2"/>
      <c r="K135" s="10"/>
      <c r="L135" s="50"/>
      <c r="M135" s="50"/>
      <c r="N135" s="50"/>
      <c r="O135" s="50"/>
      <c r="P135" s="50"/>
      <c r="Q135" s="50"/>
      <c r="R135" s="4"/>
      <c r="S135" s="19"/>
    </row>
    <row r="136" spans="1:19" ht="28.8" x14ac:dyDescent="0.25">
      <c r="A136" s="3" t="s">
        <v>25</v>
      </c>
      <c r="B136" s="3" t="s">
        <v>735</v>
      </c>
      <c r="C136" s="3" t="s">
        <v>71</v>
      </c>
      <c r="D136" s="3" t="s">
        <v>111</v>
      </c>
      <c r="E136" s="3"/>
      <c r="F136" s="49"/>
      <c r="G136" s="38" t="s">
        <v>947</v>
      </c>
      <c r="H136" s="8" t="s">
        <v>922</v>
      </c>
      <c r="I136" s="3">
        <v>2</v>
      </c>
      <c r="J136" s="2"/>
      <c r="K136" s="10"/>
      <c r="L136" s="50"/>
      <c r="M136" s="50"/>
      <c r="N136" s="50"/>
      <c r="O136" s="50"/>
      <c r="P136" s="50"/>
      <c r="Q136" s="50"/>
      <c r="R136" s="4"/>
      <c r="S136" s="19"/>
    </row>
    <row r="137" spans="1:19" ht="28.8" x14ac:dyDescent="0.25">
      <c r="A137" s="3" t="s">
        <v>25</v>
      </c>
      <c r="B137" s="3" t="s">
        <v>735</v>
      </c>
      <c r="C137" s="3" t="s">
        <v>71</v>
      </c>
      <c r="D137" s="3" t="s">
        <v>112</v>
      </c>
      <c r="E137" s="3"/>
      <c r="F137" s="49"/>
      <c r="G137" s="38" t="s">
        <v>947</v>
      </c>
      <c r="H137" s="8" t="s">
        <v>922</v>
      </c>
      <c r="I137" s="3">
        <v>2</v>
      </c>
      <c r="J137" s="2"/>
      <c r="K137" s="10"/>
      <c r="L137" s="50"/>
      <c r="M137" s="50"/>
      <c r="N137" s="50"/>
      <c r="O137" s="50"/>
      <c r="P137" s="50"/>
      <c r="Q137" s="50"/>
      <c r="R137" s="4"/>
      <c r="S137" s="19"/>
    </row>
    <row r="138" spans="1:19" x14ac:dyDescent="0.25">
      <c r="A138" s="3" t="s">
        <v>25</v>
      </c>
      <c r="B138" s="3" t="s">
        <v>735</v>
      </c>
      <c r="C138" s="3" t="s">
        <v>72</v>
      </c>
      <c r="D138" s="3" t="s">
        <v>171</v>
      </c>
      <c r="E138" s="3"/>
      <c r="F138" s="49"/>
      <c r="G138" s="38"/>
      <c r="H138" s="8" t="s">
        <v>941</v>
      </c>
      <c r="I138" s="3">
        <v>2</v>
      </c>
      <c r="J138" s="2"/>
      <c r="K138" s="10"/>
      <c r="L138" s="6"/>
      <c r="M138" s="6"/>
      <c r="N138" s="39"/>
      <c r="O138" s="6"/>
      <c r="P138" s="6"/>
      <c r="Q138" s="39"/>
      <c r="R138" s="4"/>
      <c r="S138" s="19"/>
    </row>
    <row r="139" spans="1:19" ht="28.8" x14ac:dyDescent="0.25">
      <c r="A139" s="3" t="s">
        <v>25</v>
      </c>
      <c r="B139" s="3" t="s">
        <v>735</v>
      </c>
      <c r="C139" s="3" t="s">
        <v>73</v>
      </c>
      <c r="D139" s="3" t="s">
        <v>153</v>
      </c>
      <c r="E139" s="3"/>
      <c r="F139" s="49"/>
      <c r="G139" s="38" t="s">
        <v>947</v>
      </c>
      <c r="H139" s="8" t="s">
        <v>922</v>
      </c>
      <c r="I139" s="3">
        <v>2</v>
      </c>
      <c r="J139" s="2"/>
      <c r="K139" s="10"/>
      <c r="L139" s="50"/>
      <c r="M139" s="50"/>
      <c r="N139" s="50"/>
      <c r="O139" s="50"/>
      <c r="P139" s="50"/>
      <c r="Q139" s="50"/>
      <c r="R139" s="4"/>
      <c r="S139" s="19"/>
    </row>
    <row r="140" spans="1:19" ht="28.8" x14ac:dyDescent="0.25">
      <c r="A140" s="3" t="s">
        <v>25</v>
      </c>
      <c r="B140" s="3" t="s">
        <v>735</v>
      </c>
      <c r="C140" s="3" t="s">
        <v>73</v>
      </c>
      <c r="D140" s="3" t="s">
        <v>154</v>
      </c>
      <c r="E140" s="3"/>
      <c r="F140" s="49"/>
      <c r="G140" s="38" t="s">
        <v>947</v>
      </c>
      <c r="H140" s="8" t="s">
        <v>922</v>
      </c>
      <c r="I140" s="3">
        <v>2</v>
      </c>
      <c r="J140" s="2"/>
      <c r="K140" s="10"/>
      <c r="L140" s="50"/>
      <c r="M140" s="50"/>
      <c r="N140" s="50"/>
      <c r="O140" s="50"/>
      <c r="P140" s="50"/>
      <c r="Q140" s="50"/>
      <c r="R140" s="4"/>
      <c r="S140" s="19"/>
    </row>
    <row r="141" spans="1:19" ht="28.8" x14ac:dyDescent="0.25">
      <c r="A141" s="3" t="s">
        <v>25</v>
      </c>
      <c r="B141" s="3" t="s">
        <v>735</v>
      </c>
      <c r="C141" s="3" t="s">
        <v>73</v>
      </c>
      <c r="D141" s="3" t="s">
        <v>155</v>
      </c>
      <c r="E141" s="3"/>
      <c r="F141" s="49"/>
      <c r="G141" s="38" t="s">
        <v>947</v>
      </c>
      <c r="H141" s="8" t="s">
        <v>922</v>
      </c>
      <c r="I141" s="3">
        <v>2</v>
      </c>
      <c r="J141" s="2"/>
      <c r="K141" s="10"/>
      <c r="L141" s="50"/>
      <c r="M141" s="50"/>
      <c r="N141" s="50"/>
      <c r="O141" s="50"/>
      <c r="P141" s="50"/>
      <c r="Q141" s="50"/>
      <c r="R141" s="4"/>
      <c r="S141" s="19"/>
    </row>
    <row r="142" spans="1:19" ht="28.8" x14ac:dyDescent="0.25">
      <c r="A142" s="3" t="s">
        <v>25</v>
      </c>
      <c r="B142" s="3" t="s">
        <v>735</v>
      </c>
      <c r="C142" s="3" t="s">
        <v>73</v>
      </c>
      <c r="D142" s="3" t="s">
        <v>172</v>
      </c>
      <c r="E142" s="3"/>
      <c r="F142" s="49"/>
      <c r="G142" s="38" t="s">
        <v>947</v>
      </c>
      <c r="H142" s="8" t="s">
        <v>922</v>
      </c>
      <c r="I142" s="3">
        <v>2</v>
      </c>
      <c r="J142" s="2"/>
      <c r="K142" s="10"/>
      <c r="L142" s="50"/>
      <c r="M142" s="50"/>
      <c r="N142" s="50"/>
      <c r="O142" s="50"/>
      <c r="P142" s="50"/>
      <c r="Q142" s="50"/>
      <c r="R142" s="4"/>
      <c r="S142" s="19"/>
    </row>
    <row r="143" spans="1:19" ht="28.8" x14ac:dyDescent="0.25">
      <c r="A143" s="3" t="s">
        <v>25</v>
      </c>
      <c r="B143" s="3" t="s">
        <v>735</v>
      </c>
      <c r="C143" s="3" t="s">
        <v>73</v>
      </c>
      <c r="D143" s="3" t="s">
        <v>167</v>
      </c>
      <c r="E143" s="3"/>
      <c r="F143" s="49"/>
      <c r="G143" s="38" t="s">
        <v>947</v>
      </c>
      <c r="H143" s="8" t="s">
        <v>922</v>
      </c>
      <c r="I143" s="3">
        <v>2</v>
      </c>
      <c r="J143" s="2"/>
      <c r="K143" s="10"/>
      <c r="L143" s="50"/>
      <c r="M143" s="50"/>
      <c r="N143" s="50"/>
      <c r="O143" s="50"/>
      <c r="P143" s="50"/>
      <c r="Q143" s="50"/>
      <c r="R143" s="4"/>
      <c r="S143" s="19"/>
    </row>
    <row r="144" spans="1:19" ht="28.8" x14ac:dyDescent="0.25">
      <c r="A144" s="3" t="s">
        <v>25</v>
      </c>
      <c r="B144" s="3" t="s">
        <v>735</v>
      </c>
      <c r="C144" s="3" t="s">
        <v>73</v>
      </c>
      <c r="D144" s="3" t="s">
        <v>173</v>
      </c>
      <c r="E144" s="3"/>
      <c r="F144" s="49"/>
      <c r="G144" s="38" t="s">
        <v>961</v>
      </c>
      <c r="H144" s="8" t="s">
        <v>962</v>
      </c>
      <c r="I144" s="3">
        <v>2</v>
      </c>
      <c r="J144" s="2"/>
      <c r="K144" s="10"/>
      <c r="L144" s="50"/>
      <c r="M144" s="50"/>
      <c r="N144" s="50"/>
      <c r="O144" s="50"/>
      <c r="P144" s="50"/>
      <c r="Q144" s="50"/>
      <c r="R144" s="4"/>
      <c r="S144" s="19"/>
    </row>
    <row r="145" spans="1:19" ht="28.8" x14ac:dyDescent="0.25">
      <c r="A145" s="3" t="s">
        <v>25</v>
      </c>
      <c r="B145" s="3" t="s">
        <v>735</v>
      </c>
      <c r="C145" s="3" t="s">
        <v>73</v>
      </c>
      <c r="D145" s="3" t="s">
        <v>135</v>
      </c>
      <c r="E145" s="3"/>
      <c r="F145" s="49"/>
      <c r="G145" s="38" t="s">
        <v>947</v>
      </c>
      <c r="H145" s="8" t="s">
        <v>922</v>
      </c>
      <c r="I145" s="3">
        <v>2</v>
      </c>
      <c r="J145" s="2"/>
      <c r="K145" s="10"/>
      <c r="L145" s="50"/>
      <c r="M145" s="50"/>
      <c r="N145" s="50"/>
      <c r="O145" s="50"/>
      <c r="P145" s="50"/>
      <c r="Q145" s="50"/>
      <c r="R145" s="4"/>
      <c r="S145" s="19"/>
    </row>
    <row r="146" spans="1:19" ht="28.8" x14ac:dyDescent="0.25">
      <c r="A146" s="3" t="s">
        <v>25</v>
      </c>
      <c r="B146" s="3" t="s">
        <v>735</v>
      </c>
      <c r="C146" s="3" t="s">
        <v>73</v>
      </c>
      <c r="D146" s="3" t="s">
        <v>174</v>
      </c>
      <c r="E146" s="3"/>
      <c r="F146" s="49"/>
      <c r="G146" s="38" t="s">
        <v>947</v>
      </c>
      <c r="H146" s="8" t="s">
        <v>922</v>
      </c>
      <c r="I146" s="3">
        <v>2</v>
      </c>
      <c r="J146" s="2"/>
      <c r="K146" s="10"/>
      <c r="L146" s="50"/>
      <c r="M146" s="50"/>
      <c r="N146" s="50"/>
      <c r="O146" s="50"/>
      <c r="P146" s="50"/>
      <c r="Q146" s="50"/>
      <c r="R146" s="4"/>
      <c r="S146" s="19"/>
    </row>
    <row r="147" spans="1:19" ht="28.8" x14ac:dyDescent="0.25">
      <c r="A147" s="3" t="s">
        <v>25</v>
      </c>
      <c r="B147" s="3" t="s">
        <v>735</v>
      </c>
      <c r="C147" s="3" t="s">
        <v>73</v>
      </c>
      <c r="D147" s="3" t="s">
        <v>175</v>
      </c>
      <c r="E147" s="3"/>
      <c r="F147" s="49"/>
      <c r="G147" s="38" t="s">
        <v>947</v>
      </c>
      <c r="H147" s="8" t="s">
        <v>922</v>
      </c>
      <c r="I147" s="3">
        <v>2</v>
      </c>
      <c r="J147" s="2"/>
      <c r="K147" s="10"/>
      <c r="L147" s="50"/>
      <c r="M147" s="50"/>
      <c r="N147" s="50"/>
      <c r="O147" s="50"/>
      <c r="P147" s="50"/>
      <c r="Q147" s="50"/>
      <c r="R147" s="4"/>
      <c r="S147" s="19"/>
    </row>
    <row r="148" spans="1:19" ht="28.8" x14ac:dyDescent="0.25">
      <c r="A148" s="3" t="s">
        <v>25</v>
      </c>
      <c r="B148" s="3" t="s">
        <v>735</v>
      </c>
      <c r="C148" s="3" t="s">
        <v>73</v>
      </c>
      <c r="D148" s="3" t="s">
        <v>176</v>
      </c>
      <c r="E148" s="3"/>
      <c r="F148" s="49"/>
      <c r="G148" s="38" t="s">
        <v>947</v>
      </c>
      <c r="H148" s="8" t="s">
        <v>922</v>
      </c>
      <c r="I148" s="3">
        <v>2</v>
      </c>
      <c r="J148" s="2"/>
      <c r="K148" s="10"/>
      <c r="L148" s="50"/>
      <c r="M148" s="50"/>
      <c r="N148" s="50"/>
      <c r="O148" s="50"/>
      <c r="P148" s="50"/>
      <c r="Q148" s="50"/>
      <c r="R148" s="4"/>
      <c r="S148" s="19"/>
    </row>
    <row r="149" spans="1:19" ht="57.6" x14ac:dyDescent="0.25">
      <c r="A149" s="3" t="s">
        <v>25</v>
      </c>
      <c r="B149" s="3" t="s">
        <v>735</v>
      </c>
      <c r="C149" s="3" t="s">
        <v>74</v>
      </c>
      <c r="D149" s="3" t="s">
        <v>177</v>
      </c>
      <c r="E149" s="3"/>
      <c r="F149" s="49"/>
      <c r="G149" s="38" t="s">
        <v>954</v>
      </c>
      <c r="H149" s="8" t="s">
        <v>949</v>
      </c>
      <c r="I149" s="3">
        <v>2</v>
      </c>
      <c r="J149" s="2"/>
      <c r="K149" s="10"/>
      <c r="L149" s="6"/>
      <c r="M149" s="6"/>
      <c r="N149" s="6"/>
      <c r="O149" s="50"/>
      <c r="P149" s="50"/>
      <c r="Q149" s="50"/>
      <c r="R149" s="4"/>
      <c r="S149" s="19"/>
    </row>
    <row r="150" spans="1:19" ht="57.6" x14ac:dyDescent="0.25">
      <c r="A150" s="3" t="s">
        <v>25</v>
      </c>
      <c r="B150" s="3" t="s">
        <v>735</v>
      </c>
      <c r="C150" s="3" t="s">
        <v>74</v>
      </c>
      <c r="D150" s="3" t="s">
        <v>148</v>
      </c>
      <c r="E150" s="3"/>
      <c r="F150" s="49"/>
      <c r="G150" s="38" t="s">
        <v>954</v>
      </c>
      <c r="H150" s="8" t="s">
        <v>949</v>
      </c>
      <c r="I150" s="3">
        <v>2</v>
      </c>
      <c r="J150" s="2"/>
      <c r="K150" s="10"/>
      <c r="L150" s="6"/>
      <c r="M150" s="6"/>
      <c r="N150" s="6"/>
      <c r="O150" s="50"/>
      <c r="P150" s="50"/>
      <c r="Q150" s="50"/>
      <c r="R150" s="4"/>
      <c r="S150" s="19"/>
    </row>
    <row r="151" spans="1:19" ht="57.6" x14ac:dyDescent="0.25">
      <c r="A151" s="3" t="s">
        <v>25</v>
      </c>
      <c r="B151" s="3" t="s">
        <v>735</v>
      </c>
      <c r="C151" s="3" t="s">
        <v>74</v>
      </c>
      <c r="D151" s="3" t="s">
        <v>149</v>
      </c>
      <c r="E151" s="3"/>
      <c r="F151" s="49"/>
      <c r="G151" s="38" t="s">
        <v>954</v>
      </c>
      <c r="H151" s="8" t="s">
        <v>949</v>
      </c>
      <c r="I151" s="3">
        <v>2</v>
      </c>
      <c r="J151" s="2"/>
      <c r="K151" s="10"/>
      <c r="L151" s="6"/>
      <c r="M151" s="6"/>
      <c r="N151" s="6"/>
      <c r="O151" s="50"/>
      <c r="P151" s="50"/>
      <c r="Q151" s="50"/>
      <c r="R151" s="4"/>
      <c r="S151" s="19"/>
    </row>
    <row r="152" spans="1:19" ht="57.6" x14ac:dyDescent="0.25">
      <c r="A152" s="3" t="s">
        <v>25</v>
      </c>
      <c r="B152" s="3" t="s">
        <v>735</v>
      </c>
      <c r="C152" s="3" t="s">
        <v>74</v>
      </c>
      <c r="D152" s="3" t="s">
        <v>152</v>
      </c>
      <c r="E152" s="3"/>
      <c r="F152" s="49"/>
      <c r="G152" s="38" t="s">
        <v>954</v>
      </c>
      <c r="H152" s="8" t="s">
        <v>949</v>
      </c>
      <c r="I152" s="3">
        <v>2</v>
      </c>
      <c r="J152" s="2"/>
      <c r="K152" s="10"/>
      <c r="L152" s="6"/>
      <c r="M152" s="6"/>
      <c r="N152" s="6"/>
      <c r="O152" s="50"/>
      <c r="P152" s="50"/>
      <c r="Q152" s="50"/>
      <c r="R152" s="4"/>
      <c r="S152" s="19"/>
    </row>
    <row r="153" spans="1:19" ht="57.6" x14ac:dyDescent="0.25">
      <c r="A153" s="3" t="s">
        <v>25</v>
      </c>
      <c r="B153" s="3" t="s">
        <v>735</v>
      </c>
      <c r="C153" s="3" t="s">
        <v>74</v>
      </c>
      <c r="D153" s="3" t="s">
        <v>178</v>
      </c>
      <c r="E153" s="3"/>
      <c r="F153" s="49"/>
      <c r="G153" s="38" t="s">
        <v>954</v>
      </c>
      <c r="H153" s="8" t="s">
        <v>949</v>
      </c>
      <c r="I153" s="3">
        <v>2</v>
      </c>
      <c r="J153" s="2"/>
      <c r="K153" s="10"/>
      <c r="L153" s="6"/>
      <c r="M153" s="6"/>
      <c r="N153" s="6"/>
      <c r="O153" s="50"/>
      <c r="P153" s="50"/>
      <c r="Q153" s="50"/>
      <c r="R153" s="4"/>
      <c r="S153" s="19"/>
    </row>
    <row r="154" spans="1:19" ht="28.8" x14ac:dyDescent="0.25">
      <c r="A154" s="3" t="s">
        <v>25</v>
      </c>
      <c r="B154" s="3" t="s">
        <v>735</v>
      </c>
      <c r="C154" s="3" t="s">
        <v>75</v>
      </c>
      <c r="D154" s="3" t="s">
        <v>117</v>
      </c>
      <c r="E154" s="3"/>
      <c r="F154" s="49"/>
      <c r="G154" s="38" t="s">
        <v>963</v>
      </c>
      <c r="H154" s="8" t="s">
        <v>941</v>
      </c>
      <c r="I154" s="3">
        <v>2</v>
      </c>
      <c r="J154" s="2"/>
      <c r="K154" s="10"/>
      <c r="L154" s="56"/>
      <c r="M154" s="56"/>
      <c r="N154" s="56"/>
      <c r="O154" s="56"/>
      <c r="P154" s="56"/>
      <c r="Q154" s="56"/>
      <c r="R154" s="4"/>
      <c r="S154" s="19"/>
    </row>
    <row r="155" spans="1:19" ht="28.8" x14ac:dyDescent="0.25">
      <c r="A155" s="3" t="s">
        <v>25</v>
      </c>
      <c r="B155" s="3" t="s">
        <v>735</v>
      </c>
      <c r="C155" s="3" t="s">
        <v>76</v>
      </c>
      <c r="D155" s="3" t="s">
        <v>179</v>
      </c>
      <c r="E155" s="3"/>
      <c r="F155" s="49"/>
      <c r="G155" s="38" t="s">
        <v>964</v>
      </c>
      <c r="H155" s="8" t="s">
        <v>941</v>
      </c>
      <c r="I155" s="3">
        <v>2</v>
      </c>
      <c r="J155" s="2"/>
      <c r="K155" s="10"/>
      <c r="L155" s="6"/>
      <c r="M155" s="6"/>
      <c r="N155" s="6"/>
      <c r="O155" s="6"/>
      <c r="P155" s="6"/>
      <c r="Q155" s="6"/>
      <c r="R155" s="4"/>
      <c r="S155" s="19"/>
    </row>
    <row r="156" spans="1:19" ht="28.8" x14ac:dyDescent="0.25">
      <c r="A156" s="3" t="s">
        <v>25</v>
      </c>
      <c r="B156" s="3" t="s">
        <v>735</v>
      </c>
      <c r="C156" s="3" t="s">
        <v>76</v>
      </c>
      <c r="D156" s="3" t="s">
        <v>180</v>
      </c>
      <c r="E156" s="3"/>
      <c r="F156" s="49"/>
      <c r="G156" s="38" t="s">
        <v>964</v>
      </c>
      <c r="H156" s="8" t="s">
        <v>941</v>
      </c>
      <c r="I156" s="3">
        <v>2</v>
      </c>
      <c r="J156" s="2"/>
      <c r="K156" s="10"/>
      <c r="L156" s="6"/>
      <c r="M156" s="6"/>
      <c r="N156" s="6"/>
      <c r="O156" s="6"/>
      <c r="P156" s="6"/>
      <c r="Q156" s="6"/>
      <c r="R156" s="4"/>
      <c r="S156" s="19"/>
    </row>
    <row r="157" spans="1:19" ht="28.8" x14ac:dyDescent="0.25">
      <c r="A157" s="3" t="s">
        <v>25</v>
      </c>
      <c r="B157" s="3" t="s">
        <v>735</v>
      </c>
      <c r="C157" s="3" t="s">
        <v>489</v>
      </c>
      <c r="D157" s="3" t="s">
        <v>512</v>
      </c>
      <c r="E157" s="3"/>
      <c r="F157" s="49"/>
      <c r="G157" s="38" t="s">
        <v>964</v>
      </c>
      <c r="H157" s="8" t="s">
        <v>941</v>
      </c>
      <c r="I157" s="3">
        <v>2</v>
      </c>
      <c r="J157" s="2"/>
      <c r="K157" s="10"/>
      <c r="L157" s="6"/>
      <c r="M157" s="6"/>
      <c r="N157" s="6"/>
      <c r="O157" s="6"/>
      <c r="P157" s="6"/>
      <c r="Q157" s="6"/>
      <c r="R157" s="4"/>
      <c r="S157" s="19"/>
    </row>
    <row r="158" spans="1:19" ht="28.8" x14ac:dyDescent="0.25">
      <c r="A158" s="3" t="s">
        <v>25</v>
      </c>
      <c r="B158" s="3" t="s">
        <v>735</v>
      </c>
      <c r="C158" s="3" t="s">
        <v>489</v>
      </c>
      <c r="D158" s="3" t="s">
        <v>515</v>
      </c>
      <c r="E158" s="3"/>
      <c r="F158" s="49"/>
      <c r="G158" s="38" t="s">
        <v>964</v>
      </c>
      <c r="H158" s="8" t="s">
        <v>941</v>
      </c>
      <c r="I158" s="3">
        <v>2</v>
      </c>
      <c r="J158" s="2"/>
      <c r="K158" s="10"/>
      <c r="L158" s="6"/>
      <c r="M158" s="6"/>
      <c r="N158" s="6"/>
      <c r="O158" s="6"/>
      <c r="P158" s="6"/>
      <c r="Q158" s="6"/>
      <c r="R158" s="4"/>
      <c r="S158" s="19"/>
    </row>
    <row r="159" spans="1:19" ht="28.8" x14ac:dyDescent="0.25">
      <c r="A159" s="3" t="s">
        <v>25</v>
      </c>
      <c r="B159" s="3" t="s">
        <v>735</v>
      </c>
      <c r="C159" s="3" t="s">
        <v>511</v>
      </c>
      <c r="D159" s="3" t="s">
        <v>125</v>
      </c>
      <c r="E159" s="3"/>
      <c r="F159" s="49"/>
      <c r="G159" s="38" t="s">
        <v>964</v>
      </c>
      <c r="H159" s="8" t="s">
        <v>941</v>
      </c>
      <c r="I159" s="3">
        <v>2</v>
      </c>
      <c r="J159" s="2"/>
      <c r="K159" s="10"/>
      <c r="L159" s="6"/>
      <c r="M159" s="6"/>
      <c r="N159" s="6"/>
      <c r="O159" s="6"/>
      <c r="P159" s="6"/>
      <c r="Q159" s="6"/>
      <c r="R159" s="4"/>
      <c r="S159" s="19"/>
    </row>
    <row r="160" spans="1:19" ht="28.8" x14ac:dyDescent="0.25">
      <c r="A160" s="3" t="s">
        <v>25</v>
      </c>
      <c r="B160" s="3" t="s">
        <v>735</v>
      </c>
      <c r="C160" s="3" t="s">
        <v>489</v>
      </c>
      <c r="D160" s="3" t="s">
        <v>513</v>
      </c>
      <c r="E160" s="3"/>
      <c r="F160" s="49"/>
      <c r="G160" s="38" t="s">
        <v>964</v>
      </c>
      <c r="H160" s="8" t="s">
        <v>941</v>
      </c>
      <c r="I160" s="3">
        <v>2</v>
      </c>
      <c r="J160" s="2"/>
      <c r="K160" s="10"/>
      <c r="L160" s="6"/>
      <c r="M160" s="6"/>
      <c r="N160" s="6"/>
      <c r="O160" s="6"/>
      <c r="P160" s="6"/>
      <c r="Q160" s="6"/>
      <c r="R160" s="4"/>
      <c r="S160" s="19"/>
    </row>
    <row r="161" spans="1:19" ht="28.8" x14ac:dyDescent="0.25">
      <c r="A161" s="3" t="s">
        <v>25</v>
      </c>
      <c r="B161" s="3" t="s">
        <v>735</v>
      </c>
      <c r="C161" s="3" t="s">
        <v>489</v>
      </c>
      <c r="D161" s="3" t="s">
        <v>514</v>
      </c>
      <c r="E161" s="3"/>
      <c r="F161" s="49"/>
      <c r="G161" s="38" t="s">
        <v>964</v>
      </c>
      <c r="H161" s="8" t="s">
        <v>941</v>
      </c>
      <c r="I161" s="3">
        <v>2</v>
      </c>
      <c r="J161" s="2"/>
      <c r="K161" s="10"/>
      <c r="L161" s="6"/>
      <c r="M161" s="6"/>
      <c r="N161" s="6"/>
      <c r="O161" s="6"/>
      <c r="P161" s="6"/>
      <c r="Q161" s="6"/>
      <c r="R161" s="4"/>
      <c r="S161" s="19"/>
    </row>
    <row r="162" spans="1:19" x14ac:dyDescent="0.25">
      <c r="A162" s="3" t="s">
        <v>25</v>
      </c>
      <c r="B162" s="3" t="s">
        <v>735</v>
      </c>
      <c r="C162" s="3" t="s">
        <v>77</v>
      </c>
      <c r="D162" s="3" t="s">
        <v>114</v>
      </c>
      <c r="E162" s="3"/>
      <c r="F162" s="49"/>
      <c r="G162" s="38"/>
      <c r="H162" s="8" t="s">
        <v>922</v>
      </c>
      <c r="I162" s="3">
        <v>2</v>
      </c>
      <c r="J162" s="2"/>
      <c r="K162" s="10"/>
      <c r="L162" s="50"/>
      <c r="M162" s="50"/>
      <c r="N162" s="50"/>
      <c r="O162" s="50"/>
      <c r="P162" s="50"/>
      <c r="Q162" s="50"/>
      <c r="R162" s="4"/>
      <c r="S162" s="19"/>
    </row>
    <row r="163" spans="1:19" ht="28.8" x14ac:dyDescent="0.25">
      <c r="A163" s="3" t="s">
        <v>25</v>
      </c>
      <c r="B163" s="3" t="s">
        <v>735</v>
      </c>
      <c r="C163" s="3" t="s">
        <v>77</v>
      </c>
      <c r="D163" s="3" t="s">
        <v>181</v>
      </c>
      <c r="E163" s="3"/>
      <c r="F163" s="49"/>
      <c r="G163" s="38" t="s">
        <v>947</v>
      </c>
      <c r="H163" s="8" t="s">
        <v>922</v>
      </c>
      <c r="I163" s="3">
        <v>2</v>
      </c>
      <c r="J163" s="2"/>
      <c r="K163" s="10"/>
      <c r="L163" s="50"/>
      <c r="M163" s="50"/>
      <c r="N163" s="50"/>
      <c r="O163" s="50"/>
      <c r="P163" s="50"/>
      <c r="Q163" s="50"/>
      <c r="R163" s="4"/>
      <c r="S163" s="19"/>
    </row>
    <row r="164" spans="1:19" ht="28.8" x14ac:dyDescent="0.25">
      <c r="A164" s="3" t="s">
        <v>25</v>
      </c>
      <c r="B164" s="3" t="s">
        <v>735</v>
      </c>
      <c r="C164" s="3" t="s">
        <v>77</v>
      </c>
      <c r="D164" s="3" t="s">
        <v>116</v>
      </c>
      <c r="E164" s="3"/>
      <c r="F164" s="49"/>
      <c r="G164" s="38" t="s">
        <v>947</v>
      </c>
      <c r="H164" s="8" t="s">
        <v>922</v>
      </c>
      <c r="I164" s="3">
        <v>2</v>
      </c>
      <c r="J164" s="2"/>
      <c r="K164" s="10"/>
      <c r="L164" s="50"/>
      <c r="M164" s="50"/>
      <c r="N164" s="50"/>
      <c r="O164" s="50"/>
      <c r="P164" s="50"/>
      <c r="Q164" s="50"/>
      <c r="R164" s="4"/>
      <c r="S164" s="19"/>
    </row>
    <row r="165" spans="1:19" ht="28.8" x14ac:dyDescent="0.25">
      <c r="A165" s="3" t="s">
        <v>25</v>
      </c>
      <c r="B165" s="3" t="s">
        <v>735</v>
      </c>
      <c r="C165" s="3" t="s">
        <v>77</v>
      </c>
      <c r="D165" s="3" t="s">
        <v>134</v>
      </c>
      <c r="E165" s="3"/>
      <c r="F165" s="49"/>
      <c r="G165" s="38" t="s">
        <v>947</v>
      </c>
      <c r="H165" s="8" t="s">
        <v>922</v>
      </c>
      <c r="I165" s="3">
        <v>2</v>
      </c>
      <c r="J165" s="2"/>
      <c r="K165" s="10"/>
      <c r="L165" s="50"/>
      <c r="M165" s="50"/>
      <c r="N165" s="50"/>
      <c r="O165" s="50"/>
      <c r="P165" s="50"/>
      <c r="Q165" s="50"/>
      <c r="R165" s="4"/>
      <c r="S165" s="19"/>
    </row>
    <row r="166" spans="1:19" ht="28.8" x14ac:dyDescent="0.25">
      <c r="A166" s="3" t="s">
        <v>25</v>
      </c>
      <c r="B166" s="3" t="s">
        <v>735</v>
      </c>
      <c r="C166" s="3" t="s">
        <v>77</v>
      </c>
      <c r="D166" s="3" t="s">
        <v>182</v>
      </c>
      <c r="E166" s="3"/>
      <c r="F166" s="49"/>
      <c r="G166" s="38" t="s">
        <v>947</v>
      </c>
      <c r="H166" s="8" t="s">
        <v>922</v>
      </c>
      <c r="I166" s="3">
        <v>2</v>
      </c>
      <c r="J166" s="2"/>
      <c r="K166" s="10"/>
      <c r="L166" s="50"/>
      <c r="M166" s="50"/>
      <c r="N166" s="50"/>
      <c r="O166" s="50"/>
      <c r="P166" s="50"/>
      <c r="Q166" s="50"/>
      <c r="R166" s="4"/>
      <c r="S166" s="19"/>
    </row>
    <row r="167" spans="1:19" x14ac:dyDescent="0.25">
      <c r="A167" s="3" t="s">
        <v>25</v>
      </c>
      <c r="B167" s="3" t="s">
        <v>735</v>
      </c>
      <c r="C167" s="3" t="s">
        <v>78</v>
      </c>
      <c r="D167" s="3" t="s">
        <v>114</v>
      </c>
      <c r="E167" s="3"/>
      <c r="F167" s="49"/>
      <c r="G167" s="38"/>
      <c r="H167" s="8"/>
      <c r="I167" s="3">
        <v>2</v>
      </c>
      <c r="J167" s="2"/>
      <c r="K167" s="10"/>
      <c r="L167" s="50"/>
      <c r="M167" s="50"/>
      <c r="N167" s="50"/>
      <c r="O167" s="50"/>
      <c r="P167" s="50"/>
      <c r="Q167" s="50"/>
      <c r="R167" s="4"/>
      <c r="S167" s="19"/>
    </row>
    <row r="168" spans="1:19" ht="28.8" x14ac:dyDescent="0.25">
      <c r="A168" s="3" t="s">
        <v>25</v>
      </c>
      <c r="B168" s="3" t="s">
        <v>735</v>
      </c>
      <c r="C168" s="3" t="s">
        <v>78</v>
      </c>
      <c r="D168" s="3" t="s">
        <v>116</v>
      </c>
      <c r="E168" s="3"/>
      <c r="F168" s="49"/>
      <c r="G168" s="38" t="s">
        <v>947</v>
      </c>
      <c r="H168" s="8" t="s">
        <v>922</v>
      </c>
      <c r="I168" s="3">
        <v>2</v>
      </c>
      <c r="J168" s="2"/>
      <c r="K168" s="10"/>
      <c r="L168" s="50"/>
      <c r="M168" s="50"/>
      <c r="N168" s="50"/>
      <c r="O168" s="50"/>
      <c r="P168" s="50"/>
      <c r="Q168" s="50"/>
      <c r="R168" s="4"/>
      <c r="S168" s="19"/>
    </row>
    <row r="169" spans="1:19" ht="28.8" x14ac:dyDescent="0.25">
      <c r="A169" s="3" t="s">
        <v>25</v>
      </c>
      <c r="B169" s="3" t="s">
        <v>735</v>
      </c>
      <c r="C169" s="3" t="s">
        <v>78</v>
      </c>
      <c r="D169" s="3" t="s">
        <v>134</v>
      </c>
      <c r="E169" s="3"/>
      <c r="F169" s="49"/>
      <c r="G169" s="38" t="s">
        <v>947</v>
      </c>
      <c r="H169" s="8" t="s">
        <v>922</v>
      </c>
      <c r="I169" s="3">
        <v>2</v>
      </c>
      <c r="J169" s="2"/>
      <c r="K169" s="10"/>
      <c r="L169" s="50"/>
      <c r="M169" s="50"/>
      <c r="N169" s="50"/>
      <c r="O169" s="50"/>
      <c r="P169" s="50"/>
      <c r="Q169" s="50"/>
      <c r="R169" s="4"/>
      <c r="S169" s="19"/>
    </row>
    <row r="170" spans="1:19" ht="28.8" x14ac:dyDescent="0.25">
      <c r="A170" s="3" t="s">
        <v>25</v>
      </c>
      <c r="B170" s="3" t="s">
        <v>735</v>
      </c>
      <c r="C170" s="3" t="s">
        <v>78</v>
      </c>
      <c r="D170" s="3" t="s">
        <v>182</v>
      </c>
      <c r="E170" s="3"/>
      <c r="F170" s="49"/>
      <c r="G170" s="38" t="s">
        <v>947</v>
      </c>
      <c r="H170" s="8" t="s">
        <v>922</v>
      </c>
      <c r="I170" s="3">
        <v>2</v>
      </c>
      <c r="J170" s="2"/>
      <c r="K170" s="10"/>
      <c r="L170" s="50"/>
      <c r="M170" s="50"/>
      <c r="N170" s="50"/>
      <c r="O170" s="50"/>
      <c r="P170" s="50"/>
      <c r="Q170" s="50"/>
      <c r="R170" s="4"/>
      <c r="S170" s="19"/>
    </row>
    <row r="171" spans="1:19" x14ac:dyDescent="0.25">
      <c r="A171" s="3" t="s">
        <v>25</v>
      </c>
      <c r="B171" s="3" t="s">
        <v>735</v>
      </c>
      <c r="C171" s="3" t="s">
        <v>734</v>
      </c>
      <c r="D171" s="3" t="s">
        <v>102</v>
      </c>
      <c r="E171" s="3"/>
      <c r="F171" s="49"/>
      <c r="G171" s="38"/>
      <c r="H171" s="8"/>
      <c r="I171" s="3">
        <v>2</v>
      </c>
      <c r="J171" s="2"/>
      <c r="K171" s="10"/>
      <c r="L171" s="6"/>
      <c r="M171" s="6"/>
      <c r="N171" s="6"/>
      <c r="O171" s="6"/>
      <c r="P171" s="6"/>
      <c r="Q171" s="6"/>
      <c r="R171" s="4"/>
      <c r="S171" s="19"/>
    </row>
    <row r="172" spans="1:19" x14ac:dyDescent="0.25">
      <c r="A172" s="3" t="s">
        <v>25</v>
      </c>
      <c r="B172" s="3" t="s">
        <v>735</v>
      </c>
      <c r="C172" s="3" t="s">
        <v>42</v>
      </c>
      <c r="D172" s="3" t="s">
        <v>148</v>
      </c>
      <c r="E172" s="3"/>
      <c r="F172" s="49"/>
      <c r="G172" s="38"/>
      <c r="H172" s="8" t="s">
        <v>941</v>
      </c>
      <c r="I172" s="3">
        <v>2</v>
      </c>
      <c r="J172" s="2"/>
      <c r="K172" s="10"/>
      <c r="L172" s="6"/>
      <c r="M172" s="6"/>
      <c r="N172" s="6"/>
      <c r="O172" s="6"/>
      <c r="P172" s="6"/>
      <c r="Q172" s="6"/>
      <c r="R172" s="4"/>
      <c r="S172" s="19"/>
    </row>
    <row r="173" spans="1:19" ht="28.8" x14ac:dyDescent="0.25">
      <c r="A173" s="3" t="s">
        <v>25</v>
      </c>
      <c r="B173" s="3" t="s">
        <v>735</v>
      </c>
      <c r="C173" s="3" t="s">
        <v>65</v>
      </c>
      <c r="D173" s="3" t="s">
        <v>172</v>
      </c>
      <c r="E173" s="3"/>
      <c r="F173" s="49"/>
      <c r="G173" s="38" t="s">
        <v>947</v>
      </c>
      <c r="H173" s="8" t="s">
        <v>922</v>
      </c>
      <c r="I173" s="3">
        <v>2</v>
      </c>
      <c r="J173" s="2"/>
      <c r="K173" s="10"/>
      <c r="L173" s="50"/>
      <c r="M173" s="50"/>
      <c r="N173" s="50"/>
      <c r="O173" s="50"/>
      <c r="P173" s="50"/>
      <c r="Q173" s="50"/>
      <c r="R173" s="4"/>
      <c r="S173" s="19"/>
    </row>
    <row r="174" spans="1:19" ht="28.8" x14ac:dyDescent="0.25">
      <c r="A174" s="3" t="s">
        <v>25</v>
      </c>
      <c r="B174" s="3" t="s">
        <v>735</v>
      </c>
      <c r="C174" s="3" t="s">
        <v>65</v>
      </c>
      <c r="D174" s="3" t="s">
        <v>167</v>
      </c>
      <c r="E174" s="3"/>
      <c r="F174" s="49"/>
      <c r="G174" s="38" t="s">
        <v>947</v>
      </c>
      <c r="H174" s="8" t="s">
        <v>922</v>
      </c>
      <c r="I174" s="3">
        <v>2</v>
      </c>
      <c r="J174" s="2"/>
      <c r="K174" s="10"/>
      <c r="L174" s="50"/>
      <c r="M174" s="50"/>
      <c r="N174" s="50"/>
      <c r="O174" s="50"/>
      <c r="P174" s="50"/>
      <c r="Q174" s="50"/>
      <c r="R174" s="4"/>
      <c r="S174" s="19"/>
    </row>
    <row r="175" spans="1:19" ht="28.8" x14ac:dyDescent="0.25">
      <c r="A175" s="3" t="s">
        <v>25</v>
      </c>
      <c r="B175" s="3" t="s">
        <v>735</v>
      </c>
      <c r="C175" s="3" t="s">
        <v>65</v>
      </c>
      <c r="D175" s="3" t="s">
        <v>174</v>
      </c>
      <c r="E175" s="3"/>
      <c r="F175" s="49"/>
      <c r="G175" s="38" t="s">
        <v>947</v>
      </c>
      <c r="H175" s="8" t="s">
        <v>922</v>
      </c>
      <c r="I175" s="3">
        <v>2</v>
      </c>
      <c r="J175" s="2"/>
      <c r="K175" s="10"/>
      <c r="L175" s="50"/>
      <c r="M175" s="50"/>
      <c r="N175" s="50"/>
      <c r="O175" s="50"/>
      <c r="P175" s="50"/>
      <c r="Q175" s="50"/>
      <c r="R175" s="4"/>
      <c r="S175" s="19"/>
    </row>
    <row r="176" spans="1:19" ht="28.8" x14ac:dyDescent="0.25">
      <c r="A176" s="3" t="s">
        <v>25</v>
      </c>
      <c r="B176" s="3" t="s">
        <v>735</v>
      </c>
      <c r="C176" s="3" t="s">
        <v>65</v>
      </c>
      <c r="D176" s="3" t="s">
        <v>175</v>
      </c>
      <c r="E176" s="3"/>
      <c r="F176" s="49"/>
      <c r="G176" s="38" t="s">
        <v>947</v>
      </c>
      <c r="H176" s="8" t="s">
        <v>922</v>
      </c>
      <c r="I176" s="3">
        <v>2</v>
      </c>
      <c r="J176" s="2"/>
      <c r="K176" s="10"/>
      <c r="L176" s="50"/>
      <c r="M176" s="50"/>
      <c r="N176" s="50"/>
      <c r="O176" s="50"/>
      <c r="P176" s="50"/>
      <c r="Q176" s="50"/>
      <c r="R176" s="4"/>
      <c r="S176" s="19"/>
    </row>
    <row r="177" spans="1:19" ht="28.8" x14ac:dyDescent="0.25">
      <c r="A177" s="3" t="s">
        <v>25</v>
      </c>
      <c r="B177" s="3" t="s">
        <v>735</v>
      </c>
      <c r="C177" s="3" t="s">
        <v>65</v>
      </c>
      <c r="D177" s="3" t="s">
        <v>183</v>
      </c>
      <c r="E177" s="3"/>
      <c r="F177" s="49"/>
      <c r="G177" s="38" t="s">
        <v>947</v>
      </c>
      <c r="H177" s="8" t="s">
        <v>922</v>
      </c>
      <c r="I177" s="3">
        <v>2</v>
      </c>
      <c r="J177" s="2"/>
      <c r="K177" s="10"/>
      <c r="L177" s="50"/>
      <c r="M177" s="50"/>
      <c r="N177" s="50"/>
      <c r="O177" s="50"/>
      <c r="P177" s="50"/>
      <c r="Q177" s="50"/>
      <c r="R177" s="4"/>
      <c r="S177" s="19"/>
    </row>
    <row r="178" spans="1:19" ht="57.6" x14ac:dyDescent="0.25">
      <c r="A178" s="3" t="s">
        <v>25</v>
      </c>
      <c r="B178" s="3" t="s">
        <v>735</v>
      </c>
      <c r="C178" s="3" t="s">
        <v>490</v>
      </c>
      <c r="D178" s="3" t="s">
        <v>184</v>
      </c>
      <c r="E178" s="3"/>
      <c r="F178" s="49"/>
      <c r="G178" s="38" t="s">
        <v>954</v>
      </c>
      <c r="H178" s="8" t="s">
        <v>941</v>
      </c>
      <c r="I178" s="3">
        <v>2</v>
      </c>
      <c r="J178" s="2"/>
      <c r="K178" s="10"/>
      <c r="L178" s="6"/>
      <c r="M178" s="6"/>
      <c r="N178" s="6"/>
      <c r="O178" s="50"/>
      <c r="P178" s="50"/>
      <c r="Q178" s="50"/>
      <c r="R178" s="4"/>
      <c r="S178" s="19"/>
    </row>
    <row r="179" spans="1:19" ht="57.6" x14ac:dyDescent="0.25">
      <c r="A179" s="3" t="s">
        <v>25</v>
      </c>
      <c r="B179" s="3" t="s">
        <v>735</v>
      </c>
      <c r="C179" s="3" t="s">
        <v>490</v>
      </c>
      <c r="D179" s="3" t="s">
        <v>185</v>
      </c>
      <c r="E179" s="3"/>
      <c r="F179" s="49"/>
      <c r="G179" s="38" t="s">
        <v>954</v>
      </c>
      <c r="H179" s="8" t="s">
        <v>941</v>
      </c>
      <c r="I179" s="3">
        <v>2</v>
      </c>
      <c r="J179" s="2"/>
      <c r="K179" s="10"/>
      <c r="L179" s="6"/>
      <c r="M179" s="6"/>
      <c r="N179" s="6"/>
      <c r="O179" s="50"/>
      <c r="P179" s="50"/>
      <c r="Q179" s="50"/>
      <c r="R179" s="4"/>
      <c r="S179" s="19"/>
    </row>
    <row r="180" spans="1:19" ht="57.6" x14ac:dyDescent="0.25">
      <c r="A180" s="3" t="s">
        <v>25</v>
      </c>
      <c r="B180" s="3" t="s">
        <v>735</v>
      </c>
      <c r="C180" s="3" t="s">
        <v>490</v>
      </c>
      <c r="D180" s="3" t="s">
        <v>186</v>
      </c>
      <c r="E180" s="3"/>
      <c r="F180" s="49"/>
      <c r="G180" s="38" t="s">
        <v>954</v>
      </c>
      <c r="H180" s="8" t="s">
        <v>941</v>
      </c>
      <c r="I180" s="3">
        <v>2</v>
      </c>
      <c r="J180" s="2"/>
      <c r="K180" s="10"/>
      <c r="L180" s="6"/>
      <c r="M180" s="6"/>
      <c r="N180" s="6"/>
      <c r="O180" s="50"/>
      <c r="P180" s="50"/>
      <c r="Q180" s="50"/>
      <c r="R180" s="4"/>
      <c r="S180" s="19"/>
    </row>
    <row r="181" spans="1:19" ht="57.6" x14ac:dyDescent="0.25">
      <c r="A181" s="3" t="s">
        <v>25</v>
      </c>
      <c r="B181" s="3" t="s">
        <v>735</v>
      </c>
      <c r="C181" s="3" t="s">
        <v>490</v>
      </c>
      <c r="D181" s="3" t="s">
        <v>187</v>
      </c>
      <c r="E181" s="3"/>
      <c r="F181" s="49"/>
      <c r="G181" s="38" t="s">
        <v>954</v>
      </c>
      <c r="H181" s="8" t="s">
        <v>941</v>
      </c>
      <c r="I181" s="3">
        <v>2</v>
      </c>
      <c r="J181" s="2"/>
      <c r="K181" s="10"/>
      <c r="L181" s="6"/>
      <c r="M181" s="6"/>
      <c r="N181" s="6"/>
      <c r="O181" s="50"/>
      <c r="P181" s="50"/>
      <c r="Q181" s="50"/>
      <c r="R181" s="4"/>
      <c r="S181" s="19"/>
    </row>
    <row r="182" spans="1:19" ht="57.6" x14ac:dyDescent="0.25">
      <c r="A182" s="3" t="s">
        <v>25</v>
      </c>
      <c r="B182" s="3" t="s">
        <v>735</v>
      </c>
      <c r="C182" s="3" t="s">
        <v>490</v>
      </c>
      <c r="D182" s="3" t="s">
        <v>188</v>
      </c>
      <c r="E182" s="3"/>
      <c r="F182" s="49"/>
      <c r="G182" s="38" t="s">
        <v>954</v>
      </c>
      <c r="H182" s="8" t="s">
        <v>941</v>
      </c>
      <c r="I182" s="3">
        <v>2</v>
      </c>
      <c r="J182" s="2"/>
      <c r="K182" s="10"/>
      <c r="L182" s="6"/>
      <c r="M182" s="6"/>
      <c r="N182" s="6"/>
      <c r="O182" s="50"/>
      <c r="P182" s="50"/>
      <c r="Q182" s="50"/>
      <c r="R182" s="4"/>
      <c r="S182" s="19"/>
    </row>
    <row r="183" spans="1:19" ht="57.6" x14ac:dyDescent="0.25">
      <c r="A183" s="3" t="s">
        <v>25</v>
      </c>
      <c r="B183" s="3" t="s">
        <v>735</v>
      </c>
      <c r="C183" s="3" t="s">
        <v>490</v>
      </c>
      <c r="D183" s="3" t="s">
        <v>189</v>
      </c>
      <c r="E183" s="3"/>
      <c r="F183" s="49"/>
      <c r="G183" s="38" t="s">
        <v>954</v>
      </c>
      <c r="H183" s="8" t="s">
        <v>941</v>
      </c>
      <c r="I183" s="3">
        <v>2</v>
      </c>
      <c r="J183" s="2"/>
      <c r="K183" s="10"/>
      <c r="L183" s="6"/>
      <c r="M183" s="6"/>
      <c r="N183" s="6"/>
      <c r="O183" s="50"/>
      <c r="P183" s="50"/>
      <c r="Q183" s="50"/>
      <c r="R183" s="4"/>
      <c r="S183" s="19"/>
    </row>
    <row r="184" spans="1:19" ht="57.6" x14ac:dyDescent="0.25">
      <c r="A184" s="3" t="s">
        <v>25</v>
      </c>
      <c r="B184" s="3" t="s">
        <v>735</v>
      </c>
      <c r="C184" s="3" t="s">
        <v>79</v>
      </c>
      <c r="D184" s="3" t="s">
        <v>190</v>
      </c>
      <c r="E184" s="3"/>
      <c r="F184" s="49"/>
      <c r="G184" s="38" t="s">
        <v>954</v>
      </c>
      <c r="H184" s="8" t="s">
        <v>941</v>
      </c>
      <c r="I184" s="3">
        <v>2</v>
      </c>
      <c r="J184" s="2"/>
      <c r="K184" s="10"/>
      <c r="L184" s="6"/>
      <c r="M184" s="6"/>
      <c r="N184" s="6"/>
      <c r="O184" s="50"/>
      <c r="P184" s="50"/>
      <c r="Q184" s="50"/>
      <c r="R184" s="4"/>
      <c r="S184" s="19"/>
    </row>
    <row r="185" spans="1:19" ht="57.6" x14ac:dyDescent="0.25">
      <c r="A185" s="3" t="s">
        <v>25</v>
      </c>
      <c r="B185" s="3" t="s">
        <v>735</v>
      </c>
      <c r="C185" s="3" t="s">
        <v>79</v>
      </c>
      <c r="D185" s="3" t="s">
        <v>191</v>
      </c>
      <c r="E185" s="3"/>
      <c r="F185" s="49"/>
      <c r="G185" s="38" t="s">
        <v>954</v>
      </c>
      <c r="H185" s="8" t="s">
        <v>941</v>
      </c>
      <c r="I185" s="3">
        <v>2</v>
      </c>
      <c r="J185" s="2"/>
      <c r="K185" s="10"/>
      <c r="L185" s="6"/>
      <c r="M185" s="6"/>
      <c r="N185" s="6"/>
      <c r="O185" s="50"/>
      <c r="P185" s="50"/>
      <c r="Q185" s="50"/>
      <c r="R185" s="4"/>
      <c r="S185" s="19"/>
    </row>
    <row r="186" spans="1:19" ht="28.8" x14ac:dyDescent="0.25">
      <c r="A186" s="3" t="s">
        <v>25</v>
      </c>
      <c r="B186" s="3" t="s">
        <v>735</v>
      </c>
      <c r="C186" s="3" t="s">
        <v>41</v>
      </c>
      <c r="D186" s="3" t="s">
        <v>192</v>
      </c>
      <c r="E186" s="3"/>
      <c r="F186" s="49"/>
      <c r="G186" s="38" t="s">
        <v>947</v>
      </c>
      <c r="H186" s="8" t="s">
        <v>929</v>
      </c>
      <c r="I186" s="3">
        <v>2</v>
      </c>
      <c r="J186" s="2"/>
      <c r="K186" s="10"/>
      <c r="L186" s="50"/>
      <c r="M186" s="50"/>
      <c r="N186" s="50"/>
      <c r="O186" s="50"/>
      <c r="P186" s="50"/>
      <c r="Q186" s="50"/>
      <c r="R186" s="4"/>
      <c r="S186" s="19"/>
    </row>
    <row r="187" spans="1:19" ht="28.8" x14ac:dyDescent="0.25">
      <c r="A187" s="3" t="s">
        <v>25</v>
      </c>
      <c r="B187" s="3" t="s">
        <v>735</v>
      </c>
      <c r="C187" s="3" t="s">
        <v>41</v>
      </c>
      <c r="D187" s="3" t="s">
        <v>193</v>
      </c>
      <c r="E187" s="3"/>
      <c r="F187" s="49"/>
      <c r="G187" s="38" t="s">
        <v>947</v>
      </c>
      <c r="H187" s="8" t="s">
        <v>929</v>
      </c>
      <c r="I187" s="3">
        <v>2</v>
      </c>
      <c r="J187" s="2"/>
      <c r="K187" s="10"/>
      <c r="L187" s="50"/>
      <c r="M187" s="50"/>
      <c r="N187" s="50"/>
      <c r="O187" s="50"/>
      <c r="P187" s="50"/>
      <c r="Q187" s="50"/>
      <c r="R187" s="4"/>
      <c r="S187" s="19"/>
    </row>
    <row r="188" spans="1:19" ht="28.8" x14ac:dyDescent="0.25">
      <c r="A188" s="3" t="s">
        <v>25</v>
      </c>
      <c r="B188" s="3" t="s">
        <v>735</v>
      </c>
      <c r="C188" s="3" t="s">
        <v>41</v>
      </c>
      <c r="D188" s="3" t="s">
        <v>194</v>
      </c>
      <c r="E188" s="3"/>
      <c r="F188" s="49"/>
      <c r="G188" s="38" t="s">
        <v>947</v>
      </c>
      <c r="H188" s="8" t="s">
        <v>929</v>
      </c>
      <c r="I188" s="3">
        <v>2</v>
      </c>
      <c r="J188" s="2"/>
      <c r="K188" s="10"/>
      <c r="L188" s="50"/>
      <c r="M188" s="50"/>
      <c r="N188" s="50"/>
      <c r="O188" s="50"/>
      <c r="P188" s="50"/>
      <c r="Q188" s="50"/>
      <c r="R188" s="4"/>
      <c r="S188" s="19"/>
    </row>
    <row r="189" spans="1:19" ht="28.8" x14ac:dyDescent="0.25">
      <c r="A189" s="3" t="s">
        <v>25</v>
      </c>
      <c r="B189" s="3" t="s">
        <v>735</v>
      </c>
      <c r="C189" s="3" t="s">
        <v>41</v>
      </c>
      <c r="D189" s="3" t="s">
        <v>195</v>
      </c>
      <c r="E189" s="3"/>
      <c r="F189" s="49"/>
      <c r="G189" s="38" t="s">
        <v>947</v>
      </c>
      <c r="H189" s="8" t="s">
        <v>929</v>
      </c>
      <c r="I189" s="3">
        <v>2</v>
      </c>
      <c r="J189" s="2"/>
      <c r="K189" s="10"/>
      <c r="L189" s="50"/>
      <c r="M189" s="50"/>
      <c r="N189" s="50"/>
      <c r="O189" s="50"/>
      <c r="P189" s="50"/>
      <c r="Q189" s="50"/>
      <c r="R189" s="4"/>
      <c r="S189" s="19"/>
    </row>
    <row r="190" spans="1:19" ht="28.8" x14ac:dyDescent="0.25">
      <c r="A190" s="3" t="s">
        <v>25</v>
      </c>
      <c r="B190" s="3" t="s">
        <v>735</v>
      </c>
      <c r="C190" s="3" t="s">
        <v>41</v>
      </c>
      <c r="D190" s="3" t="s">
        <v>196</v>
      </c>
      <c r="E190" s="3"/>
      <c r="F190" s="49"/>
      <c r="G190" s="38" t="s">
        <v>947</v>
      </c>
      <c r="H190" s="8" t="s">
        <v>929</v>
      </c>
      <c r="I190" s="3">
        <v>2</v>
      </c>
      <c r="J190" s="2"/>
      <c r="K190" s="10"/>
      <c r="L190" s="50"/>
      <c r="M190" s="50"/>
      <c r="N190" s="50"/>
      <c r="O190" s="50"/>
      <c r="P190" s="50"/>
      <c r="Q190" s="50"/>
      <c r="R190" s="4"/>
      <c r="S190" s="19"/>
    </row>
    <row r="191" spans="1:19" ht="28.8" x14ac:dyDescent="0.25">
      <c r="A191" s="3" t="s">
        <v>25</v>
      </c>
      <c r="B191" s="3" t="s">
        <v>735</v>
      </c>
      <c r="C191" s="3" t="s">
        <v>41</v>
      </c>
      <c r="D191" s="3" t="s">
        <v>197</v>
      </c>
      <c r="E191" s="3"/>
      <c r="F191" s="49"/>
      <c r="G191" s="38" t="s">
        <v>947</v>
      </c>
      <c r="H191" s="8" t="s">
        <v>929</v>
      </c>
      <c r="I191" s="3">
        <v>2</v>
      </c>
      <c r="J191" s="2"/>
      <c r="K191" s="10"/>
      <c r="L191" s="50"/>
      <c r="M191" s="50"/>
      <c r="N191" s="50"/>
      <c r="O191" s="50"/>
      <c r="P191" s="50"/>
      <c r="Q191" s="50"/>
      <c r="R191" s="4"/>
      <c r="S191" s="19"/>
    </row>
    <row r="192" spans="1:19" ht="28.8" x14ac:dyDescent="0.25">
      <c r="A192" s="3" t="s">
        <v>25</v>
      </c>
      <c r="B192" s="3" t="s">
        <v>735</v>
      </c>
      <c r="C192" s="3" t="s">
        <v>41</v>
      </c>
      <c r="D192" s="3" t="s">
        <v>198</v>
      </c>
      <c r="E192" s="3"/>
      <c r="F192" s="49"/>
      <c r="G192" s="38" t="s">
        <v>947</v>
      </c>
      <c r="H192" s="8" t="s">
        <v>929</v>
      </c>
      <c r="I192" s="3">
        <v>2</v>
      </c>
      <c r="J192" s="2"/>
      <c r="K192" s="10"/>
      <c r="L192" s="50"/>
      <c r="M192" s="50"/>
      <c r="N192" s="50"/>
      <c r="O192" s="50"/>
      <c r="P192" s="50"/>
      <c r="Q192" s="50"/>
      <c r="R192" s="4"/>
      <c r="S192" s="19"/>
    </row>
    <row r="193" spans="1:20" ht="28.8" x14ac:dyDescent="0.25">
      <c r="A193" s="3" t="s">
        <v>25</v>
      </c>
      <c r="B193" s="3" t="s">
        <v>735</v>
      </c>
      <c r="C193" s="3" t="s">
        <v>41</v>
      </c>
      <c r="D193" s="3" t="s">
        <v>199</v>
      </c>
      <c r="E193" s="3"/>
      <c r="F193" s="49"/>
      <c r="G193" s="38" t="s">
        <v>947</v>
      </c>
      <c r="H193" s="8" t="s">
        <v>929</v>
      </c>
      <c r="I193" s="3">
        <v>2</v>
      </c>
      <c r="J193" s="2"/>
      <c r="K193" s="10"/>
      <c r="L193" s="50"/>
      <c r="M193" s="50"/>
      <c r="N193" s="50"/>
      <c r="O193" s="50"/>
      <c r="P193" s="50"/>
      <c r="Q193" s="50"/>
      <c r="R193" s="4"/>
      <c r="S193" s="19"/>
    </row>
    <row r="194" spans="1:20" ht="28.8" x14ac:dyDescent="0.25">
      <c r="A194" s="3" t="s">
        <v>25</v>
      </c>
      <c r="B194" s="3" t="s">
        <v>735</v>
      </c>
      <c r="C194" s="3" t="s">
        <v>41</v>
      </c>
      <c r="D194" s="3" t="s">
        <v>200</v>
      </c>
      <c r="E194" s="3"/>
      <c r="F194" s="49"/>
      <c r="G194" s="38" t="s">
        <v>947</v>
      </c>
      <c r="H194" s="8" t="s">
        <v>929</v>
      </c>
      <c r="I194" s="3">
        <v>2</v>
      </c>
      <c r="J194" s="2"/>
      <c r="K194" s="10"/>
      <c r="L194" s="50"/>
      <c r="M194" s="50"/>
      <c r="N194" s="50"/>
      <c r="O194" s="50"/>
      <c r="P194" s="50"/>
      <c r="Q194" s="50"/>
      <c r="R194" s="4"/>
      <c r="S194" s="19"/>
    </row>
    <row r="195" spans="1:20" ht="28.8" x14ac:dyDescent="0.25">
      <c r="A195" s="3" t="s">
        <v>25</v>
      </c>
      <c r="B195" s="3" t="s">
        <v>735</v>
      </c>
      <c r="C195" s="3" t="s">
        <v>41</v>
      </c>
      <c r="D195" s="3" t="s">
        <v>201</v>
      </c>
      <c r="E195" s="3"/>
      <c r="F195" s="49"/>
      <c r="G195" s="38" t="s">
        <v>947</v>
      </c>
      <c r="H195" s="8" t="s">
        <v>929</v>
      </c>
      <c r="I195" s="3">
        <v>2</v>
      </c>
      <c r="J195" s="2"/>
      <c r="K195" s="10"/>
      <c r="L195" s="50"/>
      <c r="M195" s="50"/>
      <c r="N195" s="50"/>
      <c r="O195" s="50"/>
      <c r="P195" s="50"/>
      <c r="Q195" s="50"/>
      <c r="R195" s="4"/>
      <c r="S195" s="19"/>
    </row>
    <row r="196" spans="1:20" ht="28.8" x14ac:dyDescent="0.25">
      <c r="A196" s="3" t="s">
        <v>25</v>
      </c>
      <c r="B196" s="3" t="s">
        <v>735</v>
      </c>
      <c r="C196" s="3" t="s">
        <v>41</v>
      </c>
      <c r="D196" s="3" t="s">
        <v>202</v>
      </c>
      <c r="E196" s="3"/>
      <c r="F196" s="49"/>
      <c r="G196" s="38" t="s">
        <v>947</v>
      </c>
      <c r="H196" s="8" t="s">
        <v>929</v>
      </c>
      <c r="I196" s="3">
        <v>2</v>
      </c>
      <c r="J196" s="2"/>
      <c r="K196" s="10"/>
      <c r="L196" s="50"/>
      <c r="M196" s="50"/>
      <c r="N196" s="50"/>
      <c r="O196" s="50"/>
      <c r="P196" s="50"/>
      <c r="Q196" s="50"/>
      <c r="R196" s="4"/>
      <c r="S196" s="19"/>
    </row>
    <row r="197" spans="1:20" ht="28.8" x14ac:dyDescent="0.25">
      <c r="A197" s="3" t="s">
        <v>25</v>
      </c>
      <c r="B197" s="3" t="s">
        <v>735</v>
      </c>
      <c r="C197" s="3" t="s">
        <v>41</v>
      </c>
      <c r="D197" s="3" t="s">
        <v>203</v>
      </c>
      <c r="E197" s="3"/>
      <c r="F197" s="49"/>
      <c r="G197" s="38" t="s">
        <v>947</v>
      </c>
      <c r="H197" s="8" t="s">
        <v>929</v>
      </c>
      <c r="I197" s="3">
        <v>2</v>
      </c>
      <c r="J197" s="2"/>
      <c r="K197" s="10"/>
      <c r="L197" s="50"/>
      <c r="M197" s="50"/>
      <c r="N197" s="50"/>
      <c r="O197" s="50"/>
      <c r="P197" s="50"/>
      <c r="Q197" s="50"/>
      <c r="R197" s="4"/>
      <c r="S197" s="19"/>
    </row>
    <row r="198" spans="1:20" ht="28.8" x14ac:dyDescent="0.25">
      <c r="A198" s="3" t="s">
        <v>25</v>
      </c>
      <c r="B198" s="3" t="s">
        <v>735</v>
      </c>
      <c r="C198" s="3" t="s">
        <v>41</v>
      </c>
      <c r="D198" s="3" t="s">
        <v>204</v>
      </c>
      <c r="E198" s="3"/>
      <c r="F198" s="49"/>
      <c r="G198" s="38" t="s">
        <v>947</v>
      </c>
      <c r="H198" s="8" t="s">
        <v>929</v>
      </c>
      <c r="I198" s="3">
        <v>2</v>
      </c>
      <c r="J198" s="2"/>
      <c r="K198" s="10"/>
      <c r="L198" s="50"/>
      <c r="M198" s="50"/>
      <c r="N198" s="50"/>
      <c r="O198" s="50"/>
      <c r="P198" s="50"/>
      <c r="Q198" s="50"/>
      <c r="R198" s="4"/>
      <c r="S198" s="19"/>
    </row>
    <row r="199" spans="1:20" ht="28.8" x14ac:dyDescent="0.25">
      <c r="A199" s="3" t="s">
        <v>25</v>
      </c>
      <c r="B199" s="3" t="s">
        <v>735</v>
      </c>
      <c r="C199" s="3" t="s">
        <v>41</v>
      </c>
      <c r="D199" s="3" t="s">
        <v>205</v>
      </c>
      <c r="E199" s="3"/>
      <c r="F199" s="49"/>
      <c r="G199" s="38" t="s">
        <v>947</v>
      </c>
      <c r="H199" s="8" t="s">
        <v>929</v>
      </c>
      <c r="I199" s="3">
        <v>2</v>
      </c>
      <c r="J199" s="2"/>
      <c r="K199" s="10"/>
      <c r="L199" s="50"/>
      <c r="M199" s="50"/>
      <c r="N199" s="50"/>
      <c r="O199" s="50"/>
      <c r="P199" s="50"/>
      <c r="Q199" s="50"/>
      <c r="R199" s="4"/>
      <c r="S199" s="19"/>
    </row>
    <row r="200" spans="1:20" x14ac:dyDescent="0.25">
      <c r="A200" s="3" t="s">
        <v>25</v>
      </c>
      <c r="B200" s="3" t="s">
        <v>735</v>
      </c>
      <c r="C200" s="3" t="s">
        <v>80</v>
      </c>
      <c r="D200" s="3" t="s">
        <v>114</v>
      </c>
      <c r="E200" s="3"/>
      <c r="F200" s="49"/>
      <c r="G200" s="38"/>
      <c r="H200" s="8"/>
      <c r="I200" s="3">
        <v>2</v>
      </c>
      <c r="J200" s="2"/>
      <c r="K200" s="10"/>
      <c r="L200" s="56"/>
      <c r="M200" s="56"/>
      <c r="N200" s="56"/>
      <c r="O200" s="56"/>
      <c r="P200" s="56"/>
      <c r="Q200" s="56"/>
      <c r="R200" s="4"/>
      <c r="S200" s="19"/>
    </row>
    <row r="201" spans="1:20" x14ac:dyDescent="0.25">
      <c r="A201" s="3" t="s">
        <v>25</v>
      </c>
      <c r="B201" s="3" t="s">
        <v>735</v>
      </c>
      <c r="C201" s="3" t="s">
        <v>81</v>
      </c>
      <c r="D201" s="3" t="s">
        <v>114</v>
      </c>
      <c r="E201" s="3"/>
      <c r="F201" s="49"/>
      <c r="G201" s="38"/>
      <c r="H201" s="8"/>
      <c r="I201" s="3">
        <v>2</v>
      </c>
      <c r="J201" s="2"/>
      <c r="K201" s="10"/>
      <c r="L201" s="56"/>
      <c r="M201" s="56"/>
      <c r="N201" s="56"/>
      <c r="O201" s="56"/>
      <c r="P201" s="56"/>
      <c r="Q201" s="56"/>
      <c r="R201" s="4"/>
      <c r="S201" s="19"/>
    </row>
    <row r="202" spans="1:20" x14ac:dyDescent="0.25">
      <c r="A202" s="3" t="s">
        <v>25</v>
      </c>
      <c r="B202" s="3" t="s">
        <v>735</v>
      </c>
      <c r="C202" s="3" t="s">
        <v>82</v>
      </c>
      <c r="D202" s="3" t="s">
        <v>114</v>
      </c>
      <c r="E202" s="3"/>
      <c r="F202" s="49"/>
      <c r="G202" s="38"/>
      <c r="H202" s="8"/>
      <c r="I202" s="3">
        <v>2</v>
      </c>
      <c r="J202" s="2"/>
      <c r="K202" s="10"/>
      <c r="L202" s="56"/>
      <c r="M202" s="56"/>
      <c r="N202" s="56"/>
      <c r="O202" s="56"/>
      <c r="P202" s="56"/>
      <c r="Q202" s="56"/>
      <c r="R202" s="4"/>
      <c r="S202" s="19"/>
    </row>
    <row r="203" spans="1:20" ht="28.8" x14ac:dyDescent="0.25">
      <c r="A203" s="3" t="s">
        <v>25</v>
      </c>
      <c r="B203" s="3" t="s">
        <v>735</v>
      </c>
      <c r="C203" s="3" t="s">
        <v>83</v>
      </c>
      <c r="D203" s="3" t="s">
        <v>177</v>
      </c>
      <c r="E203" s="3"/>
      <c r="F203" s="49"/>
      <c r="G203" s="38" t="s">
        <v>960</v>
      </c>
      <c r="H203" s="8" t="s">
        <v>941</v>
      </c>
      <c r="I203" s="3">
        <v>2</v>
      </c>
      <c r="J203" s="2"/>
      <c r="K203" s="10"/>
      <c r="L203" s="56"/>
      <c r="M203" s="56"/>
      <c r="N203" s="56"/>
      <c r="O203" s="56"/>
      <c r="P203" s="56"/>
      <c r="Q203" s="56"/>
      <c r="R203" s="4"/>
      <c r="S203" s="19"/>
    </row>
    <row r="204" spans="1:20" ht="28.8" x14ac:dyDescent="0.25">
      <c r="A204" s="3" t="s">
        <v>25</v>
      </c>
      <c r="B204" s="3" t="s">
        <v>735</v>
      </c>
      <c r="C204" s="3" t="s">
        <v>84</v>
      </c>
      <c r="D204" s="3" t="s">
        <v>102</v>
      </c>
      <c r="E204" s="3"/>
      <c r="F204" s="49"/>
      <c r="G204" s="38" t="s">
        <v>960</v>
      </c>
      <c r="H204" s="8"/>
      <c r="I204" s="3">
        <v>2</v>
      </c>
      <c r="J204" s="2"/>
      <c r="K204" s="10"/>
      <c r="L204" s="56"/>
      <c r="M204" s="56"/>
      <c r="N204" s="56"/>
      <c r="O204" s="56"/>
      <c r="P204" s="56"/>
      <c r="Q204" s="6"/>
      <c r="R204" s="4"/>
      <c r="S204" s="19"/>
    </row>
    <row r="205" spans="1:20" ht="28.8" x14ac:dyDescent="0.25">
      <c r="A205" s="3" t="s">
        <v>25</v>
      </c>
      <c r="B205" s="3" t="s">
        <v>735</v>
      </c>
      <c r="C205" s="3" t="s">
        <v>85</v>
      </c>
      <c r="D205" s="3" t="s">
        <v>116</v>
      </c>
      <c r="E205" s="3"/>
      <c r="F205" s="49"/>
      <c r="G205" s="38" t="s">
        <v>947</v>
      </c>
      <c r="H205" s="8" t="s">
        <v>929</v>
      </c>
      <c r="I205" s="3">
        <v>2</v>
      </c>
      <c r="J205" s="2"/>
      <c r="K205" s="10"/>
      <c r="L205" s="56"/>
      <c r="M205" s="56"/>
      <c r="N205" s="56"/>
      <c r="O205" s="56"/>
      <c r="P205" s="56"/>
      <c r="Q205" s="50"/>
      <c r="R205" s="4"/>
      <c r="S205" s="19"/>
    </row>
    <row r="206" spans="1:20" ht="28.8" x14ac:dyDescent="0.25">
      <c r="A206" s="3" t="s">
        <v>25</v>
      </c>
      <c r="B206" s="3" t="s">
        <v>735</v>
      </c>
      <c r="C206" s="3" t="s">
        <v>85</v>
      </c>
      <c r="D206" s="3" t="s">
        <v>182</v>
      </c>
      <c r="E206" s="3"/>
      <c r="F206" s="49"/>
      <c r="G206" s="38" t="s">
        <v>947</v>
      </c>
      <c r="H206" s="8" t="s">
        <v>929</v>
      </c>
      <c r="I206" s="3">
        <v>2</v>
      </c>
      <c r="J206" s="2"/>
      <c r="K206" s="10"/>
      <c r="L206" s="56"/>
      <c r="M206" s="56"/>
      <c r="N206" s="56"/>
      <c r="O206" s="56"/>
      <c r="P206" s="56"/>
      <c r="Q206" s="50"/>
      <c r="R206" s="4"/>
      <c r="S206" s="19"/>
    </row>
    <row r="207" spans="1:20" ht="28.8" x14ac:dyDescent="0.25">
      <c r="A207" s="3" t="s">
        <v>25</v>
      </c>
      <c r="B207" s="3" t="s">
        <v>735</v>
      </c>
      <c r="C207" s="3" t="s">
        <v>85</v>
      </c>
      <c r="D207" s="3" t="s">
        <v>206</v>
      </c>
      <c r="E207" s="3"/>
      <c r="F207" s="49"/>
      <c r="G207" s="38" t="s">
        <v>947</v>
      </c>
      <c r="H207" s="8" t="s">
        <v>965</v>
      </c>
      <c r="I207" s="3">
        <v>2</v>
      </c>
      <c r="J207" s="2"/>
      <c r="K207" s="10"/>
      <c r="L207" s="56"/>
      <c r="M207" s="56"/>
      <c r="N207" s="56"/>
      <c r="O207" s="56"/>
      <c r="P207" s="56"/>
      <c r="Q207" s="50"/>
      <c r="R207" s="4"/>
      <c r="S207" s="19"/>
      <c r="T207" s="19"/>
    </row>
    <row r="208" spans="1:20" ht="28.8" x14ac:dyDescent="0.25">
      <c r="A208" s="3" t="s">
        <v>25</v>
      </c>
      <c r="B208" s="3" t="s">
        <v>735</v>
      </c>
      <c r="C208" s="3" t="s">
        <v>85</v>
      </c>
      <c r="D208" s="3" t="s">
        <v>207</v>
      </c>
      <c r="E208" s="3"/>
      <c r="F208" s="49"/>
      <c r="G208" s="38" t="s">
        <v>947</v>
      </c>
      <c r="H208" s="8" t="s">
        <v>929</v>
      </c>
      <c r="I208" s="3">
        <v>2</v>
      </c>
      <c r="J208" s="2"/>
      <c r="K208" s="10"/>
      <c r="L208" s="56"/>
      <c r="M208" s="56"/>
      <c r="N208" s="56"/>
      <c r="O208" s="56"/>
      <c r="P208" s="56"/>
      <c r="Q208" s="50"/>
      <c r="R208" s="4"/>
      <c r="S208" s="19"/>
    </row>
    <row r="209" spans="1:19" ht="28.8" x14ac:dyDescent="0.25">
      <c r="A209" s="3" t="s">
        <v>25</v>
      </c>
      <c r="B209" s="3" t="s">
        <v>735</v>
      </c>
      <c r="C209" s="3" t="s">
        <v>86</v>
      </c>
      <c r="D209" s="3" t="s">
        <v>167</v>
      </c>
      <c r="E209" s="3"/>
      <c r="F209" s="49"/>
      <c r="G209" s="38" t="s">
        <v>960</v>
      </c>
      <c r="H209" s="8" t="s">
        <v>941</v>
      </c>
      <c r="I209" s="3">
        <v>2</v>
      </c>
      <c r="J209" s="2"/>
      <c r="K209" s="10"/>
      <c r="L209" s="56"/>
      <c r="M209" s="56"/>
      <c r="N209" s="56"/>
      <c r="O209" s="56"/>
      <c r="P209" s="56"/>
      <c r="Q209" s="6"/>
      <c r="R209" s="4"/>
      <c r="S209" s="19"/>
    </row>
    <row r="210" spans="1:19" ht="28.8" x14ac:dyDescent="0.25">
      <c r="A210" s="3" t="s">
        <v>25</v>
      </c>
      <c r="B210" s="3" t="s">
        <v>735</v>
      </c>
      <c r="C210" s="3" t="s">
        <v>86</v>
      </c>
      <c r="D210" s="3" t="s">
        <v>103</v>
      </c>
      <c r="E210" s="3"/>
      <c r="F210" s="49"/>
      <c r="G210" s="38" t="s">
        <v>960</v>
      </c>
      <c r="H210" s="8" t="s">
        <v>941</v>
      </c>
      <c r="I210" s="3">
        <v>2</v>
      </c>
      <c r="J210" s="2"/>
      <c r="K210" s="10"/>
      <c r="L210" s="56"/>
      <c r="M210" s="56"/>
      <c r="N210" s="56"/>
      <c r="O210" s="56"/>
      <c r="P210" s="56"/>
      <c r="Q210" s="6"/>
      <c r="R210" s="4"/>
      <c r="S210" s="19"/>
    </row>
    <row r="211" spans="1:19" ht="28.8" x14ac:dyDescent="0.25">
      <c r="A211" s="3" t="s">
        <v>25</v>
      </c>
      <c r="B211" s="3" t="s">
        <v>735</v>
      </c>
      <c r="C211" s="3" t="s">
        <v>86</v>
      </c>
      <c r="D211" s="3" t="s">
        <v>174</v>
      </c>
      <c r="E211" s="3"/>
      <c r="F211" s="49"/>
      <c r="G211" s="38" t="s">
        <v>960</v>
      </c>
      <c r="H211" s="8" t="s">
        <v>941</v>
      </c>
      <c r="I211" s="3">
        <v>2</v>
      </c>
      <c r="J211" s="2"/>
      <c r="K211" s="10"/>
      <c r="L211" s="56"/>
      <c r="M211" s="56"/>
      <c r="N211" s="56"/>
      <c r="O211" s="56"/>
      <c r="P211" s="56"/>
      <c r="Q211" s="6"/>
      <c r="R211" s="4"/>
      <c r="S211" s="19"/>
    </row>
    <row r="212" spans="1:19" ht="28.8" x14ac:dyDescent="0.25">
      <c r="A212" s="3" t="s">
        <v>25</v>
      </c>
      <c r="B212" s="3" t="s">
        <v>735</v>
      </c>
      <c r="C212" s="3" t="s">
        <v>86</v>
      </c>
      <c r="D212" s="3" t="s">
        <v>175</v>
      </c>
      <c r="E212" s="3"/>
      <c r="F212" s="49"/>
      <c r="G212" s="38" t="s">
        <v>960</v>
      </c>
      <c r="H212" s="8" t="s">
        <v>941</v>
      </c>
      <c r="I212" s="3">
        <v>2</v>
      </c>
      <c r="J212" s="2"/>
      <c r="K212" s="10"/>
      <c r="L212" s="56"/>
      <c r="M212" s="56"/>
      <c r="N212" s="56"/>
      <c r="O212" s="56"/>
      <c r="P212" s="56"/>
      <c r="Q212" s="6"/>
      <c r="R212" s="4"/>
      <c r="S212" s="19"/>
    </row>
    <row r="213" spans="1:19" ht="28.8" x14ac:dyDescent="0.25">
      <c r="A213" s="3" t="s">
        <v>25</v>
      </c>
      <c r="B213" s="3" t="s">
        <v>735</v>
      </c>
      <c r="C213" s="3" t="s">
        <v>86</v>
      </c>
      <c r="D213" s="3" t="s">
        <v>176</v>
      </c>
      <c r="E213" s="3"/>
      <c r="F213" s="49"/>
      <c r="G213" s="38" t="s">
        <v>960</v>
      </c>
      <c r="H213" s="8" t="s">
        <v>941</v>
      </c>
      <c r="I213" s="3">
        <v>2</v>
      </c>
      <c r="J213" s="2"/>
      <c r="K213" s="10"/>
      <c r="L213" s="56"/>
      <c r="M213" s="56"/>
      <c r="N213" s="56"/>
      <c r="O213" s="56"/>
      <c r="P213" s="56"/>
      <c r="Q213" s="6"/>
      <c r="R213" s="4"/>
      <c r="S213" s="19"/>
    </row>
    <row r="214" spans="1:19" ht="28.8" x14ac:dyDescent="0.25">
      <c r="A214" s="3" t="s">
        <v>25</v>
      </c>
      <c r="B214" s="3" t="s">
        <v>735</v>
      </c>
      <c r="C214" s="3" t="s">
        <v>86</v>
      </c>
      <c r="D214" s="3" t="s">
        <v>153</v>
      </c>
      <c r="E214" s="3"/>
      <c r="F214" s="49"/>
      <c r="G214" s="38" t="s">
        <v>960</v>
      </c>
      <c r="H214" s="8" t="s">
        <v>941</v>
      </c>
      <c r="I214" s="3">
        <v>2</v>
      </c>
      <c r="J214" s="2"/>
      <c r="K214" s="10"/>
      <c r="L214" s="56"/>
      <c r="M214" s="56"/>
      <c r="N214" s="56"/>
      <c r="O214" s="56"/>
      <c r="P214" s="56"/>
      <c r="Q214" s="6"/>
      <c r="R214" s="4"/>
      <c r="S214" s="19"/>
    </row>
    <row r="215" spans="1:19" ht="28.8" x14ac:dyDescent="0.25">
      <c r="A215" s="3" t="s">
        <v>25</v>
      </c>
      <c r="B215" s="3" t="s">
        <v>735</v>
      </c>
      <c r="C215" s="3" t="s">
        <v>86</v>
      </c>
      <c r="D215" s="3" t="s">
        <v>154</v>
      </c>
      <c r="E215" s="3"/>
      <c r="F215" s="49"/>
      <c r="G215" s="38" t="s">
        <v>960</v>
      </c>
      <c r="H215" s="8" t="s">
        <v>941</v>
      </c>
      <c r="I215" s="3">
        <v>2</v>
      </c>
      <c r="J215" s="2"/>
      <c r="K215" s="10"/>
      <c r="L215" s="56"/>
      <c r="M215" s="56"/>
      <c r="N215" s="56"/>
      <c r="O215" s="56"/>
      <c r="P215" s="56"/>
      <c r="Q215" s="6"/>
      <c r="R215" s="4"/>
      <c r="S215" s="19"/>
    </row>
    <row r="216" spans="1:19" ht="28.8" x14ac:dyDescent="0.25">
      <c r="A216" s="3" t="s">
        <v>25</v>
      </c>
      <c r="B216" s="3" t="s">
        <v>735</v>
      </c>
      <c r="C216" s="3" t="s">
        <v>86</v>
      </c>
      <c r="D216" s="3" t="s">
        <v>155</v>
      </c>
      <c r="E216" s="3"/>
      <c r="F216" s="49"/>
      <c r="G216" s="38" t="s">
        <v>960</v>
      </c>
      <c r="H216" s="8" t="s">
        <v>941</v>
      </c>
      <c r="I216" s="3">
        <v>2</v>
      </c>
      <c r="J216" s="2"/>
      <c r="K216" s="10"/>
      <c r="L216" s="56"/>
      <c r="M216" s="56"/>
      <c r="N216" s="56"/>
      <c r="O216" s="56"/>
      <c r="P216" s="56"/>
      <c r="Q216" s="6"/>
      <c r="R216" s="4"/>
      <c r="S216" s="19"/>
    </row>
    <row r="217" spans="1:19" ht="28.8" x14ac:dyDescent="0.25">
      <c r="A217" s="3" t="s">
        <v>25</v>
      </c>
      <c r="B217" s="3" t="s">
        <v>735</v>
      </c>
      <c r="C217" s="3" t="s">
        <v>86</v>
      </c>
      <c r="D217" s="3" t="s">
        <v>208</v>
      </c>
      <c r="E217" s="3"/>
      <c r="F217" s="49"/>
      <c r="G217" s="38" t="s">
        <v>960</v>
      </c>
      <c r="H217" s="8" t="s">
        <v>941</v>
      </c>
      <c r="I217" s="3">
        <v>2</v>
      </c>
      <c r="J217" s="2"/>
      <c r="K217" s="10"/>
      <c r="L217" s="56"/>
      <c r="M217" s="56"/>
      <c r="N217" s="56"/>
      <c r="O217" s="56"/>
      <c r="P217" s="56"/>
      <c r="Q217" s="6"/>
      <c r="R217" s="4"/>
      <c r="S217" s="19"/>
    </row>
    <row r="218" spans="1:19" ht="28.8" x14ac:dyDescent="0.25">
      <c r="A218" s="3" t="s">
        <v>25</v>
      </c>
      <c r="B218" s="3" t="s">
        <v>735</v>
      </c>
      <c r="C218" s="3" t="s">
        <v>86</v>
      </c>
      <c r="D218" s="3" t="s">
        <v>212</v>
      </c>
      <c r="E218" s="3"/>
      <c r="F218" s="49"/>
      <c r="G218" s="38" t="s">
        <v>960</v>
      </c>
      <c r="H218" s="8" t="s">
        <v>941</v>
      </c>
      <c r="I218" s="3">
        <v>2</v>
      </c>
      <c r="J218" s="2"/>
      <c r="K218" s="10"/>
      <c r="L218" s="56"/>
      <c r="M218" s="56"/>
      <c r="N218" s="56"/>
      <c r="O218" s="56"/>
      <c r="P218" s="56"/>
      <c r="Q218" s="6"/>
      <c r="R218" s="4"/>
      <c r="S218" s="19"/>
    </row>
    <row r="219" spans="1:19" ht="28.8" x14ac:dyDescent="0.25">
      <c r="A219" s="3" t="s">
        <v>25</v>
      </c>
      <c r="B219" s="3" t="s">
        <v>735</v>
      </c>
      <c r="C219" s="3" t="s">
        <v>522</v>
      </c>
      <c r="D219" s="3" t="s">
        <v>102</v>
      </c>
      <c r="E219" s="3"/>
      <c r="F219" s="49"/>
      <c r="G219" s="38" t="s">
        <v>960</v>
      </c>
      <c r="H219" s="8"/>
      <c r="I219" s="3">
        <v>2</v>
      </c>
      <c r="J219" s="2"/>
      <c r="K219" s="10"/>
      <c r="L219" s="56"/>
      <c r="M219" s="56"/>
      <c r="N219" s="56"/>
      <c r="O219" s="56"/>
      <c r="P219" s="56"/>
      <c r="Q219" s="6"/>
      <c r="R219" s="4"/>
      <c r="S219" s="19"/>
    </row>
    <row r="220" spans="1:19" ht="28.8" x14ac:dyDescent="0.25">
      <c r="A220" s="3" t="s">
        <v>25</v>
      </c>
      <c r="B220" s="3" t="s">
        <v>735</v>
      </c>
      <c r="C220" s="3" t="s">
        <v>87</v>
      </c>
      <c r="D220" s="3" t="s">
        <v>213</v>
      </c>
      <c r="E220" s="3"/>
      <c r="F220" s="49"/>
      <c r="G220" s="38" t="s">
        <v>960</v>
      </c>
      <c r="H220" s="8" t="s">
        <v>941</v>
      </c>
      <c r="I220" s="3">
        <v>2</v>
      </c>
      <c r="J220" s="2"/>
      <c r="K220" s="10"/>
      <c r="L220" s="56"/>
      <c r="M220" s="56"/>
      <c r="N220" s="56"/>
      <c r="O220" s="56"/>
      <c r="P220" s="56"/>
      <c r="Q220" s="6"/>
      <c r="R220" s="4"/>
      <c r="S220" s="19"/>
    </row>
    <row r="221" spans="1:19" ht="28.8" x14ac:dyDescent="0.25">
      <c r="A221" s="3" t="s">
        <v>25</v>
      </c>
      <c r="B221" s="3" t="s">
        <v>735</v>
      </c>
      <c r="C221" s="3" t="s">
        <v>87</v>
      </c>
      <c r="D221" s="3" t="s">
        <v>114</v>
      </c>
      <c r="E221" s="3"/>
      <c r="F221" s="49"/>
      <c r="G221" s="38" t="s">
        <v>960</v>
      </c>
      <c r="H221" s="8"/>
      <c r="I221" s="3">
        <v>2</v>
      </c>
      <c r="J221" s="2"/>
      <c r="K221" s="10"/>
      <c r="L221" s="56"/>
      <c r="M221" s="56"/>
      <c r="N221" s="56"/>
      <c r="O221" s="56"/>
      <c r="P221" s="56"/>
      <c r="Q221" s="6"/>
      <c r="R221" s="4"/>
      <c r="S221" s="19"/>
    </row>
    <row r="222" spans="1:19" ht="28.8" x14ac:dyDescent="0.25">
      <c r="A222" s="3" t="s">
        <v>25</v>
      </c>
      <c r="B222" s="3" t="s">
        <v>735</v>
      </c>
      <c r="C222" s="3" t="s">
        <v>87</v>
      </c>
      <c r="D222" s="3" t="s">
        <v>214</v>
      </c>
      <c r="E222" s="3"/>
      <c r="F222" s="49"/>
      <c r="G222" s="38" t="s">
        <v>960</v>
      </c>
      <c r="H222" s="8" t="s">
        <v>941</v>
      </c>
      <c r="I222" s="3">
        <v>2</v>
      </c>
      <c r="J222" s="2"/>
      <c r="K222" s="10"/>
      <c r="L222" s="56"/>
      <c r="M222" s="56"/>
      <c r="N222" s="56"/>
      <c r="O222" s="56"/>
      <c r="P222" s="56"/>
      <c r="Q222" s="6"/>
      <c r="R222" s="4"/>
      <c r="S222" s="19"/>
    </row>
    <row r="223" spans="1:19" ht="28.8" x14ac:dyDescent="0.25">
      <c r="A223" s="3" t="s">
        <v>25</v>
      </c>
      <c r="B223" s="3" t="s">
        <v>735</v>
      </c>
      <c r="C223" s="3" t="s">
        <v>519</v>
      </c>
      <c r="D223" s="3" t="s">
        <v>520</v>
      </c>
      <c r="E223" s="3"/>
      <c r="F223" s="49"/>
      <c r="G223" s="38" t="s">
        <v>964</v>
      </c>
      <c r="H223" s="8" t="s">
        <v>941</v>
      </c>
      <c r="I223" s="3">
        <v>2</v>
      </c>
      <c r="J223" s="2"/>
      <c r="K223" s="10"/>
      <c r="L223" s="56"/>
      <c r="M223" s="56"/>
      <c r="N223" s="56"/>
      <c r="O223" s="56"/>
      <c r="P223" s="56"/>
      <c r="Q223" s="6"/>
      <c r="R223" s="4"/>
      <c r="S223" s="19"/>
    </row>
    <row r="224" spans="1:19" ht="28.8" x14ac:dyDescent="0.25">
      <c r="A224" s="3" t="s">
        <v>25</v>
      </c>
      <c r="B224" s="3" t="s">
        <v>735</v>
      </c>
      <c r="C224" s="3" t="s">
        <v>519</v>
      </c>
      <c r="D224" s="3" t="s">
        <v>521</v>
      </c>
      <c r="E224" s="3"/>
      <c r="F224" s="49"/>
      <c r="G224" s="38" t="s">
        <v>964</v>
      </c>
      <c r="H224" s="8" t="s">
        <v>941</v>
      </c>
      <c r="I224" s="3">
        <v>2</v>
      </c>
      <c r="J224" s="2"/>
      <c r="K224" s="10"/>
      <c r="L224" s="56"/>
      <c r="M224" s="56"/>
      <c r="N224" s="56"/>
      <c r="O224" s="56"/>
      <c r="P224" s="56"/>
      <c r="Q224" s="6"/>
      <c r="R224" s="4"/>
      <c r="S224" s="19"/>
    </row>
    <row r="225" spans="1:19" ht="28.8" x14ac:dyDescent="0.25">
      <c r="A225" s="3" t="s">
        <v>25</v>
      </c>
      <c r="B225" s="3" t="s">
        <v>735</v>
      </c>
      <c r="C225" s="3" t="s">
        <v>519</v>
      </c>
      <c r="D225" s="3" t="s">
        <v>103</v>
      </c>
      <c r="E225" s="3"/>
      <c r="F225" s="49"/>
      <c r="G225" s="38" t="s">
        <v>964</v>
      </c>
      <c r="H225" s="8" t="s">
        <v>941</v>
      </c>
      <c r="I225" s="3">
        <v>2</v>
      </c>
      <c r="J225" s="2"/>
      <c r="K225" s="10"/>
      <c r="L225" s="56"/>
      <c r="M225" s="56"/>
      <c r="N225" s="56"/>
      <c r="O225" s="56"/>
      <c r="P225" s="56"/>
      <c r="Q225" s="6"/>
      <c r="R225" s="4"/>
      <c r="S225" s="19"/>
    </row>
    <row r="226" spans="1:19" ht="28.8" x14ac:dyDescent="0.25">
      <c r="A226" s="3" t="s">
        <v>25</v>
      </c>
      <c r="B226" s="3" t="s">
        <v>735</v>
      </c>
      <c r="C226" s="3" t="s">
        <v>519</v>
      </c>
      <c r="D226" s="3" t="s">
        <v>215</v>
      </c>
      <c r="E226" s="3"/>
      <c r="F226" s="49"/>
      <c r="G226" s="38" t="s">
        <v>964</v>
      </c>
      <c r="H226" s="8" t="s">
        <v>941</v>
      </c>
      <c r="I226" s="3">
        <v>2</v>
      </c>
      <c r="J226" s="2"/>
      <c r="K226" s="10"/>
      <c r="L226" s="56"/>
      <c r="M226" s="56"/>
      <c r="N226" s="56"/>
      <c r="O226" s="56"/>
      <c r="P226" s="56"/>
      <c r="Q226" s="6"/>
      <c r="R226" s="4"/>
      <c r="S226" s="19"/>
    </row>
    <row r="227" spans="1:19" ht="28.8" x14ac:dyDescent="0.25">
      <c r="A227" s="3" t="s">
        <v>25</v>
      </c>
      <c r="B227" s="3" t="s">
        <v>735</v>
      </c>
      <c r="C227" s="3" t="s">
        <v>519</v>
      </c>
      <c r="D227" s="3" t="s">
        <v>216</v>
      </c>
      <c r="E227" s="3"/>
      <c r="F227" s="49"/>
      <c r="G227" s="38" t="s">
        <v>964</v>
      </c>
      <c r="H227" s="8" t="s">
        <v>941</v>
      </c>
      <c r="I227" s="3">
        <v>2</v>
      </c>
      <c r="J227" s="2"/>
      <c r="K227" s="10"/>
      <c r="L227" s="56"/>
      <c r="M227" s="56"/>
      <c r="N227" s="56"/>
      <c r="O227" s="56"/>
      <c r="P227" s="56"/>
      <c r="Q227" s="6"/>
      <c r="R227" s="4"/>
      <c r="S227" s="19"/>
    </row>
    <row r="228" spans="1:19" ht="28.8" x14ac:dyDescent="0.25">
      <c r="A228" s="3" t="s">
        <v>25</v>
      </c>
      <c r="B228" s="3" t="s">
        <v>735</v>
      </c>
      <c r="C228" s="3" t="s">
        <v>519</v>
      </c>
      <c r="D228" s="3" t="s">
        <v>217</v>
      </c>
      <c r="E228" s="3"/>
      <c r="F228" s="49"/>
      <c r="G228" s="38" t="s">
        <v>964</v>
      </c>
      <c r="H228" s="8" t="s">
        <v>941</v>
      </c>
      <c r="I228" s="3">
        <v>2</v>
      </c>
      <c r="J228" s="2"/>
      <c r="K228" s="10"/>
      <c r="L228" s="56"/>
      <c r="M228" s="56"/>
      <c r="N228" s="56"/>
      <c r="O228" s="56"/>
      <c r="P228" s="56"/>
      <c r="Q228" s="6"/>
      <c r="R228" s="4"/>
      <c r="S228" s="19"/>
    </row>
    <row r="229" spans="1:19" ht="28.8" x14ac:dyDescent="0.25">
      <c r="A229" s="3" t="s">
        <v>25</v>
      </c>
      <c r="B229" s="3" t="s">
        <v>735</v>
      </c>
      <c r="C229" s="3" t="s">
        <v>69</v>
      </c>
      <c r="D229" s="3" t="s">
        <v>172</v>
      </c>
      <c r="E229" s="3"/>
      <c r="F229" s="49"/>
      <c r="G229" s="38" t="s">
        <v>960</v>
      </c>
      <c r="H229" s="8" t="s">
        <v>941</v>
      </c>
      <c r="I229" s="3">
        <v>2</v>
      </c>
      <c r="J229" s="2"/>
      <c r="K229" s="10"/>
      <c r="L229" s="56"/>
      <c r="M229" s="56"/>
      <c r="N229" s="56"/>
      <c r="O229" s="56"/>
      <c r="P229" s="56"/>
      <c r="Q229" s="6"/>
      <c r="R229" s="4"/>
      <c r="S229" s="19"/>
    </row>
    <row r="230" spans="1:19" ht="28.8" x14ac:dyDescent="0.25">
      <c r="A230" s="3" t="s">
        <v>25</v>
      </c>
      <c r="B230" s="3" t="s">
        <v>735</v>
      </c>
      <c r="C230" s="3" t="s">
        <v>69</v>
      </c>
      <c r="D230" s="3" t="s">
        <v>218</v>
      </c>
      <c r="E230" s="3"/>
      <c r="F230" s="49"/>
      <c r="G230" s="38" t="s">
        <v>960</v>
      </c>
      <c r="H230" s="8" t="s">
        <v>941</v>
      </c>
      <c r="I230" s="3">
        <v>2</v>
      </c>
      <c r="J230" s="2"/>
      <c r="K230" s="10"/>
      <c r="L230" s="56"/>
      <c r="M230" s="56"/>
      <c r="N230" s="56"/>
      <c r="O230" s="56"/>
      <c r="P230" s="56"/>
      <c r="Q230" s="6"/>
      <c r="R230" s="4"/>
      <c r="S230" s="19"/>
    </row>
    <row r="231" spans="1:19" ht="28.8" x14ac:dyDescent="0.25">
      <c r="A231" s="3" t="s">
        <v>25</v>
      </c>
      <c r="B231" s="3" t="s">
        <v>735</v>
      </c>
      <c r="C231" s="3" t="s">
        <v>69</v>
      </c>
      <c r="D231" s="3" t="s">
        <v>175</v>
      </c>
      <c r="E231" s="3"/>
      <c r="F231" s="49"/>
      <c r="G231" s="38" t="s">
        <v>960</v>
      </c>
      <c r="H231" s="8" t="s">
        <v>941</v>
      </c>
      <c r="I231" s="3">
        <v>2</v>
      </c>
      <c r="J231" s="2"/>
      <c r="K231" s="10"/>
      <c r="L231" s="56"/>
      <c r="M231" s="56"/>
      <c r="N231" s="56"/>
      <c r="O231" s="56"/>
      <c r="P231" s="56"/>
      <c r="Q231" s="6"/>
      <c r="R231" s="4"/>
      <c r="S231" s="19"/>
    </row>
    <row r="232" spans="1:19" ht="28.8" x14ac:dyDescent="0.25">
      <c r="A232" s="3" t="s">
        <v>25</v>
      </c>
      <c r="B232" s="3" t="s">
        <v>735</v>
      </c>
      <c r="C232" s="3" t="s">
        <v>69</v>
      </c>
      <c r="D232" s="3" t="s">
        <v>174</v>
      </c>
      <c r="E232" s="3"/>
      <c r="F232" s="49"/>
      <c r="G232" s="38" t="s">
        <v>960</v>
      </c>
      <c r="H232" s="8" t="s">
        <v>941</v>
      </c>
      <c r="I232" s="3">
        <v>2</v>
      </c>
      <c r="J232" s="2"/>
      <c r="K232" s="10"/>
      <c r="L232" s="56"/>
      <c r="M232" s="56"/>
      <c r="N232" s="56"/>
      <c r="O232" s="56"/>
      <c r="P232" s="56"/>
      <c r="Q232" s="6"/>
      <c r="R232" s="4"/>
      <c r="S232" s="19"/>
    </row>
    <row r="233" spans="1:19" ht="28.8" x14ac:dyDescent="0.25">
      <c r="A233" s="3" t="s">
        <v>25</v>
      </c>
      <c r="B233" s="3" t="s">
        <v>735</v>
      </c>
      <c r="C233" s="3" t="s">
        <v>69</v>
      </c>
      <c r="D233" s="3" t="s">
        <v>219</v>
      </c>
      <c r="E233" s="3"/>
      <c r="F233" s="49"/>
      <c r="G233" s="38" t="s">
        <v>960</v>
      </c>
      <c r="H233" s="8" t="s">
        <v>941</v>
      </c>
      <c r="I233" s="3">
        <v>2</v>
      </c>
      <c r="J233" s="2"/>
      <c r="K233" s="10"/>
      <c r="L233" s="56"/>
      <c r="M233" s="56"/>
      <c r="N233" s="56"/>
      <c r="O233" s="56"/>
      <c r="P233" s="56"/>
      <c r="Q233" s="6"/>
      <c r="R233" s="4"/>
      <c r="S233" s="19"/>
    </row>
    <row r="234" spans="1:19" ht="28.8" x14ac:dyDescent="0.25">
      <c r="A234" s="3" t="s">
        <v>25</v>
      </c>
      <c r="B234" s="3" t="s">
        <v>735</v>
      </c>
      <c r="C234" s="3" t="s">
        <v>69</v>
      </c>
      <c r="D234" s="3" t="s">
        <v>176</v>
      </c>
      <c r="E234" s="3"/>
      <c r="F234" s="49"/>
      <c r="G234" s="38" t="s">
        <v>960</v>
      </c>
      <c r="H234" s="8" t="s">
        <v>941</v>
      </c>
      <c r="I234" s="3">
        <v>2</v>
      </c>
      <c r="J234" s="2"/>
      <c r="K234" s="10"/>
      <c r="L234" s="56"/>
      <c r="M234" s="56"/>
      <c r="N234" s="56"/>
      <c r="O234" s="56"/>
      <c r="P234" s="56"/>
      <c r="Q234" s="6"/>
      <c r="R234" s="4"/>
      <c r="S234" s="19"/>
    </row>
    <row r="235" spans="1:19" ht="28.8" x14ac:dyDescent="0.25">
      <c r="A235" s="3" t="s">
        <v>25</v>
      </c>
      <c r="B235" s="3" t="s">
        <v>735</v>
      </c>
      <c r="C235" s="3" t="s">
        <v>69</v>
      </c>
      <c r="D235" s="3" t="s">
        <v>220</v>
      </c>
      <c r="E235" s="3"/>
      <c r="F235" s="49"/>
      <c r="G235" s="38" t="s">
        <v>960</v>
      </c>
      <c r="H235" s="8" t="s">
        <v>941</v>
      </c>
      <c r="I235" s="3">
        <v>2</v>
      </c>
      <c r="J235" s="2"/>
      <c r="K235" s="10"/>
      <c r="L235" s="56"/>
      <c r="M235" s="56"/>
      <c r="N235" s="56"/>
      <c r="O235" s="56"/>
      <c r="P235" s="56"/>
      <c r="Q235" s="6"/>
      <c r="R235" s="4"/>
      <c r="S235" s="19"/>
    </row>
    <row r="236" spans="1:19" ht="28.8" x14ac:dyDescent="0.25">
      <c r="A236" s="3" t="s">
        <v>25</v>
      </c>
      <c r="B236" s="3" t="s">
        <v>735</v>
      </c>
      <c r="C236" s="3" t="s">
        <v>69</v>
      </c>
      <c r="D236" s="3" t="s">
        <v>221</v>
      </c>
      <c r="E236" s="3"/>
      <c r="F236" s="49"/>
      <c r="G236" s="38" t="s">
        <v>960</v>
      </c>
      <c r="H236" s="8" t="s">
        <v>941</v>
      </c>
      <c r="I236" s="3">
        <v>2</v>
      </c>
      <c r="J236" s="2"/>
      <c r="K236" s="10"/>
      <c r="L236" s="56"/>
      <c r="M236" s="56"/>
      <c r="N236" s="56"/>
      <c r="O236" s="56"/>
      <c r="P236" s="56"/>
      <c r="Q236" s="6"/>
      <c r="R236" s="4"/>
      <c r="S236" s="19"/>
    </row>
    <row r="237" spans="1:19" x14ac:dyDescent="0.25">
      <c r="A237" s="3" t="s">
        <v>31</v>
      </c>
      <c r="B237" s="3" t="s">
        <v>735</v>
      </c>
      <c r="C237" s="3" t="s">
        <v>502</v>
      </c>
      <c r="D237" s="3" t="s">
        <v>102</v>
      </c>
      <c r="E237" s="3"/>
      <c r="F237" s="49"/>
      <c r="G237" s="38"/>
      <c r="H237" s="8"/>
      <c r="I237" s="3">
        <v>2</v>
      </c>
      <c r="J237" s="2"/>
      <c r="K237" s="10"/>
      <c r="L237" s="56"/>
      <c r="M237" s="56"/>
      <c r="N237" s="56"/>
      <c r="O237" s="56"/>
      <c r="P237" s="56"/>
      <c r="Q237" s="50"/>
      <c r="R237" s="4"/>
      <c r="S237" s="19"/>
    </row>
    <row r="238" spans="1:19" ht="28.8" x14ac:dyDescent="0.25">
      <c r="A238" s="3" t="s">
        <v>25</v>
      </c>
      <c r="B238" s="3" t="s">
        <v>735</v>
      </c>
      <c r="C238" s="3" t="s">
        <v>33</v>
      </c>
      <c r="D238" s="3" t="s">
        <v>222</v>
      </c>
      <c r="E238" s="3"/>
      <c r="F238" s="49"/>
      <c r="G238" s="38" t="s">
        <v>947</v>
      </c>
      <c r="H238" s="8" t="s">
        <v>929</v>
      </c>
      <c r="I238" s="3">
        <v>2</v>
      </c>
      <c r="J238" s="2"/>
      <c r="K238" s="10"/>
      <c r="L238" s="56"/>
      <c r="M238" s="56"/>
      <c r="N238" s="56"/>
      <c r="O238" s="56"/>
      <c r="P238" s="56"/>
      <c r="Q238" s="50"/>
      <c r="R238" s="4"/>
      <c r="S238" s="19"/>
    </row>
    <row r="239" spans="1:19" ht="28.8" x14ac:dyDescent="0.25">
      <c r="A239" s="3" t="s">
        <v>25</v>
      </c>
      <c r="B239" s="3" t="s">
        <v>735</v>
      </c>
      <c r="C239" s="3" t="s">
        <v>33</v>
      </c>
      <c r="D239" s="3" t="s">
        <v>223</v>
      </c>
      <c r="E239" s="3"/>
      <c r="F239" s="49"/>
      <c r="G239" s="38" t="s">
        <v>947</v>
      </c>
      <c r="H239" s="8" t="s">
        <v>929</v>
      </c>
      <c r="I239" s="3">
        <v>2</v>
      </c>
      <c r="J239" s="2"/>
      <c r="K239" s="10"/>
      <c r="L239" s="56"/>
      <c r="M239" s="56"/>
      <c r="N239" s="56"/>
      <c r="O239" s="56"/>
      <c r="P239" s="56"/>
      <c r="Q239" s="50"/>
      <c r="R239" s="4"/>
      <c r="S239" s="19"/>
    </row>
    <row r="240" spans="1:19" x14ac:dyDescent="0.25">
      <c r="A240" s="3" t="s">
        <v>25</v>
      </c>
      <c r="B240" s="3" t="s">
        <v>735</v>
      </c>
      <c r="C240" s="3" t="s">
        <v>88</v>
      </c>
      <c r="D240" s="3" t="s">
        <v>117</v>
      </c>
      <c r="E240" s="3"/>
      <c r="F240" s="49"/>
      <c r="G240" s="38"/>
      <c r="H240" s="8" t="s">
        <v>941</v>
      </c>
      <c r="I240" s="3">
        <v>2</v>
      </c>
      <c r="J240" s="2"/>
      <c r="K240" s="10"/>
      <c r="L240" s="56"/>
      <c r="M240" s="56"/>
      <c r="N240" s="56"/>
      <c r="O240" s="56"/>
      <c r="P240" s="56"/>
      <c r="Q240" s="39"/>
      <c r="R240" s="4"/>
      <c r="S240" s="19"/>
    </row>
    <row r="241" spans="1:19" x14ac:dyDescent="0.25">
      <c r="A241" s="3" t="s">
        <v>25</v>
      </c>
      <c r="B241" s="3" t="s">
        <v>735</v>
      </c>
      <c r="C241" s="3" t="s">
        <v>88</v>
      </c>
      <c r="D241" s="3" t="s">
        <v>224</v>
      </c>
      <c r="E241" s="3"/>
      <c r="F241" s="49"/>
      <c r="G241" s="38"/>
      <c r="H241" s="8" t="s">
        <v>941</v>
      </c>
      <c r="I241" s="3">
        <v>2</v>
      </c>
      <c r="J241" s="2"/>
      <c r="K241" s="10"/>
      <c r="L241" s="56"/>
      <c r="M241" s="56"/>
      <c r="N241" s="56"/>
      <c r="O241" s="56"/>
      <c r="P241" s="56"/>
      <c r="Q241" s="39"/>
      <c r="R241" s="4"/>
      <c r="S241" s="19"/>
    </row>
    <row r="242" spans="1:19" ht="28.8" x14ac:dyDescent="0.25">
      <c r="A242" s="3" t="s">
        <v>25</v>
      </c>
      <c r="B242" s="3" t="s">
        <v>735</v>
      </c>
      <c r="C242" s="3" t="s">
        <v>89</v>
      </c>
      <c r="D242" s="3" t="s">
        <v>116</v>
      </c>
      <c r="E242" s="3"/>
      <c r="F242" s="49"/>
      <c r="G242" s="38" t="s">
        <v>947</v>
      </c>
      <c r="H242" s="8" t="s">
        <v>929</v>
      </c>
      <c r="I242" s="3">
        <v>2</v>
      </c>
      <c r="J242" s="2"/>
      <c r="K242" s="10"/>
      <c r="L242" s="56"/>
      <c r="M242" s="56"/>
      <c r="N242" s="56"/>
      <c r="O242" s="56"/>
      <c r="P242" s="56"/>
      <c r="Q242" s="50"/>
      <c r="R242" s="4"/>
      <c r="S242" s="19"/>
    </row>
    <row r="243" spans="1:19" ht="28.8" x14ac:dyDescent="0.25">
      <c r="A243" s="3" t="s">
        <v>25</v>
      </c>
      <c r="B243" s="3" t="s">
        <v>735</v>
      </c>
      <c r="C243" s="3" t="s">
        <v>89</v>
      </c>
      <c r="D243" s="3" t="s">
        <v>134</v>
      </c>
      <c r="E243" s="3"/>
      <c r="F243" s="49"/>
      <c r="G243" s="38" t="s">
        <v>947</v>
      </c>
      <c r="H243" s="8" t="s">
        <v>929</v>
      </c>
      <c r="I243" s="3">
        <v>2</v>
      </c>
      <c r="J243" s="2"/>
      <c r="K243" s="10"/>
      <c r="L243" s="56"/>
      <c r="M243" s="56"/>
      <c r="N243" s="56"/>
      <c r="O243" s="56"/>
      <c r="P243" s="56"/>
      <c r="Q243" s="50"/>
      <c r="R243" s="4"/>
      <c r="S243" s="19"/>
    </row>
    <row r="244" spans="1:19" ht="28.8" x14ac:dyDescent="0.25">
      <c r="A244" s="3" t="s">
        <v>25</v>
      </c>
      <c r="B244" s="3" t="s">
        <v>735</v>
      </c>
      <c r="C244" s="3" t="s">
        <v>89</v>
      </c>
      <c r="D244" s="3" t="s">
        <v>182</v>
      </c>
      <c r="E244" s="3"/>
      <c r="F244" s="49"/>
      <c r="G244" s="38" t="s">
        <v>947</v>
      </c>
      <c r="H244" s="8" t="s">
        <v>929</v>
      </c>
      <c r="I244" s="3">
        <v>2</v>
      </c>
      <c r="J244" s="2"/>
      <c r="K244" s="10"/>
      <c r="L244" s="56"/>
      <c r="M244" s="56"/>
      <c r="N244" s="56"/>
      <c r="O244" s="56"/>
      <c r="P244" s="56"/>
      <c r="Q244" s="50"/>
      <c r="R244" s="4"/>
      <c r="S244" s="19"/>
    </row>
    <row r="245" spans="1:19" x14ac:dyDescent="0.25">
      <c r="A245" s="3" t="s">
        <v>25</v>
      </c>
      <c r="B245" s="3" t="s">
        <v>735</v>
      </c>
      <c r="C245" s="3" t="s">
        <v>90</v>
      </c>
      <c r="D245" s="3" t="s">
        <v>141</v>
      </c>
      <c r="E245" s="3"/>
      <c r="F245" s="49"/>
      <c r="G245" s="38"/>
      <c r="H245" s="8" t="s">
        <v>929</v>
      </c>
      <c r="I245" s="3">
        <v>2</v>
      </c>
      <c r="J245" s="2"/>
      <c r="K245" s="10"/>
      <c r="L245" s="56"/>
      <c r="M245" s="56"/>
      <c r="N245" s="56"/>
      <c r="O245" s="56"/>
      <c r="P245" s="56"/>
      <c r="Q245" s="52"/>
      <c r="R245" s="4"/>
      <c r="S245" s="19"/>
    </row>
    <row r="246" spans="1:19" x14ac:dyDescent="0.25">
      <c r="A246" s="3" t="s">
        <v>25</v>
      </c>
      <c r="B246" s="3" t="s">
        <v>735</v>
      </c>
      <c r="C246" s="3" t="s">
        <v>90</v>
      </c>
      <c r="D246" s="3" t="s">
        <v>142</v>
      </c>
      <c r="E246" s="3"/>
      <c r="F246" s="49"/>
      <c r="G246" s="38"/>
      <c r="H246" s="8" t="s">
        <v>929</v>
      </c>
      <c r="I246" s="3">
        <v>2</v>
      </c>
      <c r="J246" s="2"/>
      <c r="K246" s="10"/>
      <c r="L246" s="56"/>
      <c r="M246" s="56"/>
      <c r="N246" s="56"/>
      <c r="O246" s="56"/>
      <c r="P246" s="56"/>
      <c r="Q246" s="52"/>
      <c r="R246" s="4"/>
      <c r="S246" s="19"/>
    </row>
    <row r="247" spans="1:19" x14ac:dyDescent="0.25">
      <c r="A247" s="3" t="s">
        <v>25</v>
      </c>
      <c r="B247" s="3" t="s">
        <v>735</v>
      </c>
      <c r="C247" s="3" t="s">
        <v>44</v>
      </c>
      <c r="D247" s="3" t="s">
        <v>141</v>
      </c>
      <c r="E247" s="3"/>
      <c r="F247" s="49"/>
      <c r="G247" s="38"/>
      <c r="H247" s="8" t="s">
        <v>929</v>
      </c>
      <c r="I247" s="3">
        <v>2</v>
      </c>
      <c r="J247" s="2"/>
      <c r="K247" s="10"/>
      <c r="L247" s="56"/>
      <c r="M247" s="56"/>
      <c r="N247" s="56"/>
      <c r="O247" s="56"/>
      <c r="P247" s="56"/>
      <c r="Q247" s="52"/>
      <c r="R247" s="4"/>
      <c r="S247" s="19"/>
    </row>
    <row r="248" spans="1:19" x14ac:dyDescent="0.25">
      <c r="A248" s="3" t="s">
        <v>25</v>
      </c>
      <c r="B248" s="3" t="s">
        <v>735</v>
      </c>
      <c r="C248" s="3" t="s">
        <v>44</v>
      </c>
      <c r="D248" s="3" t="s">
        <v>142</v>
      </c>
      <c r="E248" s="3"/>
      <c r="F248" s="49"/>
      <c r="G248" s="38"/>
      <c r="H248" s="8" t="s">
        <v>929</v>
      </c>
      <c r="I248" s="3">
        <v>2</v>
      </c>
      <c r="J248" s="2"/>
      <c r="K248" s="10"/>
      <c r="L248" s="56"/>
      <c r="M248" s="56"/>
      <c r="N248" s="56"/>
      <c r="O248" s="56"/>
      <c r="P248" s="56"/>
      <c r="Q248" s="52"/>
      <c r="R248" s="4"/>
      <c r="S248" s="19"/>
    </row>
    <row r="249" spans="1:19" x14ac:dyDescent="0.25">
      <c r="A249" s="3" t="s">
        <v>25</v>
      </c>
      <c r="B249" s="3" t="s">
        <v>735</v>
      </c>
      <c r="C249" s="3" t="s">
        <v>44</v>
      </c>
      <c r="D249" s="3" t="s">
        <v>143</v>
      </c>
      <c r="E249" s="3"/>
      <c r="F249" s="49"/>
      <c r="G249" s="38"/>
      <c r="H249" s="8" t="s">
        <v>929</v>
      </c>
      <c r="I249" s="3">
        <v>2</v>
      </c>
      <c r="J249" s="2"/>
      <c r="K249" s="10"/>
      <c r="L249" s="56"/>
      <c r="M249" s="56"/>
      <c r="N249" s="56"/>
      <c r="O249" s="56"/>
      <c r="P249" s="56"/>
      <c r="Q249" s="52"/>
      <c r="R249" s="4"/>
      <c r="S249" s="19"/>
    </row>
    <row r="250" spans="1:19" x14ac:dyDescent="0.25">
      <c r="A250" s="3" t="s">
        <v>25</v>
      </c>
      <c r="B250" s="3" t="s">
        <v>735</v>
      </c>
      <c r="C250" s="3" t="s">
        <v>91</v>
      </c>
      <c r="D250" s="3" t="s">
        <v>142</v>
      </c>
      <c r="E250" s="3"/>
      <c r="F250" s="49"/>
      <c r="G250" s="38"/>
      <c r="H250" s="8" t="s">
        <v>941</v>
      </c>
      <c r="I250" s="3">
        <v>2</v>
      </c>
      <c r="J250" s="2"/>
      <c r="K250" s="10"/>
      <c r="L250" s="56"/>
      <c r="M250" s="56"/>
      <c r="N250" s="56"/>
      <c r="O250" s="56"/>
      <c r="P250" s="56"/>
      <c r="Q250" s="56"/>
      <c r="R250" s="4"/>
      <c r="S250" s="19"/>
    </row>
    <row r="251" spans="1:19" x14ac:dyDescent="0.25">
      <c r="A251" s="3" t="s">
        <v>25</v>
      </c>
      <c r="B251" s="3" t="s">
        <v>735</v>
      </c>
      <c r="C251" s="3" t="s">
        <v>91</v>
      </c>
      <c r="D251" s="3" t="s">
        <v>143</v>
      </c>
      <c r="E251" s="3"/>
      <c r="F251" s="49"/>
      <c r="G251" s="38"/>
      <c r="H251" s="8" t="s">
        <v>941</v>
      </c>
      <c r="I251" s="3">
        <v>2</v>
      </c>
      <c r="J251" s="2"/>
      <c r="K251" s="10"/>
      <c r="L251" s="56"/>
      <c r="M251" s="56"/>
      <c r="N251" s="56"/>
      <c r="O251" s="56"/>
      <c r="P251" s="56"/>
      <c r="Q251" s="56"/>
      <c r="R251" s="4"/>
      <c r="S251" s="19"/>
    </row>
    <row r="252" spans="1:19" x14ac:dyDescent="0.25">
      <c r="A252" s="3" t="s">
        <v>25</v>
      </c>
      <c r="B252" s="3" t="s">
        <v>735</v>
      </c>
      <c r="C252" s="3" t="s">
        <v>91</v>
      </c>
      <c r="D252" s="3" t="s">
        <v>144</v>
      </c>
      <c r="E252" s="3"/>
      <c r="F252" s="49"/>
      <c r="G252" s="38"/>
      <c r="H252" s="8" t="s">
        <v>941</v>
      </c>
      <c r="I252" s="3">
        <v>2</v>
      </c>
      <c r="J252" s="2"/>
      <c r="K252" s="10"/>
      <c r="L252" s="56"/>
      <c r="M252" s="56"/>
      <c r="N252" s="56"/>
      <c r="O252" s="56"/>
      <c r="P252" s="56"/>
      <c r="Q252" s="56"/>
      <c r="R252" s="4"/>
      <c r="S252" s="19"/>
    </row>
    <row r="253" spans="1:19" x14ac:dyDescent="0.25">
      <c r="A253" s="3" t="s">
        <v>25</v>
      </c>
      <c r="B253" s="3" t="s">
        <v>735</v>
      </c>
      <c r="C253" s="3" t="s">
        <v>91</v>
      </c>
      <c r="D253" s="3" t="s">
        <v>145</v>
      </c>
      <c r="E253" s="3"/>
      <c r="F253" s="49"/>
      <c r="G253" s="38"/>
      <c r="H253" s="8" t="s">
        <v>941</v>
      </c>
      <c r="I253" s="3">
        <v>2</v>
      </c>
      <c r="J253" s="2"/>
      <c r="K253" s="10"/>
      <c r="L253" s="56"/>
      <c r="M253" s="56"/>
      <c r="N253" s="56"/>
      <c r="O253" s="56"/>
      <c r="P253" s="56"/>
      <c r="Q253" s="56"/>
      <c r="R253" s="4"/>
      <c r="S253" s="19"/>
    </row>
    <row r="254" spans="1:19" ht="28.8" x14ac:dyDescent="0.25">
      <c r="A254" s="3" t="s">
        <v>25</v>
      </c>
      <c r="B254" s="3" t="s">
        <v>735</v>
      </c>
      <c r="C254" s="3" t="s">
        <v>34</v>
      </c>
      <c r="D254" s="3" t="s">
        <v>113</v>
      </c>
      <c r="E254" s="3"/>
      <c r="F254" s="49"/>
      <c r="G254" s="38" t="s">
        <v>964</v>
      </c>
      <c r="H254" s="8" t="s">
        <v>941</v>
      </c>
      <c r="I254" s="3">
        <v>2</v>
      </c>
      <c r="J254" s="2"/>
      <c r="K254" s="10"/>
      <c r="L254" s="56"/>
      <c r="M254" s="56"/>
      <c r="N254" s="56"/>
      <c r="O254" s="56"/>
      <c r="P254" s="56"/>
      <c r="Q254" s="6"/>
      <c r="R254" s="4"/>
      <c r="S254" s="19"/>
    </row>
    <row r="255" spans="1:19" ht="28.8" x14ac:dyDescent="0.25">
      <c r="A255" s="3" t="s">
        <v>25</v>
      </c>
      <c r="B255" s="3" t="s">
        <v>735</v>
      </c>
      <c r="C255" s="3" t="s">
        <v>34</v>
      </c>
      <c r="D255" s="3" t="s">
        <v>108</v>
      </c>
      <c r="E255" s="3"/>
      <c r="F255" s="49"/>
      <c r="G255" s="38" t="s">
        <v>964</v>
      </c>
      <c r="H255" s="8" t="s">
        <v>941</v>
      </c>
      <c r="I255" s="3">
        <v>2</v>
      </c>
      <c r="J255" s="2"/>
      <c r="K255" s="10"/>
      <c r="L255" s="56"/>
      <c r="M255" s="56"/>
      <c r="N255" s="56"/>
      <c r="O255" s="56"/>
      <c r="P255" s="56"/>
      <c r="Q255" s="6"/>
      <c r="R255" s="4"/>
      <c r="S255" s="19"/>
    </row>
    <row r="256" spans="1:19" ht="28.8" x14ac:dyDescent="0.25">
      <c r="A256" s="3" t="s">
        <v>25</v>
      </c>
      <c r="B256" s="3" t="s">
        <v>735</v>
      </c>
      <c r="C256" s="3" t="s">
        <v>34</v>
      </c>
      <c r="D256" s="3" t="s">
        <v>109</v>
      </c>
      <c r="E256" s="3"/>
      <c r="F256" s="49"/>
      <c r="G256" s="38" t="s">
        <v>964</v>
      </c>
      <c r="H256" s="8" t="s">
        <v>941</v>
      </c>
      <c r="I256" s="3">
        <v>2</v>
      </c>
      <c r="J256" s="2"/>
      <c r="K256" s="10"/>
      <c r="L256" s="56"/>
      <c r="M256" s="56"/>
      <c r="N256" s="56"/>
      <c r="O256" s="56"/>
      <c r="P256" s="56"/>
      <c r="Q256" s="6"/>
      <c r="R256" s="4"/>
      <c r="S256" s="19"/>
    </row>
    <row r="257" spans="1:20" ht="28.8" x14ac:dyDescent="0.25">
      <c r="A257" s="3" t="s">
        <v>25</v>
      </c>
      <c r="B257" s="3" t="s">
        <v>735</v>
      </c>
      <c r="C257" s="3" t="s">
        <v>34</v>
      </c>
      <c r="D257" s="3" t="s">
        <v>225</v>
      </c>
      <c r="E257" s="3"/>
      <c r="F257" s="49"/>
      <c r="G257" s="38" t="s">
        <v>964</v>
      </c>
      <c r="H257" s="8" t="s">
        <v>941</v>
      </c>
      <c r="I257" s="3">
        <v>2</v>
      </c>
      <c r="J257" s="2"/>
      <c r="K257" s="10"/>
      <c r="L257" s="56"/>
      <c r="M257" s="56"/>
      <c r="N257" s="56"/>
      <c r="O257" s="56"/>
      <c r="P257" s="56"/>
      <c r="Q257" s="6"/>
      <c r="R257" s="4"/>
      <c r="S257" s="19"/>
    </row>
    <row r="258" spans="1:20" ht="28.8" x14ac:dyDescent="0.25">
      <c r="A258" s="3" t="s">
        <v>25</v>
      </c>
      <c r="B258" s="3" t="s">
        <v>735</v>
      </c>
      <c r="C258" s="3" t="s">
        <v>34</v>
      </c>
      <c r="D258" s="3" t="s">
        <v>503</v>
      </c>
      <c r="E258" s="3"/>
      <c r="F258" s="49"/>
      <c r="G258" s="38" t="s">
        <v>964</v>
      </c>
      <c r="H258" s="8" t="s">
        <v>941</v>
      </c>
      <c r="I258" s="3">
        <v>2</v>
      </c>
      <c r="J258" s="2"/>
      <c r="K258" s="10"/>
      <c r="L258" s="56"/>
      <c r="M258" s="56"/>
      <c r="N258" s="56"/>
      <c r="O258" s="56"/>
      <c r="P258" s="56"/>
      <c r="Q258" s="6"/>
      <c r="R258" s="4"/>
      <c r="S258" s="19"/>
      <c r="T258" s="19"/>
    </row>
    <row r="259" spans="1:20" ht="28.8" x14ac:dyDescent="0.25">
      <c r="A259" s="3" t="s">
        <v>25</v>
      </c>
      <c r="B259" s="3" t="s">
        <v>735</v>
      </c>
      <c r="C259" s="3" t="s">
        <v>34</v>
      </c>
      <c r="D259" s="3" t="s">
        <v>140</v>
      </c>
      <c r="E259" s="3"/>
      <c r="F259" s="49"/>
      <c r="G259" s="38" t="s">
        <v>964</v>
      </c>
      <c r="H259" s="8" t="s">
        <v>941</v>
      </c>
      <c r="I259" s="3">
        <v>2</v>
      </c>
      <c r="J259" s="2"/>
      <c r="K259" s="10"/>
      <c r="L259" s="56"/>
      <c r="M259" s="56"/>
      <c r="N259" s="56"/>
      <c r="O259" s="56"/>
      <c r="P259" s="56"/>
      <c r="Q259" s="6"/>
      <c r="R259" s="4"/>
      <c r="S259" s="19"/>
    </row>
    <row r="260" spans="1:20" ht="28.8" x14ac:dyDescent="0.25">
      <c r="A260" s="3" t="s">
        <v>25</v>
      </c>
      <c r="B260" s="3" t="s">
        <v>735</v>
      </c>
      <c r="C260" s="3" t="s">
        <v>34</v>
      </c>
      <c r="D260" s="3" t="s">
        <v>111</v>
      </c>
      <c r="E260" s="3"/>
      <c r="F260" s="49"/>
      <c r="G260" s="38" t="s">
        <v>964</v>
      </c>
      <c r="H260" s="8" t="s">
        <v>941</v>
      </c>
      <c r="I260" s="3">
        <v>2</v>
      </c>
      <c r="J260" s="2"/>
      <c r="K260" s="10"/>
      <c r="L260" s="56"/>
      <c r="M260" s="56"/>
      <c r="N260" s="56"/>
      <c r="O260" s="56"/>
      <c r="P260" s="56"/>
      <c r="Q260" s="6"/>
      <c r="R260" s="4"/>
      <c r="S260" s="19"/>
      <c r="T260" s="19"/>
    </row>
    <row r="261" spans="1:20" ht="28.8" x14ac:dyDescent="0.25">
      <c r="A261" s="3" t="s">
        <v>25</v>
      </c>
      <c r="B261" s="3" t="s">
        <v>735</v>
      </c>
      <c r="C261" s="3" t="s">
        <v>34</v>
      </c>
      <c r="D261" s="3" t="s">
        <v>107</v>
      </c>
      <c r="E261" s="3"/>
      <c r="F261" s="49"/>
      <c r="G261" s="38" t="s">
        <v>964</v>
      </c>
      <c r="H261" s="8" t="s">
        <v>941</v>
      </c>
      <c r="I261" s="3">
        <v>2</v>
      </c>
      <c r="J261" s="2"/>
      <c r="K261" s="10"/>
      <c r="L261" s="56"/>
      <c r="M261" s="56"/>
      <c r="N261" s="56"/>
      <c r="O261" s="56"/>
      <c r="P261" s="56"/>
      <c r="Q261" s="6"/>
      <c r="R261" s="4"/>
      <c r="S261" s="19"/>
      <c r="T261" s="19"/>
    </row>
    <row r="262" spans="1:20" ht="28.8" x14ac:dyDescent="0.25">
      <c r="A262" s="3" t="s">
        <v>25</v>
      </c>
      <c r="B262" s="3" t="s">
        <v>735</v>
      </c>
      <c r="C262" s="3" t="s">
        <v>34</v>
      </c>
      <c r="D262" s="3" t="s">
        <v>131</v>
      </c>
      <c r="E262" s="3"/>
      <c r="F262" s="49"/>
      <c r="G262" s="38" t="s">
        <v>964</v>
      </c>
      <c r="H262" s="8" t="s">
        <v>941</v>
      </c>
      <c r="I262" s="3">
        <v>2</v>
      </c>
      <c r="J262" s="2"/>
      <c r="K262" s="10"/>
      <c r="L262" s="56"/>
      <c r="M262" s="56"/>
      <c r="N262" s="56"/>
      <c r="O262" s="56"/>
      <c r="P262" s="56"/>
      <c r="Q262" s="6"/>
      <c r="R262" s="4"/>
      <c r="S262" s="19"/>
    </row>
    <row r="263" spans="1:20" ht="28.8" x14ac:dyDescent="0.25">
      <c r="A263" s="3" t="s">
        <v>25</v>
      </c>
      <c r="B263" s="3" t="s">
        <v>735</v>
      </c>
      <c r="C263" s="3" t="s">
        <v>70</v>
      </c>
      <c r="D263" s="3" t="s">
        <v>134</v>
      </c>
      <c r="E263" s="3"/>
      <c r="F263" s="49"/>
      <c r="G263" s="38" t="s">
        <v>947</v>
      </c>
      <c r="H263" s="8" t="s">
        <v>929</v>
      </c>
      <c r="I263" s="3">
        <v>2</v>
      </c>
      <c r="J263" s="2"/>
      <c r="K263" s="10"/>
      <c r="L263" s="56"/>
      <c r="M263" s="56"/>
      <c r="N263" s="56"/>
      <c r="O263" s="56"/>
      <c r="P263" s="56"/>
      <c r="Q263" s="50"/>
      <c r="R263" s="4"/>
      <c r="S263" s="19"/>
    </row>
    <row r="264" spans="1:20" ht="28.8" x14ac:dyDescent="0.25">
      <c r="A264" s="3" t="s">
        <v>25</v>
      </c>
      <c r="B264" s="3" t="s">
        <v>735</v>
      </c>
      <c r="C264" s="3" t="s">
        <v>70</v>
      </c>
      <c r="D264" s="3" t="s">
        <v>207</v>
      </c>
      <c r="E264" s="3"/>
      <c r="F264" s="49"/>
      <c r="G264" s="38" t="s">
        <v>947</v>
      </c>
      <c r="H264" s="8" t="s">
        <v>929</v>
      </c>
      <c r="I264" s="3">
        <v>2</v>
      </c>
      <c r="J264" s="2"/>
      <c r="K264" s="10"/>
      <c r="L264" s="56"/>
      <c r="M264" s="56"/>
      <c r="N264" s="56"/>
      <c r="O264" s="56"/>
      <c r="P264" s="56"/>
      <c r="Q264" s="50"/>
      <c r="R264" s="4"/>
      <c r="S264" s="19"/>
    </row>
    <row r="265" spans="1:20" ht="28.8" x14ac:dyDescent="0.25">
      <c r="A265" s="3" t="s">
        <v>25</v>
      </c>
      <c r="B265" s="3" t="s">
        <v>735</v>
      </c>
      <c r="C265" s="3" t="s">
        <v>70</v>
      </c>
      <c r="D265" s="3" t="s">
        <v>117</v>
      </c>
      <c r="E265" s="3"/>
      <c r="F265" s="49"/>
      <c r="G265" s="38" t="s">
        <v>947</v>
      </c>
      <c r="H265" s="8" t="s">
        <v>929</v>
      </c>
      <c r="I265" s="3">
        <v>2</v>
      </c>
      <c r="J265" s="2"/>
      <c r="K265" s="10"/>
      <c r="L265" s="56"/>
      <c r="M265" s="56"/>
      <c r="N265" s="56"/>
      <c r="O265" s="56"/>
      <c r="P265" s="56"/>
      <c r="Q265" s="50"/>
      <c r="R265" s="4"/>
      <c r="S265" s="19"/>
    </row>
    <row r="266" spans="1:20" ht="28.8" x14ac:dyDescent="0.25">
      <c r="A266" s="3" t="s">
        <v>25</v>
      </c>
      <c r="B266" s="3" t="s">
        <v>735</v>
      </c>
      <c r="C266" s="3" t="s">
        <v>70</v>
      </c>
      <c r="D266" s="3" t="s">
        <v>116</v>
      </c>
      <c r="E266" s="3"/>
      <c r="F266" s="49"/>
      <c r="G266" s="38" t="s">
        <v>947</v>
      </c>
      <c r="H266" s="8" t="s">
        <v>929</v>
      </c>
      <c r="I266" s="3">
        <v>2</v>
      </c>
      <c r="J266" s="2"/>
      <c r="K266" s="10"/>
      <c r="L266" s="56"/>
      <c r="M266" s="56"/>
      <c r="N266" s="56"/>
      <c r="O266" s="56"/>
      <c r="P266" s="56"/>
      <c r="Q266" s="50"/>
      <c r="R266" s="4"/>
      <c r="S266" s="19"/>
    </row>
    <row r="267" spans="1:20" ht="28.8" x14ac:dyDescent="0.25">
      <c r="A267" s="3" t="s">
        <v>25</v>
      </c>
      <c r="B267" s="3" t="s">
        <v>735</v>
      </c>
      <c r="C267" s="3" t="s">
        <v>70</v>
      </c>
      <c r="D267" s="3" t="s">
        <v>182</v>
      </c>
      <c r="E267" s="3"/>
      <c r="F267" s="49"/>
      <c r="G267" s="38" t="s">
        <v>947</v>
      </c>
      <c r="H267" s="8" t="s">
        <v>929</v>
      </c>
      <c r="I267" s="3">
        <v>2</v>
      </c>
      <c r="J267" s="2"/>
      <c r="K267" s="10"/>
      <c r="L267" s="56"/>
      <c r="M267" s="56"/>
      <c r="N267" s="56"/>
      <c r="O267" s="56"/>
      <c r="P267" s="56"/>
      <c r="Q267" s="50"/>
      <c r="R267" s="4"/>
      <c r="S267" s="19"/>
    </row>
    <row r="268" spans="1:20" ht="28.8" x14ac:dyDescent="0.25">
      <c r="A268" s="3" t="s">
        <v>25</v>
      </c>
      <c r="B268" s="3" t="s">
        <v>735</v>
      </c>
      <c r="C268" s="3" t="s">
        <v>759</v>
      </c>
      <c r="D268" s="3" t="s">
        <v>206</v>
      </c>
      <c r="E268" s="3"/>
      <c r="F268" s="49"/>
      <c r="G268" s="38" t="s">
        <v>947</v>
      </c>
      <c r="H268" s="8" t="s">
        <v>965</v>
      </c>
      <c r="I268" s="3">
        <v>2</v>
      </c>
      <c r="J268" s="2"/>
      <c r="K268" s="10"/>
      <c r="L268" s="56"/>
      <c r="M268" s="56"/>
      <c r="N268" s="56"/>
      <c r="O268" s="56"/>
      <c r="P268" s="56"/>
      <c r="Q268" s="50"/>
      <c r="R268" s="4"/>
      <c r="S268" s="19"/>
      <c r="T268" s="19"/>
    </row>
    <row r="269" spans="1:20" ht="28.8" x14ac:dyDescent="0.25">
      <c r="A269" s="3" t="s">
        <v>25</v>
      </c>
      <c r="B269" s="3" t="s">
        <v>735</v>
      </c>
      <c r="C269" s="3" t="s">
        <v>85</v>
      </c>
      <c r="D269" s="3" t="s">
        <v>115</v>
      </c>
      <c r="E269" s="3"/>
      <c r="F269" s="49"/>
      <c r="G269" s="38" t="s">
        <v>947</v>
      </c>
      <c r="H269" s="8" t="s">
        <v>929</v>
      </c>
      <c r="I269" s="3">
        <v>2</v>
      </c>
      <c r="J269" s="2"/>
      <c r="K269" s="10"/>
      <c r="L269" s="56"/>
      <c r="M269" s="56"/>
      <c r="N269" s="56"/>
      <c r="O269" s="56"/>
      <c r="P269" s="56"/>
      <c r="Q269" s="50"/>
      <c r="R269" s="4"/>
      <c r="S269" s="19"/>
    </row>
    <row r="270" spans="1:20" ht="28.8" x14ac:dyDescent="0.25">
      <c r="A270" s="3" t="s">
        <v>25</v>
      </c>
      <c r="B270" s="3" t="s">
        <v>735</v>
      </c>
      <c r="C270" s="3" t="s">
        <v>85</v>
      </c>
      <c r="D270" s="3" t="s">
        <v>134</v>
      </c>
      <c r="E270" s="3"/>
      <c r="F270" s="49"/>
      <c r="G270" s="38" t="s">
        <v>947</v>
      </c>
      <c r="H270" s="8" t="s">
        <v>929</v>
      </c>
      <c r="I270" s="3">
        <v>2</v>
      </c>
      <c r="J270" s="2"/>
      <c r="K270" s="10"/>
      <c r="L270" s="56"/>
      <c r="M270" s="56"/>
      <c r="N270" s="56"/>
      <c r="O270" s="56"/>
      <c r="P270" s="56"/>
      <c r="Q270" s="50"/>
      <c r="R270" s="4"/>
      <c r="S270" s="19"/>
    </row>
    <row r="271" spans="1:20" x14ac:dyDescent="0.25">
      <c r="A271" s="3" t="s">
        <v>25</v>
      </c>
      <c r="B271" s="3" t="s">
        <v>735</v>
      </c>
      <c r="C271" s="3" t="s">
        <v>92</v>
      </c>
      <c r="D271" s="3" t="s">
        <v>102</v>
      </c>
      <c r="E271" s="3"/>
      <c r="F271" s="49"/>
      <c r="G271" s="38"/>
      <c r="H271" s="8"/>
      <c r="I271" s="3">
        <v>2</v>
      </c>
      <c r="J271" s="2"/>
      <c r="K271" s="10"/>
      <c r="L271" s="56"/>
      <c r="M271" s="56"/>
      <c r="N271" s="56"/>
      <c r="O271" s="56"/>
      <c r="P271" s="56"/>
      <c r="Q271" s="56"/>
      <c r="R271" s="4"/>
      <c r="S271" s="19"/>
    </row>
    <row r="272" spans="1:20" ht="28.8" x14ac:dyDescent="0.25">
      <c r="A272" s="3" t="s">
        <v>25</v>
      </c>
      <c r="B272" s="3" t="s">
        <v>735</v>
      </c>
      <c r="C272" s="3" t="s">
        <v>518</v>
      </c>
      <c r="D272" s="3" t="s">
        <v>117</v>
      </c>
      <c r="E272" s="3"/>
      <c r="F272" s="49"/>
      <c r="G272" s="38" t="s">
        <v>947</v>
      </c>
      <c r="H272" s="8" t="s">
        <v>941</v>
      </c>
      <c r="I272" s="3">
        <v>2</v>
      </c>
      <c r="J272" s="2"/>
      <c r="K272" s="10"/>
      <c r="L272" s="56"/>
      <c r="M272" s="56"/>
      <c r="N272" s="56"/>
      <c r="O272" s="56"/>
      <c r="P272" s="56"/>
      <c r="Q272" s="56"/>
      <c r="R272" s="4"/>
      <c r="S272" s="19"/>
    </row>
    <row r="273" spans="1:20" ht="28.8" x14ac:dyDescent="0.25">
      <c r="A273" s="3" t="s">
        <v>25</v>
      </c>
      <c r="B273" s="3" t="s">
        <v>735</v>
      </c>
      <c r="C273" s="3" t="s">
        <v>92</v>
      </c>
      <c r="D273" s="3" t="s">
        <v>226</v>
      </c>
      <c r="E273" s="3"/>
      <c r="F273" s="49"/>
      <c r="G273" s="38" t="s">
        <v>947</v>
      </c>
      <c r="H273" s="8" t="s">
        <v>941</v>
      </c>
      <c r="I273" s="3">
        <v>2</v>
      </c>
      <c r="J273" s="2"/>
      <c r="K273" s="10"/>
      <c r="L273" s="56"/>
      <c r="M273" s="56"/>
      <c r="N273" s="56"/>
      <c r="O273" s="56"/>
      <c r="P273" s="56"/>
      <c r="Q273" s="56"/>
      <c r="R273" s="4"/>
      <c r="S273" s="19"/>
      <c r="T273" s="19"/>
    </row>
    <row r="274" spans="1:20" x14ac:dyDescent="0.25">
      <c r="A274" s="3" t="s">
        <v>25</v>
      </c>
      <c r="B274" s="3" t="s">
        <v>735</v>
      </c>
      <c r="C274" s="3" t="s">
        <v>93</v>
      </c>
      <c r="D274" s="3" t="s">
        <v>102</v>
      </c>
      <c r="E274" s="3"/>
      <c r="F274" s="49"/>
      <c r="G274" s="38"/>
      <c r="H274" s="8"/>
      <c r="I274" s="3">
        <v>2</v>
      </c>
      <c r="J274" s="2"/>
      <c r="K274" s="10"/>
      <c r="L274" s="56"/>
      <c r="M274" s="56"/>
      <c r="N274" s="56"/>
      <c r="O274" s="56"/>
      <c r="P274" s="56"/>
      <c r="Q274" s="56"/>
      <c r="R274" s="4"/>
      <c r="S274" s="19"/>
    </row>
    <row r="275" spans="1:20" x14ac:dyDescent="0.25">
      <c r="A275" s="3" t="s">
        <v>25</v>
      </c>
      <c r="B275" s="3" t="s">
        <v>735</v>
      </c>
      <c r="C275" s="3" t="s">
        <v>75</v>
      </c>
      <c r="D275" s="3" t="s">
        <v>114</v>
      </c>
      <c r="E275" s="3"/>
      <c r="F275" s="49"/>
      <c r="G275" s="38"/>
      <c r="H275" s="8"/>
      <c r="I275" s="3">
        <v>2</v>
      </c>
      <c r="J275" s="2"/>
      <c r="K275" s="10"/>
      <c r="L275" s="56"/>
      <c r="M275" s="56"/>
      <c r="N275" s="56"/>
      <c r="O275" s="56"/>
      <c r="P275" s="56"/>
      <c r="Q275" s="56"/>
      <c r="R275" s="4"/>
      <c r="S275" s="19"/>
    </row>
    <row r="276" spans="1:20" x14ac:dyDescent="0.25">
      <c r="A276" s="3" t="s">
        <v>25</v>
      </c>
      <c r="B276" s="3" t="s">
        <v>735</v>
      </c>
      <c r="C276" s="3" t="s">
        <v>89</v>
      </c>
      <c r="D276" s="3" t="s">
        <v>114</v>
      </c>
      <c r="E276" s="3"/>
      <c r="F276" s="49"/>
      <c r="G276" s="38"/>
      <c r="H276" s="8"/>
      <c r="I276" s="3">
        <v>2</v>
      </c>
      <c r="J276" s="2"/>
      <c r="K276" s="10"/>
      <c r="L276" s="56"/>
      <c r="M276" s="56"/>
      <c r="N276" s="56"/>
      <c r="O276" s="56"/>
      <c r="P276" s="56"/>
      <c r="Q276" s="50"/>
      <c r="R276" s="4"/>
      <c r="S276" s="19"/>
    </row>
    <row r="277" spans="1:20" ht="28.8" x14ac:dyDescent="0.25">
      <c r="A277" s="3" t="s">
        <v>25</v>
      </c>
      <c r="B277" s="3" t="s">
        <v>735</v>
      </c>
      <c r="C277" s="3" t="s">
        <v>89</v>
      </c>
      <c r="D277" s="3" t="s">
        <v>227</v>
      </c>
      <c r="E277" s="3"/>
      <c r="F277" s="49"/>
      <c r="G277" s="38" t="s">
        <v>947</v>
      </c>
      <c r="H277" s="8" t="s">
        <v>924</v>
      </c>
      <c r="I277" s="3">
        <v>2</v>
      </c>
      <c r="J277" s="2"/>
      <c r="K277" s="10"/>
      <c r="L277" s="56"/>
      <c r="M277" s="56"/>
      <c r="N277" s="56"/>
      <c r="O277" s="56"/>
      <c r="P277" s="56"/>
      <c r="Q277" s="50"/>
      <c r="R277" s="4"/>
      <c r="S277" s="19"/>
    </row>
    <row r="278" spans="1:20" ht="28.8" x14ac:dyDescent="0.25">
      <c r="A278" s="3" t="s">
        <v>25</v>
      </c>
      <c r="B278" s="3" t="s">
        <v>735</v>
      </c>
      <c r="C278" s="3" t="s">
        <v>89</v>
      </c>
      <c r="D278" s="3" t="s">
        <v>115</v>
      </c>
      <c r="E278" s="3"/>
      <c r="F278" s="49"/>
      <c r="G278" s="38" t="s">
        <v>947</v>
      </c>
      <c r="H278" s="8" t="s">
        <v>929</v>
      </c>
      <c r="I278" s="3">
        <v>2</v>
      </c>
      <c r="J278" s="2"/>
      <c r="K278" s="10"/>
      <c r="L278" s="56"/>
      <c r="M278" s="56"/>
      <c r="N278" s="56"/>
      <c r="O278" s="56"/>
      <c r="P278" s="56"/>
      <c r="Q278" s="50"/>
      <c r="R278" s="4"/>
      <c r="S278" s="19"/>
    </row>
    <row r="279" spans="1:20" x14ac:dyDescent="0.25">
      <c r="A279" s="3" t="s">
        <v>25</v>
      </c>
      <c r="B279" s="3" t="s">
        <v>735</v>
      </c>
      <c r="C279" s="3" t="s">
        <v>94</v>
      </c>
      <c r="D279" s="3" t="s">
        <v>102</v>
      </c>
      <c r="E279" s="3"/>
      <c r="F279" s="49"/>
      <c r="G279" s="38"/>
      <c r="H279" s="8"/>
      <c r="I279" s="3">
        <v>2</v>
      </c>
      <c r="J279" s="2"/>
      <c r="K279" s="10"/>
      <c r="L279" s="56"/>
      <c r="M279" s="56"/>
      <c r="N279" s="56"/>
      <c r="O279" s="56"/>
      <c r="P279" s="56"/>
      <c r="Q279" s="56"/>
      <c r="R279" s="4"/>
      <c r="S279" s="19"/>
    </row>
    <row r="280" spans="1:20" x14ac:dyDescent="0.25">
      <c r="A280" s="3" t="s">
        <v>25</v>
      </c>
      <c r="B280" s="3" t="s">
        <v>735</v>
      </c>
      <c r="C280" s="3" t="s">
        <v>95</v>
      </c>
      <c r="D280" s="3" t="s">
        <v>102</v>
      </c>
      <c r="E280" s="3"/>
      <c r="F280" s="49"/>
      <c r="G280" s="38"/>
      <c r="H280" s="8"/>
      <c r="I280" s="3">
        <v>2</v>
      </c>
      <c r="J280" s="2"/>
      <c r="K280" s="10"/>
      <c r="L280" s="56"/>
      <c r="M280" s="56"/>
      <c r="N280" s="56"/>
      <c r="O280" s="56"/>
      <c r="P280" s="56"/>
      <c r="Q280" s="56"/>
      <c r="R280" s="4"/>
      <c r="S280" s="19"/>
    </row>
    <row r="281" spans="1:20" x14ac:dyDescent="0.25">
      <c r="A281" s="3" t="s">
        <v>25</v>
      </c>
      <c r="B281" s="3" t="s">
        <v>735</v>
      </c>
      <c r="C281" s="3" t="s">
        <v>95</v>
      </c>
      <c r="D281" s="3" t="s">
        <v>103</v>
      </c>
      <c r="E281" s="3"/>
      <c r="F281" s="49"/>
      <c r="G281" s="38"/>
      <c r="H281" s="8" t="s">
        <v>941</v>
      </c>
      <c r="I281" s="3">
        <v>2</v>
      </c>
      <c r="J281" s="2"/>
      <c r="K281" s="10"/>
      <c r="L281" s="56"/>
      <c r="M281" s="56"/>
      <c r="N281" s="56"/>
      <c r="O281" s="56"/>
      <c r="P281" s="56"/>
      <c r="Q281" s="56"/>
      <c r="R281" s="4"/>
      <c r="S281" s="19"/>
    </row>
    <row r="282" spans="1:20" x14ac:dyDescent="0.25">
      <c r="A282" s="3" t="s">
        <v>25</v>
      </c>
      <c r="B282" s="3" t="s">
        <v>735</v>
      </c>
      <c r="C282" s="3" t="s">
        <v>95</v>
      </c>
      <c r="D282" s="3" t="s">
        <v>228</v>
      </c>
      <c r="E282" s="3"/>
      <c r="F282" s="49"/>
      <c r="G282" s="38"/>
      <c r="H282" s="8" t="s">
        <v>941</v>
      </c>
      <c r="I282" s="3">
        <v>2</v>
      </c>
      <c r="J282" s="2"/>
      <c r="K282" s="10"/>
      <c r="L282" s="56"/>
      <c r="M282" s="56"/>
      <c r="N282" s="56"/>
      <c r="O282" s="56"/>
      <c r="P282" s="56"/>
      <c r="Q282" s="56"/>
      <c r="R282" s="4"/>
      <c r="S282" s="19"/>
    </row>
    <row r="283" spans="1:20" x14ac:dyDescent="0.25">
      <c r="A283" s="3" t="s">
        <v>25</v>
      </c>
      <c r="B283" s="3" t="s">
        <v>735</v>
      </c>
      <c r="C283" s="3" t="s">
        <v>96</v>
      </c>
      <c r="D283" s="3" t="s">
        <v>102</v>
      </c>
      <c r="E283" s="3"/>
      <c r="F283" s="49"/>
      <c r="G283" s="38"/>
      <c r="H283" s="8"/>
      <c r="I283" s="3">
        <v>2</v>
      </c>
      <c r="J283" s="2"/>
      <c r="K283" s="10"/>
      <c r="L283" s="56"/>
      <c r="M283" s="56"/>
      <c r="N283" s="56"/>
      <c r="O283" s="56"/>
      <c r="P283" s="56"/>
      <c r="Q283" s="56"/>
      <c r="R283" s="4"/>
      <c r="S283" s="19"/>
    </row>
    <row r="284" spans="1:20" x14ac:dyDescent="0.25">
      <c r="A284" s="3" t="s">
        <v>25</v>
      </c>
      <c r="B284" s="3" t="s">
        <v>735</v>
      </c>
      <c r="C284" s="3" t="s">
        <v>91</v>
      </c>
      <c r="D284" s="3" t="s">
        <v>102</v>
      </c>
      <c r="E284" s="3"/>
      <c r="F284" s="49"/>
      <c r="G284" s="38"/>
      <c r="H284" s="8"/>
      <c r="I284" s="3">
        <v>2</v>
      </c>
      <c r="J284" s="2"/>
      <c r="K284" s="10"/>
      <c r="L284" s="56"/>
      <c r="M284" s="56"/>
      <c r="N284" s="56"/>
      <c r="O284" s="56"/>
      <c r="P284" s="56"/>
      <c r="Q284" s="56"/>
      <c r="R284" s="4"/>
      <c r="S284" s="19"/>
    </row>
    <row r="285" spans="1:20" x14ac:dyDescent="0.25">
      <c r="A285" s="3" t="s">
        <v>25</v>
      </c>
      <c r="B285" s="3" t="s">
        <v>735</v>
      </c>
      <c r="C285" s="3" t="s">
        <v>75</v>
      </c>
      <c r="D285" s="3" t="s">
        <v>102</v>
      </c>
      <c r="E285" s="3"/>
      <c r="F285" s="49"/>
      <c r="G285" s="38"/>
      <c r="H285" s="8"/>
      <c r="I285" s="3">
        <v>2</v>
      </c>
      <c r="J285" s="2"/>
      <c r="K285" s="10"/>
      <c r="L285" s="56"/>
      <c r="M285" s="56"/>
      <c r="N285" s="56"/>
      <c r="O285" s="56"/>
      <c r="P285" s="56"/>
      <c r="Q285" s="56"/>
      <c r="R285" s="4"/>
      <c r="S285" s="19"/>
    </row>
    <row r="286" spans="1:20" x14ac:dyDescent="0.25">
      <c r="A286" s="3" t="s">
        <v>25</v>
      </c>
      <c r="B286" s="3" t="s">
        <v>735</v>
      </c>
      <c r="C286" s="3" t="s">
        <v>97</v>
      </c>
      <c r="D286" s="3" t="s">
        <v>102</v>
      </c>
      <c r="E286" s="3"/>
      <c r="F286" s="49"/>
      <c r="G286" s="38"/>
      <c r="H286" s="8"/>
      <c r="I286" s="3">
        <v>2</v>
      </c>
      <c r="J286" s="2"/>
      <c r="K286" s="10"/>
      <c r="L286" s="56"/>
      <c r="M286" s="56"/>
      <c r="N286" s="56"/>
      <c r="O286" s="56"/>
      <c r="P286" s="56"/>
      <c r="Q286" s="56"/>
      <c r="R286" s="4"/>
      <c r="S286" s="19"/>
    </row>
    <row r="287" spans="1:20" x14ac:dyDescent="0.25">
      <c r="A287" s="3" t="s">
        <v>25</v>
      </c>
      <c r="B287" s="3" t="s">
        <v>735</v>
      </c>
      <c r="C287" s="3" t="s">
        <v>85</v>
      </c>
      <c r="D287" s="3" t="s">
        <v>102</v>
      </c>
      <c r="E287" s="3"/>
      <c r="F287" s="49"/>
      <c r="G287" s="38"/>
      <c r="H287" s="8"/>
      <c r="I287" s="3">
        <v>2</v>
      </c>
      <c r="J287" s="2"/>
      <c r="K287" s="10"/>
      <c r="L287" s="50"/>
      <c r="M287" s="50"/>
      <c r="N287" s="50"/>
      <c r="O287" s="50"/>
      <c r="P287" s="50"/>
      <c r="Q287" s="50"/>
      <c r="R287" s="4"/>
      <c r="S287" s="19"/>
    </row>
    <row r="288" spans="1:20" x14ac:dyDescent="0.25">
      <c r="A288" s="3" t="s">
        <v>25</v>
      </c>
      <c r="B288" s="3" t="s">
        <v>735</v>
      </c>
      <c r="C288" s="3" t="s">
        <v>98</v>
      </c>
      <c r="D288" s="3" t="s">
        <v>102</v>
      </c>
      <c r="E288" s="3"/>
      <c r="F288" s="49"/>
      <c r="G288" s="38"/>
      <c r="H288" s="8"/>
      <c r="I288" s="3">
        <v>2</v>
      </c>
      <c r="J288" s="2"/>
      <c r="K288" s="10"/>
      <c r="L288" s="6"/>
      <c r="M288" s="6"/>
      <c r="N288" s="6"/>
      <c r="O288" s="6"/>
      <c r="P288" s="6"/>
      <c r="Q288" s="6"/>
      <c r="R288" s="4"/>
      <c r="S288" s="19"/>
    </row>
    <row r="289" spans="1:20" ht="43.2" x14ac:dyDescent="0.25">
      <c r="A289" s="3" t="s">
        <v>25</v>
      </c>
      <c r="B289" s="3" t="s">
        <v>735</v>
      </c>
      <c r="C289" s="3" t="s">
        <v>98</v>
      </c>
      <c r="D289" s="3" t="s">
        <v>174</v>
      </c>
      <c r="E289" s="3"/>
      <c r="F289" s="49"/>
      <c r="G289" s="38" t="s">
        <v>966</v>
      </c>
      <c r="H289" s="8" t="s">
        <v>941</v>
      </c>
      <c r="I289" s="3">
        <v>2</v>
      </c>
      <c r="J289" s="2"/>
      <c r="K289" s="10"/>
      <c r="L289" s="6"/>
      <c r="M289" s="6"/>
      <c r="N289" s="6"/>
      <c r="O289" s="6"/>
      <c r="P289" s="6"/>
      <c r="Q289" s="6"/>
      <c r="R289" s="4"/>
      <c r="S289" s="19"/>
      <c r="T289" s="19"/>
    </row>
    <row r="290" spans="1:20" ht="28.8" x14ac:dyDescent="0.25">
      <c r="A290" s="3" t="s">
        <v>25</v>
      </c>
      <c r="B290" s="3" t="s">
        <v>735</v>
      </c>
      <c r="C290" s="3" t="s">
        <v>98</v>
      </c>
      <c r="D290" s="3" t="s">
        <v>729</v>
      </c>
      <c r="E290" s="3"/>
      <c r="F290" s="49"/>
      <c r="G290" s="38" t="s">
        <v>967</v>
      </c>
      <c r="H290" s="8" t="s">
        <v>941</v>
      </c>
      <c r="I290" s="3">
        <v>2</v>
      </c>
      <c r="J290" s="2"/>
      <c r="K290" s="10"/>
      <c r="L290" s="6"/>
      <c r="M290" s="6"/>
      <c r="N290" s="6"/>
      <c r="O290" s="6"/>
      <c r="P290" s="6"/>
      <c r="Q290" s="6"/>
      <c r="R290" s="4"/>
      <c r="S290" s="19"/>
    </row>
    <row r="291" spans="1:20" ht="28.8" x14ac:dyDescent="0.25">
      <c r="A291" s="42" t="s">
        <v>25</v>
      </c>
      <c r="B291" s="42" t="s">
        <v>735</v>
      </c>
      <c r="C291" s="42" t="s">
        <v>98</v>
      </c>
      <c r="D291" s="42" t="s">
        <v>747</v>
      </c>
      <c r="E291" s="42"/>
      <c r="F291" s="69"/>
      <c r="G291" s="70" t="s">
        <v>967</v>
      </c>
      <c r="H291" s="44" t="s">
        <v>968</v>
      </c>
      <c r="I291" s="3">
        <v>2</v>
      </c>
      <c r="J291" s="43"/>
      <c r="K291" s="45"/>
      <c r="L291" s="39"/>
      <c r="M291" s="39"/>
      <c r="N291" s="39"/>
      <c r="O291" s="39"/>
      <c r="P291" s="39"/>
      <c r="Q291" s="39"/>
      <c r="R291" s="4"/>
      <c r="S291" s="19"/>
    </row>
    <row r="292" spans="1:20" ht="28.8" x14ac:dyDescent="0.25">
      <c r="A292" s="42" t="s">
        <v>25</v>
      </c>
      <c r="B292" s="42" t="s">
        <v>735</v>
      </c>
      <c r="C292" s="42" t="s">
        <v>98</v>
      </c>
      <c r="D292" s="42" t="s">
        <v>748</v>
      </c>
      <c r="E292" s="42"/>
      <c r="F292" s="69"/>
      <c r="G292" s="70" t="s">
        <v>967</v>
      </c>
      <c r="H292" s="44" t="s">
        <v>968</v>
      </c>
      <c r="I292" s="3">
        <v>2</v>
      </c>
      <c r="J292" s="43"/>
      <c r="K292" s="45"/>
      <c r="L292" s="39"/>
      <c r="M292" s="39"/>
      <c r="N292" s="39"/>
      <c r="O292" s="39"/>
      <c r="P292" s="39"/>
      <c r="Q292" s="39"/>
      <c r="R292" s="4"/>
      <c r="S292" s="19"/>
    </row>
    <row r="293" spans="1:20" ht="28.8" x14ac:dyDescent="0.25">
      <c r="A293" s="42" t="s">
        <v>588</v>
      </c>
      <c r="B293" s="42" t="s">
        <v>735</v>
      </c>
      <c r="C293" s="42" t="s">
        <v>98</v>
      </c>
      <c r="D293" s="42" t="s">
        <v>745</v>
      </c>
      <c r="E293" s="42"/>
      <c r="F293" s="69"/>
      <c r="G293" s="70" t="s">
        <v>967</v>
      </c>
      <c r="H293" s="44" t="s">
        <v>941</v>
      </c>
      <c r="I293" s="3">
        <v>2</v>
      </c>
      <c r="J293" s="43"/>
      <c r="K293" s="45"/>
      <c r="L293" s="39"/>
      <c r="M293" s="39"/>
      <c r="N293" s="39"/>
      <c r="O293" s="39"/>
      <c r="P293" s="39"/>
      <c r="Q293" s="39"/>
      <c r="R293" s="4"/>
      <c r="S293" s="71"/>
    </row>
    <row r="294" spans="1:20" ht="28.8" x14ac:dyDescent="0.25">
      <c r="A294" s="42" t="s">
        <v>588</v>
      </c>
      <c r="B294" s="42" t="s">
        <v>735</v>
      </c>
      <c r="C294" s="42" t="s">
        <v>98</v>
      </c>
      <c r="D294" s="42" t="s">
        <v>746</v>
      </c>
      <c r="E294" s="42"/>
      <c r="F294" s="69"/>
      <c r="G294" s="70" t="s">
        <v>967</v>
      </c>
      <c r="H294" s="44" t="s">
        <v>941</v>
      </c>
      <c r="I294" s="3">
        <v>2</v>
      </c>
      <c r="J294" s="43"/>
      <c r="K294" s="45"/>
      <c r="L294" s="39"/>
      <c r="M294" s="39"/>
      <c r="N294" s="39"/>
      <c r="O294" s="39"/>
      <c r="P294" s="39"/>
      <c r="Q294" s="39"/>
      <c r="R294" s="4"/>
      <c r="S294" s="71"/>
    </row>
    <row r="295" spans="1:20" ht="28.8" x14ac:dyDescent="0.25">
      <c r="A295" s="3" t="s">
        <v>25</v>
      </c>
      <c r="B295" s="3" t="s">
        <v>735</v>
      </c>
      <c r="C295" s="3" t="s">
        <v>78</v>
      </c>
      <c r="D295" s="3" t="s">
        <v>181</v>
      </c>
      <c r="E295" s="3"/>
      <c r="F295" s="49"/>
      <c r="G295" s="38" t="s">
        <v>947</v>
      </c>
      <c r="H295" s="8" t="s">
        <v>929</v>
      </c>
      <c r="I295" s="3">
        <v>2</v>
      </c>
      <c r="J295" s="2"/>
      <c r="K295" s="10"/>
      <c r="L295" s="50"/>
      <c r="M295" s="50"/>
      <c r="N295" s="50"/>
      <c r="O295" s="50"/>
      <c r="P295" s="50"/>
      <c r="Q295" s="50"/>
      <c r="R295" s="4"/>
      <c r="S295" s="19"/>
    </row>
    <row r="296" spans="1:20" ht="28.8" x14ac:dyDescent="0.25">
      <c r="A296" s="3" t="s">
        <v>25</v>
      </c>
      <c r="B296" s="3" t="s">
        <v>735</v>
      </c>
      <c r="C296" s="3" t="s">
        <v>65</v>
      </c>
      <c r="D296" s="3" t="s">
        <v>176</v>
      </c>
      <c r="E296" s="3"/>
      <c r="F296" s="49"/>
      <c r="G296" s="38" t="s">
        <v>947</v>
      </c>
      <c r="H296" s="8" t="s">
        <v>929</v>
      </c>
      <c r="I296" s="3">
        <v>2</v>
      </c>
      <c r="J296" s="2"/>
      <c r="K296" s="10"/>
      <c r="L296" s="50"/>
      <c r="M296" s="50"/>
      <c r="N296" s="50"/>
      <c r="O296" s="50"/>
      <c r="P296" s="50"/>
      <c r="Q296" s="50"/>
      <c r="R296" s="4"/>
      <c r="S296" s="19"/>
    </row>
    <row r="297" spans="1:20" x14ac:dyDescent="0.25">
      <c r="A297" s="3" t="s">
        <v>25</v>
      </c>
      <c r="B297" s="3" t="s">
        <v>735</v>
      </c>
      <c r="C297" s="3" t="s">
        <v>90</v>
      </c>
      <c r="D297" s="3" t="s">
        <v>143</v>
      </c>
      <c r="E297" s="3"/>
      <c r="F297" s="49"/>
      <c r="G297" s="38"/>
      <c r="H297" s="8" t="s">
        <v>929</v>
      </c>
      <c r="I297" s="3">
        <v>2</v>
      </c>
      <c r="J297" s="2"/>
      <c r="K297" s="10"/>
      <c r="L297" s="3"/>
      <c r="M297" s="3"/>
      <c r="N297" s="39"/>
      <c r="O297" s="52"/>
      <c r="P297" s="52"/>
      <c r="Q297" s="52"/>
      <c r="R297" s="4"/>
      <c r="S297" s="19"/>
    </row>
    <row r="298" spans="1:20" ht="57.6" x14ac:dyDescent="0.25">
      <c r="A298" s="3" t="s">
        <v>25</v>
      </c>
      <c r="B298" s="3" t="s">
        <v>735</v>
      </c>
      <c r="C298" s="3" t="s">
        <v>50</v>
      </c>
      <c r="D298" s="3" t="s">
        <v>229</v>
      </c>
      <c r="E298" s="3"/>
      <c r="F298" s="49"/>
      <c r="G298" s="38" t="s">
        <v>969</v>
      </c>
      <c r="H298" s="8" t="s">
        <v>941</v>
      </c>
      <c r="I298" s="3">
        <v>2</v>
      </c>
      <c r="J298" s="2"/>
      <c r="K298" s="10"/>
      <c r="L298" s="39"/>
      <c r="M298" s="39"/>
      <c r="N298" s="39"/>
      <c r="O298" s="39"/>
      <c r="P298" s="39"/>
      <c r="Q298" s="39"/>
      <c r="R298" s="4"/>
      <c r="S298" s="19"/>
      <c r="T298" s="19"/>
    </row>
    <row r="299" spans="1:20" ht="28.8" x14ac:dyDescent="0.25">
      <c r="A299" s="3" t="s">
        <v>25</v>
      </c>
      <c r="B299" s="3" t="s">
        <v>735</v>
      </c>
      <c r="C299" s="3" t="s">
        <v>99</v>
      </c>
      <c r="D299" s="3" t="s">
        <v>230</v>
      </c>
      <c r="E299" s="3"/>
      <c r="F299" s="49"/>
      <c r="G299" s="38" t="s">
        <v>960</v>
      </c>
      <c r="H299" s="8"/>
      <c r="I299" s="3">
        <v>2</v>
      </c>
      <c r="J299" s="2"/>
      <c r="K299" s="10"/>
      <c r="L299" s="6"/>
      <c r="M299" s="6"/>
      <c r="N299" s="6"/>
      <c r="O299" s="6"/>
      <c r="P299" s="6"/>
      <c r="Q299" s="6"/>
      <c r="R299" s="4"/>
      <c r="S299" s="19"/>
    </row>
    <row r="300" spans="1:20" ht="14.25" customHeight="1" x14ac:dyDescent="0.25">
      <c r="A300" s="3" t="s">
        <v>25</v>
      </c>
      <c r="B300" s="3" t="s">
        <v>735</v>
      </c>
      <c r="C300" s="3" t="s">
        <v>99</v>
      </c>
      <c r="D300" s="3" t="s">
        <v>231</v>
      </c>
      <c r="E300" s="3"/>
      <c r="F300" s="49"/>
      <c r="G300" s="38" t="s">
        <v>970</v>
      </c>
      <c r="H300" s="8" t="s">
        <v>971</v>
      </c>
      <c r="I300" s="3">
        <v>5</v>
      </c>
      <c r="J300" s="2"/>
      <c r="K300" s="10"/>
      <c r="L300" s="6"/>
      <c r="M300" s="6"/>
      <c r="N300" s="6"/>
      <c r="O300" s="6"/>
      <c r="P300" s="6"/>
      <c r="Q300" s="6"/>
      <c r="R300" s="4"/>
      <c r="S300" s="19"/>
    </row>
    <row r="301" spans="1:20" ht="14.25" customHeight="1" x14ac:dyDescent="0.25">
      <c r="A301" s="137" t="s">
        <v>25</v>
      </c>
      <c r="B301" s="137" t="s">
        <v>735</v>
      </c>
      <c r="C301" s="137" t="s">
        <v>877</v>
      </c>
      <c r="D301" s="137" t="s">
        <v>878</v>
      </c>
      <c r="E301" s="137"/>
      <c r="F301" s="138"/>
      <c r="G301" s="139"/>
      <c r="H301" s="140"/>
      <c r="I301" s="137">
        <v>2</v>
      </c>
      <c r="J301" s="141"/>
      <c r="K301" s="142"/>
      <c r="L301" s="53"/>
      <c r="M301" s="53"/>
      <c r="N301" s="53"/>
      <c r="O301" s="53"/>
      <c r="P301" s="53"/>
      <c r="Q301" s="53"/>
      <c r="R301" s="143"/>
      <c r="S301" s="100"/>
    </row>
    <row r="302" spans="1:20" x14ac:dyDescent="0.25">
      <c r="A302" t="s">
        <v>588</v>
      </c>
      <c r="B302" t="s">
        <v>735</v>
      </c>
      <c r="C302" s="134" t="s">
        <v>846</v>
      </c>
      <c r="D302" s="3" t="s">
        <v>230</v>
      </c>
    </row>
    <row r="303" spans="1:20" x14ac:dyDescent="0.25">
      <c r="A303" t="s">
        <v>588</v>
      </c>
      <c r="B303" t="s">
        <v>735</v>
      </c>
      <c r="C303" s="134" t="s">
        <v>846</v>
      </c>
      <c r="D303" s="3" t="s">
        <v>847</v>
      </c>
    </row>
    <row r="304" spans="1:20" x14ac:dyDescent="0.25">
      <c r="A304" t="s">
        <v>588</v>
      </c>
      <c r="B304" t="s">
        <v>735</v>
      </c>
      <c r="C304" s="134" t="s">
        <v>846</v>
      </c>
      <c r="D304" s="3" t="s">
        <v>848</v>
      </c>
    </row>
    <row r="305" spans="1:4" x14ac:dyDescent="0.25">
      <c r="A305" t="s">
        <v>588</v>
      </c>
      <c r="B305" t="s">
        <v>735</v>
      </c>
      <c r="C305" s="134" t="s">
        <v>846</v>
      </c>
      <c r="D305" s="3" t="s">
        <v>849</v>
      </c>
    </row>
    <row r="306" spans="1:4" x14ac:dyDescent="0.25">
      <c r="A306" t="s">
        <v>588</v>
      </c>
      <c r="B306" t="s">
        <v>735</v>
      </c>
      <c r="C306" s="134" t="s">
        <v>846</v>
      </c>
      <c r="D306" s="3" t="s">
        <v>889</v>
      </c>
    </row>
    <row r="307" spans="1:4" x14ac:dyDescent="0.25">
      <c r="A307" t="s">
        <v>588</v>
      </c>
      <c r="B307" t="s">
        <v>735</v>
      </c>
      <c r="C307" s="134" t="s">
        <v>846</v>
      </c>
      <c r="D307" s="3" t="s">
        <v>890</v>
      </c>
    </row>
    <row r="308" spans="1:4" x14ac:dyDescent="0.25">
      <c r="B308" t="s">
        <v>735</v>
      </c>
      <c r="C308" s="134" t="s">
        <v>918</v>
      </c>
      <c r="D308" s="3" t="s">
        <v>919</v>
      </c>
    </row>
    <row r="309" spans="1:4" x14ac:dyDescent="0.25">
      <c r="A309" s="135" t="s">
        <v>25</v>
      </c>
      <c r="B309" t="s">
        <v>735</v>
      </c>
      <c r="C309" s="19" t="s">
        <v>850</v>
      </c>
      <c r="D309" t="s">
        <v>851</v>
      </c>
    </row>
    <row r="310" spans="1:4" x14ac:dyDescent="0.25">
      <c r="A310" s="135" t="s">
        <v>852</v>
      </c>
      <c r="B310" t="s">
        <v>735</v>
      </c>
      <c r="C310" s="19" t="s">
        <v>850</v>
      </c>
      <c r="D310" s="136" t="s">
        <v>780</v>
      </c>
    </row>
    <row r="311" spans="1:4" x14ac:dyDescent="0.25">
      <c r="A311" s="135" t="s">
        <v>852</v>
      </c>
      <c r="B311" t="s">
        <v>735</v>
      </c>
      <c r="C311" s="19" t="s">
        <v>853</v>
      </c>
      <c r="D311" t="s">
        <v>851</v>
      </c>
    </row>
    <row r="312" spans="1:4" x14ac:dyDescent="0.25">
      <c r="A312" s="135" t="s">
        <v>25</v>
      </c>
      <c r="B312" t="s">
        <v>735</v>
      </c>
      <c r="C312" s="19" t="s">
        <v>853</v>
      </c>
      <c r="D312" s="136" t="s">
        <v>780</v>
      </c>
    </row>
    <row r="313" spans="1:4" x14ac:dyDescent="0.25">
      <c r="A313" s="135" t="s">
        <v>852</v>
      </c>
      <c r="B313" t="s">
        <v>735</v>
      </c>
      <c r="C313" s="19" t="s">
        <v>854</v>
      </c>
      <c r="D313" t="s">
        <v>851</v>
      </c>
    </row>
    <row r="314" spans="1:4" x14ac:dyDescent="0.25">
      <c r="A314" s="135" t="s">
        <v>852</v>
      </c>
      <c r="B314" t="s">
        <v>735</v>
      </c>
      <c r="C314" s="19" t="s">
        <v>854</v>
      </c>
      <c r="D314" t="s">
        <v>855</v>
      </c>
    </row>
    <row r="315" spans="1:4" x14ac:dyDescent="0.25">
      <c r="A315" s="135" t="s">
        <v>25</v>
      </c>
      <c r="B315" t="s">
        <v>735</v>
      </c>
      <c r="C315" s="19" t="s">
        <v>856</v>
      </c>
      <c r="D315" t="s">
        <v>857</v>
      </c>
    </row>
    <row r="316" spans="1:4" x14ac:dyDescent="0.25">
      <c r="A316" s="135" t="s">
        <v>25</v>
      </c>
      <c r="B316" t="s">
        <v>735</v>
      </c>
      <c r="C316" s="19" t="s">
        <v>858</v>
      </c>
      <c r="D316" t="s">
        <v>859</v>
      </c>
    </row>
    <row r="317" spans="1:4" x14ac:dyDescent="0.25">
      <c r="A317" s="135" t="s">
        <v>25</v>
      </c>
      <c r="B317" t="s">
        <v>735</v>
      </c>
      <c r="C317" s="19" t="s">
        <v>856</v>
      </c>
      <c r="D317" t="s">
        <v>860</v>
      </c>
    </row>
    <row r="318" spans="1:4" x14ac:dyDescent="0.25">
      <c r="A318" s="135" t="s">
        <v>852</v>
      </c>
      <c r="B318" t="s">
        <v>735</v>
      </c>
      <c r="C318" s="19" t="s">
        <v>861</v>
      </c>
      <c r="D318" t="s">
        <v>851</v>
      </c>
    </row>
    <row r="319" spans="1:4" x14ac:dyDescent="0.25">
      <c r="A319" s="135" t="s">
        <v>852</v>
      </c>
      <c r="B319" t="s">
        <v>735</v>
      </c>
      <c r="C319" s="19" t="s">
        <v>861</v>
      </c>
      <c r="D319" t="s">
        <v>780</v>
      </c>
    </row>
    <row r="320" spans="1:4" x14ac:dyDescent="0.25">
      <c r="A320" s="135" t="s">
        <v>852</v>
      </c>
      <c r="B320" t="s">
        <v>735</v>
      </c>
      <c r="C320" s="19" t="s">
        <v>862</v>
      </c>
      <c r="D320" t="s">
        <v>863</v>
      </c>
    </row>
    <row r="321" spans="1:4" x14ac:dyDescent="0.25">
      <c r="A321" s="135" t="s">
        <v>653</v>
      </c>
      <c r="B321" t="s">
        <v>735</v>
      </c>
      <c r="C321" s="19" t="s">
        <v>862</v>
      </c>
      <c r="D321" t="s">
        <v>920</v>
      </c>
    </row>
    <row r="322" spans="1:4" x14ac:dyDescent="0.25">
      <c r="A322" s="135" t="s">
        <v>25</v>
      </c>
      <c r="B322" t="s">
        <v>735</v>
      </c>
      <c r="C322" s="19" t="s">
        <v>861</v>
      </c>
      <c r="D322" t="s">
        <v>859</v>
      </c>
    </row>
    <row r="323" spans="1:4" x14ac:dyDescent="0.25">
      <c r="A323" s="135" t="s">
        <v>25</v>
      </c>
      <c r="B323" t="s">
        <v>735</v>
      </c>
      <c r="C323" s="19" t="s">
        <v>861</v>
      </c>
      <c r="D323" t="s">
        <v>860</v>
      </c>
    </row>
    <row r="324" spans="1:4" x14ac:dyDescent="0.25">
      <c r="A324" s="135" t="s">
        <v>25</v>
      </c>
      <c r="B324" t="s">
        <v>735</v>
      </c>
      <c r="C324" s="19" t="s">
        <v>864</v>
      </c>
      <c r="D324" t="s">
        <v>851</v>
      </c>
    </row>
    <row r="325" spans="1:4" x14ac:dyDescent="0.25">
      <c r="A325" s="135" t="s">
        <v>852</v>
      </c>
      <c r="B325" t="s">
        <v>735</v>
      </c>
      <c r="C325" s="19" t="s">
        <v>865</v>
      </c>
      <c r="D325" t="s">
        <v>851</v>
      </c>
    </row>
    <row r="326" spans="1:4" x14ac:dyDescent="0.25">
      <c r="A326" s="135" t="s">
        <v>25</v>
      </c>
      <c r="B326" t="s">
        <v>735</v>
      </c>
      <c r="C326" s="19" t="s">
        <v>865</v>
      </c>
      <c r="D326" t="s">
        <v>780</v>
      </c>
    </row>
    <row r="327" spans="1:4" x14ac:dyDescent="0.25">
      <c r="A327" s="135" t="s">
        <v>25</v>
      </c>
      <c r="B327" t="s">
        <v>735</v>
      </c>
      <c r="C327" s="19" t="s">
        <v>865</v>
      </c>
      <c r="D327" t="s">
        <v>866</v>
      </c>
    </row>
    <row r="328" spans="1:4" x14ac:dyDescent="0.25">
      <c r="A328" s="135" t="s">
        <v>25</v>
      </c>
      <c r="B328" t="s">
        <v>735</v>
      </c>
      <c r="C328" s="19" t="s">
        <v>867</v>
      </c>
      <c r="D328" t="s">
        <v>868</v>
      </c>
    </row>
    <row r="329" spans="1:4" x14ac:dyDescent="0.25">
      <c r="A329" s="135" t="s">
        <v>25</v>
      </c>
      <c r="B329" t="s">
        <v>735</v>
      </c>
      <c r="C329" s="19" t="s">
        <v>869</v>
      </c>
      <c r="D329" t="s">
        <v>851</v>
      </c>
    </row>
    <row r="330" spans="1:4" x14ac:dyDescent="0.25">
      <c r="A330" s="135" t="s">
        <v>25</v>
      </c>
      <c r="B330" t="s">
        <v>735</v>
      </c>
      <c r="C330" s="19" t="s">
        <v>870</v>
      </c>
      <c r="D330" t="s">
        <v>851</v>
      </c>
    </row>
    <row r="331" spans="1:4" x14ac:dyDescent="0.25">
      <c r="A331" s="135" t="s">
        <v>852</v>
      </c>
      <c r="B331" t="s">
        <v>735</v>
      </c>
      <c r="C331" s="19" t="s">
        <v>870</v>
      </c>
      <c r="D331" t="s">
        <v>857</v>
      </c>
    </row>
    <row r="332" spans="1:4" x14ac:dyDescent="0.25">
      <c r="A332" s="135" t="s">
        <v>25</v>
      </c>
      <c r="B332" t="s">
        <v>735</v>
      </c>
      <c r="C332" s="19" t="s">
        <v>870</v>
      </c>
      <c r="D332" t="s">
        <v>779</v>
      </c>
    </row>
    <row r="333" spans="1:4" x14ac:dyDescent="0.25">
      <c r="A333" s="135" t="s">
        <v>25</v>
      </c>
      <c r="B333" t="s">
        <v>735</v>
      </c>
      <c r="C333" s="19" t="s">
        <v>871</v>
      </c>
      <c r="D333" t="s">
        <v>868</v>
      </c>
    </row>
    <row r="334" spans="1:4" x14ac:dyDescent="0.25">
      <c r="A334" s="135" t="s">
        <v>852</v>
      </c>
      <c r="B334" t="s">
        <v>735</v>
      </c>
      <c r="C334" s="19" t="s">
        <v>871</v>
      </c>
      <c r="D334" t="s">
        <v>857</v>
      </c>
    </row>
    <row r="335" spans="1:4" x14ac:dyDescent="0.25">
      <c r="A335" s="135" t="s">
        <v>25</v>
      </c>
      <c r="B335" t="s">
        <v>735</v>
      </c>
      <c r="C335" s="19" t="s">
        <v>871</v>
      </c>
      <c r="D335" t="s">
        <v>872</v>
      </c>
    </row>
    <row r="336" spans="1:4" x14ac:dyDescent="0.25">
      <c r="A336" s="135" t="s">
        <v>852</v>
      </c>
      <c r="B336" t="s">
        <v>735</v>
      </c>
      <c r="C336" s="19" t="s">
        <v>871</v>
      </c>
      <c r="D336" t="s">
        <v>873</v>
      </c>
    </row>
    <row r="337" spans="1:4" x14ac:dyDescent="0.25">
      <c r="A337" s="135" t="s">
        <v>852</v>
      </c>
      <c r="B337" t="s">
        <v>735</v>
      </c>
      <c r="C337" s="19" t="s">
        <v>871</v>
      </c>
      <c r="D337" t="s">
        <v>874</v>
      </c>
    </row>
    <row r="338" spans="1:4" x14ac:dyDescent="0.25">
      <c r="A338" s="135" t="s">
        <v>25</v>
      </c>
      <c r="B338" t="s">
        <v>735</v>
      </c>
      <c r="C338" s="19" t="s">
        <v>875</v>
      </c>
      <c r="D338" t="s">
        <v>851</v>
      </c>
    </row>
    <row r="339" spans="1:4" x14ac:dyDescent="0.25">
      <c r="A339" s="135" t="s">
        <v>852</v>
      </c>
      <c r="B339" t="s">
        <v>735</v>
      </c>
      <c r="C339" s="19" t="s">
        <v>875</v>
      </c>
      <c r="D339" t="s">
        <v>857</v>
      </c>
    </row>
    <row r="340" spans="1:4" x14ac:dyDescent="0.25">
      <c r="A340" s="135" t="s">
        <v>852</v>
      </c>
      <c r="B340" t="s">
        <v>735</v>
      </c>
      <c r="C340" s="19" t="s">
        <v>875</v>
      </c>
      <c r="D340" t="s">
        <v>876</v>
      </c>
    </row>
    <row r="341" spans="1:4" x14ac:dyDescent="0.25">
      <c r="A341" s="135" t="s">
        <v>25</v>
      </c>
      <c r="B341" t="s">
        <v>735</v>
      </c>
      <c r="C341" s="19" t="s">
        <v>875</v>
      </c>
      <c r="D341" t="s">
        <v>873</v>
      </c>
    </row>
    <row r="342" spans="1:4" x14ac:dyDescent="0.25">
      <c r="A342" s="135" t="s">
        <v>852</v>
      </c>
      <c r="B342" t="s">
        <v>735</v>
      </c>
      <c r="C342" s="19" t="s">
        <v>875</v>
      </c>
      <c r="D342" t="s">
        <v>874</v>
      </c>
    </row>
  </sheetData>
  <customSheetViews>
    <customSheetView guid="{62153BB8-AAEB-459B-8412-B55F0AFA5B28}" topLeftCell="A292">
      <selection activeCell="G3" sqref="G3:I301"/>
      <pageMargins left="0.7" right="0.7" top="0.75" bottom="0.75" header="0.3" footer="0.3"/>
      <pageSetup paperSize="9" orientation="portrait" r:id="rId1"/>
    </customSheetView>
    <customSheetView guid="{ECBA1516-EF23-45C3-9000-98BBD4BF3955}" topLeftCell="A321">
      <selection activeCell="C350" sqref="C350"/>
      <pageMargins left="0.7" right="0.7" top="0.75" bottom="0.75" header="0.3" footer="0.3"/>
      <pageSetup paperSize="9" orientation="portrait" r:id="rId2"/>
    </customSheetView>
    <customSheetView guid="{8F70F2C9-ECED-4E82-9CFD-55C344D4D75B}" filter="1" showAutoFilter="1">
      <selection activeCell="A34" sqref="A34:XFD34"/>
      <pageMargins left="0.7" right="0.7" top="0.75" bottom="0.75" header="0.3" footer="0.3"/>
      <pageSetup paperSize="9" orientation="portrait" r:id="rId3"/>
      <autoFilter ref="A2:S300">
        <filterColumn colId="5">
          <filters>
            <filter val="不通过"/>
          </filters>
        </filterColumn>
      </autoFilter>
    </customSheetView>
    <customSheetView guid="{CC8AEF30-59FA-4EEC-BF95-624923F7A81C}" showAutoFilter="1" topLeftCell="A247">
      <selection activeCell="E305" sqref="E305"/>
      <pageMargins left="0.7" right="0.7" top="0.75" bottom="0.75" header="0.3" footer="0.3"/>
      <pageSetup paperSize="9" orientation="portrait" r:id="rId4"/>
      <autoFilter ref="A2:S300"/>
    </customSheetView>
    <customSheetView guid="{808A641E-7BCD-4AD0-A077-30921F0D1A8A}" showAutoFilter="1" topLeftCell="D1">
      <pane ySplit="2" topLeftCell="A280" activePane="bottomLeft" state="frozen"/>
      <selection pane="bottomLeft" activeCell="Q226" sqref="Q226"/>
      <pageMargins left="0.7" right="0.7" top="0.75" bottom="0.75" header="0.3" footer="0.3"/>
      <pageSetup paperSize="9" orientation="portrait" r:id="rId5"/>
      <autoFilter ref="A2:S298"/>
    </customSheetView>
    <customSheetView guid="{8912B554-11C3-4F09-A044-CECFC2D179BA}" showAutoFilter="1" topLeftCell="D199">
      <selection activeCell="O263" sqref="O263"/>
      <pageMargins left="0.7" right="0.7" top="0.75" bottom="0.75" header="0.3" footer="0.3"/>
      <pageSetup paperSize="9" orientation="portrait" r:id="rId6"/>
      <autoFilter ref="A2:S298"/>
    </customSheetView>
    <customSheetView guid="{8071DC76-7D78-4EB1-9AD8-36D03E2B9B11}" showAutoFilter="1">
      <pane ySplit="2" topLeftCell="A273" activePane="bottomLeft" state="frozen"/>
      <selection pane="bottomLeft" activeCell="F290" sqref="F290"/>
      <pageMargins left="0.7" right="0.7" top="0.75" bottom="0.75" header="0.3" footer="0.3"/>
      <pageSetup paperSize="9" orientation="portrait" r:id="rId7"/>
      <autoFilter ref="A2:S298"/>
    </customSheetView>
    <customSheetView guid="{36E55B85-F1EE-4A3C-8BC5-D20E7DF7EEAE}" filter="1" showAutoFilter="1" topLeftCell="E1">
      <pane ySplit="2" topLeftCell="A113" activePane="bottomLeft" state="frozen"/>
      <selection pane="bottomLeft" activeCell="Q115" sqref="Q115"/>
      <pageMargins left="0.7" right="0.7" top="0.75" bottom="0.75" header="0.3" footer="0.3"/>
      <pageSetup paperSize="9" orientation="portrait" r:id="rId8"/>
      <autoFilter ref="A2:S301">
        <filterColumn colId="2">
          <filters>
            <filter val="(轻)对账设置-集团"/>
            <filter val="(轻)对账设置-组织"/>
            <filter val="(轻)对账执行"/>
            <filter val="(轻)核销处理"/>
            <filter val="(轻)核销对象设置"/>
            <filter val="(轻)核销情况查询"/>
            <filter val="(轻)核销余额表"/>
            <filter val="(轻)往来账龄分析"/>
            <filter val="(轻)总账关账"/>
            <filter val="(轻)总账结账"/>
          </filters>
        </filterColumn>
      </autoFilter>
    </customSheetView>
    <customSheetView guid="{64BE2C52-C58F-49FF-95AA-E491A4793081}" showAutoFilter="1">
      <pane ySplit="2" topLeftCell="A3" activePane="bottomLeft" state="frozen"/>
      <selection pane="bottomLeft" activeCell="E10" sqref="E10"/>
      <pageMargins left="0.7" right="0.7" top="0.75" bottom="0.75" header="0.3" footer="0.3"/>
      <pageSetup paperSize="9" orientation="portrait" r:id="rId9"/>
      <autoFilter ref="A2:S302"/>
    </customSheetView>
    <customSheetView guid="{A483C2AF-880A-4865-9B53-CB38C5EF917F}" showAutoFilter="1" topLeftCell="D1">
      <pane ySplit="2" topLeftCell="A214" activePane="bottomLeft" state="frozen"/>
      <selection pane="bottomLeft" activeCell="P226" sqref="P226:P227"/>
      <pageMargins left="0.7" right="0.7" top="0.75" bottom="0.75" header="0.3" footer="0.3"/>
      <pageSetup paperSize="9" orientation="portrait" r:id="rId10"/>
      <autoFilter ref="A2:S301"/>
    </customSheetView>
    <customSheetView guid="{1A7780BE-636A-4732-9B3A-A50EE90AA580}" showAutoFilter="1" topLeftCell="C1">
      <pane ySplit="21" topLeftCell="A23" activePane="bottomLeft" state="frozen"/>
      <selection pane="bottomLeft" activeCell="L88" sqref="L88"/>
      <pageMargins left="0.7" right="0.7" top="0.75" bottom="0.75" header="0.3" footer="0.3"/>
      <pageSetup paperSize="9" orientation="portrait" r:id="rId11"/>
      <autoFilter ref="A2:S296"/>
    </customSheetView>
    <customSheetView guid="{F1990B70-89DC-4484-9BA1-7BF337E1219D}" showAutoFilter="1" topLeftCell="D1">
      <pane ySplit="2" topLeftCell="A3" activePane="bottomLeft" state="frozen"/>
      <selection pane="bottomLeft" activeCell="P7" sqref="P7"/>
      <pageMargins left="0.7" right="0.7" top="0.75" bottom="0.75" header="0.3" footer="0.3"/>
      <pageSetup paperSize="9" orientation="portrait" r:id="rId12"/>
      <autoFilter ref="A2:S298"/>
    </customSheetView>
    <customSheetView guid="{F4C110EA-2BDC-4349-A38C-9CA14BA4CA2C}" showAutoFilter="1" topLeftCell="C1">
      <pane ySplit="2" topLeftCell="A117" activePane="bottomLeft" state="frozen"/>
      <selection pane="bottomLeft" activeCell="N118" sqref="N118"/>
      <pageMargins left="0.7" right="0.7" top="0.75" bottom="0.75" header="0.3" footer="0.3"/>
      <pageSetup paperSize="9" orientation="portrait" r:id="rId13"/>
      <autoFilter ref="A2:S298"/>
    </customSheetView>
    <customSheetView guid="{6D0608C0-FBCF-4CD6-9905-1125C99BF96A}" showAutoFilter="1">
      <selection sqref="A1:A2"/>
      <pageMargins left="0.7" right="0.7" top="0.75" bottom="0.75" header="0.3" footer="0.3"/>
      <pageSetup paperSize="9" orientation="portrait" r:id="rId14"/>
      <autoFilter ref="A2:S300"/>
    </customSheetView>
    <customSheetView guid="{46224DFE-AFA1-4EF1-96FD-6200640102A8}" topLeftCell="A292">
      <selection activeCell="G3" sqref="G3:I301"/>
      <pageMargins left="0.7" right="0.7" top="0.75" bottom="0.75" header="0.3" footer="0.3"/>
      <pageSetup paperSize="9" orientation="portrait" r:id="rId15"/>
    </customSheetView>
  </customSheetViews>
  <mergeCells count="15">
    <mergeCell ref="S1:S2"/>
    <mergeCell ref="A1:A2"/>
    <mergeCell ref="B1:B2"/>
    <mergeCell ref="C1:C2"/>
    <mergeCell ref="D1:D2"/>
    <mergeCell ref="F1:F2"/>
    <mergeCell ref="E1:E2"/>
    <mergeCell ref="G1:G2"/>
    <mergeCell ref="R1:R2"/>
    <mergeCell ref="H1:H2"/>
    <mergeCell ref="I1:I2"/>
    <mergeCell ref="J1:J2"/>
    <mergeCell ref="K1:K2"/>
    <mergeCell ref="L1:N1"/>
    <mergeCell ref="O1:Q1"/>
  </mergeCells>
  <phoneticPr fontId="1" type="noConversion"/>
  <dataValidations count="1">
    <dataValidation type="list" allowBlank="1" showInputMessage="1" showErrorMessage="1" sqref="F3:F301">
      <formula1>"通过,不通过,遗留"</formula1>
    </dataValidation>
  </dataValidations>
  <pageMargins left="0.7" right="0.7" top="0.75" bottom="0.75" header="0.3" footer="0.3"/>
  <pageSetup paperSize="9" orientation="portrait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3"/>
  <sheetViews>
    <sheetView topLeftCell="A203" workbookViewId="0">
      <selection activeCell="G3" sqref="G3:I217"/>
    </sheetView>
  </sheetViews>
  <sheetFormatPr defaultRowHeight="14.4" x14ac:dyDescent="0.25"/>
  <cols>
    <col min="1" max="1" customWidth="true" width="14.44140625" collapsed="true"/>
    <col min="2" max="2" customWidth="true" width="13.77734375" collapsed="true"/>
    <col min="3" max="3" customWidth="true" width="24.21875" collapsed="true"/>
    <col min="4" max="4" customWidth="true" width="25.21875" collapsed="true"/>
    <col min="5" max="5" customWidth="true" width="12.6640625" collapsed="true"/>
    <col min="6" max="6" customWidth="true" style="5" width="8.6640625" collapsed="true"/>
    <col min="7" max="7" customWidth="true" style="5" width="18.44140625" collapsed="true"/>
    <col min="8" max="9" customWidth="true" width="8.6640625" collapsed="true"/>
    <col min="10" max="10" customWidth="true" width="3.88671875" collapsed="true"/>
    <col min="11" max="11" customWidth="true" width="17.0" collapsed="true"/>
    <col min="12" max="16" customWidth="true" style="5" width="8.6640625" collapsed="true"/>
    <col min="17" max="17" customWidth="true" style="89" width="8.6640625" collapsed="true"/>
    <col min="18" max="18" customWidth="true" style="7" width="8.6640625" collapsed="true"/>
    <col min="19" max="19" customWidth="true" width="20.33203125" collapsed="true"/>
    <col min="20" max="20" customWidth="true" width="13.109375" collapsed="true"/>
  </cols>
  <sheetData>
    <row r="1" spans="1:20" s="1" customFormat="1" ht="20.100000000000001" customHeight="1" x14ac:dyDescent="0.25">
      <c r="A1" s="163" t="s">
        <v>6</v>
      </c>
      <c r="B1" s="163" t="s">
        <v>3</v>
      </c>
      <c r="C1" s="163" t="s">
        <v>7</v>
      </c>
      <c r="D1" s="163" t="s">
        <v>0</v>
      </c>
      <c r="E1" s="164" t="s">
        <v>15</v>
      </c>
      <c r="F1" s="163" t="s">
        <v>4</v>
      </c>
      <c r="G1" s="164" t="s">
        <v>576</v>
      </c>
      <c r="H1" s="163" t="s">
        <v>1</v>
      </c>
      <c r="I1" s="163" t="s">
        <v>5</v>
      </c>
      <c r="J1" s="163" t="s">
        <v>14</v>
      </c>
      <c r="K1" s="163" t="s">
        <v>13</v>
      </c>
      <c r="L1" s="163" t="s">
        <v>8</v>
      </c>
      <c r="M1" s="163"/>
      <c r="N1" s="163"/>
      <c r="O1" s="163" t="s">
        <v>12</v>
      </c>
      <c r="P1" s="163"/>
      <c r="Q1" s="167"/>
      <c r="R1" s="166" t="s">
        <v>2</v>
      </c>
      <c r="S1" s="162" t="s">
        <v>742</v>
      </c>
      <c r="T1" s="117"/>
    </row>
    <row r="2" spans="1:20" s="1" customFormat="1" ht="20.100000000000001" customHeight="1" x14ac:dyDescent="0.25">
      <c r="A2" s="163"/>
      <c r="B2" s="163"/>
      <c r="C2" s="163"/>
      <c r="D2" s="163"/>
      <c r="E2" s="165"/>
      <c r="F2" s="163"/>
      <c r="G2" s="165"/>
      <c r="H2" s="163"/>
      <c r="I2" s="163"/>
      <c r="J2" s="163"/>
      <c r="K2" s="163"/>
      <c r="L2" s="18" t="s">
        <v>9</v>
      </c>
      <c r="M2" s="18" t="s">
        <v>10</v>
      </c>
      <c r="N2" s="18" t="s">
        <v>11</v>
      </c>
      <c r="O2" s="18" t="s">
        <v>9</v>
      </c>
      <c r="P2" s="18" t="s">
        <v>10</v>
      </c>
      <c r="Q2" s="87" t="s">
        <v>11</v>
      </c>
      <c r="R2" s="166"/>
      <c r="S2" s="162"/>
      <c r="T2" s="117"/>
    </row>
    <row r="3" spans="1:20" ht="20.100000000000001" customHeight="1" x14ac:dyDescent="0.25">
      <c r="A3" s="3" t="s">
        <v>676</v>
      </c>
      <c r="B3" s="3" t="s">
        <v>248</v>
      </c>
      <c r="C3" s="3" t="s">
        <v>677</v>
      </c>
      <c r="D3" s="3" t="s">
        <v>678</v>
      </c>
      <c r="E3" s="3"/>
      <c r="F3" s="11"/>
      <c r="G3" s="20"/>
      <c r="H3" s="8"/>
      <c r="I3" s="3">
        <v>2</v>
      </c>
      <c r="J3" s="2"/>
      <c r="K3" s="10"/>
      <c r="L3" s="6"/>
      <c r="M3" s="6"/>
      <c r="N3" s="6"/>
      <c r="O3" s="6"/>
      <c r="P3" s="6"/>
      <c r="Q3" s="6"/>
      <c r="R3" s="4"/>
      <c r="S3" s="19"/>
    </row>
    <row r="4" spans="1:20" ht="20.100000000000001" customHeight="1" x14ac:dyDescent="0.25">
      <c r="A4" s="3" t="s">
        <v>25</v>
      </c>
      <c r="B4" s="3" t="s">
        <v>248</v>
      </c>
      <c r="C4" s="3" t="s">
        <v>679</v>
      </c>
      <c r="D4" s="3" t="s">
        <v>680</v>
      </c>
      <c r="E4" s="3"/>
      <c r="F4" s="11"/>
      <c r="G4" s="20"/>
      <c r="H4" s="8"/>
      <c r="I4" s="3">
        <v>2</v>
      </c>
      <c r="J4" s="2"/>
      <c r="K4" s="10"/>
      <c r="L4" s="20"/>
      <c r="M4" s="20"/>
      <c r="N4" s="6"/>
      <c r="O4" s="6"/>
      <c r="P4" s="6"/>
      <c r="Q4" s="6"/>
      <c r="R4" s="4"/>
      <c r="S4" s="19"/>
    </row>
    <row r="5" spans="1:20" ht="20.100000000000001" customHeight="1" x14ac:dyDescent="0.25">
      <c r="A5" s="3" t="s">
        <v>676</v>
      </c>
      <c r="B5" s="3" t="s">
        <v>681</v>
      </c>
      <c r="C5" s="3" t="s">
        <v>682</v>
      </c>
      <c r="D5" s="3" t="s">
        <v>678</v>
      </c>
      <c r="E5" s="3"/>
      <c r="F5" s="11"/>
      <c r="G5" s="20"/>
      <c r="H5" s="8"/>
      <c r="I5" s="3">
        <v>2</v>
      </c>
      <c r="J5" s="2"/>
      <c r="K5" s="10"/>
      <c r="L5" s="6"/>
      <c r="M5" s="6"/>
      <c r="N5" s="6"/>
      <c r="O5" s="6"/>
      <c r="P5" s="6"/>
      <c r="Q5" s="6"/>
      <c r="R5" s="4"/>
      <c r="S5" s="19"/>
    </row>
    <row r="6" spans="1:20" ht="20.100000000000001" customHeight="1" x14ac:dyDescent="0.25">
      <c r="A6" s="3" t="s">
        <v>654</v>
      </c>
      <c r="B6" s="3" t="s">
        <v>683</v>
      </c>
      <c r="C6" s="3" t="s">
        <v>684</v>
      </c>
      <c r="D6" s="3" t="s">
        <v>680</v>
      </c>
      <c r="E6" s="3"/>
      <c r="F6" s="11"/>
      <c r="G6" s="20"/>
      <c r="H6" s="8"/>
      <c r="I6" s="3">
        <v>2</v>
      </c>
      <c r="J6" s="2"/>
      <c r="K6" s="10"/>
      <c r="L6" s="6"/>
      <c r="M6" s="6"/>
      <c r="N6" s="6"/>
      <c r="O6" s="6"/>
      <c r="P6" s="6"/>
      <c r="Q6" s="6"/>
      <c r="R6" s="4"/>
      <c r="S6" s="19"/>
    </row>
    <row r="7" spans="1:20" ht="20.100000000000001" customHeight="1" x14ac:dyDescent="0.25">
      <c r="A7" s="3" t="s">
        <v>654</v>
      </c>
      <c r="B7" s="3" t="s">
        <v>248</v>
      </c>
      <c r="C7" s="3" t="s">
        <v>684</v>
      </c>
      <c r="D7" s="3" t="s">
        <v>685</v>
      </c>
      <c r="E7" s="3"/>
      <c r="F7" s="11"/>
      <c r="G7" s="20"/>
      <c r="H7" s="8" t="s">
        <v>941</v>
      </c>
      <c r="I7" s="3">
        <v>2</v>
      </c>
      <c r="J7" s="2"/>
      <c r="K7" s="10"/>
      <c r="L7" s="6"/>
      <c r="M7" s="6"/>
      <c r="N7" s="6"/>
      <c r="O7" s="6"/>
      <c r="P7" s="6"/>
      <c r="Q7" s="6"/>
      <c r="R7" s="4"/>
      <c r="S7" s="19"/>
    </row>
    <row r="8" spans="1:20" ht="20.100000000000001" customHeight="1" x14ac:dyDescent="0.25">
      <c r="A8" s="3" t="s">
        <v>25</v>
      </c>
      <c r="B8" s="3" t="s">
        <v>683</v>
      </c>
      <c r="C8" s="3" t="s">
        <v>686</v>
      </c>
      <c r="D8" s="3" t="s">
        <v>680</v>
      </c>
      <c r="E8" s="3"/>
      <c r="F8" s="11"/>
      <c r="G8" s="20"/>
      <c r="H8" s="8"/>
      <c r="I8" s="3">
        <v>2</v>
      </c>
      <c r="J8" s="2"/>
      <c r="K8" s="10"/>
      <c r="L8" s="6"/>
      <c r="M8" s="6"/>
      <c r="N8" s="6"/>
      <c r="O8" s="6"/>
      <c r="P8" s="6"/>
      <c r="Q8" s="6"/>
      <c r="R8" s="4"/>
      <c r="S8" s="19"/>
    </row>
    <row r="9" spans="1:20" ht="36" x14ac:dyDescent="0.25">
      <c r="A9" s="3" t="s">
        <v>25</v>
      </c>
      <c r="B9" s="3" t="s">
        <v>683</v>
      </c>
      <c r="C9" s="3" t="s">
        <v>686</v>
      </c>
      <c r="D9" s="3" t="s">
        <v>687</v>
      </c>
      <c r="E9" s="3"/>
      <c r="F9" s="11"/>
      <c r="G9" s="4" t="s">
        <v>972</v>
      </c>
      <c r="H9" s="8" t="s">
        <v>941</v>
      </c>
      <c r="I9" s="3">
        <v>2</v>
      </c>
      <c r="J9" s="2"/>
      <c r="K9" s="10"/>
      <c r="L9" s="6"/>
      <c r="M9" s="6"/>
      <c r="N9" s="6"/>
      <c r="O9" s="6"/>
      <c r="P9" s="6"/>
      <c r="Q9" s="6"/>
      <c r="R9" s="4"/>
      <c r="S9" s="19"/>
    </row>
    <row r="10" spans="1:20" ht="36" x14ac:dyDescent="0.25">
      <c r="A10" s="3" t="s">
        <v>654</v>
      </c>
      <c r="B10" s="3" t="s">
        <v>683</v>
      </c>
      <c r="C10" s="3" t="s">
        <v>686</v>
      </c>
      <c r="D10" s="3" t="s">
        <v>688</v>
      </c>
      <c r="E10" s="3"/>
      <c r="F10" s="11"/>
      <c r="G10" s="4" t="s">
        <v>973</v>
      </c>
      <c r="H10" s="8" t="s">
        <v>941</v>
      </c>
      <c r="I10" s="3">
        <v>2</v>
      </c>
      <c r="J10" s="2"/>
      <c r="K10" s="10"/>
      <c r="L10" s="6"/>
      <c r="M10" s="6"/>
      <c r="N10" s="6"/>
      <c r="O10" s="6"/>
      <c r="P10" s="6"/>
      <c r="Q10" s="6"/>
      <c r="R10" s="4"/>
      <c r="S10" s="19"/>
    </row>
    <row r="11" spans="1:20" s="46" customFormat="1" ht="45" customHeight="1" x14ac:dyDescent="0.25">
      <c r="A11" s="42" t="s">
        <v>25</v>
      </c>
      <c r="B11" s="42" t="s">
        <v>683</v>
      </c>
      <c r="C11" s="42" t="s">
        <v>689</v>
      </c>
      <c r="D11" s="42" t="s">
        <v>250</v>
      </c>
      <c r="E11" s="42"/>
      <c r="F11" s="43"/>
      <c r="G11" s="40" t="s">
        <v>974</v>
      </c>
      <c r="H11" s="44" t="s">
        <v>941</v>
      </c>
      <c r="I11" s="42">
        <v>2</v>
      </c>
      <c r="J11" s="43"/>
      <c r="K11" s="45"/>
      <c r="L11" s="39"/>
      <c r="M11" s="39"/>
      <c r="N11" s="39"/>
      <c r="O11" s="39"/>
      <c r="P11" s="39"/>
      <c r="Q11" s="39"/>
      <c r="R11" s="40"/>
      <c r="S11" s="71"/>
      <c r="T11" s="71"/>
    </row>
    <row r="12" spans="1:20" s="115" customFormat="1" ht="36" x14ac:dyDescent="0.25">
      <c r="A12" s="108" t="s">
        <v>786</v>
      </c>
      <c r="B12" s="108" t="s">
        <v>787</v>
      </c>
      <c r="C12" s="108" t="s">
        <v>689</v>
      </c>
      <c r="D12" s="108" t="s">
        <v>788</v>
      </c>
      <c r="E12" s="108"/>
      <c r="F12" s="43"/>
      <c r="G12" s="110" t="s">
        <v>973</v>
      </c>
      <c r="H12" s="111" t="s">
        <v>941</v>
      </c>
      <c r="I12" s="108">
        <v>2</v>
      </c>
      <c r="J12" s="109"/>
      <c r="K12" s="112"/>
      <c r="L12" s="113"/>
      <c r="M12" s="113"/>
      <c r="N12" s="113"/>
      <c r="O12" s="113"/>
      <c r="P12" s="113"/>
      <c r="Q12" s="113"/>
      <c r="R12" s="110"/>
      <c r="S12" s="114"/>
      <c r="T12" s="71"/>
    </row>
    <row r="13" spans="1:20" s="115" customFormat="1" ht="67.5" customHeight="1" x14ac:dyDescent="0.25">
      <c r="A13" s="108" t="s">
        <v>786</v>
      </c>
      <c r="B13" s="108" t="s">
        <v>787</v>
      </c>
      <c r="C13" s="108" t="s">
        <v>690</v>
      </c>
      <c r="D13" s="108" t="s">
        <v>789</v>
      </c>
      <c r="E13" s="108"/>
      <c r="F13" s="43"/>
      <c r="G13" s="110" t="s">
        <v>973</v>
      </c>
      <c r="H13" s="111" t="s">
        <v>941</v>
      </c>
      <c r="I13" s="108">
        <v>2</v>
      </c>
      <c r="J13" s="109"/>
      <c r="K13" s="112"/>
      <c r="L13" s="113"/>
      <c r="M13" s="113"/>
      <c r="N13" s="113"/>
      <c r="O13" s="113"/>
      <c r="P13" s="113"/>
      <c r="Q13" s="113"/>
      <c r="R13" s="110"/>
      <c r="S13" s="114"/>
      <c r="T13" s="71"/>
    </row>
    <row r="14" spans="1:20" x14ac:dyDescent="0.25">
      <c r="A14" s="3" t="s">
        <v>654</v>
      </c>
      <c r="B14" s="3" t="s">
        <v>683</v>
      </c>
      <c r="C14" s="3" t="s">
        <v>690</v>
      </c>
      <c r="D14" s="3" t="s">
        <v>680</v>
      </c>
      <c r="E14" s="3"/>
      <c r="F14" s="11"/>
      <c r="G14" s="20"/>
      <c r="H14" s="8"/>
      <c r="I14" s="3">
        <v>2</v>
      </c>
      <c r="J14" s="2"/>
      <c r="K14" s="10"/>
      <c r="L14" s="6"/>
      <c r="M14" s="6"/>
      <c r="N14" s="6"/>
      <c r="O14" s="6"/>
      <c r="P14" s="6"/>
      <c r="Q14" s="6"/>
      <c r="R14" s="4"/>
      <c r="S14" s="19"/>
    </row>
    <row r="15" spans="1:20" ht="36" x14ac:dyDescent="0.25">
      <c r="A15" s="3" t="s">
        <v>25</v>
      </c>
      <c r="B15" s="3" t="s">
        <v>683</v>
      </c>
      <c r="C15" s="3" t="s">
        <v>692</v>
      </c>
      <c r="D15" s="3" t="s">
        <v>691</v>
      </c>
      <c r="E15" s="3"/>
      <c r="F15" s="11"/>
      <c r="G15" s="4" t="s">
        <v>973</v>
      </c>
      <c r="H15" s="8" t="s">
        <v>941</v>
      </c>
      <c r="I15" s="3">
        <v>2</v>
      </c>
      <c r="J15" s="2"/>
      <c r="K15" s="10"/>
      <c r="L15" s="6"/>
      <c r="M15" s="6"/>
      <c r="N15" s="6"/>
      <c r="O15" s="6"/>
      <c r="P15" s="6"/>
      <c r="Q15" s="6"/>
      <c r="R15" s="4"/>
      <c r="S15" s="19"/>
    </row>
    <row r="16" spans="1:20" ht="36" x14ac:dyDescent="0.25">
      <c r="A16" s="3" t="s">
        <v>654</v>
      </c>
      <c r="B16" s="3" t="s">
        <v>693</v>
      </c>
      <c r="C16" s="3" t="s">
        <v>692</v>
      </c>
      <c r="D16" s="3" t="s">
        <v>694</v>
      </c>
      <c r="E16" s="3"/>
      <c r="F16" s="11"/>
      <c r="G16" s="4" t="s">
        <v>973</v>
      </c>
      <c r="H16" s="8" t="s">
        <v>941</v>
      </c>
      <c r="I16" s="3">
        <v>2</v>
      </c>
      <c r="J16" s="2"/>
      <c r="K16" s="10"/>
      <c r="L16" s="6"/>
      <c r="M16" s="6"/>
      <c r="N16" s="6"/>
      <c r="O16" s="6"/>
      <c r="P16" s="6"/>
      <c r="Q16" s="6"/>
      <c r="R16" s="4"/>
      <c r="S16" s="19"/>
    </row>
    <row r="17" spans="1:20" x14ac:dyDescent="0.25">
      <c r="A17" s="3" t="s">
        <v>676</v>
      </c>
      <c r="B17" s="3" t="s">
        <v>683</v>
      </c>
      <c r="C17" s="3" t="s">
        <v>695</v>
      </c>
      <c r="D17" s="3" t="s">
        <v>680</v>
      </c>
      <c r="E17" s="3"/>
      <c r="F17" s="11"/>
      <c r="G17" s="20"/>
      <c r="H17" s="8"/>
      <c r="I17" s="3">
        <v>2</v>
      </c>
      <c r="J17" s="2"/>
      <c r="K17" s="10"/>
      <c r="L17" s="6"/>
      <c r="M17" s="6"/>
      <c r="N17" s="6"/>
      <c r="O17" s="6"/>
      <c r="P17" s="6"/>
      <c r="Q17" s="6"/>
      <c r="R17" s="4"/>
      <c r="S17" s="19"/>
    </row>
    <row r="18" spans="1:20" x14ac:dyDescent="0.25">
      <c r="A18" s="3" t="s">
        <v>654</v>
      </c>
      <c r="B18" s="3" t="s">
        <v>248</v>
      </c>
      <c r="C18" s="3" t="s">
        <v>696</v>
      </c>
      <c r="D18" s="3" t="s">
        <v>680</v>
      </c>
      <c r="E18" s="3"/>
      <c r="F18" s="11"/>
      <c r="G18" s="20"/>
      <c r="H18" s="8"/>
      <c r="I18" s="3">
        <v>2</v>
      </c>
      <c r="J18" s="2"/>
      <c r="K18" s="10"/>
      <c r="L18" s="6"/>
      <c r="M18" s="6"/>
      <c r="N18" s="6"/>
      <c r="O18" s="6"/>
      <c r="P18" s="6"/>
      <c r="Q18" s="6"/>
      <c r="R18" s="4"/>
      <c r="S18" s="19"/>
    </row>
    <row r="19" spans="1:20" x14ac:dyDescent="0.25">
      <c r="A19" s="3" t="s">
        <v>25</v>
      </c>
      <c r="B19" s="3" t="s">
        <v>683</v>
      </c>
      <c r="C19" s="3" t="s">
        <v>697</v>
      </c>
      <c r="D19" s="3" t="s">
        <v>678</v>
      </c>
      <c r="E19" s="3"/>
      <c r="F19" s="11"/>
      <c r="G19" s="20"/>
      <c r="H19" s="8"/>
      <c r="I19" s="3">
        <v>2</v>
      </c>
      <c r="J19" s="2"/>
      <c r="K19" s="10"/>
      <c r="L19" s="6"/>
      <c r="M19" s="6"/>
      <c r="N19" s="6"/>
      <c r="O19" s="6"/>
      <c r="P19" s="6"/>
      <c r="Q19" s="6"/>
      <c r="R19" s="4"/>
      <c r="S19" s="19"/>
    </row>
    <row r="20" spans="1:20" x14ac:dyDescent="0.25">
      <c r="A20" s="3" t="s">
        <v>654</v>
      </c>
      <c r="B20" s="3" t="s">
        <v>248</v>
      </c>
      <c r="C20" s="3" t="s">
        <v>697</v>
      </c>
      <c r="D20" s="3" t="s">
        <v>698</v>
      </c>
      <c r="E20" s="3"/>
      <c r="F20" s="11"/>
      <c r="G20" s="20"/>
      <c r="H20" s="8" t="s">
        <v>941</v>
      </c>
      <c r="I20" s="3">
        <v>2</v>
      </c>
      <c r="J20" s="2"/>
      <c r="K20" s="10"/>
      <c r="L20" s="6"/>
      <c r="M20" s="6"/>
      <c r="N20" s="6"/>
      <c r="O20" s="6"/>
      <c r="P20" s="6"/>
      <c r="Q20" s="6"/>
      <c r="R20" s="4"/>
      <c r="S20" s="19"/>
    </row>
    <row r="21" spans="1:20" x14ac:dyDescent="0.25">
      <c r="A21" s="3" t="s">
        <v>676</v>
      </c>
      <c r="B21" s="3" t="s">
        <v>248</v>
      </c>
      <c r="C21" s="3" t="s">
        <v>697</v>
      </c>
      <c r="D21" s="3" t="s">
        <v>264</v>
      </c>
      <c r="E21" s="3"/>
      <c r="F21" s="11"/>
      <c r="G21" s="20"/>
      <c r="H21" s="8" t="s">
        <v>941</v>
      </c>
      <c r="I21" s="3">
        <v>2</v>
      </c>
      <c r="J21" s="2"/>
      <c r="K21" s="10"/>
      <c r="L21" s="6"/>
      <c r="M21" s="6"/>
      <c r="N21" s="6"/>
      <c r="O21" s="6"/>
      <c r="P21" s="6"/>
      <c r="Q21" s="6"/>
      <c r="R21" s="4"/>
      <c r="S21" s="19"/>
    </row>
    <row r="22" spans="1:20" s="115" customFormat="1" ht="72" x14ac:dyDescent="0.25">
      <c r="A22" s="108" t="s">
        <v>786</v>
      </c>
      <c r="B22" s="108" t="s">
        <v>787</v>
      </c>
      <c r="C22" s="108" t="s">
        <v>697</v>
      </c>
      <c r="D22" s="108" t="s">
        <v>790</v>
      </c>
      <c r="E22" s="108"/>
      <c r="F22" s="43"/>
      <c r="G22" s="110" t="s">
        <v>975</v>
      </c>
      <c r="H22" s="111" t="s">
        <v>941</v>
      </c>
      <c r="I22" s="108">
        <v>2</v>
      </c>
      <c r="J22" s="110"/>
      <c r="K22" s="112"/>
      <c r="L22" s="113"/>
      <c r="M22" s="113"/>
      <c r="N22" s="113"/>
      <c r="O22" s="113"/>
      <c r="P22" s="113"/>
      <c r="Q22" s="113"/>
      <c r="R22" s="110"/>
      <c r="S22" s="114"/>
      <c r="T22" s="71"/>
    </row>
    <row r="23" spans="1:20" x14ac:dyDescent="0.25">
      <c r="A23" s="3" t="s">
        <v>25</v>
      </c>
      <c r="B23" s="3" t="s">
        <v>248</v>
      </c>
      <c r="C23" s="3" t="s">
        <v>697</v>
      </c>
      <c r="D23" s="3" t="s">
        <v>266</v>
      </c>
      <c r="E23" s="3"/>
      <c r="F23" s="11"/>
      <c r="G23" s="2" t="s">
        <v>976</v>
      </c>
      <c r="H23" s="8" t="s">
        <v>941</v>
      </c>
      <c r="I23" s="3">
        <v>2</v>
      </c>
      <c r="J23" s="2"/>
      <c r="K23" s="10"/>
      <c r="L23" s="6"/>
      <c r="M23" s="6"/>
      <c r="N23" s="6"/>
      <c r="O23" s="6"/>
      <c r="P23" s="6"/>
      <c r="Q23" s="6"/>
      <c r="R23" s="4"/>
      <c r="S23" s="19"/>
    </row>
    <row r="24" spans="1:20" x14ac:dyDescent="0.25">
      <c r="A24" s="3" t="s">
        <v>25</v>
      </c>
      <c r="B24" s="3" t="s">
        <v>693</v>
      </c>
      <c r="C24" s="3" t="s">
        <v>697</v>
      </c>
      <c r="D24" s="3" t="s">
        <v>699</v>
      </c>
      <c r="E24" s="3"/>
      <c r="F24" s="11"/>
      <c r="G24" s="20"/>
      <c r="H24" s="8" t="s">
        <v>941</v>
      </c>
      <c r="I24" s="3">
        <v>2</v>
      </c>
      <c r="J24" s="2"/>
      <c r="K24" s="10"/>
      <c r="L24" s="6"/>
      <c r="M24" s="6"/>
      <c r="N24" s="6"/>
      <c r="O24" s="6"/>
      <c r="P24" s="6"/>
      <c r="Q24" s="6"/>
      <c r="R24" s="4"/>
      <c r="S24" s="19"/>
    </row>
    <row r="25" spans="1:20" ht="72" x14ac:dyDescent="0.25">
      <c r="A25" s="3" t="s">
        <v>700</v>
      </c>
      <c r="B25" s="3" t="s">
        <v>681</v>
      </c>
      <c r="C25" s="3" t="s">
        <v>697</v>
      </c>
      <c r="D25" s="3" t="s">
        <v>265</v>
      </c>
      <c r="E25" s="3"/>
      <c r="F25" s="11"/>
      <c r="G25" s="4" t="s">
        <v>975</v>
      </c>
      <c r="H25" s="8" t="s">
        <v>941</v>
      </c>
      <c r="I25" s="3">
        <v>2</v>
      </c>
      <c r="J25" s="2"/>
      <c r="K25" s="10"/>
      <c r="L25" s="6"/>
      <c r="M25" s="6"/>
      <c r="N25" s="6"/>
      <c r="O25" s="6"/>
      <c r="P25" s="6"/>
      <c r="Q25" s="6"/>
      <c r="R25" s="4"/>
      <c r="S25" s="19"/>
    </row>
    <row r="26" spans="1:20" x14ac:dyDescent="0.25">
      <c r="A26" s="3" t="s">
        <v>25</v>
      </c>
      <c r="B26" s="3" t="s">
        <v>248</v>
      </c>
      <c r="C26" s="3" t="s">
        <v>701</v>
      </c>
      <c r="D26" s="3" t="s">
        <v>249</v>
      </c>
      <c r="E26" s="3"/>
      <c r="F26" s="11"/>
      <c r="G26" s="20"/>
      <c r="H26" s="8"/>
      <c r="I26" s="3">
        <v>2</v>
      </c>
      <c r="J26" s="2"/>
      <c r="K26" s="10"/>
      <c r="L26" s="6"/>
      <c r="M26" s="6"/>
      <c r="N26" s="6"/>
      <c r="O26" s="6"/>
      <c r="P26" s="6"/>
      <c r="Q26" s="6"/>
      <c r="R26" s="4"/>
      <c r="S26" s="19"/>
    </row>
    <row r="27" spans="1:20" ht="36" x14ac:dyDescent="0.25">
      <c r="A27" s="3" t="s">
        <v>25</v>
      </c>
      <c r="B27" s="3" t="s">
        <v>693</v>
      </c>
      <c r="C27" s="3" t="s">
        <v>702</v>
      </c>
      <c r="D27" s="3" t="s">
        <v>255</v>
      </c>
      <c r="E27" s="3"/>
      <c r="F27" s="11"/>
      <c r="G27" s="4" t="s">
        <v>977</v>
      </c>
      <c r="H27" s="8" t="s">
        <v>941</v>
      </c>
      <c r="I27" s="3">
        <v>2</v>
      </c>
      <c r="J27" s="2"/>
      <c r="K27" s="10"/>
      <c r="L27" s="6"/>
      <c r="M27" s="6"/>
      <c r="N27" s="6"/>
      <c r="O27" s="6"/>
      <c r="P27" s="6"/>
      <c r="Q27" s="6"/>
      <c r="R27" s="4"/>
      <c r="S27" s="19"/>
    </row>
    <row r="28" spans="1:20" x14ac:dyDescent="0.25">
      <c r="A28" s="3" t="s">
        <v>25</v>
      </c>
      <c r="B28" s="3" t="s">
        <v>248</v>
      </c>
      <c r="C28" s="3" t="s">
        <v>702</v>
      </c>
      <c r="D28" s="3" t="s">
        <v>680</v>
      </c>
      <c r="E28" s="3"/>
      <c r="F28" s="11"/>
      <c r="G28" s="20"/>
      <c r="H28" s="8"/>
      <c r="I28" s="3">
        <v>2</v>
      </c>
      <c r="J28" s="2"/>
      <c r="K28" s="10"/>
      <c r="L28" s="6"/>
      <c r="M28" s="6"/>
      <c r="N28" s="6"/>
      <c r="O28" s="6"/>
      <c r="P28" s="6"/>
      <c r="Q28" s="6"/>
      <c r="R28" s="4"/>
      <c r="S28" s="19"/>
    </row>
    <row r="29" spans="1:20" ht="72" x14ac:dyDescent="0.25">
      <c r="A29" s="3" t="s">
        <v>654</v>
      </c>
      <c r="B29" s="3" t="s">
        <v>248</v>
      </c>
      <c r="C29" s="3" t="s">
        <v>702</v>
      </c>
      <c r="D29" s="3" t="s">
        <v>703</v>
      </c>
      <c r="E29" s="3"/>
      <c r="F29" s="11"/>
      <c r="G29" s="4" t="s">
        <v>978</v>
      </c>
      <c r="H29" s="8" t="s">
        <v>941</v>
      </c>
      <c r="I29" s="3">
        <v>2</v>
      </c>
      <c r="J29" s="2"/>
      <c r="K29" s="10"/>
      <c r="L29" s="6"/>
      <c r="M29" s="6"/>
      <c r="N29" s="6"/>
      <c r="O29" s="6"/>
      <c r="P29" s="6"/>
      <c r="Q29" s="88"/>
      <c r="R29" s="4"/>
      <c r="S29" s="19"/>
    </row>
    <row r="30" spans="1:20" x14ac:dyDescent="0.25">
      <c r="A30" s="3" t="s">
        <v>25</v>
      </c>
      <c r="B30" s="3" t="s">
        <v>693</v>
      </c>
      <c r="C30" s="3" t="s">
        <v>704</v>
      </c>
      <c r="D30" s="3" t="s">
        <v>258</v>
      </c>
      <c r="E30" s="3"/>
      <c r="F30" s="11"/>
      <c r="G30" s="20"/>
      <c r="H30" s="8" t="s">
        <v>941</v>
      </c>
      <c r="I30" s="3">
        <v>2</v>
      </c>
      <c r="J30" s="2"/>
      <c r="K30" s="10"/>
      <c r="L30" s="6"/>
      <c r="M30" s="6"/>
      <c r="N30" s="6"/>
      <c r="O30" s="6"/>
      <c r="P30" s="6"/>
      <c r="Q30" s="6"/>
      <c r="R30" s="4"/>
      <c r="S30" s="19"/>
    </row>
    <row r="31" spans="1:20" x14ac:dyDescent="0.25">
      <c r="A31" s="3" t="s">
        <v>25</v>
      </c>
      <c r="B31" s="3" t="s">
        <v>248</v>
      </c>
      <c r="C31" s="3" t="s">
        <v>705</v>
      </c>
      <c r="D31" s="3" t="s">
        <v>249</v>
      </c>
      <c r="E31" s="3"/>
      <c r="F31" s="11"/>
      <c r="G31" s="20"/>
      <c r="H31" s="8"/>
      <c r="I31" s="3">
        <v>2</v>
      </c>
      <c r="J31" s="2"/>
      <c r="K31" s="10"/>
      <c r="L31" s="6"/>
      <c r="M31" s="6"/>
      <c r="N31" s="6"/>
      <c r="O31" s="6"/>
      <c r="P31" s="6"/>
      <c r="Q31" s="6"/>
      <c r="R31" s="4"/>
      <c r="S31" s="19"/>
    </row>
    <row r="32" spans="1:20" x14ac:dyDescent="0.25">
      <c r="A32" s="3" t="s">
        <v>25</v>
      </c>
      <c r="B32" s="3" t="s">
        <v>683</v>
      </c>
      <c r="C32" s="3" t="s">
        <v>706</v>
      </c>
      <c r="D32" s="3" t="s">
        <v>249</v>
      </c>
      <c r="E32" s="3"/>
      <c r="F32" s="11"/>
      <c r="G32" s="20"/>
      <c r="H32" s="8"/>
      <c r="I32" s="3">
        <v>2</v>
      </c>
      <c r="J32" s="2"/>
      <c r="K32" s="10"/>
      <c r="L32" s="6"/>
      <c r="M32" s="6"/>
      <c r="N32" s="6"/>
      <c r="O32" s="6"/>
      <c r="P32" s="6"/>
      <c r="Q32" s="6"/>
      <c r="R32" s="4"/>
      <c r="S32" s="19"/>
    </row>
    <row r="33" spans="1:20" x14ac:dyDescent="0.25">
      <c r="A33" s="3" t="s">
        <v>25</v>
      </c>
      <c r="B33" s="3" t="s">
        <v>248</v>
      </c>
      <c r="C33" s="3" t="s">
        <v>707</v>
      </c>
      <c r="D33" s="3" t="s">
        <v>249</v>
      </c>
      <c r="E33" s="3"/>
      <c r="F33" s="11"/>
      <c r="G33" s="20"/>
      <c r="H33" s="8"/>
      <c r="I33" s="3">
        <v>2</v>
      </c>
      <c r="J33" s="2"/>
      <c r="K33" s="10"/>
      <c r="L33" s="6"/>
      <c r="M33" s="6"/>
      <c r="N33" s="6"/>
      <c r="O33" s="6"/>
      <c r="P33" s="6"/>
      <c r="Q33" s="6"/>
      <c r="R33" s="4"/>
      <c r="S33" s="19"/>
    </row>
    <row r="34" spans="1:20" x14ac:dyDescent="0.25">
      <c r="A34" s="3" t="s">
        <v>25</v>
      </c>
      <c r="B34" s="3" t="s">
        <v>693</v>
      </c>
      <c r="C34" s="3" t="s">
        <v>708</v>
      </c>
      <c r="D34" s="3" t="s">
        <v>230</v>
      </c>
      <c r="E34" s="3"/>
      <c r="F34" s="11"/>
      <c r="G34" s="20"/>
      <c r="H34" s="8"/>
      <c r="I34" s="3">
        <v>2</v>
      </c>
      <c r="J34" s="2"/>
      <c r="K34" s="10"/>
      <c r="L34" s="6"/>
      <c r="M34" s="6"/>
      <c r="N34" s="6"/>
      <c r="O34" s="6"/>
      <c r="P34" s="6"/>
      <c r="Q34" s="6"/>
      <c r="R34" s="4"/>
      <c r="S34" s="19"/>
    </row>
    <row r="35" spans="1:20" x14ac:dyDescent="0.25">
      <c r="A35" s="3" t="s">
        <v>676</v>
      </c>
      <c r="B35" s="3" t="s">
        <v>248</v>
      </c>
      <c r="C35" s="3" t="s">
        <v>708</v>
      </c>
      <c r="D35" s="3" t="s">
        <v>709</v>
      </c>
      <c r="E35" s="3"/>
      <c r="F35" s="11"/>
      <c r="G35" s="20"/>
      <c r="H35" s="8" t="s">
        <v>941</v>
      </c>
      <c r="I35" s="3">
        <v>2</v>
      </c>
      <c r="J35" s="2"/>
      <c r="K35" s="10"/>
      <c r="L35" s="6"/>
      <c r="M35" s="6"/>
      <c r="N35" s="6"/>
      <c r="O35" s="6"/>
      <c r="P35" s="6"/>
      <c r="Q35" s="6"/>
      <c r="R35" s="4"/>
      <c r="S35" s="19"/>
    </row>
    <row r="36" spans="1:20" ht="72" x14ac:dyDescent="0.25">
      <c r="A36" s="3" t="s">
        <v>25</v>
      </c>
      <c r="B36" s="3" t="s">
        <v>248</v>
      </c>
      <c r="C36" s="3" t="s">
        <v>708</v>
      </c>
      <c r="D36" s="3" t="s">
        <v>261</v>
      </c>
      <c r="E36" s="3"/>
      <c r="F36" s="11"/>
      <c r="G36" s="4" t="s">
        <v>979</v>
      </c>
      <c r="H36" s="8" t="s">
        <v>941</v>
      </c>
      <c r="I36" s="3">
        <v>2</v>
      </c>
      <c r="J36" s="4"/>
      <c r="K36" s="10"/>
      <c r="L36" s="6"/>
      <c r="M36" s="6"/>
      <c r="N36" s="6"/>
      <c r="O36" s="6"/>
      <c r="P36" s="6"/>
      <c r="Q36" s="6"/>
      <c r="R36" s="4"/>
      <c r="S36" s="19"/>
    </row>
    <row r="37" spans="1:20" s="115" customFormat="1" x14ac:dyDescent="0.25">
      <c r="A37" s="108" t="s">
        <v>786</v>
      </c>
      <c r="B37" s="108" t="s">
        <v>787</v>
      </c>
      <c r="C37" s="108" t="s">
        <v>708</v>
      </c>
      <c r="D37" s="108" t="s">
        <v>790</v>
      </c>
      <c r="E37" s="108"/>
      <c r="F37" s="43"/>
      <c r="G37" s="109" t="s">
        <v>976</v>
      </c>
      <c r="H37" s="111" t="s">
        <v>941</v>
      </c>
      <c r="I37" s="108">
        <v>2</v>
      </c>
      <c r="J37" s="109"/>
      <c r="K37" s="112"/>
      <c r="L37" s="113"/>
      <c r="M37" s="113"/>
      <c r="N37" s="113"/>
      <c r="O37" s="113"/>
      <c r="P37" s="113"/>
      <c r="Q37" s="113"/>
      <c r="R37" s="110"/>
      <c r="S37" s="114"/>
      <c r="T37" s="71"/>
    </row>
    <row r="38" spans="1:20" s="115" customFormat="1" x14ac:dyDescent="0.25">
      <c r="A38" s="108" t="s">
        <v>786</v>
      </c>
      <c r="B38" s="108" t="s">
        <v>787</v>
      </c>
      <c r="C38" s="108" t="s">
        <v>708</v>
      </c>
      <c r="D38" s="108" t="s">
        <v>791</v>
      </c>
      <c r="E38" s="108"/>
      <c r="F38" s="43"/>
      <c r="G38" s="109" t="s">
        <v>976</v>
      </c>
      <c r="H38" s="111" t="s">
        <v>980</v>
      </c>
      <c r="I38" s="108">
        <v>2</v>
      </c>
      <c r="J38" s="109"/>
      <c r="K38" s="112"/>
      <c r="L38" s="113"/>
      <c r="M38" s="113"/>
      <c r="N38" s="113"/>
      <c r="O38" s="113"/>
      <c r="P38" s="113"/>
      <c r="Q38" s="113"/>
      <c r="R38" s="110"/>
      <c r="S38" s="114"/>
      <c r="T38" s="71"/>
    </row>
    <row r="39" spans="1:20" x14ac:dyDescent="0.25">
      <c r="A39" s="3" t="s">
        <v>700</v>
      </c>
      <c r="B39" s="3" t="s">
        <v>683</v>
      </c>
      <c r="C39" s="3" t="s">
        <v>708</v>
      </c>
      <c r="D39" s="3" t="s">
        <v>710</v>
      </c>
      <c r="E39" s="3"/>
      <c r="F39" s="11"/>
      <c r="G39" s="2"/>
      <c r="H39" s="8" t="s">
        <v>941</v>
      </c>
      <c r="I39" s="3">
        <v>2</v>
      </c>
      <c r="J39" s="2"/>
      <c r="K39" s="10"/>
      <c r="L39" s="6"/>
      <c r="M39" s="6"/>
      <c r="N39" s="6"/>
      <c r="O39" s="6"/>
      <c r="P39" s="6"/>
      <c r="Q39" s="6"/>
      <c r="R39" s="4"/>
      <c r="S39" s="19"/>
    </row>
    <row r="40" spans="1:20" ht="72" x14ac:dyDescent="0.25">
      <c r="A40" s="3" t="s">
        <v>711</v>
      </c>
      <c r="B40" s="3" t="s">
        <v>683</v>
      </c>
      <c r="C40" s="3" t="s">
        <v>708</v>
      </c>
      <c r="D40" s="3" t="s">
        <v>712</v>
      </c>
      <c r="E40" s="3"/>
      <c r="F40" s="11"/>
      <c r="G40" s="4" t="s">
        <v>979</v>
      </c>
      <c r="H40" s="8" t="s">
        <v>941</v>
      </c>
      <c r="I40" s="3">
        <v>2</v>
      </c>
      <c r="J40" s="2"/>
      <c r="K40" s="10"/>
      <c r="L40" s="6"/>
      <c r="M40" s="6"/>
      <c r="N40" s="6"/>
      <c r="O40" s="6"/>
      <c r="P40" s="6"/>
      <c r="Q40" s="6"/>
      <c r="R40" s="4"/>
      <c r="S40" s="19"/>
    </row>
    <row r="41" spans="1:20" x14ac:dyDescent="0.25">
      <c r="A41" s="3" t="s">
        <v>711</v>
      </c>
      <c r="B41" s="3" t="s">
        <v>713</v>
      </c>
      <c r="C41" s="3" t="s">
        <v>708</v>
      </c>
      <c r="D41" s="3" t="s">
        <v>714</v>
      </c>
      <c r="E41" s="3"/>
      <c r="F41" s="11"/>
      <c r="G41" s="2" t="s">
        <v>976</v>
      </c>
      <c r="H41" s="8" t="s">
        <v>941</v>
      </c>
      <c r="I41" s="3">
        <v>2</v>
      </c>
      <c r="J41" s="2"/>
      <c r="K41" s="10"/>
      <c r="L41" s="6"/>
      <c r="M41" s="6"/>
      <c r="N41" s="6"/>
      <c r="O41" s="6"/>
      <c r="P41" s="6"/>
      <c r="Q41" s="6"/>
      <c r="R41" s="4"/>
      <c r="S41" s="19"/>
    </row>
    <row r="42" spans="1:20" x14ac:dyDescent="0.25">
      <c r="A42" s="3" t="s">
        <v>711</v>
      </c>
      <c r="B42" s="3" t="s">
        <v>713</v>
      </c>
      <c r="C42" s="3" t="s">
        <v>708</v>
      </c>
      <c r="D42" s="3" t="s">
        <v>715</v>
      </c>
      <c r="E42" s="3"/>
      <c r="F42" s="11"/>
      <c r="G42" s="2" t="s">
        <v>976</v>
      </c>
      <c r="H42" s="8" t="s">
        <v>941</v>
      </c>
      <c r="I42" s="3">
        <v>2</v>
      </c>
      <c r="J42" s="2"/>
      <c r="K42" s="10"/>
      <c r="L42" s="6"/>
      <c r="M42" s="6"/>
      <c r="N42" s="6"/>
      <c r="O42" s="6"/>
      <c r="P42" s="6"/>
      <c r="Q42" s="6"/>
      <c r="R42" s="4"/>
      <c r="S42" s="19"/>
    </row>
    <row r="43" spans="1:20" s="115" customFormat="1" x14ac:dyDescent="0.25">
      <c r="A43" s="108" t="s">
        <v>786</v>
      </c>
      <c r="B43" s="108" t="s">
        <v>787</v>
      </c>
      <c r="C43" s="108" t="s">
        <v>708</v>
      </c>
      <c r="D43" s="108" t="s">
        <v>792</v>
      </c>
      <c r="E43" s="108"/>
      <c r="F43" s="43"/>
      <c r="G43" s="109" t="s">
        <v>976</v>
      </c>
      <c r="H43" s="111" t="s">
        <v>980</v>
      </c>
      <c r="I43" s="108">
        <v>2</v>
      </c>
      <c r="J43" s="109"/>
      <c r="K43" s="112"/>
      <c r="L43" s="113"/>
      <c r="M43" s="113"/>
      <c r="N43" s="113"/>
      <c r="O43" s="113"/>
      <c r="P43" s="113"/>
      <c r="Q43" s="113"/>
      <c r="R43" s="110"/>
      <c r="S43" s="116"/>
      <c r="T43" s="71"/>
    </row>
    <row r="44" spans="1:20" ht="60" x14ac:dyDescent="0.25">
      <c r="A44" s="3" t="s">
        <v>711</v>
      </c>
      <c r="B44" s="3" t="s">
        <v>683</v>
      </c>
      <c r="C44" s="3" t="s">
        <v>708</v>
      </c>
      <c r="D44" s="3" t="s">
        <v>716</v>
      </c>
      <c r="E44" s="3"/>
      <c r="F44" s="11"/>
      <c r="G44" s="4" t="s">
        <v>981</v>
      </c>
      <c r="H44" s="8" t="s">
        <v>941</v>
      </c>
      <c r="I44" s="3">
        <v>2</v>
      </c>
      <c r="J44" s="2"/>
      <c r="K44" s="10"/>
      <c r="L44" s="6"/>
      <c r="M44" s="6"/>
      <c r="N44" s="6"/>
      <c r="O44" s="6"/>
      <c r="P44" s="6"/>
      <c r="Q44" s="6"/>
      <c r="R44" s="4"/>
      <c r="S44" s="19"/>
    </row>
    <row r="45" spans="1:20" x14ac:dyDescent="0.25">
      <c r="A45" s="3" t="s">
        <v>711</v>
      </c>
      <c r="B45" s="3" t="s">
        <v>713</v>
      </c>
      <c r="C45" s="3" t="s">
        <v>708</v>
      </c>
      <c r="D45" s="3" t="s">
        <v>717</v>
      </c>
      <c r="E45" s="3"/>
      <c r="F45" s="11"/>
      <c r="G45" s="2" t="s">
        <v>976</v>
      </c>
      <c r="H45" s="8" t="s">
        <v>941</v>
      </c>
      <c r="I45" s="3">
        <v>2</v>
      </c>
      <c r="J45" s="2"/>
      <c r="K45" s="10"/>
      <c r="L45" s="6"/>
      <c r="M45" s="6"/>
      <c r="N45" s="6"/>
      <c r="O45" s="6"/>
      <c r="P45" s="6"/>
      <c r="Q45" s="6"/>
      <c r="R45" s="4"/>
      <c r="S45" s="19"/>
    </row>
    <row r="46" spans="1:20" x14ac:dyDescent="0.25">
      <c r="A46" s="3" t="s">
        <v>711</v>
      </c>
      <c r="B46" s="3" t="s">
        <v>248</v>
      </c>
      <c r="C46" s="3" t="s">
        <v>708</v>
      </c>
      <c r="D46" s="3" t="s">
        <v>718</v>
      </c>
      <c r="E46" s="3"/>
      <c r="F46" s="11"/>
      <c r="G46" s="20"/>
      <c r="H46" s="8" t="s">
        <v>941</v>
      </c>
      <c r="I46" s="3">
        <v>2</v>
      </c>
      <c r="J46" s="2"/>
      <c r="K46" s="10"/>
      <c r="L46" s="6"/>
      <c r="M46" s="6"/>
      <c r="N46" s="6"/>
      <c r="O46" s="6"/>
      <c r="P46" s="6"/>
      <c r="Q46" s="6"/>
      <c r="R46" s="4"/>
      <c r="S46" s="19"/>
    </row>
    <row r="47" spans="1:20" x14ac:dyDescent="0.25">
      <c r="A47" s="3" t="s">
        <v>654</v>
      </c>
      <c r="B47" s="3" t="s">
        <v>683</v>
      </c>
      <c r="C47" s="3" t="s">
        <v>708</v>
      </c>
      <c r="D47" s="3" t="s">
        <v>719</v>
      </c>
      <c r="E47" s="3"/>
      <c r="F47" s="11"/>
      <c r="G47" s="20"/>
      <c r="H47" s="8" t="s">
        <v>941</v>
      </c>
      <c r="I47" s="3">
        <v>2</v>
      </c>
      <c r="J47" s="2"/>
      <c r="K47" s="10"/>
      <c r="L47" s="6"/>
      <c r="M47" s="6"/>
      <c r="N47" s="6"/>
      <c r="O47" s="6"/>
      <c r="P47" s="6"/>
      <c r="Q47" s="6"/>
      <c r="R47" s="4"/>
      <c r="S47" s="19"/>
    </row>
    <row r="48" spans="1:20" ht="72" x14ac:dyDescent="0.25">
      <c r="A48" s="3" t="s">
        <v>711</v>
      </c>
      <c r="B48" s="3" t="s">
        <v>713</v>
      </c>
      <c r="C48" s="3" t="s">
        <v>708</v>
      </c>
      <c r="D48" s="3" t="s">
        <v>720</v>
      </c>
      <c r="E48" s="3"/>
      <c r="F48" s="11"/>
      <c r="G48" s="4" t="s">
        <v>979</v>
      </c>
      <c r="H48" s="8" t="s">
        <v>941</v>
      </c>
      <c r="I48" s="3">
        <v>2</v>
      </c>
      <c r="J48" s="2"/>
      <c r="K48" s="10"/>
      <c r="L48" s="6"/>
      <c r="M48" s="6"/>
      <c r="N48" s="6"/>
      <c r="O48" s="6"/>
      <c r="P48" s="6"/>
      <c r="Q48" s="6"/>
      <c r="R48" s="4"/>
      <c r="S48" s="19"/>
    </row>
    <row r="49" spans="1:20" x14ac:dyDescent="0.25">
      <c r="A49" s="3" t="s">
        <v>654</v>
      </c>
      <c r="B49" s="3" t="s">
        <v>683</v>
      </c>
      <c r="C49" s="3" t="s">
        <v>708</v>
      </c>
      <c r="D49" s="3" t="s">
        <v>721</v>
      </c>
      <c r="E49" s="3"/>
      <c r="F49" s="11"/>
      <c r="G49" s="2" t="s">
        <v>976</v>
      </c>
      <c r="H49" s="8" t="s">
        <v>941</v>
      </c>
      <c r="I49" s="3">
        <v>2</v>
      </c>
      <c r="J49" s="2"/>
      <c r="K49" s="10"/>
      <c r="L49" s="6"/>
      <c r="M49" s="6"/>
      <c r="N49" s="6"/>
      <c r="O49" s="6"/>
      <c r="P49" s="6"/>
      <c r="Q49" s="6"/>
      <c r="R49" s="4"/>
      <c r="S49" s="19"/>
    </row>
    <row r="50" spans="1:20" x14ac:dyDescent="0.25">
      <c r="A50" s="3" t="s">
        <v>654</v>
      </c>
      <c r="B50" s="3" t="s">
        <v>722</v>
      </c>
      <c r="C50" s="3" t="s">
        <v>708</v>
      </c>
      <c r="D50" s="3" t="s">
        <v>723</v>
      </c>
      <c r="E50" s="3"/>
      <c r="F50" s="11"/>
      <c r="G50" s="2" t="s">
        <v>976</v>
      </c>
      <c r="H50" s="8" t="s">
        <v>941</v>
      </c>
      <c r="I50" s="3">
        <v>2</v>
      </c>
      <c r="J50" s="2"/>
      <c r="K50" s="10"/>
      <c r="L50" s="6"/>
      <c r="M50" s="6"/>
      <c r="N50" s="6"/>
      <c r="O50" s="6"/>
      <c r="P50" s="6"/>
      <c r="Q50" s="6"/>
      <c r="R50" s="4"/>
      <c r="S50" s="19"/>
    </row>
    <row r="51" spans="1:20" x14ac:dyDescent="0.25">
      <c r="A51" s="3" t="s">
        <v>654</v>
      </c>
      <c r="B51" s="3" t="s">
        <v>722</v>
      </c>
      <c r="C51" s="3" t="s">
        <v>708</v>
      </c>
      <c r="D51" s="3" t="s">
        <v>267</v>
      </c>
      <c r="E51" s="3"/>
      <c r="F51" s="11"/>
      <c r="G51" s="2" t="s">
        <v>976</v>
      </c>
      <c r="H51" s="8" t="s">
        <v>941</v>
      </c>
      <c r="I51" s="3">
        <v>2</v>
      </c>
      <c r="J51" s="2"/>
      <c r="K51" s="10"/>
      <c r="L51" s="6"/>
      <c r="M51" s="6"/>
      <c r="N51" s="6"/>
      <c r="O51" s="6"/>
      <c r="P51" s="6"/>
      <c r="Q51" s="6"/>
      <c r="R51" s="4"/>
      <c r="S51" s="19"/>
    </row>
    <row r="52" spans="1:20" x14ac:dyDescent="0.25">
      <c r="A52" s="3" t="s">
        <v>654</v>
      </c>
      <c r="B52" s="3" t="s">
        <v>683</v>
      </c>
      <c r="C52" s="3" t="s">
        <v>708</v>
      </c>
      <c r="D52" s="3" t="s">
        <v>724</v>
      </c>
      <c r="E52" s="3"/>
      <c r="F52" s="11"/>
      <c r="G52" s="2" t="s">
        <v>976</v>
      </c>
      <c r="H52" s="8" t="s">
        <v>941</v>
      </c>
      <c r="I52" s="3">
        <v>2</v>
      </c>
      <c r="J52" s="2"/>
      <c r="K52" s="10"/>
      <c r="L52" s="6"/>
      <c r="M52" s="6"/>
      <c r="N52" s="6"/>
      <c r="O52" s="6"/>
      <c r="P52" s="6"/>
      <c r="Q52" s="6"/>
      <c r="R52" s="4"/>
      <c r="S52" s="19"/>
    </row>
    <row r="53" spans="1:20" x14ac:dyDescent="0.25">
      <c r="A53" s="3" t="s">
        <v>654</v>
      </c>
      <c r="B53" s="3" t="s">
        <v>683</v>
      </c>
      <c r="C53" s="3" t="s">
        <v>708</v>
      </c>
      <c r="D53" s="3" t="s">
        <v>725</v>
      </c>
      <c r="E53" s="3"/>
      <c r="F53" s="11"/>
      <c r="G53" s="2" t="s">
        <v>976</v>
      </c>
      <c r="H53" s="8" t="s">
        <v>941</v>
      </c>
      <c r="I53" s="3">
        <v>2</v>
      </c>
      <c r="J53" s="2"/>
      <c r="K53" s="10"/>
      <c r="L53" s="6"/>
      <c r="M53" s="6"/>
      <c r="N53" s="6"/>
      <c r="O53" s="6"/>
      <c r="P53" s="6"/>
      <c r="Q53" s="6"/>
      <c r="R53" s="4"/>
      <c r="S53" s="19"/>
    </row>
    <row r="54" spans="1:20" ht="72" x14ac:dyDescent="0.25">
      <c r="A54" s="3" t="s">
        <v>654</v>
      </c>
      <c r="B54" s="3" t="s">
        <v>683</v>
      </c>
      <c r="C54" s="3" t="s">
        <v>708</v>
      </c>
      <c r="D54" s="3" t="s">
        <v>726</v>
      </c>
      <c r="E54" s="3"/>
      <c r="F54" s="11"/>
      <c r="G54" s="4" t="s">
        <v>979</v>
      </c>
      <c r="H54" s="8" t="s">
        <v>941</v>
      </c>
      <c r="I54" s="3">
        <v>2</v>
      </c>
      <c r="J54" s="2"/>
      <c r="K54" s="10"/>
      <c r="L54" s="47"/>
      <c r="M54" s="47"/>
      <c r="N54" s="6"/>
      <c r="O54" s="6"/>
      <c r="P54" s="6"/>
      <c r="Q54" s="6"/>
      <c r="R54" s="4"/>
      <c r="S54" s="19"/>
    </row>
    <row r="55" spans="1:20" x14ac:dyDescent="0.25">
      <c r="A55" s="3" t="s">
        <v>727</v>
      </c>
      <c r="B55" s="3" t="s">
        <v>683</v>
      </c>
      <c r="C55" s="3" t="s">
        <v>728</v>
      </c>
      <c r="D55" s="3" t="s">
        <v>680</v>
      </c>
      <c r="E55" s="3"/>
      <c r="F55" s="11"/>
      <c r="G55" s="20"/>
      <c r="H55" s="8"/>
      <c r="I55" s="3">
        <v>2</v>
      </c>
      <c r="J55" s="2"/>
      <c r="K55" s="10"/>
      <c r="L55" s="6"/>
      <c r="M55" s="6"/>
      <c r="N55" s="6"/>
      <c r="O55" s="6"/>
      <c r="P55" s="6"/>
      <c r="Q55" s="6"/>
      <c r="R55" s="4"/>
      <c r="S55" s="19"/>
    </row>
    <row r="56" spans="1:20" x14ac:dyDescent="0.25">
      <c r="A56" s="3" t="s">
        <v>25</v>
      </c>
      <c r="B56" s="3" t="s">
        <v>248</v>
      </c>
      <c r="C56" s="3" t="s">
        <v>269</v>
      </c>
      <c r="D56" s="3" t="s">
        <v>268</v>
      </c>
      <c r="E56" s="3"/>
      <c r="F56" s="11"/>
      <c r="G56" s="2" t="s">
        <v>976</v>
      </c>
      <c r="H56" s="8" t="s">
        <v>941</v>
      </c>
      <c r="I56" s="3">
        <v>2</v>
      </c>
      <c r="J56" s="2"/>
      <c r="K56" s="10"/>
      <c r="L56" s="6"/>
      <c r="M56" s="6"/>
      <c r="N56" s="6"/>
      <c r="O56" s="6"/>
      <c r="P56" s="6"/>
      <c r="Q56" s="6"/>
      <c r="R56" s="4"/>
      <c r="S56" s="19"/>
    </row>
    <row r="57" spans="1:20" s="115" customFormat="1" x14ac:dyDescent="0.25">
      <c r="A57" s="108" t="s">
        <v>786</v>
      </c>
      <c r="B57" s="108" t="s">
        <v>787</v>
      </c>
      <c r="C57" s="108" t="s">
        <v>793</v>
      </c>
      <c r="D57" s="108" t="s">
        <v>794</v>
      </c>
      <c r="E57" s="108"/>
      <c r="F57" s="43"/>
      <c r="G57" s="109" t="s">
        <v>976</v>
      </c>
      <c r="H57" s="111" t="s">
        <v>941</v>
      </c>
      <c r="I57" s="108">
        <v>2</v>
      </c>
      <c r="J57" s="109"/>
      <c r="K57" s="112"/>
      <c r="L57" s="113"/>
      <c r="M57" s="113"/>
      <c r="N57" s="113"/>
      <c r="O57" s="113"/>
      <c r="P57" s="113"/>
      <c r="Q57" s="113"/>
      <c r="R57" s="110"/>
      <c r="S57" s="114"/>
      <c r="T57" s="71"/>
    </row>
    <row r="58" spans="1:20" x14ac:dyDescent="0.25">
      <c r="A58" s="3" t="s">
        <v>25</v>
      </c>
      <c r="B58" s="3" t="s">
        <v>248</v>
      </c>
      <c r="C58" s="3" t="s">
        <v>269</v>
      </c>
      <c r="D58" s="3" t="s">
        <v>260</v>
      </c>
      <c r="E58" s="3"/>
      <c r="F58" s="11"/>
      <c r="G58" s="20"/>
      <c r="H58" s="8" t="s">
        <v>941</v>
      </c>
      <c r="I58" s="3">
        <v>2</v>
      </c>
      <c r="J58" s="2"/>
      <c r="K58" s="10"/>
      <c r="L58" s="6"/>
      <c r="M58" s="6"/>
      <c r="N58" s="6"/>
      <c r="O58" s="6"/>
      <c r="P58" s="6"/>
      <c r="Q58" s="6"/>
      <c r="R58" s="4"/>
      <c r="S58" s="19"/>
    </row>
    <row r="59" spans="1:20" x14ac:dyDescent="0.25">
      <c r="A59" s="3" t="s">
        <v>25</v>
      </c>
      <c r="B59" s="3" t="s">
        <v>248</v>
      </c>
      <c r="C59" s="3" t="s">
        <v>270</v>
      </c>
      <c r="D59" s="3" t="s">
        <v>271</v>
      </c>
      <c r="E59" s="3"/>
      <c r="F59" s="11"/>
      <c r="G59" s="20"/>
      <c r="H59" s="8" t="s">
        <v>982</v>
      </c>
      <c r="I59" s="3">
        <v>2</v>
      </c>
      <c r="J59" s="2"/>
      <c r="K59" s="10"/>
      <c r="L59" s="6"/>
      <c r="M59" s="6"/>
      <c r="N59" s="6"/>
      <c r="O59" s="6"/>
      <c r="P59" s="6"/>
      <c r="Q59" s="6"/>
      <c r="R59" s="4"/>
      <c r="S59" s="19"/>
    </row>
    <row r="60" spans="1:20" ht="72" x14ac:dyDescent="0.25">
      <c r="A60" s="3" t="s">
        <v>25</v>
      </c>
      <c r="B60" s="3" t="s">
        <v>248</v>
      </c>
      <c r="C60" s="3" t="s">
        <v>269</v>
      </c>
      <c r="D60" s="3" t="s">
        <v>261</v>
      </c>
      <c r="E60" s="3"/>
      <c r="F60" s="11"/>
      <c r="G60" s="4" t="s">
        <v>975</v>
      </c>
      <c r="H60" s="8" t="s">
        <v>941</v>
      </c>
      <c r="I60" s="3">
        <v>2</v>
      </c>
      <c r="J60" s="2"/>
      <c r="K60" s="10"/>
      <c r="L60" s="6"/>
      <c r="M60" s="6"/>
      <c r="N60" s="6"/>
      <c r="O60" s="6"/>
      <c r="P60" s="6"/>
      <c r="Q60" s="6"/>
      <c r="R60" s="4"/>
      <c r="S60" s="19"/>
    </row>
    <row r="61" spans="1:20" s="115" customFormat="1" x14ac:dyDescent="0.25">
      <c r="A61" s="108" t="s">
        <v>786</v>
      </c>
      <c r="B61" s="108" t="s">
        <v>787</v>
      </c>
      <c r="C61" s="108" t="s">
        <v>793</v>
      </c>
      <c r="D61" s="108" t="s">
        <v>791</v>
      </c>
      <c r="E61" s="108"/>
      <c r="F61" s="43"/>
      <c r="G61" s="109" t="s">
        <v>976</v>
      </c>
      <c r="H61" s="111" t="s">
        <v>980</v>
      </c>
      <c r="I61" s="108">
        <v>2</v>
      </c>
      <c r="J61" s="109"/>
      <c r="K61" s="112"/>
      <c r="L61" s="113"/>
      <c r="M61" s="113"/>
      <c r="N61" s="113"/>
      <c r="O61" s="113"/>
      <c r="P61" s="113"/>
      <c r="Q61" s="113"/>
      <c r="R61" s="110"/>
      <c r="S61" s="114"/>
      <c r="T61" s="71"/>
    </row>
    <row r="62" spans="1:20" x14ac:dyDescent="0.25">
      <c r="A62" s="3" t="s">
        <v>25</v>
      </c>
      <c r="B62" s="3" t="s">
        <v>248</v>
      </c>
      <c r="C62" s="3" t="s">
        <v>269</v>
      </c>
      <c r="D62" s="3" t="s">
        <v>272</v>
      </c>
      <c r="E62" s="3"/>
      <c r="F62" s="11"/>
      <c r="G62" s="2" t="s">
        <v>976</v>
      </c>
      <c r="H62" s="8" t="s">
        <v>941</v>
      </c>
      <c r="I62" s="3">
        <v>2</v>
      </c>
      <c r="J62" s="2"/>
      <c r="K62" s="10"/>
      <c r="L62" s="6"/>
      <c r="M62" s="6"/>
      <c r="N62" s="6"/>
      <c r="O62" s="6"/>
      <c r="P62" s="6"/>
      <c r="Q62" s="6"/>
      <c r="R62" s="4"/>
      <c r="S62" s="19"/>
    </row>
    <row r="63" spans="1:20" x14ac:dyDescent="0.25">
      <c r="A63" s="3" t="s">
        <v>25</v>
      </c>
      <c r="B63" s="3" t="s">
        <v>248</v>
      </c>
      <c r="C63" s="3" t="s">
        <v>269</v>
      </c>
      <c r="D63" s="3" t="s">
        <v>262</v>
      </c>
      <c r="E63" s="3"/>
      <c r="F63" s="11"/>
      <c r="G63" s="2" t="s">
        <v>976</v>
      </c>
      <c r="H63" s="8" t="s">
        <v>941</v>
      </c>
      <c r="I63" s="3">
        <v>2</v>
      </c>
      <c r="J63" s="2"/>
      <c r="K63" s="10"/>
      <c r="L63" s="6"/>
      <c r="M63" s="6"/>
      <c r="N63" s="6"/>
      <c r="O63" s="6"/>
      <c r="P63" s="6"/>
      <c r="Q63" s="6"/>
      <c r="R63" s="4"/>
      <c r="S63" s="19"/>
    </row>
    <row r="64" spans="1:20" s="115" customFormat="1" x14ac:dyDescent="0.25">
      <c r="A64" s="108" t="s">
        <v>786</v>
      </c>
      <c r="B64" s="108" t="s">
        <v>787</v>
      </c>
      <c r="C64" s="108" t="s">
        <v>793</v>
      </c>
      <c r="D64" s="108" t="s">
        <v>792</v>
      </c>
      <c r="E64" s="108"/>
      <c r="F64" s="43"/>
      <c r="G64" s="109" t="s">
        <v>976</v>
      </c>
      <c r="H64" s="111" t="s">
        <v>980</v>
      </c>
      <c r="I64" s="108">
        <v>2</v>
      </c>
      <c r="J64" s="109"/>
      <c r="K64" s="112"/>
      <c r="L64" s="113"/>
      <c r="M64" s="113"/>
      <c r="N64" s="113"/>
      <c r="O64" s="113"/>
      <c r="P64" s="113"/>
      <c r="Q64" s="113"/>
      <c r="R64" s="110"/>
      <c r="S64" s="114"/>
      <c r="T64" s="71"/>
    </row>
    <row r="65" spans="1:20" x14ac:dyDescent="0.25">
      <c r="A65" s="3" t="s">
        <v>25</v>
      </c>
      <c r="B65" s="3" t="s">
        <v>248</v>
      </c>
      <c r="C65" s="3" t="s">
        <v>269</v>
      </c>
      <c r="D65" s="3" t="s">
        <v>263</v>
      </c>
      <c r="E65" s="3"/>
      <c r="F65" s="11"/>
      <c r="G65" s="2" t="s">
        <v>976</v>
      </c>
      <c r="H65" s="8" t="s">
        <v>941</v>
      </c>
      <c r="I65" s="3">
        <v>2</v>
      </c>
      <c r="J65" s="2"/>
      <c r="K65" s="10"/>
      <c r="L65" s="6"/>
      <c r="M65" s="6"/>
      <c r="N65" s="6"/>
      <c r="O65" s="6"/>
      <c r="P65" s="6"/>
      <c r="Q65" s="6"/>
      <c r="R65" s="4"/>
      <c r="S65" s="19"/>
    </row>
    <row r="66" spans="1:20" ht="72" x14ac:dyDescent="0.25">
      <c r="A66" s="3" t="s">
        <v>25</v>
      </c>
      <c r="B66" s="3" t="s">
        <v>248</v>
      </c>
      <c r="C66" s="3" t="s">
        <v>252</v>
      </c>
      <c r="D66" s="3" t="s">
        <v>273</v>
      </c>
      <c r="E66" s="3"/>
      <c r="F66" s="11"/>
      <c r="G66" s="4" t="s">
        <v>983</v>
      </c>
      <c r="H66" s="8" t="s">
        <v>941</v>
      </c>
      <c r="I66" s="3">
        <v>2</v>
      </c>
      <c r="J66" s="4"/>
      <c r="K66" s="31"/>
      <c r="L66" s="6"/>
      <c r="M66" s="6"/>
      <c r="N66" s="6"/>
      <c r="O66" s="6"/>
      <c r="P66" s="6"/>
      <c r="Q66" s="6"/>
      <c r="R66" s="4"/>
      <c r="S66" s="19"/>
    </row>
    <row r="67" spans="1:20" s="115" customFormat="1" x14ac:dyDescent="0.25">
      <c r="A67" s="108" t="s">
        <v>786</v>
      </c>
      <c r="B67" s="108" t="s">
        <v>787</v>
      </c>
      <c r="C67" s="108" t="s">
        <v>795</v>
      </c>
      <c r="D67" s="108" t="s">
        <v>796</v>
      </c>
      <c r="E67" s="108"/>
      <c r="F67" s="43"/>
      <c r="G67" s="109" t="s">
        <v>976</v>
      </c>
      <c r="H67" s="111" t="s">
        <v>941</v>
      </c>
      <c r="I67" s="108">
        <v>2</v>
      </c>
      <c r="J67" s="109"/>
      <c r="K67" s="112"/>
      <c r="L67" s="113"/>
      <c r="M67" s="113"/>
      <c r="N67" s="113"/>
      <c r="O67" s="113"/>
      <c r="P67" s="113"/>
      <c r="Q67" s="113"/>
      <c r="R67" s="110"/>
      <c r="S67" s="114"/>
      <c r="T67" s="71"/>
    </row>
    <row r="68" spans="1:20" x14ac:dyDescent="0.25">
      <c r="A68" s="3" t="s">
        <v>25</v>
      </c>
      <c r="B68" s="3" t="s">
        <v>248</v>
      </c>
      <c r="C68" s="3" t="s">
        <v>252</v>
      </c>
      <c r="D68" s="3" t="s">
        <v>274</v>
      </c>
      <c r="E68" s="3"/>
      <c r="F68" s="11"/>
      <c r="G68" s="2" t="s">
        <v>976</v>
      </c>
      <c r="H68" s="8" t="s">
        <v>941</v>
      </c>
      <c r="I68" s="3">
        <v>2</v>
      </c>
      <c r="J68" s="2"/>
      <c r="K68" s="10"/>
      <c r="L68" s="6"/>
      <c r="M68" s="6"/>
      <c r="N68" s="6"/>
      <c r="O68" s="6"/>
      <c r="P68" s="6"/>
      <c r="Q68" s="6"/>
      <c r="R68" s="4"/>
      <c r="S68" s="19"/>
    </row>
    <row r="69" spans="1:20" x14ac:dyDescent="0.25">
      <c r="A69" s="3" t="s">
        <v>25</v>
      </c>
      <c r="B69" s="3" t="s">
        <v>248</v>
      </c>
      <c r="C69" s="3" t="s">
        <v>275</v>
      </c>
      <c r="D69" s="3" t="s">
        <v>276</v>
      </c>
      <c r="E69" s="3"/>
      <c r="F69" s="11"/>
      <c r="G69" s="2" t="s">
        <v>976</v>
      </c>
      <c r="H69" s="8" t="s">
        <v>941</v>
      </c>
      <c r="I69" s="3">
        <v>2</v>
      </c>
      <c r="J69" s="2"/>
      <c r="K69" s="10"/>
      <c r="L69" s="6"/>
      <c r="M69" s="6"/>
      <c r="N69" s="6"/>
      <c r="O69" s="6"/>
      <c r="P69" s="6"/>
      <c r="Q69" s="6"/>
      <c r="R69" s="4"/>
      <c r="S69" s="19"/>
    </row>
    <row r="70" spans="1:20" s="115" customFormat="1" x14ac:dyDescent="0.25">
      <c r="A70" s="108" t="s">
        <v>786</v>
      </c>
      <c r="B70" s="108" t="s">
        <v>787</v>
      </c>
      <c r="C70" s="108" t="s">
        <v>795</v>
      </c>
      <c r="D70" s="108" t="s">
        <v>797</v>
      </c>
      <c r="E70" s="108"/>
      <c r="F70" s="43"/>
      <c r="G70" s="109" t="s">
        <v>976</v>
      </c>
      <c r="H70" s="111" t="s">
        <v>941</v>
      </c>
      <c r="I70" s="108">
        <v>2</v>
      </c>
      <c r="J70" s="109"/>
      <c r="K70" s="112"/>
      <c r="L70" s="113"/>
      <c r="M70" s="113"/>
      <c r="N70" s="113"/>
      <c r="O70" s="113"/>
      <c r="P70" s="113"/>
      <c r="Q70" s="113"/>
      <c r="R70" s="110"/>
      <c r="S70" s="114"/>
      <c r="T70" s="71"/>
    </row>
    <row r="71" spans="1:20" s="115" customFormat="1" x14ac:dyDescent="0.25">
      <c r="A71" s="108" t="s">
        <v>786</v>
      </c>
      <c r="B71" s="108" t="s">
        <v>787</v>
      </c>
      <c r="C71" s="108" t="s">
        <v>795</v>
      </c>
      <c r="D71" s="108" t="s">
        <v>798</v>
      </c>
      <c r="E71" s="108"/>
      <c r="F71" s="43"/>
      <c r="G71" s="109" t="s">
        <v>976</v>
      </c>
      <c r="H71" s="111" t="s">
        <v>941</v>
      </c>
      <c r="I71" s="108">
        <v>2</v>
      </c>
      <c r="J71" s="109"/>
      <c r="K71" s="112"/>
      <c r="L71" s="113"/>
      <c r="M71" s="113"/>
      <c r="N71" s="113"/>
      <c r="O71" s="113"/>
      <c r="P71" s="113"/>
      <c r="Q71" s="113"/>
      <c r="R71" s="110"/>
      <c r="S71" s="114"/>
      <c r="T71" s="71"/>
    </row>
    <row r="72" spans="1:20" x14ac:dyDescent="0.25">
      <c r="A72" s="3" t="s">
        <v>25</v>
      </c>
      <c r="B72" s="3" t="s">
        <v>248</v>
      </c>
      <c r="C72" s="3" t="s">
        <v>275</v>
      </c>
      <c r="D72" s="3" t="s">
        <v>278</v>
      </c>
      <c r="E72" s="3"/>
      <c r="F72" s="11"/>
      <c r="G72" s="2" t="s">
        <v>976</v>
      </c>
      <c r="H72" s="8" t="s">
        <v>941</v>
      </c>
      <c r="I72" s="3">
        <v>2</v>
      </c>
      <c r="J72" s="2"/>
      <c r="K72" s="10"/>
      <c r="L72" s="6"/>
      <c r="M72" s="6"/>
      <c r="N72" s="6"/>
      <c r="O72" s="6"/>
      <c r="P72" s="6"/>
      <c r="Q72" s="6"/>
      <c r="R72" s="4"/>
      <c r="S72" s="19"/>
    </row>
    <row r="73" spans="1:20" x14ac:dyDescent="0.25">
      <c r="A73" s="3" t="s">
        <v>25</v>
      </c>
      <c r="B73" s="3" t="s">
        <v>248</v>
      </c>
      <c r="C73" s="3" t="s">
        <v>252</v>
      </c>
      <c r="D73" s="3" t="s">
        <v>279</v>
      </c>
      <c r="E73" s="3"/>
      <c r="F73" s="11"/>
      <c r="G73" s="2" t="s">
        <v>976</v>
      </c>
      <c r="H73" s="8" t="s">
        <v>941</v>
      </c>
      <c r="I73" s="3">
        <v>2</v>
      </c>
      <c r="J73" s="2"/>
      <c r="K73" s="10"/>
      <c r="L73" s="6"/>
      <c r="M73" s="6"/>
      <c r="N73" s="6"/>
      <c r="O73" s="6"/>
      <c r="P73" s="6"/>
      <c r="Q73" s="6"/>
      <c r="R73" s="4"/>
      <c r="S73" s="19"/>
    </row>
    <row r="74" spans="1:20" x14ac:dyDescent="0.25">
      <c r="A74" s="3" t="s">
        <v>25</v>
      </c>
      <c r="B74" s="3" t="s">
        <v>248</v>
      </c>
      <c r="C74" s="3" t="s">
        <v>252</v>
      </c>
      <c r="D74" s="3" t="s">
        <v>280</v>
      </c>
      <c r="E74" s="3"/>
      <c r="F74" s="11"/>
      <c r="G74" s="2" t="s">
        <v>976</v>
      </c>
      <c r="H74" s="8" t="s">
        <v>982</v>
      </c>
      <c r="I74" s="3">
        <v>2</v>
      </c>
      <c r="J74" s="2"/>
      <c r="K74" s="10"/>
      <c r="L74" s="6"/>
      <c r="M74" s="6"/>
      <c r="N74" s="6"/>
      <c r="O74" s="6"/>
      <c r="P74" s="6"/>
      <c r="Q74" s="6"/>
      <c r="R74" s="4"/>
      <c r="S74" s="19"/>
    </row>
    <row r="75" spans="1:20" x14ac:dyDescent="0.25">
      <c r="A75" s="3" t="s">
        <v>25</v>
      </c>
      <c r="B75" s="3" t="s">
        <v>248</v>
      </c>
      <c r="C75" s="3" t="s">
        <v>275</v>
      </c>
      <c r="D75" s="3" t="s">
        <v>281</v>
      </c>
      <c r="E75" s="3"/>
      <c r="F75" s="11"/>
      <c r="G75" s="2" t="s">
        <v>976</v>
      </c>
      <c r="H75" s="8" t="s">
        <v>982</v>
      </c>
      <c r="I75" s="3">
        <v>2</v>
      </c>
      <c r="J75" s="2"/>
      <c r="K75" s="10"/>
      <c r="L75" s="6"/>
      <c r="M75" s="6"/>
      <c r="N75" s="6"/>
      <c r="O75" s="6"/>
      <c r="P75" s="6"/>
      <c r="Q75" s="6"/>
      <c r="R75" s="4"/>
      <c r="S75" s="19"/>
    </row>
    <row r="76" spans="1:20" s="115" customFormat="1" x14ac:dyDescent="0.25">
      <c r="A76" s="108" t="s">
        <v>786</v>
      </c>
      <c r="B76" s="108" t="s">
        <v>787</v>
      </c>
      <c r="C76" s="108" t="s">
        <v>795</v>
      </c>
      <c r="D76" s="108" t="s">
        <v>799</v>
      </c>
      <c r="E76" s="108"/>
      <c r="F76" s="43"/>
      <c r="G76" s="109" t="s">
        <v>976</v>
      </c>
      <c r="H76" s="111" t="s">
        <v>980</v>
      </c>
      <c r="I76" s="108">
        <v>2</v>
      </c>
      <c r="J76" s="109"/>
      <c r="K76" s="112"/>
      <c r="L76" s="113"/>
      <c r="M76" s="113"/>
      <c r="N76" s="113"/>
      <c r="O76" s="113"/>
      <c r="P76" s="113"/>
      <c r="Q76" s="113"/>
      <c r="R76" s="110"/>
      <c r="S76" s="114"/>
      <c r="T76" s="71"/>
    </row>
    <row r="77" spans="1:20" s="115" customFormat="1" x14ac:dyDescent="0.25">
      <c r="A77" s="108" t="s">
        <v>786</v>
      </c>
      <c r="B77" s="108" t="s">
        <v>787</v>
      </c>
      <c r="C77" s="108" t="s">
        <v>795</v>
      </c>
      <c r="D77" s="108" t="s">
        <v>800</v>
      </c>
      <c r="E77" s="108"/>
      <c r="F77" s="43"/>
      <c r="G77" s="109" t="s">
        <v>976</v>
      </c>
      <c r="H77" s="111" t="s">
        <v>980</v>
      </c>
      <c r="I77" s="108">
        <v>2</v>
      </c>
      <c r="J77" s="109"/>
      <c r="K77" s="112"/>
      <c r="L77" s="113"/>
      <c r="M77" s="113"/>
      <c r="N77" s="113"/>
      <c r="O77" s="113"/>
      <c r="P77" s="113"/>
      <c r="Q77" s="113"/>
      <c r="R77" s="110"/>
      <c r="S77" s="114"/>
      <c r="T77" s="71"/>
    </row>
    <row r="78" spans="1:20" s="115" customFormat="1" x14ac:dyDescent="0.25">
      <c r="A78" s="108" t="s">
        <v>786</v>
      </c>
      <c r="B78" s="108" t="s">
        <v>787</v>
      </c>
      <c r="C78" s="108" t="s">
        <v>795</v>
      </c>
      <c r="D78" s="108" t="s">
        <v>801</v>
      </c>
      <c r="E78" s="108"/>
      <c r="F78" s="43"/>
      <c r="G78" s="109" t="s">
        <v>976</v>
      </c>
      <c r="H78" s="111" t="s">
        <v>980</v>
      </c>
      <c r="I78" s="108">
        <v>2</v>
      </c>
      <c r="J78" s="109"/>
      <c r="K78" s="112"/>
      <c r="L78" s="113"/>
      <c r="M78" s="113"/>
      <c r="N78" s="113"/>
      <c r="O78" s="113"/>
      <c r="P78" s="113"/>
      <c r="Q78" s="113"/>
      <c r="R78" s="110"/>
      <c r="S78" s="114"/>
      <c r="T78" s="71"/>
    </row>
    <row r="79" spans="1:20" x14ac:dyDescent="0.25">
      <c r="A79" s="3" t="s">
        <v>25</v>
      </c>
      <c r="B79" s="3" t="s">
        <v>248</v>
      </c>
      <c r="C79" s="3" t="s">
        <v>252</v>
      </c>
      <c r="D79" s="3" t="s">
        <v>284</v>
      </c>
      <c r="E79" s="3"/>
      <c r="F79" s="11"/>
      <c r="G79" s="2" t="s">
        <v>976</v>
      </c>
      <c r="H79" s="8" t="s">
        <v>941</v>
      </c>
      <c r="I79" s="3">
        <v>2</v>
      </c>
      <c r="J79" s="2"/>
      <c r="K79" s="10"/>
      <c r="L79" s="6"/>
      <c r="M79" s="6"/>
      <c r="N79" s="6"/>
      <c r="O79" s="6"/>
      <c r="P79" s="6"/>
      <c r="Q79" s="6"/>
      <c r="R79" s="4"/>
      <c r="S79" s="19"/>
    </row>
    <row r="80" spans="1:20" ht="72" x14ac:dyDescent="0.25">
      <c r="A80" s="3" t="s">
        <v>25</v>
      </c>
      <c r="B80" s="3" t="s">
        <v>248</v>
      </c>
      <c r="C80" s="3" t="s">
        <v>285</v>
      </c>
      <c r="D80" s="3" t="s">
        <v>286</v>
      </c>
      <c r="E80" s="3"/>
      <c r="F80" s="11"/>
      <c r="G80" s="4" t="s">
        <v>984</v>
      </c>
      <c r="H80" s="8" t="s">
        <v>941</v>
      </c>
      <c r="I80" s="3">
        <v>2</v>
      </c>
      <c r="J80" s="2"/>
      <c r="K80" s="10"/>
      <c r="L80" s="6"/>
      <c r="M80" s="6"/>
      <c r="N80" s="6"/>
      <c r="O80" s="6"/>
      <c r="P80" s="6"/>
      <c r="Q80" s="6"/>
      <c r="R80" s="4"/>
      <c r="S80" s="19"/>
    </row>
    <row r="81" spans="1:19" ht="72" x14ac:dyDescent="0.25">
      <c r="A81" s="3" t="s">
        <v>25</v>
      </c>
      <c r="B81" s="3" t="s">
        <v>248</v>
      </c>
      <c r="C81" s="3" t="s">
        <v>287</v>
      </c>
      <c r="D81" s="3" t="s">
        <v>288</v>
      </c>
      <c r="E81" s="3"/>
      <c r="F81" s="11"/>
      <c r="G81" s="4" t="s">
        <v>984</v>
      </c>
      <c r="H81" s="8" t="s">
        <v>941</v>
      </c>
      <c r="I81" s="3">
        <v>2</v>
      </c>
      <c r="J81" s="2"/>
      <c r="K81" s="10"/>
      <c r="L81" s="6"/>
      <c r="M81" s="6"/>
      <c r="N81" s="6"/>
      <c r="O81" s="6"/>
      <c r="P81" s="6"/>
      <c r="Q81" s="6"/>
      <c r="R81" s="4"/>
      <c r="S81" s="19"/>
    </row>
    <row r="82" spans="1:19" x14ac:dyDescent="0.25">
      <c r="A82" s="3" t="s">
        <v>25</v>
      </c>
      <c r="B82" s="3" t="s">
        <v>248</v>
      </c>
      <c r="C82" s="3" t="s">
        <v>289</v>
      </c>
      <c r="D82" s="3" t="s">
        <v>290</v>
      </c>
      <c r="E82" s="3"/>
      <c r="F82" s="11"/>
      <c r="G82" s="20"/>
      <c r="H82" s="8"/>
      <c r="I82" s="3">
        <v>2</v>
      </c>
      <c r="J82" s="2"/>
      <c r="K82" s="10"/>
      <c r="L82" s="6"/>
      <c r="M82" s="6"/>
      <c r="N82" s="6"/>
      <c r="O82" s="6"/>
      <c r="P82" s="6"/>
      <c r="Q82" s="6"/>
      <c r="R82" s="4"/>
      <c r="S82" s="19"/>
    </row>
    <row r="83" spans="1:19" ht="72" x14ac:dyDescent="0.25">
      <c r="A83" s="3" t="s">
        <v>25</v>
      </c>
      <c r="B83" s="3" t="s">
        <v>248</v>
      </c>
      <c r="C83" s="3" t="s">
        <v>291</v>
      </c>
      <c r="D83" s="3" t="s">
        <v>292</v>
      </c>
      <c r="E83" s="3"/>
      <c r="F83" s="11"/>
      <c r="G83" s="4" t="s">
        <v>984</v>
      </c>
      <c r="H83" s="8" t="s">
        <v>941</v>
      </c>
      <c r="I83" s="3">
        <v>2</v>
      </c>
      <c r="J83" s="2"/>
      <c r="K83" s="10"/>
      <c r="L83" s="6"/>
      <c r="M83" s="6"/>
      <c r="N83" s="6"/>
      <c r="O83" s="6"/>
      <c r="P83" s="6"/>
      <c r="Q83" s="6"/>
      <c r="R83" s="4"/>
      <c r="S83" s="19"/>
    </row>
    <row r="84" spans="1:19" ht="72" x14ac:dyDescent="0.25">
      <c r="A84" s="3" t="s">
        <v>25</v>
      </c>
      <c r="B84" s="3" t="s">
        <v>248</v>
      </c>
      <c r="C84" s="3" t="s">
        <v>291</v>
      </c>
      <c r="D84" s="3" t="s">
        <v>293</v>
      </c>
      <c r="E84" s="3"/>
      <c r="F84" s="11"/>
      <c r="G84" s="4" t="s">
        <v>984</v>
      </c>
      <c r="H84" s="8" t="s">
        <v>941</v>
      </c>
      <c r="I84" s="3">
        <v>2</v>
      </c>
      <c r="J84" s="2"/>
      <c r="K84" s="10"/>
      <c r="L84" s="6"/>
      <c r="M84" s="6"/>
      <c r="N84" s="6"/>
      <c r="O84" s="6"/>
      <c r="P84" s="6"/>
      <c r="Q84" s="6"/>
      <c r="R84" s="4"/>
      <c r="S84" s="19"/>
    </row>
    <row r="85" spans="1:19" x14ac:dyDescent="0.25">
      <c r="A85" s="3" t="s">
        <v>25</v>
      </c>
      <c r="B85" s="3" t="s">
        <v>248</v>
      </c>
      <c r="C85" s="3" t="s">
        <v>254</v>
      </c>
      <c r="D85" s="3" t="s">
        <v>249</v>
      </c>
      <c r="E85" s="3"/>
      <c r="F85" s="11"/>
      <c r="G85" s="20"/>
      <c r="H85" s="8"/>
      <c r="I85" s="3">
        <v>2</v>
      </c>
      <c r="J85" s="2"/>
      <c r="K85" s="10"/>
      <c r="L85" s="6"/>
      <c r="M85" s="6"/>
      <c r="N85" s="6"/>
      <c r="O85" s="6"/>
      <c r="P85" s="6"/>
      <c r="Q85" s="6"/>
      <c r="R85" s="4"/>
      <c r="S85" s="19"/>
    </row>
    <row r="86" spans="1:19" x14ac:dyDescent="0.25">
      <c r="A86" s="3" t="s">
        <v>25</v>
      </c>
      <c r="B86" s="3" t="s">
        <v>248</v>
      </c>
      <c r="C86" s="3" t="s">
        <v>254</v>
      </c>
      <c r="D86" s="3" t="s">
        <v>294</v>
      </c>
      <c r="E86" s="3"/>
      <c r="F86" s="11"/>
      <c r="G86" s="20"/>
      <c r="H86" s="8" t="s">
        <v>941</v>
      </c>
      <c r="I86" s="3">
        <v>2</v>
      </c>
      <c r="J86" s="2"/>
      <c r="K86" s="10"/>
      <c r="L86" s="6"/>
      <c r="M86" s="6"/>
      <c r="N86" s="6"/>
      <c r="O86" s="6"/>
      <c r="P86" s="6"/>
      <c r="Q86" s="6"/>
      <c r="R86" s="4"/>
      <c r="S86" s="19"/>
    </row>
    <row r="87" spans="1:19" ht="72" x14ac:dyDescent="0.25">
      <c r="A87" s="3" t="s">
        <v>25</v>
      </c>
      <c r="B87" s="3" t="s">
        <v>248</v>
      </c>
      <c r="C87" s="3" t="s">
        <v>254</v>
      </c>
      <c r="D87" s="3" t="s">
        <v>273</v>
      </c>
      <c r="E87" s="3"/>
      <c r="F87" s="11"/>
      <c r="G87" s="4" t="s">
        <v>985</v>
      </c>
      <c r="H87" s="8" t="s">
        <v>941</v>
      </c>
      <c r="I87" s="3">
        <v>2</v>
      </c>
      <c r="J87" s="2"/>
      <c r="K87" s="10"/>
      <c r="L87" s="6"/>
      <c r="M87" s="6"/>
      <c r="N87" s="6"/>
      <c r="O87" s="6"/>
      <c r="P87" s="6"/>
      <c r="Q87" s="6"/>
      <c r="R87" s="4"/>
      <c r="S87" s="19"/>
    </row>
    <row r="88" spans="1:19" x14ac:dyDescent="0.25">
      <c r="A88" s="3" t="s">
        <v>25</v>
      </c>
      <c r="B88" s="3" t="s">
        <v>248</v>
      </c>
      <c r="C88" s="3" t="s">
        <v>254</v>
      </c>
      <c r="D88" s="3" t="s">
        <v>295</v>
      </c>
      <c r="E88" s="3"/>
      <c r="F88" s="11"/>
      <c r="G88" s="20"/>
      <c r="H88" s="8" t="s">
        <v>941</v>
      </c>
      <c r="I88" s="3">
        <v>2</v>
      </c>
      <c r="J88" s="2"/>
      <c r="K88" s="10"/>
      <c r="L88" s="6"/>
      <c r="M88" s="6"/>
      <c r="N88" s="6"/>
      <c r="O88" s="6"/>
      <c r="P88" s="6"/>
      <c r="Q88" s="6"/>
      <c r="R88" s="4"/>
      <c r="S88" s="19"/>
    </row>
    <row r="89" spans="1:19" ht="72" x14ac:dyDescent="0.25">
      <c r="A89" s="3" t="s">
        <v>25</v>
      </c>
      <c r="B89" s="3" t="s">
        <v>248</v>
      </c>
      <c r="C89" s="3" t="s">
        <v>254</v>
      </c>
      <c r="D89" s="3" t="s">
        <v>296</v>
      </c>
      <c r="E89" s="3"/>
      <c r="F89" s="11"/>
      <c r="G89" s="4" t="s">
        <v>985</v>
      </c>
      <c r="H89" s="8" t="s">
        <v>941</v>
      </c>
      <c r="I89" s="3">
        <v>2</v>
      </c>
      <c r="J89" s="2"/>
      <c r="K89" s="10"/>
      <c r="L89" s="6"/>
      <c r="M89" s="6"/>
      <c r="N89" s="6"/>
      <c r="O89" s="6"/>
      <c r="P89" s="6"/>
      <c r="Q89" s="6"/>
      <c r="R89" s="4"/>
      <c r="S89" s="19"/>
    </row>
    <row r="90" spans="1:19" x14ac:dyDescent="0.25">
      <c r="A90" s="3" t="s">
        <v>25</v>
      </c>
      <c r="B90" s="3" t="s">
        <v>248</v>
      </c>
      <c r="C90" s="3" t="s">
        <v>254</v>
      </c>
      <c r="D90" s="3" t="s">
        <v>297</v>
      </c>
      <c r="E90" s="3"/>
      <c r="F90" s="11"/>
      <c r="G90" s="20"/>
      <c r="H90" s="8" t="s">
        <v>941</v>
      </c>
      <c r="I90" s="3">
        <v>2</v>
      </c>
      <c r="J90" s="2"/>
      <c r="K90" s="10"/>
      <c r="L90" s="6"/>
      <c r="M90" s="6"/>
      <c r="N90" s="6"/>
      <c r="O90" s="6"/>
      <c r="P90" s="6"/>
      <c r="Q90" s="6"/>
      <c r="R90" s="4"/>
      <c r="S90" s="19"/>
    </row>
    <row r="91" spans="1:19" ht="72" x14ac:dyDescent="0.25">
      <c r="A91" s="3" t="s">
        <v>25</v>
      </c>
      <c r="B91" s="3" t="s">
        <v>248</v>
      </c>
      <c r="C91" s="3" t="s">
        <v>254</v>
      </c>
      <c r="D91" s="3" t="s">
        <v>298</v>
      </c>
      <c r="E91" s="3"/>
      <c r="F91" s="11"/>
      <c r="G91" s="4" t="s">
        <v>985</v>
      </c>
      <c r="H91" s="8" t="s">
        <v>941</v>
      </c>
      <c r="I91" s="3">
        <v>2</v>
      </c>
      <c r="J91" s="2"/>
      <c r="K91" s="10"/>
      <c r="L91" s="6"/>
      <c r="M91" s="6"/>
      <c r="N91" s="6"/>
      <c r="O91" s="6"/>
      <c r="P91" s="6"/>
      <c r="Q91" s="6"/>
      <c r="R91" s="4"/>
      <c r="S91" s="19"/>
    </row>
    <row r="92" spans="1:19" ht="72" x14ac:dyDescent="0.25">
      <c r="A92" s="3" t="s">
        <v>25</v>
      </c>
      <c r="B92" s="3" t="s">
        <v>248</v>
      </c>
      <c r="C92" s="3" t="s">
        <v>256</v>
      </c>
      <c r="D92" s="3" t="s">
        <v>299</v>
      </c>
      <c r="E92" s="3"/>
      <c r="F92" s="11"/>
      <c r="G92" s="4" t="s">
        <v>985</v>
      </c>
      <c r="H92" s="8" t="s">
        <v>941</v>
      </c>
      <c r="I92" s="3">
        <v>2</v>
      </c>
      <c r="J92" s="2"/>
      <c r="K92" s="10"/>
      <c r="L92" s="6"/>
      <c r="M92" s="6"/>
      <c r="N92" s="6"/>
      <c r="O92" s="6"/>
      <c r="P92" s="6"/>
      <c r="Q92" s="88"/>
      <c r="R92" s="4"/>
      <c r="S92" s="19"/>
    </row>
    <row r="93" spans="1:19" ht="72" x14ac:dyDescent="0.25">
      <c r="A93" s="3" t="s">
        <v>25</v>
      </c>
      <c r="B93" s="3" t="s">
        <v>248</v>
      </c>
      <c r="C93" s="3" t="s">
        <v>254</v>
      </c>
      <c r="D93" s="3" t="s">
        <v>300</v>
      </c>
      <c r="E93" s="3"/>
      <c r="F93" s="11"/>
      <c r="G93" s="4" t="s">
        <v>985</v>
      </c>
      <c r="H93" s="8" t="s">
        <v>941</v>
      </c>
      <c r="I93" s="3">
        <v>2</v>
      </c>
      <c r="J93" s="2"/>
      <c r="K93" s="10"/>
      <c r="L93" s="6"/>
      <c r="M93" s="6"/>
      <c r="N93" s="6"/>
      <c r="O93" s="6"/>
      <c r="P93" s="6"/>
      <c r="Q93" s="6"/>
      <c r="R93" s="4"/>
      <c r="S93" s="19"/>
    </row>
    <row r="94" spans="1:19" ht="72" x14ac:dyDescent="0.25">
      <c r="A94" s="3" t="s">
        <v>25</v>
      </c>
      <c r="B94" s="3" t="s">
        <v>248</v>
      </c>
      <c r="C94" s="3" t="s">
        <v>256</v>
      </c>
      <c r="D94" s="3" t="s">
        <v>760</v>
      </c>
      <c r="E94" s="3"/>
      <c r="F94" s="11"/>
      <c r="G94" s="4" t="s">
        <v>986</v>
      </c>
      <c r="H94" s="8" t="s">
        <v>941</v>
      </c>
      <c r="I94" s="3">
        <v>2</v>
      </c>
      <c r="J94" s="2"/>
      <c r="K94" s="10"/>
      <c r="L94" s="6"/>
      <c r="M94" s="6"/>
      <c r="N94" s="6"/>
      <c r="O94" s="6"/>
      <c r="P94" s="6"/>
      <c r="Q94" s="6"/>
      <c r="R94" s="4"/>
      <c r="S94" s="19"/>
    </row>
    <row r="95" spans="1:19" ht="72" x14ac:dyDescent="0.25">
      <c r="A95" s="3" t="s">
        <v>25</v>
      </c>
      <c r="B95" s="3" t="s">
        <v>248</v>
      </c>
      <c r="C95" s="3" t="s">
        <v>256</v>
      </c>
      <c r="D95" s="3" t="s">
        <v>301</v>
      </c>
      <c r="E95" s="3"/>
      <c r="F95" s="11"/>
      <c r="G95" s="4" t="s">
        <v>986</v>
      </c>
      <c r="H95" s="8" t="s">
        <v>941</v>
      </c>
      <c r="I95" s="3">
        <v>2</v>
      </c>
      <c r="J95" s="2"/>
      <c r="K95" s="10"/>
      <c r="L95" s="6"/>
      <c r="M95" s="6"/>
      <c r="N95" s="6"/>
      <c r="O95" s="6"/>
      <c r="P95" s="6"/>
      <c r="Q95" s="6"/>
      <c r="R95" s="4"/>
      <c r="S95" s="19"/>
    </row>
    <row r="96" spans="1:19" ht="72" x14ac:dyDescent="0.25">
      <c r="A96" s="3" t="s">
        <v>25</v>
      </c>
      <c r="B96" s="3" t="s">
        <v>248</v>
      </c>
      <c r="C96" s="3" t="s">
        <v>256</v>
      </c>
      <c r="D96" s="3" t="s">
        <v>302</v>
      </c>
      <c r="E96" s="3"/>
      <c r="F96" s="11"/>
      <c r="G96" s="4" t="s">
        <v>986</v>
      </c>
      <c r="H96" s="8" t="s">
        <v>941</v>
      </c>
      <c r="I96" s="3">
        <v>2</v>
      </c>
      <c r="J96" s="2"/>
      <c r="K96" s="31"/>
      <c r="L96" s="6"/>
      <c r="M96" s="6"/>
      <c r="N96" s="6"/>
      <c r="O96" s="6"/>
      <c r="P96" s="6"/>
      <c r="Q96" s="6"/>
      <c r="R96" s="4"/>
      <c r="S96" s="19"/>
    </row>
    <row r="97" spans="1:20" ht="72" x14ac:dyDescent="0.25">
      <c r="A97" s="3" t="s">
        <v>25</v>
      </c>
      <c r="B97" s="3" t="s">
        <v>248</v>
      </c>
      <c r="C97" s="3" t="s">
        <v>254</v>
      </c>
      <c r="D97" s="3" t="s">
        <v>303</v>
      </c>
      <c r="E97" s="3"/>
      <c r="F97" s="11"/>
      <c r="G97" s="4" t="s">
        <v>987</v>
      </c>
      <c r="H97" s="8" t="s">
        <v>941</v>
      </c>
      <c r="I97" s="3">
        <v>2</v>
      </c>
      <c r="J97" s="2"/>
      <c r="K97" s="10"/>
      <c r="L97" s="6"/>
      <c r="M97" s="6"/>
      <c r="N97" s="6"/>
      <c r="O97" s="6"/>
      <c r="P97" s="6"/>
      <c r="Q97" s="6"/>
      <c r="R97" s="4"/>
      <c r="S97" s="19"/>
    </row>
    <row r="98" spans="1:20" ht="72" x14ac:dyDescent="0.25">
      <c r="A98" s="3" t="s">
        <v>25</v>
      </c>
      <c r="B98" s="3" t="s">
        <v>248</v>
      </c>
      <c r="C98" s="3" t="s">
        <v>254</v>
      </c>
      <c r="D98" s="3" t="s">
        <v>304</v>
      </c>
      <c r="E98" s="3"/>
      <c r="F98" s="11"/>
      <c r="G98" s="4" t="s">
        <v>986</v>
      </c>
      <c r="H98" s="8" t="s">
        <v>941</v>
      </c>
      <c r="I98" s="3">
        <v>2</v>
      </c>
      <c r="J98" s="2"/>
      <c r="K98" s="10"/>
      <c r="L98" s="6"/>
      <c r="M98" s="6"/>
      <c r="N98" s="6"/>
      <c r="O98" s="6"/>
      <c r="P98" s="6"/>
      <c r="Q98" s="88"/>
      <c r="R98" s="4"/>
      <c r="S98" s="19"/>
    </row>
    <row r="99" spans="1:20" ht="72" x14ac:dyDescent="0.25">
      <c r="A99" s="3" t="s">
        <v>25</v>
      </c>
      <c r="B99" s="3" t="s">
        <v>248</v>
      </c>
      <c r="C99" s="3" t="s">
        <v>254</v>
      </c>
      <c r="D99" s="3" t="s">
        <v>757</v>
      </c>
      <c r="E99" s="3"/>
      <c r="F99" s="11"/>
      <c r="G99" s="4" t="s">
        <v>988</v>
      </c>
      <c r="H99" s="8" t="s">
        <v>767</v>
      </c>
      <c r="I99" s="3">
        <v>4</v>
      </c>
      <c r="J99" s="2"/>
      <c r="K99" s="10"/>
      <c r="L99" s="105"/>
      <c r="M99" s="105"/>
      <c r="N99" s="105"/>
      <c r="O99" s="6"/>
      <c r="P99" s="6"/>
      <c r="Q99" s="88"/>
      <c r="R99" s="4"/>
      <c r="S99" s="19"/>
    </row>
    <row r="100" spans="1:20" x14ac:dyDescent="0.25">
      <c r="A100" s="3" t="s">
        <v>25</v>
      </c>
      <c r="B100" s="3" t="s">
        <v>248</v>
      </c>
      <c r="C100" s="3" t="s">
        <v>256</v>
      </c>
      <c r="D100" s="3" t="s">
        <v>305</v>
      </c>
      <c r="E100" s="3"/>
      <c r="F100" s="11"/>
      <c r="G100" s="2" t="s">
        <v>976</v>
      </c>
      <c r="H100" s="8" t="s">
        <v>941</v>
      </c>
      <c r="I100" s="3">
        <v>2</v>
      </c>
      <c r="J100" s="2"/>
      <c r="K100" s="10"/>
      <c r="L100" s="6"/>
      <c r="M100" s="6"/>
      <c r="N100" s="6"/>
      <c r="O100" s="6"/>
      <c r="P100" s="6"/>
      <c r="Q100" s="6"/>
      <c r="R100" s="4"/>
      <c r="S100" s="19"/>
    </row>
    <row r="101" spans="1:20" x14ac:dyDescent="0.25">
      <c r="A101" s="3" t="s">
        <v>25</v>
      </c>
      <c r="B101" s="3" t="s">
        <v>248</v>
      </c>
      <c r="C101" s="3" t="s">
        <v>256</v>
      </c>
      <c r="D101" s="3" t="s">
        <v>306</v>
      </c>
      <c r="E101" s="3"/>
      <c r="F101" s="11"/>
      <c r="G101" s="2" t="s">
        <v>976</v>
      </c>
      <c r="H101" s="8" t="s">
        <v>941</v>
      </c>
      <c r="I101" s="3">
        <v>2</v>
      </c>
      <c r="J101" s="2"/>
      <c r="K101" s="10"/>
      <c r="L101" s="6"/>
      <c r="M101" s="6"/>
      <c r="N101" s="6"/>
      <c r="O101" s="6"/>
      <c r="P101" s="6"/>
      <c r="Q101" s="6"/>
      <c r="R101" s="4"/>
      <c r="S101" s="19"/>
    </row>
    <row r="102" spans="1:20" x14ac:dyDescent="0.25">
      <c r="A102" s="3" t="s">
        <v>25</v>
      </c>
      <c r="B102" s="3" t="s">
        <v>248</v>
      </c>
      <c r="C102" s="3" t="s">
        <v>254</v>
      </c>
      <c r="D102" s="3" t="s">
        <v>307</v>
      </c>
      <c r="E102" s="3"/>
      <c r="F102" s="11"/>
      <c r="G102" s="2" t="s">
        <v>976</v>
      </c>
      <c r="H102" s="8" t="s">
        <v>941</v>
      </c>
      <c r="I102" s="3">
        <v>2</v>
      </c>
      <c r="J102" s="2"/>
      <c r="K102" s="10"/>
      <c r="L102" s="6"/>
      <c r="M102" s="6"/>
      <c r="N102" s="6"/>
      <c r="O102" s="6"/>
      <c r="P102" s="6"/>
      <c r="Q102" s="6"/>
      <c r="R102" s="4"/>
      <c r="S102" s="19"/>
    </row>
    <row r="103" spans="1:20" s="115" customFormat="1" x14ac:dyDescent="0.25">
      <c r="A103" s="108" t="s">
        <v>786</v>
      </c>
      <c r="B103" s="108" t="s">
        <v>248</v>
      </c>
      <c r="C103" s="108" t="s">
        <v>802</v>
      </c>
      <c r="D103" s="108" t="s">
        <v>803</v>
      </c>
      <c r="E103" s="108"/>
      <c r="F103" s="43"/>
      <c r="G103" s="109" t="s">
        <v>976</v>
      </c>
      <c r="H103" s="111" t="s">
        <v>941</v>
      </c>
      <c r="I103" s="108">
        <v>2</v>
      </c>
      <c r="J103" s="109"/>
      <c r="K103" s="112"/>
      <c r="L103" s="113"/>
      <c r="M103" s="113"/>
      <c r="N103" s="113"/>
      <c r="O103" s="113"/>
      <c r="P103" s="113"/>
      <c r="Q103" s="113"/>
      <c r="R103" s="110"/>
      <c r="S103" s="114"/>
      <c r="T103" s="71"/>
    </row>
    <row r="104" spans="1:20" x14ac:dyDescent="0.25">
      <c r="A104" s="3" t="s">
        <v>25</v>
      </c>
      <c r="B104" s="3" t="s">
        <v>248</v>
      </c>
      <c r="C104" s="3" t="s">
        <v>254</v>
      </c>
      <c r="D104" s="3" t="s">
        <v>308</v>
      </c>
      <c r="E104" s="3"/>
      <c r="F104" s="11"/>
      <c r="G104" s="2" t="s">
        <v>976</v>
      </c>
      <c r="H104" s="8" t="s">
        <v>941</v>
      </c>
      <c r="I104" s="3">
        <v>2</v>
      </c>
      <c r="J104" s="2"/>
      <c r="K104" s="10"/>
      <c r="L104" s="6"/>
      <c r="M104" s="6"/>
      <c r="N104" s="6"/>
      <c r="O104" s="6"/>
      <c r="P104" s="6"/>
      <c r="Q104" s="6"/>
      <c r="R104" s="4"/>
      <c r="S104" s="19"/>
    </row>
    <row r="105" spans="1:20" ht="72" x14ac:dyDescent="0.25">
      <c r="A105" s="3" t="s">
        <v>25</v>
      </c>
      <c r="B105" s="3" t="s">
        <v>248</v>
      </c>
      <c r="C105" s="3" t="s">
        <v>256</v>
      </c>
      <c r="D105" s="3" t="s">
        <v>309</v>
      </c>
      <c r="E105" s="3"/>
      <c r="F105" s="11"/>
      <c r="G105" s="4" t="s">
        <v>978</v>
      </c>
      <c r="H105" s="8" t="s">
        <v>941</v>
      </c>
      <c r="I105" s="3">
        <v>2</v>
      </c>
      <c r="J105" s="2"/>
      <c r="K105" s="10"/>
      <c r="L105" s="6"/>
      <c r="M105" s="6"/>
      <c r="N105" s="6"/>
      <c r="O105" s="6"/>
      <c r="P105" s="6"/>
      <c r="Q105" s="6"/>
      <c r="R105" s="4"/>
      <c r="S105" s="19"/>
    </row>
    <row r="106" spans="1:20" s="115" customFormat="1" ht="72" x14ac:dyDescent="0.25">
      <c r="A106" s="108" t="s">
        <v>786</v>
      </c>
      <c r="B106" s="108" t="s">
        <v>787</v>
      </c>
      <c r="C106" s="108" t="s">
        <v>804</v>
      </c>
      <c r="D106" s="108" t="s">
        <v>797</v>
      </c>
      <c r="E106" s="108"/>
      <c r="F106" s="43"/>
      <c r="G106" s="110" t="s">
        <v>986</v>
      </c>
      <c r="H106" s="111" t="s">
        <v>941</v>
      </c>
      <c r="I106" s="108">
        <v>2</v>
      </c>
      <c r="J106" s="109"/>
      <c r="K106" s="112"/>
      <c r="L106" s="113"/>
      <c r="M106" s="113"/>
      <c r="N106" s="113"/>
      <c r="O106" s="113"/>
      <c r="P106" s="113"/>
      <c r="Q106" s="113"/>
      <c r="R106" s="110"/>
      <c r="S106" s="114"/>
      <c r="T106" s="71"/>
    </row>
    <row r="107" spans="1:20" ht="72" x14ac:dyDescent="0.25">
      <c r="A107" s="3" t="s">
        <v>25</v>
      </c>
      <c r="B107" s="3" t="s">
        <v>248</v>
      </c>
      <c r="C107" s="3" t="s">
        <v>256</v>
      </c>
      <c r="D107" s="3" t="s">
        <v>310</v>
      </c>
      <c r="E107" s="3"/>
      <c r="F107" s="11"/>
      <c r="G107" s="4" t="s">
        <v>988</v>
      </c>
      <c r="H107" s="8" t="s">
        <v>941</v>
      </c>
      <c r="I107" s="3">
        <v>2</v>
      </c>
      <c r="J107" s="4"/>
      <c r="K107" s="10"/>
      <c r="L107" s="6"/>
      <c r="M107" s="6"/>
      <c r="N107" s="6"/>
      <c r="O107" s="6"/>
      <c r="P107" s="6"/>
      <c r="Q107" s="88"/>
      <c r="R107" s="4"/>
      <c r="S107" s="19"/>
    </row>
    <row r="108" spans="1:20" ht="72" x14ac:dyDescent="0.25">
      <c r="A108" s="3" t="s">
        <v>25</v>
      </c>
      <c r="B108" s="3" t="s">
        <v>248</v>
      </c>
      <c r="C108" s="3" t="s">
        <v>254</v>
      </c>
      <c r="D108" s="3" t="s">
        <v>311</v>
      </c>
      <c r="E108" s="3"/>
      <c r="F108" s="11"/>
      <c r="G108" s="4" t="s">
        <v>988</v>
      </c>
      <c r="H108" s="8" t="s">
        <v>941</v>
      </c>
      <c r="I108" s="3">
        <v>2</v>
      </c>
      <c r="J108" s="2"/>
      <c r="K108" s="10"/>
      <c r="L108" s="6"/>
      <c r="M108" s="6"/>
      <c r="N108" s="6"/>
      <c r="O108" s="6"/>
      <c r="P108" s="6"/>
      <c r="Q108" s="88"/>
      <c r="R108" s="4"/>
      <c r="S108" s="19"/>
    </row>
    <row r="109" spans="1:20" x14ac:dyDescent="0.25">
      <c r="A109" s="3" t="s">
        <v>25</v>
      </c>
      <c r="B109" s="3" t="s">
        <v>248</v>
      </c>
      <c r="C109" s="3" t="s">
        <v>256</v>
      </c>
      <c r="D109" s="3" t="s">
        <v>312</v>
      </c>
      <c r="E109" s="3"/>
      <c r="F109" s="11"/>
      <c r="G109" s="20"/>
      <c r="H109" s="8" t="s">
        <v>941</v>
      </c>
      <c r="I109" s="3">
        <v>2</v>
      </c>
      <c r="J109" s="2"/>
      <c r="K109" s="10"/>
      <c r="L109" s="6"/>
      <c r="M109" s="6"/>
      <c r="N109" s="6"/>
      <c r="O109" s="6"/>
      <c r="P109" s="6"/>
      <c r="Q109" s="6"/>
      <c r="R109" s="4"/>
      <c r="S109" s="19"/>
    </row>
    <row r="110" spans="1:20" x14ac:dyDescent="0.25">
      <c r="A110" s="3" t="s">
        <v>25</v>
      </c>
      <c r="B110" s="3" t="s">
        <v>248</v>
      </c>
      <c r="C110" s="3" t="s">
        <v>254</v>
      </c>
      <c r="D110" s="3" t="s">
        <v>313</v>
      </c>
      <c r="E110" s="3"/>
      <c r="F110" s="11"/>
      <c r="G110" s="20"/>
      <c r="H110" s="8" t="s">
        <v>941</v>
      </c>
      <c r="I110" s="3">
        <v>2</v>
      </c>
      <c r="J110" s="2"/>
      <c r="K110" s="10"/>
      <c r="L110" s="6"/>
      <c r="M110" s="6"/>
      <c r="N110" s="6"/>
      <c r="O110" s="6"/>
      <c r="P110" s="6"/>
      <c r="Q110" s="6"/>
      <c r="R110" s="4"/>
      <c r="S110" s="19"/>
    </row>
    <row r="111" spans="1:20" x14ac:dyDescent="0.25">
      <c r="A111" s="3" t="s">
        <v>25</v>
      </c>
      <c r="B111" s="3" t="s">
        <v>248</v>
      </c>
      <c r="C111" s="3" t="s">
        <v>256</v>
      </c>
      <c r="D111" s="3" t="s">
        <v>259</v>
      </c>
      <c r="E111" s="3"/>
      <c r="F111" s="11"/>
      <c r="G111" s="20"/>
      <c r="H111" s="8" t="s">
        <v>941</v>
      </c>
      <c r="I111" s="3">
        <v>2</v>
      </c>
      <c r="J111" s="2"/>
      <c r="K111" s="10"/>
      <c r="L111" s="6"/>
      <c r="M111" s="6"/>
      <c r="N111" s="6"/>
      <c r="O111" s="6"/>
      <c r="P111" s="6"/>
      <c r="Q111" s="6"/>
      <c r="R111" s="4"/>
      <c r="S111" s="19"/>
    </row>
    <row r="112" spans="1:20" ht="72" x14ac:dyDescent="0.25">
      <c r="A112" s="3" t="s">
        <v>25</v>
      </c>
      <c r="B112" s="3" t="s">
        <v>248</v>
      </c>
      <c r="C112" s="3" t="s">
        <v>256</v>
      </c>
      <c r="D112" s="3" t="s">
        <v>314</v>
      </c>
      <c r="E112" s="3"/>
      <c r="F112" s="11"/>
      <c r="G112" s="4" t="s">
        <v>986</v>
      </c>
      <c r="H112" s="8" t="s">
        <v>980</v>
      </c>
      <c r="I112" s="3">
        <v>2</v>
      </c>
      <c r="J112" s="2"/>
      <c r="K112" s="10"/>
      <c r="L112" s="90"/>
      <c r="M112" s="90"/>
      <c r="N112" s="90"/>
      <c r="O112" s="6"/>
      <c r="P112" s="6"/>
      <c r="Q112" s="39"/>
      <c r="R112" s="4"/>
      <c r="S112" s="19"/>
    </row>
    <row r="113" spans="1:20" ht="72" x14ac:dyDescent="0.25">
      <c r="A113" s="3" t="s">
        <v>25</v>
      </c>
      <c r="B113" s="3" t="s">
        <v>248</v>
      </c>
      <c r="C113" s="3" t="s">
        <v>256</v>
      </c>
      <c r="D113" s="3" t="s">
        <v>315</v>
      </c>
      <c r="E113" s="3"/>
      <c r="F113" s="11"/>
      <c r="G113" s="4" t="s">
        <v>986</v>
      </c>
      <c r="H113" s="8" t="s">
        <v>941</v>
      </c>
      <c r="I113" s="3">
        <v>2</v>
      </c>
      <c r="J113" s="2"/>
      <c r="K113" s="10"/>
      <c r="L113" s="6"/>
      <c r="M113" s="6"/>
      <c r="N113" s="6"/>
      <c r="O113" s="6"/>
      <c r="P113" s="6"/>
      <c r="Q113" s="6"/>
      <c r="R113" s="4"/>
      <c r="S113" s="19"/>
    </row>
    <row r="114" spans="1:20" ht="72" x14ac:dyDescent="0.25">
      <c r="A114" s="3" t="s">
        <v>25</v>
      </c>
      <c r="B114" s="3" t="s">
        <v>248</v>
      </c>
      <c r="C114" s="3" t="s">
        <v>256</v>
      </c>
      <c r="D114" s="3" t="s">
        <v>316</v>
      </c>
      <c r="E114" s="3"/>
      <c r="F114" s="11"/>
      <c r="G114" s="4" t="s">
        <v>986</v>
      </c>
      <c r="H114" s="8" t="s">
        <v>941</v>
      </c>
      <c r="I114" s="3">
        <v>2</v>
      </c>
      <c r="J114" s="2"/>
      <c r="K114" s="10"/>
      <c r="L114" s="6"/>
      <c r="M114" s="6"/>
      <c r="N114" s="6"/>
      <c r="O114" s="6"/>
      <c r="P114" s="6"/>
      <c r="Q114" s="6"/>
      <c r="R114" s="4"/>
      <c r="S114" s="19"/>
    </row>
    <row r="115" spans="1:20" x14ac:dyDescent="0.25">
      <c r="A115" s="3" t="s">
        <v>25</v>
      </c>
      <c r="B115" s="3" t="s">
        <v>248</v>
      </c>
      <c r="C115" s="3" t="s">
        <v>256</v>
      </c>
      <c r="D115" s="3" t="s">
        <v>317</v>
      </c>
      <c r="E115" s="3"/>
      <c r="F115" s="11"/>
      <c r="G115" s="20"/>
      <c r="H115" s="8" t="s">
        <v>941</v>
      </c>
      <c r="I115" s="3">
        <v>2</v>
      </c>
      <c r="J115" s="2"/>
      <c r="K115" s="10"/>
      <c r="L115" s="6"/>
      <c r="M115" s="6"/>
      <c r="N115" s="6"/>
      <c r="O115" s="6"/>
      <c r="P115" s="6"/>
      <c r="Q115" s="6"/>
      <c r="R115" s="4"/>
      <c r="S115" s="19"/>
    </row>
    <row r="116" spans="1:20" x14ac:dyDescent="0.25">
      <c r="A116" s="3" t="s">
        <v>25</v>
      </c>
      <c r="B116" s="3" t="s">
        <v>248</v>
      </c>
      <c r="C116" s="3" t="s">
        <v>254</v>
      </c>
      <c r="D116" s="3" t="s">
        <v>318</v>
      </c>
      <c r="E116" s="3"/>
      <c r="F116" s="11"/>
      <c r="G116" s="20"/>
      <c r="H116" s="8" t="s">
        <v>941</v>
      </c>
      <c r="I116" s="3">
        <v>2</v>
      </c>
      <c r="J116" s="2"/>
      <c r="K116" s="10"/>
      <c r="L116" s="6"/>
      <c r="M116" s="6"/>
      <c r="N116" s="6"/>
      <c r="O116" s="6"/>
      <c r="P116" s="6"/>
      <c r="Q116" s="6"/>
      <c r="R116" s="4"/>
      <c r="S116" s="19"/>
    </row>
    <row r="117" spans="1:20" ht="72" x14ac:dyDescent="0.25">
      <c r="A117" s="3" t="s">
        <v>25</v>
      </c>
      <c r="B117" s="3" t="s">
        <v>248</v>
      </c>
      <c r="C117" s="3" t="s">
        <v>254</v>
      </c>
      <c r="D117" s="3" t="s">
        <v>319</v>
      </c>
      <c r="E117" s="3"/>
      <c r="F117" s="11"/>
      <c r="G117" s="4" t="s">
        <v>986</v>
      </c>
      <c r="H117" s="8" t="s">
        <v>941</v>
      </c>
      <c r="I117" s="3">
        <v>2</v>
      </c>
      <c r="J117" s="2"/>
      <c r="K117" s="10"/>
      <c r="L117" s="6"/>
      <c r="M117" s="6"/>
      <c r="N117" s="6"/>
      <c r="O117" s="6"/>
      <c r="P117" s="6"/>
      <c r="Q117" s="6"/>
      <c r="R117" s="4"/>
      <c r="S117" s="19"/>
    </row>
    <row r="118" spans="1:20" s="46" customFormat="1" ht="72" x14ac:dyDescent="0.25">
      <c r="A118" s="42" t="s">
        <v>25</v>
      </c>
      <c r="B118" s="42" t="s">
        <v>248</v>
      </c>
      <c r="C118" s="42" t="s">
        <v>254</v>
      </c>
      <c r="D118" s="42" t="s">
        <v>283</v>
      </c>
      <c r="E118" s="42"/>
      <c r="F118" s="43"/>
      <c r="G118" s="40" t="s">
        <v>989</v>
      </c>
      <c r="H118" s="44" t="s">
        <v>980</v>
      </c>
      <c r="I118" s="42">
        <v>2</v>
      </c>
      <c r="J118" s="43"/>
      <c r="K118" s="45"/>
      <c r="L118" s="39"/>
      <c r="M118" s="39"/>
      <c r="N118" s="39"/>
      <c r="O118" s="39"/>
      <c r="P118" s="39"/>
      <c r="Q118" s="39"/>
      <c r="R118" s="40"/>
      <c r="S118" s="71"/>
      <c r="T118" s="71"/>
    </row>
    <row r="119" spans="1:20" ht="72" x14ac:dyDescent="0.25">
      <c r="A119" s="3" t="s">
        <v>25</v>
      </c>
      <c r="B119" s="3" t="s">
        <v>248</v>
      </c>
      <c r="C119" s="3" t="s">
        <v>256</v>
      </c>
      <c r="D119" s="3" t="s">
        <v>320</v>
      </c>
      <c r="E119" s="3"/>
      <c r="F119" s="11"/>
      <c r="G119" s="4" t="s">
        <v>986</v>
      </c>
      <c r="H119" s="8" t="s">
        <v>941</v>
      </c>
      <c r="I119" s="3">
        <v>2</v>
      </c>
      <c r="J119" s="2"/>
      <c r="K119" s="10"/>
      <c r="L119" s="6"/>
      <c r="M119" s="6"/>
      <c r="N119" s="6"/>
      <c r="O119" s="6"/>
      <c r="P119" s="6"/>
      <c r="Q119" s="6"/>
      <c r="R119" s="4"/>
      <c r="S119" s="19"/>
    </row>
    <row r="120" spans="1:20" ht="72" x14ac:dyDescent="0.25">
      <c r="A120" s="3" t="s">
        <v>25</v>
      </c>
      <c r="B120" s="3" t="s">
        <v>248</v>
      </c>
      <c r="C120" s="3" t="s">
        <v>254</v>
      </c>
      <c r="D120" s="3" t="s">
        <v>321</v>
      </c>
      <c r="E120" s="3"/>
      <c r="F120" s="11"/>
      <c r="G120" s="4" t="s">
        <v>978</v>
      </c>
      <c r="H120" s="8" t="s">
        <v>980</v>
      </c>
      <c r="I120" s="3">
        <v>2</v>
      </c>
      <c r="J120" s="2"/>
      <c r="K120" s="10"/>
      <c r="L120" s="6"/>
      <c r="M120" s="6"/>
      <c r="N120" s="6"/>
      <c r="O120" s="6"/>
      <c r="P120" s="6"/>
      <c r="Q120" s="39"/>
      <c r="R120" s="4"/>
      <c r="S120" s="19"/>
    </row>
    <row r="121" spans="1:20" ht="72" x14ac:dyDescent="0.25">
      <c r="A121" s="3" t="s">
        <v>25</v>
      </c>
      <c r="B121" s="3" t="s">
        <v>248</v>
      </c>
      <c r="C121" s="3" t="s">
        <v>256</v>
      </c>
      <c r="D121" s="3" t="s">
        <v>282</v>
      </c>
      <c r="E121" s="3"/>
      <c r="F121" s="43"/>
      <c r="G121" s="4" t="s">
        <v>986</v>
      </c>
      <c r="H121" s="8" t="s">
        <v>980</v>
      </c>
      <c r="I121" s="3">
        <v>2</v>
      </c>
      <c r="J121" s="2"/>
      <c r="K121" s="10"/>
      <c r="L121" s="6"/>
      <c r="M121" s="6"/>
      <c r="N121" s="6"/>
      <c r="O121" s="6"/>
      <c r="P121" s="6"/>
      <c r="Q121" s="39"/>
      <c r="R121" s="4"/>
      <c r="S121" s="19"/>
      <c r="T121" s="71"/>
    </row>
    <row r="122" spans="1:20" x14ac:dyDescent="0.25">
      <c r="A122" s="3" t="s">
        <v>25</v>
      </c>
      <c r="B122" s="3" t="s">
        <v>248</v>
      </c>
      <c r="C122" s="3" t="s">
        <v>322</v>
      </c>
      <c r="D122" s="3" t="s">
        <v>253</v>
      </c>
      <c r="E122" s="3"/>
      <c r="F122" s="11"/>
      <c r="G122" s="4"/>
      <c r="H122" s="8"/>
      <c r="I122" s="3">
        <v>2</v>
      </c>
      <c r="J122" s="4"/>
      <c r="K122" s="10"/>
      <c r="L122" s="6"/>
      <c r="M122" s="6"/>
      <c r="N122" s="6"/>
      <c r="O122" s="6"/>
      <c r="P122" s="6"/>
      <c r="Q122" s="6"/>
      <c r="R122" s="4"/>
      <c r="S122" s="19"/>
    </row>
    <row r="123" spans="1:20" x14ac:dyDescent="0.25">
      <c r="A123" s="3" t="s">
        <v>25</v>
      </c>
      <c r="B123" s="3" t="s">
        <v>248</v>
      </c>
      <c r="C123" s="3" t="s">
        <v>322</v>
      </c>
      <c r="D123" s="3" t="s">
        <v>323</v>
      </c>
      <c r="E123" s="3"/>
      <c r="F123" s="11"/>
      <c r="G123" s="4"/>
      <c r="H123" s="8" t="s">
        <v>941</v>
      </c>
      <c r="I123" s="3">
        <v>2</v>
      </c>
      <c r="J123" s="2"/>
      <c r="K123" s="10"/>
      <c r="L123" s="6"/>
      <c r="M123" s="6"/>
      <c r="N123" s="6"/>
      <c r="O123" s="6"/>
      <c r="P123" s="6"/>
      <c r="Q123" s="6"/>
      <c r="R123" s="4"/>
      <c r="S123" s="19"/>
    </row>
    <row r="124" spans="1:20" x14ac:dyDescent="0.25">
      <c r="A124" s="3" t="s">
        <v>25</v>
      </c>
      <c r="B124" s="3" t="s">
        <v>248</v>
      </c>
      <c r="C124" s="3" t="s">
        <v>324</v>
      </c>
      <c r="D124" s="3" t="s">
        <v>325</v>
      </c>
      <c r="E124" s="3"/>
      <c r="F124" s="11"/>
      <c r="G124" s="4"/>
      <c r="H124" s="8" t="s">
        <v>941</v>
      </c>
      <c r="I124" s="3">
        <v>2</v>
      </c>
      <c r="J124" s="2"/>
      <c r="K124" s="10"/>
      <c r="L124" s="6"/>
      <c r="M124" s="6"/>
      <c r="N124" s="6"/>
      <c r="O124" s="6"/>
      <c r="P124" s="6"/>
      <c r="Q124" s="6"/>
      <c r="R124" s="4"/>
      <c r="S124" s="19"/>
    </row>
    <row r="125" spans="1:20" ht="72" x14ac:dyDescent="0.25">
      <c r="A125" s="3" t="s">
        <v>25</v>
      </c>
      <c r="B125" s="3" t="s">
        <v>248</v>
      </c>
      <c r="C125" s="3" t="s">
        <v>324</v>
      </c>
      <c r="D125" s="3" t="s">
        <v>298</v>
      </c>
      <c r="E125" s="3"/>
      <c r="F125" s="11"/>
      <c r="G125" s="4" t="s">
        <v>983</v>
      </c>
      <c r="H125" s="8" t="s">
        <v>941</v>
      </c>
      <c r="I125" s="3">
        <v>2</v>
      </c>
      <c r="J125" s="2"/>
      <c r="K125" s="10"/>
      <c r="L125" s="6"/>
      <c r="M125" s="6"/>
      <c r="N125" s="6"/>
      <c r="O125" s="6"/>
      <c r="P125" s="6"/>
      <c r="Q125" s="6"/>
      <c r="R125" s="4"/>
      <c r="S125" s="19"/>
    </row>
    <row r="126" spans="1:20" x14ac:dyDescent="0.25">
      <c r="A126" s="3" t="s">
        <v>25</v>
      </c>
      <c r="B126" s="3" t="s">
        <v>248</v>
      </c>
      <c r="C126" s="3" t="s">
        <v>322</v>
      </c>
      <c r="D126" s="3" t="s">
        <v>326</v>
      </c>
      <c r="E126" s="3"/>
      <c r="F126" s="11"/>
      <c r="G126" s="4"/>
      <c r="H126" s="8" t="s">
        <v>941</v>
      </c>
      <c r="I126" s="3">
        <v>2</v>
      </c>
      <c r="J126" s="2"/>
      <c r="K126" s="10"/>
      <c r="L126" s="6"/>
      <c r="M126" s="6"/>
      <c r="N126" s="6"/>
      <c r="O126" s="6"/>
      <c r="P126" s="6"/>
      <c r="Q126" s="6"/>
      <c r="R126" s="4"/>
      <c r="S126" s="19"/>
    </row>
    <row r="127" spans="1:20" x14ac:dyDescent="0.25">
      <c r="A127" s="3" t="s">
        <v>25</v>
      </c>
      <c r="B127" s="3" t="s">
        <v>248</v>
      </c>
      <c r="C127" s="3" t="s">
        <v>322</v>
      </c>
      <c r="D127" s="3" t="s">
        <v>259</v>
      </c>
      <c r="E127" s="3"/>
      <c r="F127" s="11"/>
      <c r="G127" s="4"/>
      <c r="H127" s="8" t="s">
        <v>941</v>
      </c>
      <c r="I127" s="3">
        <v>2</v>
      </c>
      <c r="J127" s="2"/>
      <c r="K127" s="10"/>
      <c r="L127" s="6"/>
      <c r="M127" s="6"/>
      <c r="N127" s="6"/>
      <c r="O127" s="6"/>
      <c r="P127" s="6"/>
      <c r="Q127" s="6"/>
      <c r="R127" s="4"/>
      <c r="S127" s="19"/>
    </row>
    <row r="128" spans="1:20" x14ac:dyDescent="0.25">
      <c r="A128" s="3" t="s">
        <v>25</v>
      </c>
      <c r="B128" s="3" t="s">
        <v>248</v>
      </c>
      <c r="C128" s="3" t="s">
        <v>327</v>
      </c>
      <c r="D128" s="3" t="s">
        <v>328</v>
      </c>
      <c r="E128" s="3"/>
      <c r="F128" s="11"/>
      <c r="G128" s="20"/>
      <c r="H128" s="8" t="s">
        <v>941</v>
      </c>
      <c r="I128" s="3">
        <v>2</v>
      </c>
      <c r="J128" s="2"/>
      <c r="K128" s="10"/>
      <c r="L128" s="6"/>
      <c r="M128" s="6"/>
      <c r="N128" s="6"/>
      <c r="O128" s="6"/>
      <c r="P128" s="6"/>
      <c r="Q128" s="6"/>
      <c r="R128" s="4"/>
      <c r="S128" s="19"/>
    </row>
    <row r="129" spans="1:20" ht="72" x14ac:dyDescent="0.25">
      <c r="A129" s="3" t="s">
        <v>25</v>
      </c>
      <c r="B129" s="3" t="s">
        <v>248</v>
      </c>
      <c r="C129" s="3" t="s">
        <v>237</v>
      </c>
      <c r="D129" s="3" t="s">
        <v>273</v>
      </c>
      <c r="E129" s="3"/>
      <c r="F129" s="11"/>
      <c r="G129" s="4" t="s">
        <v>990</v>
      </c>
      <c r="H129" s="8" t="s">
        <v>941</v>
      </c>
      <c r="I129" s="3">
        <v>2</v>
      </c>
      <c r="J129" s="2"/>
      <c r="K129" s="10"/>
      <c r="L129" s="6"/>
      <c r="M129" s="6"/>
      <c r="N129" s="6"/>
      <c r="O129" s="6"/>
      <c r="P129" s="6"/>
      <c r="Q129" s="6"/>
      <c r="R129" s="4"/>
      <c r="S129" s="19"/>
    </row>
    <row r="130" spans="1:20" x14ac:dyDescent="0.25">
      <c r="A130" s="3" t="s">
        <v>25</v>
      </c>
      <c r="B130" s="3" t="s">
        <v>248</v>
      </c>
      <c r="C130" s="3" t="s">
        <v>327</v>
      </c>
      <c r="D130" s="3" t="s">
        <v>298</v>
      </c>
      <c r="E130" s="3"/>
      <c r="F130" s="43"/>
      <c r="G130" s="4" t="s">
        <v>976</v>
      </c>
      <c r="H130" s="8" t="s">
        <v>941</v>
      </c>
      <c r="I130" s="3">
        <v>2</v>
      </c>
      <c r="J130" s="4"/>
      <c r="K130" s="10"/>
      <c r="L130" s="6"/>
      <c r="M130" s="6"/>
      <c r="N130" s="6"/>
      <c r="O130" s="6"/>
      <c r="P130" s="6"/>
      <c r="Q130" s="39"/>
      <c r="R130" s="4"/>
      <c r="S130" s="19"/>
      <c r="T130" s="71"/>
    </row>
    <row r="131" spans="1:20" x14ac:dyDescent="0.25">
      <c r="A131" s="3" t="s">
        <v>25</v>
      </c>
      <c r="B131" s="3" t="s">
        <v>248</v>
      </c>
      <c r="C131" s="3" t="s">
        <v>327</v>
      </c>
      <c r="D131" s="3" t="s">
        <v>305</v>
      </c>
      <c r="E131" s="3"/>
      <c r="F131" s="11"/>
      <c r="G131" s="4" t="s">
        <v>976</v>
      </c>
      <c r="H131" s="8" t="s">
        <v>941</v>
      </c>
      <c r="I131" s="3">
        <v>2</v>
      </c>
      <c r="J131" s="2"/>
      <c r="K131" s="10"/>
      <c r="L131" s="6"/>
      <c r="M131" s="6"/>
      <c r="N131" s="6"/>
      <c r="O131" s="6"/>
      <c r="P131" s="6"/>
      <c r="Q131" s="6"/>
      <c r="R131" s="4"/>
      <c r="S131" s="19"/>
    </row>
    <row r="132" spans="1:20" x14ac:dyDescent="0.25">
      <c r="A132" s="3" t="s">
        <v>25</v>
      </c>
      <c r="B132" s="3" t="s">
        <v>248</v>
      </c>
      <c r="C132" s="3" t="s">
        <v>327</v>
      </c>
      <c r="D132" s="3" t="s">
        <v>329</v>
      </c>
      <c r="E132" s="3"/>
      <c r="F132" s="11"/>
      <c r="G132" s="4" t="s">
        <v>976</v>
      </c>
      <c r="H132" s="8" t="s">
        <v>941</v>
      </c>
      <c r="I132" s="3">
        <v>2</v>
      </c>
      <c r="J132" s="2"/>
      <c r="K132" s="10"/>
      <c r="L132" s="6"/>
      <c r="M132" s="6"/>
      <c r="N132" s="6"/>
      <c r="O132" s="6"/>
      <c r="P132" s="6"/>
      <c r="Q132" s="6"/>
      <c r="R132" s="4"/>
      <c r="S132" s="19"/>
    </row>
    <row r="133" spans="1:20" x14ac:dyDescent="0.25">
      <c r="A133" s="3" t="s">
        <v>25</v>
      </c>
      <c r="B133" s="3" t="s">
        <v>248</v>
      </c>
      <c r="C133" s="3" t="s">
        <v>237</v>
      </c>
      <c r="D133" s="3" t="s">
        <v>326</v>
      </c>
      <c r="E133" s="3"/>
      <c r="F133" s="11"/>
      <c r="G133" s="4"/>
      <c r="H133" s="8" t="s">
        <v>941</v>
      </c>
      <c r="I133" s="3">
        <v>2</v>
      </c>
      <c r="J133" s="2"/>
      <c r="K133" s="10"/>
      <c r="L133" s="6"/>
      <c r="M133" s="6"/>
      <c r="N133" s="6"/>
      <c r="O133" s="6"/>
      <c r="P133" s="6"/>
      <c r="Q133" s="6"/>
      <c r="R133" s="4"/>
      <c r="S133" s="19"/>
    </row>
    <row r="134" spans="1:20" ht="72" x14ac:dyDescent="0.25">
      <c r="A134" s="3" t="s">
        <v>25</v>
      </c>
      <c r="B134" s="3" t="s">
        <v>248</v>
      </c>
      <c r="C134" s="3" t="s">
        <v>237</v>
      </c>
      <c r="D134" s="3" t="s">
        <v>330</v>
      </c>
      <c r="E134" s="3"/>
      <c r="F134" s="43"/>
      <c r="G134" s="4" t="s">
        <v>984</v>
      </c>
      <c r="H134" s="8" t="s">
        <v>941</v>
      </c>
      <c r="I134" s="3">
        <v>2</v>
      </c>
      <c r="J134" s="2"/>
      <c r="K134" s="10"/>
      <c r="L134" s="6"/>
      <c r="M134" s="6"/>
      <c r="N134" s="6"/>
      <c r="O134" s="6"/>
      <c r="P134" s="6"/>
      <c r="Q134" s="39"/>
      <c r="R134" s="4"/>
      <c r="S134" s="19"/>
      <c r="T134" s="71"/>
    </row>
    <row r="135" spans="1:20" ht="72" x14ac:dyDescent="0.25">
      <c r="A135" s="3" t="s">
        <v>25</v>
      </c>
      <c r="B135" s="3" t="s">
        <v>248</v>
      </c>
      <c r="C135" s="3" t="s">
        <v>327</v>
      </c>
      <c r="D135" s="3" t="s">
        <v>304</v>
      </c>
      <c r="E135" s="3"/>
      <c r="F135" s="11"/>
      <c r="G135" s="4" t="s">
        <v>990</v>
      </c>
      <c r="H135" s="8" t="s">
        <v>941</v>
      </c>
      <c r="I135" s="3">
        <v>2</v>
      </c>
      <c r="J135" s="2"/>
      <c r="K135" s="10"/>
      <c r="L135" s="6"/>
      <c r="M135" s="6"/>
      <c r="N135" s="6"/>
      <c r="O135" s="6"/>
      <c r="P135" s="6"/>
      <c r="Q135" s="39"/>
      <c r="R135" s="4"/>
      <c r="S135" s="19"/>
    </row>
    <row r="136" spans="1:20" ht="72" x14ac:dyDescent="0.25">
      <c r="A136" s="3" t="s">
        <v>25</v>
      </c>
      <c r="B136" s="3" t="s">
        <v>248</v>
      </c>
      <c r="C136" s="3" t="s">
        <v>237</v>
      </c>
      <c r="D136" s="3" t="s">
        <v>299</v>
      </c>
      <c r="E136" s="3"/>
      <c r="F136" s="11"/>
      <c r="G136" s="4" t="s">
        <v>990</v>
      </c>
      <c r="H136" s="8" t="s">
        <v>941</v>
      </c>
      <c r="I136" s="3">
        <v>2</v>
      </c>
      <c r="J136" s="2"/>
      <c r="K136" s="10"/>
      <c r="L136" s="6"/>
      <c r="M136" s="6"/>
      <c r="N136" s="6"/>
      <c r="O136" s="6"/>
      <c r="P136" s="6"/>
      <c r="Q136" s="6"/>
      <c r="R136" s="4"/>
      <c r="S136" s="19"/>
    </row>
    <row r="137" spans="1:20" ht="72" x14ac:dyDescent="0.25">
      <c r="A137" s="3" t="s">
        <v>25</v>
      </c>
      <c r="B137" s="3" t="s">
        <v>248</v>
      </c>
      <c r="C137" s="3" t="s">
        <v>327</v>
      </c>
      <c r="D137" s="3" t="s">
        <v>303</v>
      </c>
      <c r="E137" s="3"/>
      <c r="F137" s="11"/>
      <c r="G137" s="4" t="s">
        <v>991</v>
      </c>
      <c r="H137" s="8" t="s">
        <v>941</v>
      </c>
      <c r="I137" s="3">
        <v>2</v>
      </c>
      <c r="J137" s="4"/>
      <c r="K137" s="10"/>
      <c r="L137" s="90"/>
      <c r="M137" s="90"/>
      <c r="N137" s="90"/>
      <c r="O137" s="6"/>
      <c r="P137" s="6"/>
      <c r="Q137" s="39"/>
      <c r="R137" s="4"/>
      <c r="S137" s="19"/>
    </row>
    <row r="138" spans="1:20" ht="72" x14ac:dyDescent="0.25">
      <c r="A138" s="3" t="s">
        <v>25</v>
      </c>
      <c r="B138" s="3" t="s">
        <v>248</v>
      </c>
      <c r="C138" s="3" t="s">
        <v>237</v>
      </c>
      <c r="D138" s="3" t="s">
        <v>297</v>
      </c>
      <c r="E138" s="3"/>
      <c r="F138" s="11"/>
      <c r="G138" s="4" t="s">
        <v>992</v>
      </c>
      <c r="H138" s="8" t="s">
        <v>941</v>
      </c>
      <c r="I138" s="3">
        <v>2</v>
      </c>
      <c r="J138" s="4"/>
      <c r="K138" s="10"/>
      <c r="L138" s="6"/>
      <c r="M138" s="6"/>
      <c r="N138" s="6"/>
      <c r="O138" s="6"/>
      <c r="P138" s="6"/>
      <c r="Q138" s="6"/>
      <c r="R138" s="4"/>
      <c r="S138" s="19"/>
    </row>
    <row r="139" spans="1:20" ht="72" x14ac:dyDescent="0.25">
      <c r="A139" s="3" t="s">
        <v>25</v>
      </c>
      <c r="B139" s="3" t="s">
        <v>248</v>
      </c>
      <c r="C139" s="3" t="s">
        <v>237</v>
      </c>
      <c r="D139" s="3" t="s">
        <v>331</v>
      </c>
      <c r="E139" s="3"/>
      <c r="F139" s="11"/>
      <c r="G139" s="4" t="s">
        <v>990</v>
      </c>
      <c r="H139" s="8" t="s">
        <v>941</v>
      </c>
      <c r="I139" s="3">
        <v>2</v>
      </c>
      <c r="J139" s="2"/>
      <c r="K139" s="10"/>
      <c r="L139" s="6"/>
      <c r="M139" s="6"/>
      <c r="N139" s="6"/>
      <c r="O139" s="6"/>
      <c r="P139" s="6"/>
      <c r="Q139" s="6"/>
      <c r="R139" s="4"/>
      <c r="S139" s="19"/>
    </row>
    <row r="140" spans="1:20" s="63" customFormat="1" x14ac:dyDescent="0.25">
      <c r="A140" s="57" t="s">
        <v>653</v>
      </c>
      <c r="B140" s="57" t="s">
        <v>248</v>
      </c>
      <c r="C140" s="57" t="s">
        <v>237</v>
      </c>
      <c r="D140" s="57" t="s">
        <v>274</v>
      </c>
      <c r="E140" s="57"/>
      <c r="F140" s="58"/>
      <c r="G140" s="59" t="s">
        <v>976</v>
      </c>
      <c r="H140" s="60" t="s">
        <v>941</v>
      </c>
      <c r="I140" s="57">
        <v>2</v>
      </c>
      <c r="J140" s="61"/>
      <c r="K140" s="62"/>
      <c r="L140" s="50"/>
      <c r="M140" s="50"/>
      <c r="N140" s="50"/>
      <c r="O140" s="50"/>
      <c r="P140" s="50"/>
      <c r="Q140" s="50"/>
      <c r="R140" s="4"/>
      <c r="S140" s="19"/>
    </row>
    <row r="141" spans="1:20" s="63" customFormat="1" x14ac:dyDescent="0.25">
      <c r="A141" s="57" t="s">
        <v>737</v>
      </c>
      <c r="B141" s="57" t="s">
        <v>738</v>
      </c>
      <c r="C141" s="57" t="s">
        <v>739</v>
      </c>
      <c r="D141" s="57" t="s">
        <v>740</v>
      </c>
      <c r="E141" s="57"/>
      <c r="F141" s="58"/>
      <c r="G141" s="59" t="s">
        <v>976</v>
      </c>
      <c r="H141" s="60" t="s">
        <v>941</v>
      </c>
      <c r="I141" s="57">
        <v>2</v>
      </c>
      <c r="J141" s="61"/>
      <c r="K141" s="62"/>
      <c r="L141" s="50"/>
      <c r="M141" s="50"/>
      <c r="N141" s="50"/>
      <c r="O141" s="50"/>
      <c r="P141" s="50"/>
      <c r="Q141" s="50"/>
      <c r="R141" s="4"/>
      <c r="S141" s="19"/>
    </row>
    <row r="142" spans="1:20" x14ac:dyDescent="0.25">
      <c r="A142" s="3" t="s">
        <v>25</v>
      </c>
      <c r="B142" s="3" t="s">
        <v>248</v>
      </c>
      <c r="C142" s="3" t="s">
        <v>327</v>
      </c>
      <c r="D142" s="3" t="s">
        <v>306</v>
      </c>
      <c r="E142" s="3"/>
      <c r="F142" s="11"/>
      <c r="G142" s="4" t="s">
        <v>976</v>
      </c>
      <c r="H142" s="8" t="s">
        <v>941</v>
      </c>
      <c r="I142" s="3">
        <v>2</v>
      </c>
      <c r="J142" s="2"/>
      <c r="K142" s="10"/>
      <c r="L142" s="6"/>
      <c r="M142" s="6"/>
      <c r="N142" s="6"/>
      <c r="O142" s="6"/>
      <c r="P142" s="6"/>
      <c r="Q142" s="6"/>
      <c r="R142" s="4"/>
      <c r="S142" s="19"/>
    </row>
    <row r="143" spans="1:20" x14ac:dyDescent="0.25">
      <c r="A143" s="3" t="s">
        <v>25</v>
      </c>
      <c r="B143" s="3" t="s">
        <v>248</v>
      </c>
      <c r="C143" s="3" t="s">
        <v>237</v>
      </c>
      <c r="D143" s="3" t="s">
        <v>332</v>
      </c>
      <c r="E143" s="3"/>
      <c r="F143" s="43"/>
      <c r="G143" s="4" t="s">
        <v>976</v>
      </c>
      <c r="H143" s="8" t="s">
        <v>941</v>
      </c>
      <c r="I143" s="3">
        <v>2</v>
      </c>
      <c r="J143" s="2"/>
      <c r="K143" s="10"/>
      <c r="L143" s="6"/>
      <c r="M143" s="6"/>
      <c r="N143" s="6"/>
      <c r="O143" s="6"/>
      <c r="P143" s="6"/>
      <c r="Q143" s="39"/>
      <c r="R143" s="4"/>
      <c r="S143" s="19"/>
      <c r="T143" s="71"/>
    </row>
    <row r="144" spans="1:20" x14ac:dyDescent="0.25">
      <c r="A144" s="3" t="s">
        <v>25</v>
      </c>
      <c r="B144" s="3" t="s">
        <v>248</v>
      </c>
      <c r="C144" s="3" t="s">
        <v>237</v>
      </c>
      <c r="D144" s="3" t="s">
        <v>333</v>
      </c>
      <c r="E144" s="3"/>
      <c r="F144" s="43"/>
      <c r="G144" s="4" t="s">
        <v>976</v>
      </c>
      <c r="H144" s="8" t="s">
        <v>941</v>
      </c>
      <c r="I144" s="3">
        <v>2</v>
      </c>
      <c r="J144" s="2"/>
      <c r="K144" s="10"/>
      <c r="L144" s="6"/>
      <c r="M144" s="6"/>
      <c r="N144" s="6"/>
      <c r="O144" s="6"/>
      <c r="P144" s="6"/>
      <c r="Q144" s="39"/>
      <c r="R144" s="4"/>
      <c r="S144" s="19"/>
      <c r="T144" s="71"/>
    </row>
    <row r="145" spans="1:20" ht="72" x14ac:dyDescent="0.25">
      <c r="A145" s="3" t="s">
        <v>25</v>
      </c>
      <c r="B145" s="3" t="s">
        <v>248</v>
      </c>
      <c r="C145" s="3" t="s">
        <v>237</v>
      </c>
      <c r="D145" s="3" t="s">
        <v>334</v>
      </c>
      <c r="E145" s="3"/>
      <c r="F145" s="11"/>
      <c r="G145" s="4" t="s">
        <v>984</v>
      </c>
      <c r="H145" s="8" t="s">
        <v>941</v>
      </c>
      <c r="I145" s="3">
        <v>2</v>
      </c>
      <c r="J145" s="4"/>
      <c r="K145" s="10"/>
      <c r="L145" s="6"/>
      <c r="M145" s="6"/>
      <c r="N145" s="6"/>
      <c r="O145" s="6"/>
      <c r="P145" s="6"/>
      <c r="Q145" s="6"/>
      <c r="R145" s="4"/>
      <c r="S145" s="19"/>
    </row>
    <row r="146" spans="1:20" ht="72" x14ac:dyDescent="0.25">
      <c r="A146" s="3" t="s">
        <v>25</v>
      </c>
      <c r="B146" s="3" t="s">
        <v>248</v>
      </c>
      <c r="C146" s="3" t="s">
        <v>237</v>
      </c>
      <c r="D146" s="3" t="s">
        <v>277</v>
      </c>
      <c r="E146" s="3"/>
      <c r="F146" s="43"/>
      <c r="G146" s="4" t="s">
        <v>984</v>
      </c>
      <c r="H146" s="8" t="s">
        <v>941</v>
      </c>
      <c r="I146" s="3">
        <v>2</v>
      </c>
      <c r="J146" s="2"/>
      <c r="K146" s="10"/>
      <c r="L146" s="6"/>
      <c r="M146" s="6"/>
      <c r="N146" s="6"/>
      <c r="O146" s="6"/>
      <c r="P146" s="6"/>
      <c r="Q146" s="39"/>
      <c r="R146" s="4"/>
      <c r="S146" s="19"/>
      <c r="T146" s="71"/>
    </row>
    <row r="147" spans="1:20" ht="72" x14ac:dyDescent="0.25">
      <c r="A147" s="3" t="s">
        <v>25</v>
      </c>
      <c r="B147" s="3" t="s">
        <v>248</v>
      </c>
      <c r="C147" s="3" t="s">
        <v>327</v>
      </c>
      <c r="D147" s="3" t="s">
        <v>335</v>
      </c>
      <c r="E147" s="3"/>
      <c r="F147" s="43"/>
      <c r="G147" s="4" t="s">
        <v>978</v>
      </c>
      <c r="H147" s="8" t="s">
        <v>941</v>
      </c>
      <c r="I147" s="3">
        <v>2</v>
      </c>
      <c r="J147" s="2"/>
      <c r="K147" s="10"/>
      <c r="L147" s="6"/>
      <c r="M147" s="6"/>
      <c r="N147" s="6"/>
      <c r="O147" s="6"/>
      <c r="P147" s="6"/>
      <c r="Q147" s="39"/>
      <c r="R147" s="4"/>
      <c r="S147" s="19"/>
      <c r="T147" s="71"/>
    </row>
    <row r="148" spans="1:20" ht="72" x14ac:dyDescent="0.25">
      <c r="A148" s="3" t="s">
        <v>25</v>
      </c>
      <c r="B148" s="3" t="s">
        <v>248</v>
      </c>
      <c r="C148" s="3" t="s">
        <v>336</v>
      </c>
      <c r="D148" s="3" t="s">
        <v>310</v>
      </c>
      <c r="E148" s="3"/>
      <c r="F148" s="11"/>
      <c r="G148" s="4" t="s">
        <v>993</v>
      </c>
      <c r="H148" s="8" t="s">
        <v>941</v>
      </c>
      <c r="I148" s="3">
        <v>2</v>
      </c>
      <c r="J148" s="2"/>
      <c r="K148" s="10"/>
      <c r="L148" s="6"/>
      <c r="M148" s="6"/>
      <c r="N148" s="6"/>
      <c r="O148" s="6"/>
      <c r="P148" s="6"/>
      <c r="Q148" s="6"/>
      <c r="R148" s="4"/>
      <c r="S148" s="19"/>
    </row>
    <row r="149" spans="1:20" ht="72" x14ac:dyDescent="0.25">
      <c r="A149" s="3" t="s">
        <v>25</v>
      </c>
      <c r="B149" s="3" t="s">
        <v>248</v>
      </c>
      <c r="C149" s="3" t="s">
        <v>327</v>
      </c>
      <c r="D149" s="3" t="s">
        <v>337</v>
      </c>
      <c r="E149" s="3"/>
      <c r="F149" s="11"/>
      <c r="G149" s="4" t="s">
        <v>993</v>
      </c>
      <c r="H149" s="8" t="s">
        <v>941</v>
      </c>
      <c r="I149" s="3">
        <v>2</v>
      </c>
      <c r="J149" s="2"/>
      <c r="K149" s="10"/>
      <c r="L149" s="6"/>
      <c r="M149" s="6"/>
      <c r="N149" s="6"/>
      <c r="O149" s="6"/>
      <c r="P149" s="6"/>
      <c r="Q149" s="6"/>
      <c r="R149" s="4"/>
      <c r="S149" s="19"/>
    </row>
    <row r="150" spans="1:20" ht="72" x14ac:dyDescent="0.25">
      <c r="A150" s="3" t="s">
        <v>588</v>
      </c>
      <c r="B150" s="3" t="s">
        <v>730</v>
      </c>
      <c r="C150" s="3" t="s">
        <v>731</v>
      </c>
      <c r="D150" s="3" t="s">
        <v>781</v>
      </c>
      <c r="E150" s="3"/>
      <c r="F150" s="11"/>
      <c r="G150" s="4" t="s">
        <v>994</v>
      </c>
      <c r="H150" s="8" t="s">
        <v>941</v>
      </c>
      <c r="I150" s="3">
        <v>4</v>
      </c>
      <c r="J150" s="2"/>
      <c r="K150" s="10"/>
      <c r="L150" s="106"/>
      <c r="M150" s="106"/>
      <c r="N150" s="106"/>
      <c r="O150" s="6"/>
      <c r="P150" s="6"/>
      <c r="Q150" s="6"/>
      <c r="R150" s="4"/>
      <c r="S150" s="19"/>
    </row>
    <row r="151" spans="1:20" x14ac:dyDescent="0.25">
      <c r="A151" s="3" t="s">
        <v>25</v>
      </c>
      <c r="B151" s="3" t="s">
        <v>248</v>
      </c>
      <c r="C151" s="3" t="s">
        <v>237</v>
      </c>
      <c r="D151" s="3" t="s">
        <v>312</v>
      </c>
      <c r="E151" s="3"/>
      <c r="F151" s="11"/>
      <c r="G151" s="20"/>
      <c r="H151" s="8" t="s">
        <v>941</v>
      </c>
      <c r="I151" s="3">
        <v>2</v>
      </c>
      <c r="J151" s="2"/>
      <c r="K151" s="10"/>
      <c r="L151" s="6"/>
      <c r="M151" s="6"/>
      <c r="N151" s="6"/>
      <c r="O151" s="6"/>
      <c r="P151" s="6"/>
      <c r="Q151" s="6"/>
      <c r="R151" s="4"/>
      <c r="S151" s="19"/>
    </row>
    <row r="152" spans="1:20" x14ac:dyDescent="0.25">
      <c r="A152" s="3" t="s">
        <v>25</v>
      </c>
      <c r="B152" s="3" t="s">
        <v>248</v>
      </c>
      <c r="C152" s="3" t="s">
        <v>237</v>
      </c>
      <c r="D152" s="3" t="s">
        <v>259</v>
      </c>
      <c r="E152" s="3"/>
      <c r="F152" s="11"/>
      <c r="G152" s="20"/>
      <c r="H152" s="8" t="s">
        <v>941</v>
      </c>
      <c r="I152" s="3">
        <v>2</v>
      </c>
      <c r="J152" s="2"/>
      <c r="K152" s="10"/>
      <c r="L152" s="6"/>
      <c r="M152" s="6"/>
      <c r="N152" s="6"/>
      <c r="O152" s="6"/>
      <c r="P152" s="6"/>
      <c r="Q152" s="6"/>
      <c r="R152" s="4"/>
      <c r="S152" s="19"/>
    </row>
    <row r="153" spans="1:20" ht="72" x14ac:dyDescent="0.25">
      <c r="A153" s="3" t="s">
        <v>25</v>
      </c>
      <c r="B153" s="3" t="s">
        <v>248</v>
      </c>
      <c r="C153" s="3" t="s">
        <v>237</v>
      </c>
      <c r="D153" s="3" t="s">
        <v>313</v>
      </c>
      <c r="E153" s="3"/>
      <c r="F153" s="11"/>
      <c r="G153" s="4" t="s">
        <v>993</v>
      </c>
      <c r="H153" s="8" t="s">
        <v>941</v>
      </c>
      <c r="I153" s="3">
        <v>2</v>
      </c>
      <c r="J153" s="2"/>
      <c r="K153" s="10"/>
      <c r="L153" s="6"/>
      <c r="M153" s="6"/>
      <c r="N153" s="6"/>
      <c r="O153" s="6"/>
      <c r="P153" s="6"/>
      <c r="Q153" s="6"/>
      <c r="R153" s="4"/>
      <c r="S153" s="19"/>
    </row>
    <row r="154" spans="1:20" ht="72" x14ac:dyDescent="0.25">
      <c r="A154" s="3" t="s">
        <v>25</v>
      </c>
      <c r="B154" s="3" t="s">
        <v>248</v>
      </c>
      <c r="C154" s="3" t="s">
        <v>237</v>
      </c>
      <c r="D154" s="3" t="s">
        <v>338</v>
      </c>
      <c r="E154" s="3"/>
      <c r="F154" s="11"/>
      <c r="G154" s="4" t="s">
        <v>993</v>
      </c>
      <c r="H154" s="8" t="s">
        <v>941</v>
      </c>
      <c r="I154" s="3">
        <v>2</v>
      </c>
      <c r="J154" s="2"/>
      <c r="K154" s="10"/>
      <c r="L154" s="6"/>
      <c r="M154" s="6"/>
      <c r="N154" s="6"/>
      <c r="O154" s="6"/>
      <c r="P154" s="6"/>
      <c r="Q154" s="6"/>
      <c r="R154" s="4"/>
      <c r="S154" s="19"/>
    </row>
    <row r="155" spans="1:20" ht="72" x14ac:dyDescent="0.25">
      <c r="A155" s="3" t="s">
        <v>25</v>
      </c>
      <c r="B155" s="3" t="s">
        <v>248</v>
      </c>
      <c r="C155" s="3" t="s">
        <v>327</v>
      </c>
      <c r="D155" s="3" t="s">
        <v>339</v>
      </c>
      <c r="E155" s="3"/>
      <c r="F155" s="11"/>
      <c r="G155" s="4" t="s">
        <v>993</v>
      </c>
      <c r="H155" s="8" t="s">
        <v>941</v>
      </c>
      <c r="I155" s="3">
        <v>2</v>
      </c>
      <c r="J155" s="2"/>
      <c r="K155" s="10"/>
      <c r="L155" s="6"/>
      <c r="M155" s="6"/>
      <c r="N155" s="6"/>
      <c r="O155" s="6"/>
      <c r="P155" s="6"/>
      <c r="Q155" s="6"/>
      <c r="R155" s="4"/>
      <c r="S155" s="19"/>
    </row>
    <row r="156" spans="1:20" ht="72" x14ac:dyDescent="0.25">
      <c r="A156" s="3" t="s">
        <v>25</v>
      </c>
      <c r="B156" s="3" t="s">
        <v>248</v>
      </c>
      <c r="C156" s="3" t="s">
        <v>336</v>
      </c>
      <c r="D156" s="3" t="s">
        <v>316</v>
      </c>
      <c r="E156" s="3"/>
      <c r="F156" s="11"/>
      <c r="G156" s="4" t="s">
        <v>993</v>
      </c>
      <c r="H156" s="8" t="s">
        <v>941</v>
      </c>
      <c r="I156" s="3">
        <v>2</v>
      </c>
      <c r="J156" s="2"/>
      <c r="K156" s="10"/>
      <c r="L156" s="6"/>
      <c r="M156" s="6"/>
      <c r="N156" s="6"/>
      <c r="O156" s="6"/>
      <c r="P156" s="6"/>
      <c r="Q156" s="6"/>
      <c r="R156" s="4"/>
      <c r="S156" s="19"/>
    </row>
    <row r="157" spans="1:20" x14ac:dyDescent="0.25">
      <c r="A157" s="3" t="s">
        <v>25</v>
      </c>
      <c r="B157" s="3" t="s">
        <v>248</v>
      </c>
      <c r="C157" s="3" t="s">
        <v>237</v>
      </c>
      <c r="D157" s="3" t="s">
        <v>340</v>
      </c>
      <c r="E157" s="3"/>
      <c r="F157" s="11"/>
      <c r="G157" s="20"/>
      <c r="H157" s="8" t="s">
        <v>941</v>
      </c>
      <c r="I157" s="3">
        <v>2</v>
      </c>
      <c r="J157" s="2"/>
      <c r="K157" s="10"/>
      <c r="L157" s="6"/>
      <c r="M157" s="6"/>
      <c r="N157" s="6"/>
      <c r="O157" s="6"/>
      <c r="P157" s="6"/>
      <c r="Q157" s="6"/>
      <c r="R157" s="4"/>
      <c r="S157" s="19"/>
    </row>
    <row r="158" spans="1:20" ht="72" x14ac:dyDescent="0.25">
      <c r="A158" s="3" t="s">
        <v>25</v>
      </c>
      <c r="B158" s="3" t="s">
        <v>248</v>
      </c>
      <c r="C158" s="3" t="s">
        <v>237</v>
      </c>
      <c r="D158" s="3" t="s">
        <v>341</v>
      </c>
      <c r="E158" s="3"/>
      <c r="F158" s="11"/>
      <c r="G158" s="4" t="s">
        <v>984</v>
      </c>
      <c r="H158" s="8" t="s">
        <v>941</v>
      </c>
      <c r="I158" s="3">
        <v>2</v>
      </c>
      <c r="J158" s="2"/>
      <c r="K158" s="10"/>
      <c r="L158" s="6"/>
      <c r="M158" s="6"/>
      <c r="N158" s="6"/>
      <c r="O158" s="6"/>
      <c r="P158" s="6"/>
      <c r="Q158" s="6"/>
      <c r="R158" s="4"/>
      <c r="S158" s="19"/>
    </row>
    <row r="159" spans="1:20" ht="72" x14ac:dyDescent="0.25">
      <c r="A159" s="3" t="s">
        <v>25</v>
      </c>
      <c r="B159" s="3" t="s">
        <v>248</v>
      </c>
      <c r="C159" s="3" t="s">
        <v>327</v>
      </c>
      <c r="D159" s="3" t="s">
        <v>342</v>
      </c>
      <c r="E159" s="3"/>
      <c r="F159" s="43"/>
      <c r="G159" s="4" t="s">
        <v>984</v>
      </c>
      <c r="H159" s="8" t="s">
        <v>980</v>
      </c>
      <c r="I159" s="3">
        <v>2</v>
      </c>
      <c r="J159" s="2"/>
      <c r="K159" s="10"/>
      <c r="L159" s="6"/>
      <c r="M159" s="6"/>
      <c r="N159" s="6"/>
      <c r="O159" s="6"/>
      <c r="P159" s="6"/>
      <c r="Q159" s="39"/>
      <c r="R159" s="4"/>
      <c r="S159" s="19"/>
      <c r="T159" s="71"/>
    </row>
    <row r="160" spans="1:20" ht="72" x14ac:dyDescent="0.25">
      <c r="A160" s="3" t="s">
        <v>25</v>
      </c>
      <c r="B160" s="3" t="s">
        <v>248</v>
      </c>
      <c r="C160" s="3" t="s">
        <v>327</v>
      </c>
      <c r="D160" s="3" t="s">
        <v>318</v>
      </c>
      <c r="E160" s="3"/>
      <c r="F160" s="11"/>
      <c r="G160" s="4" t="s">
        <v>984</v>
      </c>
      <c r="H160" s="8" t="s">
        <v>941</v>
      </c>
      <c r="I160" s="3">
        <v>2</v>
      </c>
      <c r="J160" s="2"/>
      <c r="K160" s="10"/>
      <c r="L160" s="6"/>
      <c r="M160" s="6"/>
      <c r="N160" s="6"/>
      <c r="O160" s="6"/>
      <c r="P160" s="6"/>
      <c r="Q160" s="6"/>
      <c r="R160" s="4"/>
      <c r="S160" s="19"/>
    </row>
    <row r="161" spans="1:20" ht="72" x14ac:dyDescent="0.25">
      <c r="A161" s="3" t="s">
        <v>25</v>
      </c>
      <c r="B161" s="3" t="s">
        <v>248</v>
      </c>
      <c r="C161" s="3" t="s">
        <v>327</v>
      </c>
      <c r="D161" s="3" t="s">
        <v>343</v>
      </c>
      <c r="E161" s="3"/>
      <c r="F161" s="43"/>
      <c r="G161" s="4" t="s">
        <v>984</v>
      </c>
      <c r="H161" s="8" t="s">
        <v>980</v>
      </c>
      <c r="I161" s="3">
        <v>2</v>
      </c>
      <c r="J161" s="2"/>
      <c r="K161" s="10"/>
      <c r="L161" s="6"/>
      <c r="M161" s="6"/>
      <c r="N161" s="6"/>
      <c r="O161" s="6"/>
      <c r="P161" s="6"/>
      <c r="Q161" s="39"/>
      <c r="R161" s="4"/>
      <c r="S161" s="19"/>
      <c r="T161" s="71"/>
    </row>
    <row r="162" spans="1:20" ht="72" x14ac:dyDescent="0.25">
      <c r="A162" s="3" t="s">
        <v>25</v>
      </c>
      <c r="B162" s="3" t="s">
        <v>248</v>
      </c>
      <c r="C162" s="3" t="s">
        <v>237</v>
      </c>
      <c r="D162" s="3" t="s">
        <v>344</v>
      </c>
      <c r="E162" s="3"/>
      <c r="F162" s="43"/>
      <c r="G162" s="4" t="s">
        <v>984</v>
      </c>
      <c r="H162" s="8" t="s">
        <v>980</v>
      </c>
      <c r="I162" s="3">
        <v>2</v>
      </c>
      <c r="J162" s="2"/>
      <c r="K162" s="10"/>
      <c r="L162" s="6"/>
      <c r="M162" s="6"/>
      <c r="N162" s="6"/>
      <c r="O162" s="6"/>
      <c r="P162" s="6"/>
      <c r="Q162" s="39"/>
      <c r="R162" s="4"/>
      <c r="S162" s="19"/>
      <c r="T162" s="71"/>
    </row>
    <row r="163" spans="1:20" ht="24" x14ac:dyDescent="0.25">
      <c r="A163" s="3" t="s">
        <v>588</v>
      </c>
      <c r="B163" s="3" t="s">
        <v>730</v>
      </c>
      <c r="C163" s="3" t="s">
        <v>731</v>
      </c>
      <c r="D163" s="3" t="s">
        <v>732</v>
      </c>
      <c r="E163" s="3"/>
      <c r="F163" s="11"/>
      <c r="G163" s="4"/>
      <c r="H163" s="54" t="s">
        <v>995</v>
      </c>
      <c r="I163" s="3"/>
      <c r="J163" s="2"/>
      <c r="K163" s="10"/>
      <c r="L163" s="6"/>
      <c r="M163" s="6"/>
      <c r="N163" s="6"/>
      <c r="O163" s="6"/>
      <c r="P163" s="6"/>
      <c r="Q163" s="6"/>
      <c r="R163" s="4"/>
      <c r="S163" s="19"/>
    </row>
    <row r="164" spans="1:20" ht="24" x14ac:dyDescent="0.25">
      <c r="A164" s="3" t="s">
        <v>588</v>
      </c>
      <c r="B164" s="3" t="s">
        <v>730</v>
      </c>
      <c r="C164" s="3" t="s">
        <v>731</v>
      </c>
      <c r="D164" s="3" t="s">
        <v>733</v>
      </c>
      <c r="E164" s="3"/>
      <c r="F164" s="11"/>
      <c r="G164" s="4"/>
      <c r="H164" s="54" t="s">
        <v>995</v>
      </c>
      <c r="I164" s="3"/>
      <c r="J164" s="2"/>
      <c r="K164" s="10"/>
      <c r="L164" s="6"/>
      <c r="M164" s="6"/>
      <c r="N164" s="6"/>
      <c r="O164" s="6"/>
      <c r="P164" s="6"/>
      <c r="Q164" s="6"/>
      <c r="R164" s="4"/>
      <c r="S164" s="19"/>
    </row>
    <row r="165" spans="1:20" ht="24" x14ac:dyDescent="0.25">
      <c r="A165" s="3" t="s">
        <v>588</v>
      </c>
      <c r="B165" s="3" t="s">
        <v>730</v>
      </c>
      <c r="C165" s="3" t="s">
        <v>731</v>
      </c>
      <c r="D165" s="3" t="s">
        <v>210</v>
      </c>
      <c r="E165" s="3"/>
      <c r="F165" s="11"/>
      <c r="G165" s="55"/>
      <c r="H165" s="54" t="s">
        <v>995</v>
      </c>
      <c r="I165" s="3"/>
      <c r="J165" s="2"/>
      <c r="K165" s="10"/>
      <c r="L165" s="6"/>
      <c r="M165" s="6"/>
      <c r="N165" s="6"/>
      <c r="O165" s="6"/>
      <c r="P165" s="6"/>
      <c r="Q165" s="39"/>
      <c r="R165" s="4"/>
      <c r="S165" s="19"/>
    </row>
    <row r="166" spans="1:20" ht="72" x14ac:dyDescent="0.25">
      <c r="A166" s="3" t="s">
        <v>25</v>
      </c>
      <c r="B166" s="3" t="s">
        <v>248</v>
      </c>
      <c r="C166" s="3" t="s">
        <v>237</v>
      </c>
      <c r="D166" s="3" t="s">
        <v>345</v>
      </c>
      <c r="E166" s="3"/>
      <c r="F166" s="11"/>
      <c r="G166" s="4" t="s">
        <v>984</v>
      </c>
      <c r="H166" s="8" t="s">
        <v>941</v>
      </c>
      <c r="I166" s="3">
        <v>2</v>
      </c>
      <c r="J166" s="2"/>
      <c r="K166" s="10"/>
      <c r="L166" s="6"/>
      <c r="M166" s="6"/>
      <c r="N166" s="6"/>
      <c r="O166" s="6"/>
      <c r="P166" s="6"/>
      <c r="Q166" s="6"/>
      <c r="R166" s="4"/>
      <c r="S166" s="19"/>
    </row>
    <row r="167" spans="1:20" ht="72" x14ac:dyDescent="0.25">
      <c r="A167" s="3" t="s">
        <v>25</v>
      </c>
      <c r="B167" s="3" t="s">
        <v>248</v>
      </c>
      <c r="C167" s="3" t="s">
        <v>237</v>
      </c>
      <c r="D167" s="3" t="s">
        <v>346</v>
      </c>
      <c r="E167" s="3"/>
      <c r="F167" s="43"/>
      <c r="G167" s="4" t="s">
        <v>984</v>
      </c>
      <c r="H167" s="8" t="s">
        <v>980</v>
      </c>
      <c r="I167" s="3">
        <v>2</v>
      </c>
      <c r="J167" s="2"/>
      <c r="K167" s="10"/>
      <c r="L167" s="6"/>
      <c r="M167" s="6"/>
      <c r="N167" s="6"/>
      <c r="O167" s="6"/>
      <c r="P167" s="6"/>
      <c r="Q167" s="39"/>
      <c r="R167" s="4"/>
      <c r="S167" s="19"/>
      <c r="T167" s="71"/>
    </row>
    <row r="168" spans="1:20" ht="72" x14ac:dyDescent="0.25">
      <c r="A168" s="3" t="s">
        <v>25</v>
      </c>
      <c r="B168" s="3" t="s">
        <v>248</v>
      </c>
      <c r="C168" s="3" t="s">
        <v>327</v>
      </c>
      <c r="D168" s="3" t="s">
        <v>321</v>
      </c>
      <c r="E168" s="3"/>
      <c r="F168" s="43"/>
      <c r="G168" s="4" t="s">
        <v>984</v>
      </c>
      <c r="H168" s="8" t="s">
        <v>980</v>
      </c>
      <c r="I168" s="3">
        <v>2</v>
      </c>
      <c r="J168" s="2"/>
      <c r="K168" s="10"/>
      <c r="L168" s="6"/>
      <c r="M168" s="6"/>
      <c r="N168" s="6"/>
      <c r="O168" s="6"/>
      <c r="P168" s="6"/>
      <c r="Q168" s="39"/>
      <c r="R168" s="4"/>
      <c r="S168" s="19"/>
      <c r="T168" s="71"/>
    </row>
    <row r="169" spans="1:20" x14ac:dyDescent="0.25">
      <c r="A169" s="3" t="s">
        <v>25</v>
      </c>
      <c r="B169" s="3" t="s">
        <v>248</v>
      </c>
      <c r="C169" s="3" t="s">
        <v>347</v>
      </c>
      <c r="D169" s="3" t="s">
        <v>348</v>
      </c>
      <c r="E169" s="3"/>
      <c r="F169" s="11"/>
      <c r="G169" s="20"/>
      <c r="H169" s="8"/>
      <c r="I169" s="3">
        <v>2</v>
      </c>
      <c r="J169" s="2"/>
      <c r="K169" s="10"/>
      <c r="L169" s="6"/>
      <c r="M169" s="6"/>
      <c r="N169" s="6"/>
      <c r="O169" s="6"/>
      <c r="P169" s="6"/>
      <c r="Q169" s="6"/>
      <c r="R169" s="4"/>
      <c r="S169" s="19"/>
    </row>
    <row r="170" spans="1:20" ht="72" x14ac:dyDescent="0.25">
      <c r="A170" s="3" t="s">
        <v>25</v>
      </c>
      <c r="B170" s="3" t="s">
        <v>248</v>
      </c>
      <c r="C170" s="3" t="s">
        <v>287</v>
      </c>
      <c r="D170" s="3" t="s">
        <v>349</v>
      </c>
      <c r="E170" s="3"/>
      <c r="F170" s="11"/>
      <c r="G170" s="4" t="s">
        <v>984</v>
      </c>
      <c r="H170" s="8" t="s">
        <v>941</v>
      </c>
      <c r="I170" s="3">
        <v>2</v>
      </c>
      <c r="J170" s="2"/>
      <c r="K170" s="10"/>
      <c r="L170" s="6"/>
      <c r="M170" s="6"/>
      <c r="N170" s="6"/>
      <c r="O170" s="6"/>
      <c r="P170" s="6"/>
      <c r="Q170" s="6"/>
      <c r="R170" s="4"/>
      <c r="S170" s="19"/>
    </row>
    <row r="171" spans="1:20" ht="72" x14ac:dyDescent="0.25">
      <c r="A171" s="3" t="s">
        <v>25</v>
      </c>
      <c r="B171" s="3" t="s">
        <v>248</v>
      </c>
      <c r="C171" s="3" t="s">
        <v>287</v>
      </c>
      <c r="D171" s="3" t="s">
        <v>350</v>
      </c>
      <c r="E171" s="3"/>
      <c r="F171" s="11"/>
      <c r="G171" s="4" t="s">
        <v>984</v>
      </c>
      <c r="H171" s="8" t="s">
        <v>941</v>
      </c>
      <c r="I171" s="3">
        <v>2</v>
      </c>
      <c r="J171" s="2"/>
      <c r="K171" s="10"/>
      <c r="L171" s="6"/>
      <c r="M171" s="6"/>
      <c r="N171" s="6"/>
      <c r="O171" s="6"/>
      <c r="P171" s="6"/>
      <c r="Q171" s="6"/>
      <c r="R171" s="4"/>
      <c r="S171" s="19"/>
    </row>
    <row r="172" spans="1:20" x14ac:dyDescent="0.25">
      <c r="A172" s="3" t="s">
        <v>25</v>
      </c>
      <c r="B172" s="3" t="s">
        <v>248</v>
      </c>
      <c r="C172" s="3" t="s">
        <v>351</v>
      </c>
      <c r="D172" s="3" t="s">
        <v>352</v>
      </c>
      <c r="E172" s="3"/>
      <c r="F172" s="11"/>
      <c r="G172" s="20"/>
      <c r="H172" s="8"/>
      <c r="I172" s="3">
        <v>2</v>
      </c>
      <c r="J172" s="2"/>
      <c r="K172" s="10"/>
      <c r="L172" s="6"/>
      <c r="M172" s="6"/>
      <c r="N172" s="6"/>
      <c r="O172" s="6"/>
      <c r="P172" s="6"/>
      <c r="Q172" s="6"/>
      <c r="R172" s="4"/>
      <c r="S172" s="19"/>
    </row>
    <row r="173" spans="1:20" ht="72" x14ac:dyDescent="0.25">
      <c r="A173" s="3" t="s">
        <v>25</v>
      </c>
      <c r="B173" s="3" t="s">
        <v>248</v>
      </c>
      <c r="C173" s="3" t="s">
        <v>347</v>
      </c>
      <c r="D173" s="3" t="s">
        <v>353</v>
      </c>
      <c r="E173" s="3"/>
      <c r="F173" s="11"/>
      <c r="G173" s="4" t="s">
        <v>984</v>
      </c>
      <c r="H173" s="8" t="s">
        <v>941</v>
      </c>
      <c r="I173" s="3">
        <v>2</v>
      </c>
      <c r="J173" s="2"/>
      <c r="K173" s="10"/>
      <c r="L173" s="6"/>
      <c r="M173" s="6"/>
      <c r="N173" s="6"/>
      <c r="O173" s="6"/>
      <c r="P173" s="6"/>
      <c r="Q173" s="6"/>
      <c r="R173" s="4"/>
      <c r="S173" s="19"/>
    </row>
    <row r="174" spans="1:20" ht="72" x14ac:dyDescent="0.25">
      <c r="A174" s="3" t="s">
        <v>25</v>
      </c>
      <c r="B174" s="3" t="s">
        <v>248</v>
      </c>
      <c r="C174" s="3" t="s">
        <v>347</v>
      </c>
      <c r="D174" s="3" t="s">
        <v>354</v>
      </c>
      <c r="E174" s="3"/>
      <c r="F174" s="11"/>
      <c r="G174" s="4" t="s">
        <v>984</v>
      </c>
      <c r="H174" s="8" t="s">
        <v>941</v>
      </c>
      <c r="I174" s="3">
        <v>2</v>
      </c>
      <c r="J174" s="2"/>
      <c r="K174" s="10"/>
      <c r="L174" s="6"/>
      <c r="M174" s="6"/>
      <c r="N174" s="6"/>
      <c r="O174" s="6"/>
      <c r="P174" s="6"/>
      <c r="Q174" s="6"/>
      <c r="R174" s="4"/>
      <c r="S174" s="19"/>
    </row>
    <row r="175" spans="1:20" x14ac:dyDescent="0.25">
      <c r="A175" s="3" t="s">
        <v>25</v>
      </c>
      <c r="B175" s="3" t="s">
        <v>248</v>
      </c>
      <c r="C175" s="3" t="s">
        <v>355</v>
      </c>
      <c r="D175" s="3" t="s">
        <v>253</v>
      </c>
      <c r="E175" s="3"/>
      <c r="F175" s="11"/>
      <c r="G175" s="20"/>
      <c r="H175" s="8"/>
      <c r="I175" s="3">
        <v>2</v>
      </c>
      <c r="J175" s="2"/>
      <c r="K175" s="10"/>
      <c r="L175" s="6"/>
      <c r="M175" s="6"/>
      <c r="N175" s="6"/>
      <c r="O175" s="6"/>
      <c r="P175" s="6"/>
      <c r="Q175" s="6"/>
      <c r="R175" s="4"/>
      <c r="S175" s="19"/>
    </row>
    <row r="176" spans="1:20" ht="120" x14ac:dyDescent="0.25">
      <c r="A176" s="3" t="s">
        <v>25</v>
      </c>
      <c r="B176" s="3" t="s">
        <v>248</v>
      </c>
      <c r="C176" s="3" t="s">
        <v>356</v>
      </c>
      <c r="D176" s="3" t="s">
        <v>357</v>
      </c>
      <c r="E176" s="3"/>
      <c r="F176" s="11"/>
      <c r="G176" s="4" t="s">
        <v>996</v>
      </c>
      <c r="H176" s="8" t="s">
        <v>941</v>
      </c>
      <c r="I176" s="3">
        <v>2</v>
      </c>
      <c r="J176" s="4"/>
      <c r="K176" s="10"/>
      <c r="L176" s="6"/>
      <c r="M176" s="6"/>
      <c r="N176" s="6"/>
      <c r="O176" s="6"/>
      <c r="P176" s="6"/>
      <c r="Q176" s="6"/>
      <c r="R176" s="4"/>
      <c r="S176" s="19"/>
    </row>
    <row r="177" spans="1:20" x14ac:dyDescent="0.25">
      <c r="A177" s="3" t="s">
        <v>25</v>
      </c>
      <c r="B177" s="3" t="s">
        <v>248</v>
      </c>
      <c r="C177" s="3" t="s">
        <v>356</v>
      </c>
      <c r="D177" s="3" t="s">
        <v>358</v>
      </c>
      <c r="E177" s="3"/>
      <c r="F177" s="43"/>
      <c r="G177" s="20" t="s">
        <v>976</v>
      </c>
      <c r="H177" s="8" t="s">
        <v>980</v>
      </c>
      <c r="I177" s="3">
        <v>2</v>
      </c>
      <c r="J177" s="2"/>
      <c r="K177" s="10"/>
      <c r="L177" s="6"/>
      <c r="M177" s="6"/>
      <c r="N177" s="6"/>
      <c r="O177" s="6"/>
      <c r="P177" s="6"/>
      <c r="Q177" s="39"/>
      <c r="R177" s="4"/>
      <c r="S177" s="19"/>
      <c r="T177" s="71"/>
    </row>
    <row r="178" spans="1:20" x14ac:dyDescent="0.25">
      <c r="A178" s="3" t="s">
        <v>25</v>
      </c>
      <c r="B178" s="3" t="s">
        <v>248</v>
      </c>
      <c r="C178" s="3" t="s">
        <v>356</v>
      </c>
      <c r="D178" s="3" t="s">
        <v>359</v>
      </c>
      <c r="E178" s="3"/>
      <c r="F178" s="43"/>
      <c r="G178" s="20" t="s">
        <v>976</v>
      </c>
      <c r="H178" s="8" t="s">
        <v>980</v>
      </c>
      <c r="I178" s="3">
        <v>2</v>
      </c>
      <c r="J178" s="2"/>
      <c r="K178" s="10"/>
      <c r="L178" s="6"/>
      <c r="M178" s="6"/>
      <c r="N178" s="6"/>
      <c r="O178" s="6"/>
      <c r="P178" s="6"/>
      <c r="Q178" s="39"/>
      <c r="R178" s="4"/>
      <c r="S178" s="19"/>
      <c r="T178" s="71"/>
    </row>
    <row r="179" spans="1:20" x14ac:dyDescent="0.25">
      <c r="A179" s="3" t="s">
        <v>25</v>
      </c>
      <c r="B179" s="3" t="s">
        <v>248</v>
      </c>
      <c r="C179" s="3" t="s">
        <v>355</v>
      </c>
      <c r="D179" s="3" t="s">
        <v>360</v>
      </c>
      <c r="E179" s="3"/>
      <c r="F179" s="11"/>
      <c r="G179" s="20" t="s">
        <v>976</v>
      </c>
      <c r="H179" s="8" t="s">
        <v>941</v>
      </c>
      <c r="I179" s="3">
        <v>2</v>
      </c>
      <c r="J179" s="2"/>
      <c r="K179" s="10"/>
      <c r="L179" s="6"/>
      <c r="M179" s="6"/>
      <c r="N179" s="6"/>
      <c r="O179" s="6"/>
      <c r="P179" s="6"/>
      <c r="Q179" s="6"/>
      <c r="R179" s="4"/>
      <c r="S179" s="19"/>
    </row>
    <row r="180" spans="1:20" x14ac:dyDescent="0.25">
      <c r="A180" s="3" t="s">
        <v>25</v>
      </c>
      <c r="B180" s="3" t="s">
        <v>248</v>
      </c>
      <c r="C180" s="3" t="s">
        <v>361</v>
      </c>
      <c r="D180" s="3" t="s">
        <v>253</v>
      </c>
      <c r="E180" s="3"/>
      <c r="F180" s="11"/>
      <c r="G180" s="20"/>
      <c r="H180" s="8"/>
      <c r="I180" s="3">
        <v>2</v>
      </c>
      <c r="J180" s="2"/>
      <c r="K180" s="10"/>
      <c r="L180" s="6"/>
      <c r="M180" s="6"/>
      <c r="N180" s="6"/>
      <c r="O180" s="6"/>
      <c r="P180" s="6"/>
      <c r="Q180" s="6"/>
      <c r="R180" s="4"/>
      <c r="S180" s="19"/>
    </row>
    <row r="181" spans="1:20" x14ac:dyDescent="0.25">
      <c r="A181" s="3" t="s">
        <v>25</v>
      </c>
      <c r="B181" s="3" t="s">
        <v>248</v>
      </c>
      <c r="C181" s="3" t="s">
        <v>362</v>
      </c>
      <c r="D181" s="3" t="s">
        <v>249</v>
      </c>
      <c r="E181" s="3"/>
      <c r="F181" s="11"/>
      <c r="G181" s="20"/>
      <c r="H181" s="8"/>
      <c r="I181" s="3">
        <v>2</v>
      </c>
      <c r="J181" s="2"/>
      <c r="K181" s="10"/>
      <c r="L181" s="6"/>
      <c r="M181" s="6"/>
      <c r="N181" s="6"/>
      <c r="O181" s="6"/>
      <c r="P181" s="6"/>
      <c r="Q181" s="6"/>
      <c r="R181" s="4"/>
      <c r="S181" s="19"/>
    </row>
    <row r="182" spans="1:20" x14ac:dyDescent="0.25">
      <c r="A182" s="3" t="s">
        <v>25</v>
      </c>
      <c r="B182" s="3" t="s">
        <v>248</v>
      </c>
      <c r="C182" s="3" t="s">
        <v>362</v>
      </c>
      <c r="D182" s="3" t="s">
        <v>363</v>
      </c>
      <c r="E182" s="3"/>
      <c r="F182" s="11"/>
      <c r="G182" s="20" t="s">
        <v>976</v>
      </c>
      <c r="H182" s="8" t="s">
        <v>941</v>
      </c>
      <c r="I182" s="3">
        <v>2</v>
      </c>
      <c r="J182" s="2"/>
      <c r="K182" s="10"/>
      <c r="L182" s="6"/>
      <c r="M182" s="6"/>
      <c r="N182" s="6"/>
      <c r="O182" s="6"/>
      <c r="P182" s="6"/>
      <c r="Q182" s="6"/>
      <c r="R182" s="4"/>
      <c r="S182" s="19"/>
    </row>
    <row r="183" spans="1:20" x14ac:dyDescent="0.25">
      <c r="A183" s="3" t="s">
        <v>25</v>
      </c>
      <c r="B183" s="3" t="s">
        <v>248</v>
      </c>
      <c r="C183" s="3" t="s">
        <v>362</v>
      </c>
      <c r="D183" s="3" t="s">
        <v>364</v>
      </c>
      <c r="E183" s="3"/>
      <c r="F183" s="11"/>
      <c r="G183" s="20" t="s">
        <v>976</v>
      </c>
      <c r="H183" s="8" t="s">
        <v>941</v>
      </c>
      <c r="I183" s="3">
        <v>2</v>
      </c>
      <c r="J183" s="2"/>
      <c r="K183" s="10"/>
      <c r="L183" s="6"/>
      <c r="M183" s="6"/>
      <c r="N183" s="6"/>
      <c r="O183" s="6"/>
      <c r="P183" s="6"/>
      <c r="Q183" s="6"/>
      <c r="R183" s="4"/>
      <c r="S183" s="19"/>
    </row>
    <row r="184" spans="1:20" x14ac:dyDescent="0.25">
      <c r="A184" s="3" t="s">
        <v>25</v>
      </c>
      <c r="B184" s="3" t="s">
        <v>248</v>
      </c>
      <c r="C184" s="3" t="s">
        <v>365</v>
      </c>
      <c r="D184" s="3" t="s">
        <v>249</v>
      </c>
      <c r="E184" s="3"/>
      <c r="F184" s="11"/>
      <c r="G184" s="20"/>
      <c r="H184" s="8"/>
      <c r="I184" s="3">
        <v>2</v>
      </c>
      <c r="J184" s="2"/>
      <c r="K184" s="10"/>
      <c r="L184" s="6"/>
      <c r="M184" s="6"/>
      <c r="N184" s="6"/>
      <c r="O184" s="6"/>
      <c r="P184" s="6"/>
      <c r="Q184" s="6"/>
      <c r="R184" s="4"/>
      <c r="S184" s="19"/>
    </row>
    <row r="185" spans="1:20" x14ac:dyDescent="0.25">
      <c r="A185" s="3" t="s">
        <v>25</v>
      </c>
      <c r="B185" s="3" t="s">
        <v>248</v>
      </c>
      <c r="C185" s="3" t="s">
        <v>366</v>
      </c>
      <c r="D185" s="3" t="s">
        <v>367</v>
      </c>
      <c r="E185" s="3"/>
      <c r="F185" s="11"/>
      <c r="G185" s="20"/>
      <c r="H185" s="8" t="s">
        <v>941</v>
      </c>
      <c r="I185" s="3">
        <v>2</v>
      </c>
      <c r="J185" s="2"/>
      <c r="K185" s="10"/>
      <c r="L185" s="6"/>
      <c r="M185" s="6"/>
      <c r="N185" s="6"/>
      <c r="O185" s="6"/>
      <c r="P185" s="6"/>
      <c r="Q185" s="6"/>
      <c r="R185" s="4"/>
      <c r="S185" s="19"/>
    </row>
    <row r="186" spans="1:20" x14ac:dyDescent="0.25">
      <c r="A186" s="3" t="s">
        <v>25</v>
      </c>
      <c r="B186" s="3" t="s">
        <v>248</v>
      </c>
      <c r="C186" s="3" t="s">
        <v>368</v>
      </c>
      <c r="D186" s="3" t="s">
        <v>369</v>
      </c>
      <c r="E186" s="3"/>
      <c r="F186" s="11"/>
      <c r="G186" s="20"/>
      <c r="H186" s="8" t="s">
        <v>941</v>
      </c>
      <c r="I186" s="3">
        <v>2</v>
      </c>
      <c r="J186" s="2"/>
      <c r="K186" s="10"/>
      <c r="L186" s="6"/>
      <c r="M186" s="6"/>
      <c r="N186" s="6"/>
      <c r="O186" s="6"/>
      <c r="P186" s="6"/>
      <c r="Q186" s="6"/>
      <c r="R186" s="4"/>
      <c r="S186" s="19"/>
    </row>
    <row r="187" spans="1:20" x14ac:dyDescent="0.25">
      <c r="A187" s="3" t="s">
        <v>25</v>
      </c>
      <c r="B187" s="3" t="s">
        <v>248</v>
      </c>
      <c r="C187" s="3" t="s">
        <v>365</v>
      </c>
      <c r="D187" s="3" t="s">
        <v>370</v>
      </c>
      <c r="E187" s="3"/>
      <c r="F187" s="11"/>
      <c r="G187" s="20"/>
      <c r="H187" s="8" t="s">
        <v>941</v>
      </c>
      <c r="I187" s="3">
        <v>2</v>
      </c>
      <c r="J187" s="2"/>
      <c r="K187" s="10"/>
      <c r="L187" s="6"/>
      <c r="M187" s="6"/>
      <c r="N187" s="6"/>
      <c r="O187" s="6"/>
      <c r="P187" s="6"/>
      <c r="Q187" s="6"/>
      <c r="R187" s="4"/>
      <c r="S187" s="19"/>
    </row>
    <row r="188" spans="1:20" x14ac:dyDescent="0.25">
      <c r="A188" s="3" t="s">
        <v>25</v>
      </c>
      <c r="B188" s="3" t="s">
        <v>248</v>
      </c>
      <c r="C188" s="3" t="s">
        <v>371</v>
      </c>
      <c r="D188" s="3" t="s">
        <v>253</v>
      </c>
      <c r="E188" s="3"/>
      <c r="F188" s="11"/>
      <c r="G188" s="20"/>
      <c r="H188" s="8"/>
      <c r="I188" s="3">
        <v>2</v>
      </c>
      <c r="J188" s="2"/>
      <c r="K188" s="10"/>
      <c r="L188" s="6"/>
      <c r="M188" s="6"/>
      <c r="N188" s="6"/>
      <c r="O188" s="6"/>
      <c r="P188" s="6"/>
      <c r="Q188" s="6"/>
      <c r="R188" s="4"/>
      <c r="S188" s="19"/>
    </row>
    <row r="189" spans="1:20" x14ac:dyDescent="0.25">
      <c r="A189" s="3" t="s">
        <v>25</v>
      </c>
      <c r="B189" s="3" t="s">
        <v>248</v>
      </c>
      <c r="C189" s="3" t="s">
        <v>371</v>
      </c>
      <c r="D189" s="3" t="s">
        <v>372</v>
      </c>
      <c r="E189" s="3"/>
      <c r="F189" s="11"/>
      <c r="G189" s="20"/>
      <c r="H189" s="8" t="s">
        <v>941</v>
      </c>
      <c r="I189" s="3">
        <v>2</v>
      </c>
      <c r="J189" s="2"/>
      <c r="K189" s="10"/>
      <c r="L189" s="6"/>
      <c r="M189" s="6"/>
      <c r="N189" s="6"/>
      <c r="O189" s="6"/>
      <c r="P189" s="6"/>
      <c r="Q189" s="6"/>
      <c r="R189" s="4"/>
      <c r="S189" s="19"/>
    </row>
    <row r="190" spans="1:20" x14ac:dyDescent="0.25">
      <c r="A190" s="3" t="s">
        <v>25</v>
      </c>
      <c r="B190" s="3" t="s">
        <v>248</v>
      </c>
      <c r="C190" s="3" t="s">
        <v>371</v>
      </c>
      <c r="D190" s="3" t="s">
        <v>373</v>
      </c>
      <c r="E190" s="3"/>
      <c r="F190" s="11"/>
      <c r="G190" s="20"/>
      <c r="H190" s="8" t="s">
        <v>941</v>
      </c>
      <c r="I190" s="3">
        <v>2</v>
      </c>
      <c r="J190" s="2"/>
      <c r="K190" s="10"/>
      <c r="L190" s="6"/>
      <c r="M190" s="6"/>
      <c r="N190" s="6"/>
      <c r="O190" s="6"/>
      <c r="P190" s="6"/>
      <c r="Q190" s="6"/>
      <c r="R190" s="4"/>
      <c r="S190" s="19"/>
    </row>
    <row r="191" spans="1:20" x14ac:dyDescent="0.25">
      <c r="A191" s="3" t="s">
        <v>25</v>
      </c>
      <c r="B191" s="3" t="s">
        <v>248</v>
      </c>
      <c r="C191" s="3" t="s">
        <v>374</v>
      </c>
      <c r="D191" s="3" t="s">
        <v>375</v>
      </c>
      <c r="E191" s="3"/>
      <c r="F191" s="11"/>
      <c r="G191" s="20"/>
      <c r="H191" s="8" t="s">
        <v>941</v>
      </c>
      <c r="I191" s="3">
        <v>2</v>
      </c>
      <c r="J191" s="2"/>
      <c r="K191" s="10"/>
      <c r="L191" s="6"/>
      <c r="M191" s="6"/>
      <c r="N191" s="6"/>
      <c r="O191" s="6"/>
      <c r="P191" s="6"/>
      <c r="Q191" s="6"/>
      <c r="R191" s="4"/>
      <c r="S191" s="19"/>
    </row>
    <row r="192" spans="1:20" x14ac:dyDescent="0.25">
      <c r="A192" s="3" t="s">
        <v>25</v>
      </c>
      <c r="B192" s="3" t="s">
        <v>248</v>
      </c>
      <c r="C192" s="3" t="s">
        <v>371</v>
      </c>
      <c r="D192" s="3" t="s">
        <v>376</v>
      </c>
      <c r="E192" s="3"/>
      <c r="F192" s="11"/>
      <c r="G192" s="20"/>
      <c r="H192" s="8" t="s">
        <v>941</v>
      </c>
      <c r="I192" s="3">
        <v>2</v>
      </c>
      <c r="J192" s="2"/>
      <c r="K192" s="10"/>
      <c r="L192" s="6"/>
      <c r="M192" s="6"/>
      <c r="N192" s="6"/>
      <c r="O192" s="6"/>
      <c r="P192" s="6"/>
      <c r="Q192" s="6"/>
      <c r="R192" s="4"/>
      <c r="S192" s="19"/>
    </row>
    <row r="193" spans="1:20" x14ac:dyDescent="0.25">
      <c r="A193" s="3" t="s">
        <v>25</v>
      </c>
      <c r="B193" s="3" t="s">
        <v>248</v>
      </c>
      <c r="C193" s="3" t="s">
        <v>377</v>
      </c>
      <c r="D193" s="3" t="s">
        <v>253</v>
      </c>
      <c r="E193" s="3"/>
      <c r="F193" s="11"/>
      <c r="G193" s="20"/>
      <c r="H193" s="8"/>
      <c r="I193" s="3">
        <v>2</v>
      </c>
      <c r="J193" s="2"/>
      <c r="K193" s="10"/>
      <c r="L193" s="6"/>
      <c r="M193" s="6"/>
      <c r="N193" s="6"/>
      <c r="O193" s="6"/>
      <c r="P193" s="6"/>
      <c r="Q193" s="6"/>
      <c r="R193" s="4"/>
      <c r="S193" s="19"/>
    </row>
    <row r="194" spans="1:20" x14ac:dyDescent="0.25">
      <c r="A194" s="3" t="s">
        <v>25</v>
      </c>
      <c r="B194" s="3" t="s">
        <v>248</v>
      </c>
      <c r="C194" s="3" t="s">
        <v>378</v>
      </c>
      <c r="D194" s="3" t="s">
        <v>253</v>
      </c>
      <c r="E194" s="3"/>
      <c r="F194" s="11"/>
      <c r="G194" s="20"/>
      <c r="H194" s="8"/>
      <c r="I194" s="3">
        <v>2</v>
      </c>
      <c r="J194" s="2"/>
      <c r="K194" s="10"/>
      <c r="L194" s="6"/>
      <c r="M194" s="6"/>
      <c r="N194" s="6"/>
      <c r="O194" s="6"/>
      <c r="P194" s="6"/>
      <c r="Q194" s="6"/>
      <c r="R194" s="4"/>
      <c r="S194" s="19"/>
    </row>
    <row r="195" spans="1:20" ht="48" x14ac:dyDescent="0.25">
      <c r="A195" s="3" t="s">
        <v>25</v>
      </c>
      <c r="B195" s="3" t="s">
        <v>248</v>
      </c>
      <c r="C195" s="3" t="s">
        <v>379</v>
      </c>
      <c r="D195" s="3" t="s">
        <v>380</v>
      </c>
      <c r="E195" s="3"/>
      <c r="F195" s="11"/>
      <c r="G195" s="4" t="s">
        <v>997</v>
      </c>
      <c r="H195" s="8" t="s">
        <v>941</v>
      </c>
      <c r="I195" s="3">
        <v>2</v>
      </c>
      <c r="J195" s="2"/>
      <c r="K195" s="10"/>
      <c r="L195" s="6"/>
      <c r="M195" s="6"/>
      <c r="N195" s="6"/>
      <c r="O195" s="6"/>
      <c r="P195" s="6"/>
      <c r="Q195" s="6"/>
      <c r="R195" s="4"/>
      <c r="S195" s="19"/>
    </row>
    <row r="196" spans="1:20" ht="36" x14ac:dyDescent="0.25">
      <c r="A196" s="3" t="s">
        <v>25</v>
      </c>
      <c r="B196" s="3" t="s">
        <v>248</v>
      </c>
      <c r="C196" s="3" t="s">
        <v>381</v>
      </c>
      <c r="D196" s="3" t="s">
        <v>278</v>
      </c>
      <c r="E196" s="3"/>
      <c r="F196" s="11"/>
      <c r="G196" s="4" t="s">
        <v>998</v>
      </c>
      <c r="H196" s="8" t="s">
        <v>999</v>
      </c>
      <c r="I196" s="3">
        <v>2</v>
      </c>
      <c r="J196" s="2"/>
      <c r="K196" s="10"/>
      <c r="L196" s="6"/>
      <c r="M196" s="6"/>
      <c r="N196" s="6"/>
      <c r="O196" s="6"/>
      <c r="P196" s="6"/>
      <c r="Q196" s="6"/>
      <c r="R196" s="4"/>
      <c r="S196" s="19"/>
    </row>
    <row r="197" spans="1:20" x14ac:dyDescent="0.25">
      <c r="A197" s="3" t="s">
        <v>25</v>
      </c>
      <c r="B197" s="3" t="s">
        <v>248</v>
      </c>
      <c r="C197" s="3" t="s">
        <v>257</v>
      </c>
      <c r="D197" s="3" t="s">
        <v>253</v>
      </c>
      <c r="E197" s="3"/>
      <c r="F197" s="11"/>
      <c r="G197" s="20"/>
      <c r="H197" s="8"/>
      <c r="I197" s="3">
        <v>2</v>
      </c>
      <c r="J197" s="2"/>
      <c r="K197" s="10"/>
      <c r="L197" s="6"/>
      <c r="M197" s="6"/>
      <c r="N197" s="6"/>
      <c r="O197" s="6"/>
      <c r="P197" s="6"/>
      <c r="Q197" s="6"/>
      <c r="R197" s="4"/>
      <c r="S197" s="19"/>
    </row>
    <row r="198" spans="1:20" x14ac:dyDescent="0.25">
      <c r="A198" s="3" t="s">
        <v>25</v>
      </c>
      <c r="B198" s="3" t="s">
        <v>248</v>
      </c>
      <c r="C198" s="3" t="s">
        <v>251</v>
      </c>
      <c r="D198" s="3" t="s">
        <v>249</v>
      </c>
      <c r="E198" s="3"/>
      <c r="F198" s="11"/>
      <c r="G198" s="20"/>
      <c r="H198" s="8"/>
      <c r="I198" s="3">
        <v>2</v>
      </c>
      <c r="J198" s="2"/>
      <c r="K198" s="10"/>
      <c r="L198" s="6"/>
      <c r="M198" s="6"/>
      <c r="N198" s="6"/>
      <c r="O198" s="6"/>
      <c r="P198" s="6"/>
      <c r="Q198" s="6"/>
      <c r="R198" s="4"/>
      <c r="S198" s="19"/>
    </row>
    <row r="199" spans="1:20" x14ac:dyDescent="0.25">
      <c r="A199" s="3" t="s">
        <v>25</v>
      </c>
      <c r="B199" s="3" t="s">
        <v>248</v>
      </c>
      <c r="C199" s="3" t="s">
        <v>382</v>
      </c>
      <c r="D199" s="3" t="s">
        <v>249</v>
      </c>
      <c r="E199" s="3"/>
      <c r="F199" s="11"/>
      <c r="G199" s="20"/>
      <c r="H199" s="8"/>
      <c r="I199" s="3">
        <v>2</v>
      </c>
      <c r="J199" s="2"/>
      <c r="K199" s="10"/>
      <c r="L199" s="6"/>
      <c r="M199" s="6"/>
      <c r="N199" s="6"/>
      <c r="O199" s="6"/>
      <c r="P199" s="6"/>
      <c r="Q199" s="6"/>
      <c r="R199" s="4"/>
      <c r="S199" s="19"/>
    </row>
    <row r="200" spans="1:20" x14ac:dyDescent="0.25">
      <c r="A200" s="3" t="s">
        <v>25</v>
      </c>
      <c r="B200" s="3" t="s">
        <v>248</v>
      </c>
      <c r="C200" s="3" t="s">
        <v>383</v>
      </c>
      <c r="D200" s="3" t="s">
        <v>253</v>
      </c>
      <c r="E200" s="3"/>
      <c r="F200" s="11"/>
      <c r="G200" s="20"/>
      <c r="H200" s="8"/>
      <c r="I200" s="3">
        <v>2</v>
      </c>
      <c r="J200" s="2"/>
      <c r="K200" s="10"/>
      <c r="L200" s="6"/>
      <c r="M200" s="6"/>
      <c r="N200" s="6"/>
      <c r="O200" s="6"/>
      <c r="P200" s="6"/>
      <c r="Q200" s="6"/>
      <c r="R200" s="4"/>
      <c r="S200" s="19"/>
    </row>
    <row r="201" spans="1:20" ht="36" x14ac:dyDescent="0.25">
      <c r="A201" s="3" t="s">
        <v>25</v>
      </c>
      <c r="B201" s="3" t="s">
        <v>248</v>
      </c>
      <c r="C201" s="3" t="s">
        <v>384</v>
      </c>
      <c r="D201" s="3" t="s">
        <v>357</v>
      </c>
      <c r="E201" s="3"/>
      <c r="F201" s="11"/>
      <c r="G201" s="4" t="s">
        <v>973</v>
      </c>
      <c r="H201" s="8" t="s">
        <v>941</v>
      </c>
      <c r="I201" s="3">
        <v>2</v>
      </c>
      <c r="J201" s="2"/>
      <c r="K201" s="10"/>
      <c r="L201" s="6"/>
      <c r="M201" s="6"/>
      <c r="N201" s="6"/>
      <c r="O201" s="6"/>
      <c r="P201" s="6"/>
      <c r="Q201" s="6"/>
      <c r="R201" s="4"/>
      <c r="S201" s="19"/>
    </row>
    <row r="202" spans="1:20" ht="36" x14ac:dyDescent="0.25">
      <c r="A202" s="3" t="s">
        <v>25</v>
      </c>
      <c r="B202" s="3" t="s">
        <v>248</v>
      </c>
      <c r="C202" s="3" t="s">
        <v>383</v>
      </c>
      <c r="D202" s="3" t="s">
        <v>284</v>
      </c>
      <c r="E202" s="3"/>
      <c r="F202" s="43"/>
      <c r="G202" s="4" t="s">
        <v>973</v>
      </c>
      <c r="H202" s="8" t="s">
        <v>980</v>
      </c>
      <c r="I202" s="3">
        <v>2</v>
      </c>
      <c r="J202" s="2"/>
      <c r="K202" s="10"/>
      <c r="L202" s="6"/>
      <c r="M202" s="6"/>
      <c r="N202" s="6"/>
      <c r="O202" s="6"/>
      <c r="P202" s="6"/>
      <c r="Q202" s="39"/>
      <c r="R202" s="4"/>
      <c r="S202" s="19"/>
      <c r="T202" s="71"/>
    </row>
    <row r="203" spans="1:20" x14ac:dyDescent="0.25">
      <c r="A203" s="3" t="s">
        <v>25</v>
      </c>
      <c r="B203" s="3" t="s">
        <v>248</v>
      </c>
      <c r="C203" s="3" t="s">
        <v>385</v>
      </c>
      <c r="D203" s="3" t="s">
        <v>249</v>
      </c>
      <c r="E203" s="3"/>
      <c r="F203" s="11"/>
      <c r="G203" s="20"/>
      <c r="H203" s="8"/>
      <c r="I203" s="3">
        <v>2</v>
      </c>
      <c r="J203" s="2"/>
      <c r="K203" s="10"/>
      <c r="L203" s="6"/>
      <c r="M203" s="6"/>
      <c r="N203" s="6"/>
      <c r="O203" s="6"/>
      <c r="P203" s="6"/>
      <c r="Q203" s="6"/>
      <c r="R203" s="4"/>
      <c r="S203" s="19"/>
    </row>
    <row r="204" spans="1:20" x14ac:dyDescent="0.25">
      <c r="A204" s="3" t="s">
        <v>25</v>
      </c>
      <c r="B204" s="3" t="s">
        <v>248</v>
      </c>
      <c r="C204" s="3" t="s">
        <v>386</v>
      </c>
      <c r="D204" s="3" t="s">
        <v>249</v>
      </c>
      <c r="E204" s="3"/>
      <c r="F204" s="11"/>
      <c r="G204" s="20"/>
      <c r="H204" s="8"/>
      <c r="I204" s="3">
        <v>2</v>
      </c>
      <c r="J204" s="2"/>
      <c r="K204" s="10"/>
      <c r="L204" s="6"/>
      <c r="M204" s="6"/>
      <c r="N204" s="6"/>
      <c r="O204" s="6"/>
      <c r="P204" s="6"/>
      <c r="Q204" s="6"/>
      <c r="R204" s="4"/>
      <c r="S204" s="19"/>
    </row>
    <row r="205" spans="1:20" x14ac:dyDescent="0.25">
      <c r="A205" s="3" t="s">
        <v>25</v>
      </c>
      <c r="B205" s="3" t="s">
        <v>248</v>
      </c>
      <c r="C205" s="3" t="s">
        <v>387</v>
      </c>
      <c r="D205" s="3" t="s">
        <v>253</v>
      </c>
      <c r="E205" s="3"/>
      <c r="F205" s="11"/>
      <c r="G205" s="20"/>
      <c r="H205" s="8"/>
      <c r="I205" s="3">
        <v>2</v>
      </c>
      <c r="J205" s="2"/>
      <c r="K205" s="10"/>
      <c r="L205" s="6"/>
      <c r="M205" s="6"/>
      <c r="N205" s="6"/>
      <c r="O205" s="6"/>
      <c r="P205" s="6"/>
      <c r="Q205" s="6"/>
      <c r="R205" s="4"/>
      <c r="S205" s="19"/>
    </row>
    <row r="206" spans="1:20" x14ac:dyDescent="0.25">
      <c r="A206" s="3" t="s">
        <v>25</v>
      </c>
      <c r="B206" s="3" t="s">
        <v>248</v>
      </c>
      <c r="C206" s="3" t="s">
        <v>388</v>
      </c>
      <c r="D206" s="3" t="s">
        <v>253</v>
      </c>
      <c r="E206" s="3"/>
      <c r="F206" s="11"/>
      <c r="G206" s="20"/>
      <c r="H206" s="8"/>
      <c r="I206" s="3">
        <v>2</v>
      </c>
      <c r="J206" s="2"/>
      <c r="K206" s="10"/>
      <c r="L206" s="6"/>
      <c r="M206" s="6"/>
      <c r="N206" s="6"/>
      <c r="O206" s="6"/>
      <c r="P206" s="6"/>
      <c r="Q206" s="6"/>
      <c r="R206" s="4"/>
      <c r="S206" s="19"/>
    </row>
    <row r="207" spans="1:20" x14ac:dyDescent="0.25">
      <c r="A207" s="3" t="s">
        <v>25</v>
      </c>
      <c r="B207" s="3" t="s">
        <v>248</v>
      </c>
      <c r="C207" s="3" t="s">
        <v>389</v>
      </c>
      <c r="D207" s="3" t="s">
        <v>253</v>
      </c>
      <c r="E207" s="3"/>
      <c r="F207" s="11"/>
      <c r="G207" s="20"/>
      <c r="H207" s="8"/>
      <c r="I207" s="3">
        <v>2</v>
      </c>
      <c r="J207" s="2"/>
      <c r="K207" s="10"/>
      <c r="L207" s="6"/>
      <c r="M207" s="6"/>
      <c r="N207" s="6"/>
      <c r="O207" s="6"/>
      <c r="P207" s="6"/>
      <c r="Q207" s="6"/>
      <c r="R207" s="4"/>
      <c r="S207" s="19"/>
    </row>
    <row r="208" spans="1:20" x14ac:dyDescent="0.25">
      <c r="A208" s="3" t="s">
        <v>25</v>
      </c>
      <c r="B208" s="3" t="s">
        <v>248</v>
      </c>
      <c r="C208" s="3" t="s">
        <v>390</v>
      </c>
      <c r="D208" s="3" t="s">
        <v>253</v>
      </c>
      <c r="E208" s="3"/>
      <c r="F208" s="11"/>
      <c r="G208" s="20"/>
      <c r="H208" s="8"/>
      <c r="I208" s="3">
        <v>2</v>
      </c>
      <c r="J208" s="2"/>
      <c r="K208" s="10"/>
      <c r="L208" s="6"/>
      <c r="M208" s="6"/>
      <c r="N208" s="6"/>
      <c r="O208" s="6"/>
      <c r="P208" s="6"/>
      <c r="Q208" s="6"/>
      <c r="R208" s="4"/>
      <c r="S208" s="19"/>
    </row>
    <row r="209" spans="1:19" x14ac:dyDescent="0.25">
      <c r="A209" s="3" t="s">
        <v>25</v>
      </c>
      <c r="B209" s="3" t="s">
        <v>248</v>
      </c>
      <c r="C209" s="3" t="s">
        <v>391</v>
      </c>
      <c r="D209" s="3" t="s">
        <v>249</v>
      </c>
      <c r="E209" s="3"/>
      <c r="F209" s="11"/>
      <c r="G209" s="20"/>
      <c r="H209" s="8"/>
      <c r="I209" s="3">
        <v>2</v>
      </c>
      <c r="J209" s="2"/>
      <c r="K209" s="10"/>
      <c r="L209" s="6"/>
      <c r="M209" s="6"/>
      <c r="N209" s="6"/>
      <c r="O209" s="6"/>
      <c r="P209" s="6"/>
      <c r="Q209" s="6"/>
      <c r="R209" s="4"/>
      <c r="S209" s="19"/>
    </row>
    <row r="210" spans="1:19" x14ac:dyDescent="0.25">
      <c r="A210" s="3" t="s">
        <v>25</v>
      </c>
      <c r="B210" s="3" t="s">
        <v>248</v>
      </c>
      <c r="C210" s="3" t="s">
        <v>392</v>
      </c>
      <c r="D210" s="3" t="s">
        <v>253</v>
      </c>
      <c r="E210" s="3"/>
      <c r="F210" s="11"/>
      <c r="G210" s="20"/>
      <c r="H210" s="8"/>
      <c r="I210" s="3">
        <v>2</v>
      </c>
      <c r="J210" s="2"/>
      <c r="K210" s="10"/>
      <c r="L210" s="6"/>
      <c r="M210" s="6"/>
      <c r="N210" s="6"/>
      <c r="O210" s="6"/>
      <c r="P210" s="6"/>
      <c r="Q210" s="6"/>
      <c r="R210" s="4"/>
      <c r="S210" s="19"/>
    </row>
    <row r="211" spans="1:19" s="46" customFormat="1" ht="36" x14ac:dyDescent="0.25">
      <c r="A211" s="42" t="s">
        <v>25</v>
      </c>
      <c r="B211" s="42" t="s">
        <v>248</v>
      </c>
      <c r="C211" s="42" t="s">
        <v>254</v>
      </c>
      <c r="D211" s="42" t="s">
        <v>393</v>
      </c>
      <c r="E211" s="42"/>
      <c r="F211" s="43"/>
      <c r="G211" s="40" t="s">
        <v>973</v>
      </c>
      <c r="H211" s="44" t="s">
        <v>941</v>
      </c>
      <c r="I211" s="42">
        <v>2</v>
      </c>
      <c r="J211" s="43"/>
      <c r="K211" s="45"/>
      <c r="L211" s="39"/>
      <c r="M211" s="39"/>
      <c r="N211" s="39"/>
      <c r="O211" s="39"/>
      <c r="P211" s="39"/>
      <c r="Q211" s="39"/>
      <c r="R211" s="4"/>
      <c r="S211" s="71"/>
    </row>
    <row r="212" spans="1:19" ht="36" x14ac:dyDescent="0.25">
      <c r="A212" s="3" t="s">
        <v>25</v>
      </c>
      <c r="B212" s="3" t="s">
        <v>248</v>
      </c>
      <c r="C212" s="3" t="s">
        <v>254</v>
      </c>
      <c r="D212" s="3" t="s">
        <v>394</v>
      </c>
      <c r="E212" s="3"/>
      <c r="F212" s="11"/>
      <c r="G212" s="4" t="s">
        <v>973</v>
      </c>
      <c r="H212" s="8" t="s">
        <v>941</v>
      </c>
      <c r="I212" s="3">
        <v>2</v>
      </c>
      <c r="J212" s="2"/>
      <c r="K212" s="10"/>
      <c r="L212" s="6"/>
      <c r="M212" s="6"/>
      <c r="N212" s="6"/>
      <c r="O212" s="6"/>
      <c r="P212" s="6"/>
      <c r="Q212" s="6"/>
      <c r="R212" s="4"/>
      <c r="S212" s="19"/>
    </row>
    <row r="213" spans="1:19" ht="36" x14ac:dyDescent="0.25">
      <c r="A213" s="3" t="s">
        <v>25</v>
      </c>
      <c r="B213" s="3" t="s">
        <v>248</v>
      </c>
      <c r="C213" s="3" t="s">
        <v>237</v>
      </c>
      <c r="D213" s="3" t="s">
        <v>393</v>
      </c>
      <c r="E213" s="3"/>
      <c r="F213" s="11"/>
      <c r="G213" s="4" t="s">
        <v>973</v>
      </c>
      <c r="H213" s="8" t="s">
        <v>941</v>
      </c>
      <c r="I213" s="3">
        <v>2</v>
      </c>
      <c r="J213" s="2"/>
      <c r="K213" s="10"/>
      <c r="L213" s="6"/>
      <c r="M213" s="6"/>
      <c r="N213" s="6"/>
      <c r="O213" s="6"/>
      <c r="P213" s="6"/>
      <c r="Q213" s="6"/>
      <c r="R213" s="4"/>
      <c r="S213" s="19"/>
    </row>
    <row r="214" spans="1:19" ht="36" x14ac:dyDescent="0.25">
      <c r="A214" s="3" t="s">
        <v>25</v>
      </c>
      <c r="B214" s="3" t="s">
        <v>248</v>
      </c>
      <c r="C214" s="3" t="s">
        <v>327</v>
      </c>
      <c r="D214" s="3" t="s">
        <v>247</v>
      </c>
      <c r="E214" s="3"/>
      <c r="F214" s="11"/>
      <c r="G214" s="4" t="s">
        <v>973</v>
      </c>
      <c r="H214" s="8" t="s">
        <v>941</v>
      </c>
      <c r="I214" s="3">
        <v>2</v>
      </c>
      <c r="J214" s="2"/>
      <c r="K214" s="10"/>
      <c r="L214" s="6"/>
      <c r="M214" s="6"/>
      <c r="N214" s="6"/>
      <c r="O214" s="6"/>
      <c r="P214" s="6"/>
      <c r="Q214" s="6"/>
      <c r="R214" s="4"/>
      <c r="S214" s="19"/>
    </row>
    <row r="215" spans="1:19" ht="48" x14ac:dyDescent="0.25">
      <c r="A215" s="3" t="s">
        <v>25</v>
      </c>
      <c r="B215" s="3" t="s">
        <v>248</v>
      </c>
      <c r="C215" s="3" t="s">
        <v>356</v>
      </c>
      <c r="D215" s="3" t="s">
        <v>395</v>
      </c>
      <c r="E215" s="3"/>
      <c r="F215" s="11"/>
      <c r="G215" s="4" t="s">
        <v>1000</v>
      </c>
      <c r="H215" s="8" t="s">
        <v>941</v>
      </c>
      <c r="I215" s="3">
        <v>2</v>
      </c>
      <c r="J215" s="2"/>
      <c r="K215" s="10"/>
      <c r="L215" s="6"/>
      <c r="M215" s="6"/>
      <c r="N215" s="6"/>
      <c r="O215" s="6"/>
      <c r="P215" s="6"/>
      <c r="Q215" s="6"/>
      <c r="R215" s="4"/>
      <c r="S215" s="19"/>
    </row>
    <row r="216" spans="1:19" ht="72" x14ac:dyDescent="0.25">
      <c r="A216" s="3" t="s">
        <v>25</v>
      </c>
      <c r="B216" s="3" t="s">
        <v>248</v>
      </c>
      <c r="C216" s="3" t="s">
        <v>254</v>
      </c>
      <c r="D216" s="3" t="s">
        <v>784</v>
      </c>
      <c r="E216" s="3"/>
      <c r="F216" s="11"/>
      <c r="G216" s="4" t="s">
        <v>986</v>
      </c>
      <c r="H216" s="8" t="s">
        <v>1001</v>
      </c>
      <c r="I216" s="3">
        <v>4</v>
      </c>
      <c r="J216" s="2"/>
      <c r="K216" s="10"/>
      <c r="L216" s="6"/>
      <c r="M216" s="6"/>
      <c r="N216" s="6"/>
      <c r="O216" s="6"/>
      <c r="P216" s="6"/>
      <c r="Q216" s="39"/>
      <c r="R216" s="4"/>
      <c r="S216" s="19"/>
    </row>
    <row r="217" spans="1:19" ht="72" x14ac:dyDescent="0.25">
      <c r="A217" s="64" t="s">
        <v>25</v>
      </c>
      <c r="B217" s="64" t="s">
        <v>248</v>
      </c>
      <c r="C217" s="64" t="s">
        <v>237</v>
      </c>
      <c r="D217" s="64" t="s">
        <v>396</v>
      </c>
      <c r="E217" s="64"/>
      <c r="F217" s="11"/>
      <c r="G217" s="65" t="s">
        <v>984</v>
      </c>
      <c r="H217" s="8" t="s">
        <v>980</v>
      </c>
      <c r="I217" s="3">
        <v>4</v>
      </c>
      <c r="J217" s="2"/>
      <c r="K217" s="10"/>
      <c r="L217" s="6"/>
      <c r="M217" s="6"/>
      <c r="N217" s="6"/>
      <c r="O217" s="6"/>
      <c r="P217" s="6"/>
      <c r="Q217" s="39"/>
      <c r="R217" s="4"/>
      <c r="S217" s="19"/>
    </row>
    <row r="218" spans="1:19" x14ac:dyDescent="0.25">
      <c r="A218" s="64" t="s">
        <v>25</v>
      </c>
      <c r="B218" s="64" t="s">
        <v>248</v>
      </c>
      <c r="C218" s="64" t="s">
        <v>891</v>
      </c>
      <c r="D218" s="3" t="s">
        <v>230</v>
      </c>
      <c r="G218" s="3"/>
    </row>
    <row r="219" spans="1:19" x14ac:dyDescent="0.25">
      <c r="A219" s="64" t="s">
        <v>25</v>
      </c>
      <c r="B219" s="64" t="s">
        <v>248</v>
      </c>
      <c r="C219" s="64" t="s">
        <v>891</v>
      </c>
      <c r="D219" s="3" t="s">
        <v>892</v>
      </c>
      <c r="G219" s="3"/>
    </row>
    <row r="220" spans="1:19" x14ac:dyDescent="0.25">
      <c r="A220" s="64" t="s">
        <v>25</v>
      </c>
      <c r="B220" s="64" t="s">
        <v>248</v>
      </c>
      <c r="C220" s="64" t="s">
        <v>891</v>
      </c>
      <c r="D220" s="3" t="s">
        <v>295</v>
      </c>
      <c r="G220" s="3"/>
    </row>
    <row r="221" spans="1:19" x14ac:dyDescent="0.25">
      <c r="A221" s="64" t="s">
        <v>25</v>
      </c>
      <c r="B221" s="64" t="s">
        <v>248</v>
      </c>
      <c r="C221" s="64" t="s">
        <v>893</v>
      </c>
      <c r="D221" s="3" t="s">
        <v>230</v>
      </c>
      <c r="G221" s="3"/>
    </row>
    <row r="222" spans="1:19" x14ac:dyDescent="0.25">
      <c r="A222" s="64" t="s">
        <v>25</v>
      </c>
      <c r="B222" s="64" t="s">
        <v>248</v>
      </c>
      <c r="C222" s="64" t="s">
        <v>893</v>
      </c>
      <c r="D222" s="3" t="s">
        <v>892</v>
      </c>
      <c r="G222" s="3"/>
    </row>
    <row r="223" spans="1:19" x14ac:dyDescent="0.25">
      <c r="A223" s="64" t="s">
        <v>25</v>
      </c>
      <c r="B223" s="64" t="s">
        <v>248</v>
      </c>
      <c r="C223" s="64" t="s">
        <v>893</v>
      </c>
      <c r="D223" s="3" t="s">
        <v>295</v>
      </c>
      <c r="G223" s="3"/>
    </row>
    <row r="224" spans="1:19" x14ac:dyDescent="0.25">
      <c r="A224" s="64" t="s">
        <v>25</v>
      </c>
      <c r="B224" s="64" t="s">
        <v>248</v>
      </c>
      <c r="C224" s="64" t="s">
        <v>894</v>
      </c>
      <c r="D224" s="3" t="s">
        <v>917</v>
      </c>
      <c r="G224" s="3"/>
    </row>
    <row r="225" spans="1:7" x14ac:dyDescent="0.25">
      <c r="A225" s="64" t="s">
        <v>25</v>
      </c>
      <c r="B225" s="64" t="s">
        <v>248</v>
      </c>
      <c r="C225" s="64" t="s">
        <v>894</v>
      </c>
      <c r="D225" s="3" t="s">
        <v>916</v>
      </c>
      <c r="G225" s="3"/>
    </row>
    <row r="226" spans="1:7" x14ac:dyDescent="0.25">
      <c r="A226" s="64" t="s">
        <v>25</v>
      </c>
      <c r="B226" s="64" t="s">
        <v>248</v>
      </c>
      <c r="C226" s="64" t="s">
        <v>894</v>
      </c>
      <c r="D226" s="3" t="s">
        <v>896</v>
      </c>
      <c r="G226" s="3"/>
    </row>
    <row r="227" spans="1:7" x14ac:dyDescent="0.25">
      <c r="A227" s="64" t="s">
        <v>25</v>
      </c>
      <c r="B227" s="64" t="s">
        <v>248</v>
      </c>
      <c r="C227" s="64" t="s">
        <v>894</v>
      </c>
      <c r="D227" s="3" t="s">
        <v>897</v>
      </c>
      <c r="G227" s="3"/>
    </row>
    <row r="228" spans="1:7" x14ac:dyDescent="0.25">
      <c r="A228" s="64" t="s">
        <v>25</v>
      </c>
      <c r="B228" s="64" t="s">
        <v>248</v>
      </c>
      <c r="C228" s="64" t="s">
        <v>898</v>
      </c>
      <c r="D228" s="3" t="s">
        <v>230</v>
      </c>
      <c r="G228" s="3"/>
    </row>
    <row r="229" spans="1:7" x14ac:dyDescent="0.25">
      <c r="A229" s="64" t="s">
        <v>25</v>
      </c>
      <c r="B229" s="64" t="s">
        <v>248</v>
      </c>
      <c r="C229" s="64" t="s">
        <v>898</v>
      </c>
      <c r="D229" s="3" t="s">
        <v>895</v>
      </c>
      <c r="G229" s="3"/>
    </row>
    <row r="230" spans="1:7" x14ac:dyDescent="0.25">
      <c r="A230" s="64" t="s">
        <v>25</v>
      </c>
      <c r="B230" s="64" t="s">
        <v>248</v>
      </c>
      <c r="C230" s="64" t="s">
        <v>898</v>
      </c>
      <c r="D230" s="3" t="s">
        <v>896</v>
      </c>
      <c r="G230" s="3"/>
    </row>
    <row r="231" spans="1:7" x14ac:dyDescent="0.25">
      <c r="A231" s="64" t="s">
        <v>25</v>
      </c>
      <c r="B231" s="64" t="s">
        <v>248</v>
      </c>
      <c r="C231" s="64" t="s">
        <v>898</v>
      </c>
      <c r="D231" s="3" t="s">
        <v>897</v>
      </c>
      <c r="G231" s="3"/>
    </row>
    <row r="232" spans="1:7" x14ac:dyDescent="0.25">
      <c r="A232" s="64" t="s">
        <v>25</v>
      </c>
      <c r="B232" s="64" t="s">
        <v>248</v>
      </c>
      <c r="C232" s="64" t="s">
        <v>899</v>
      </c>
      <c r="D232" s="3" t="s">
        <v>230</v>
      </c>
      <c r="G232" s="3"/>
    </row>
    <row r="233" spans="1:7" x14ac:dyDescent="0.25">
      <c r="A233" s="64" t="s">
        <v>25</v>
      </c>
      <c r="B233" s="64" t="s">
        <v>248</v>
      </c>
      <c r="C233" s="64" t="s">
        <v>899</v>
      </c>
      <c r="D233" s="3" t="s">
        <v>900</v>
      </c>
      <c r="G233" s="3"/>
    </row>
    <row r="234" spans="1:7" x14ac:dyDescent="0.25">
      <c r="A234" s="64" t="s">
        <v>25</v>
      </c>
      <c r="B234" s="64" t="s">
        <v>248</v>
      </c>
      <c r="C234" s="64" t="s">
        <v>899</v>
      </c>
      <c r="D234" s="3" t="s">
        <v>901</v>
      </c>
      <c r="G234" s="3"/>
    </row>
    <row r="235" spans="1:7" x14ac:dyDescent="0.25">
      <c r="A235" s="64" t="s">
        <v>25</v>
      </c>
      <c r="B235" s="64" t="s">
        <v>248</v>
      </c>
      <c r="C235" s="64" t="s">
        <v>899</v>
      </c>
      <c r="D235" s="3" t="s">
        <v>902</v>
      </c>
      <c r="G235" s="3"/>
    </row>
    <row r="236" spans="1:7" x14ac:dyDescent="0.25">
      <c r="A236" s="64" t="s">
        <v>25</v>
      </c>
      <c r="B236" s="64" t="s">
        <v>248</v>
      </c>
      <c r="C236" s="64" t="s">
        <v>899</v>
      </c>
      <c r="D236" s="3" t="s">
        <v>903</v>
      </c>
      <c r="G236" s="108"/>
    </row>
    <row r="237" spans="1:7" x14ac:dyDescent="0.25">
      <c r="A237" s="64" t="s">
        <v>25</v>
      </c>
      <c r="B237" s="64" t="s">
        <v>248</v>
      </c>
      <c r="C237" s="64" t="s">
        <v>899</v>
      </c>
      <c r="D237" s="3" t="s">
        <v>904</v>
      </c>
      <c r="G237" s="3"/>
    </row>
    <row r="238" spans="1:7" x14ac:dyDescent="0.25">
      <c r="A238" s="64" t="s">
        <v>25</v>
      </c>
      <c r="B238" s="64" t="s">
        <v>248</v>
      </c>
      <c r="C238" s="64" t="s">
        <v>905</v>
      </c>
      <c r="D238" s="3" t="s">
        <v>230</v>
      </c>
      <c r="G238" s="3"/>
    </row>
    <row r="239" spans="1:7" x14ac:dyDescent="0.25">
      <c r="A239" s="64" t="s">
        <v>25</v>
      </c>
      <c r="B239" s="64" t="s">
        <v>248</v>
      </c>
      <c r="C239" s="64" t="s">
        <v>905</v>
      </c>
      <c r="D239" s="3" t="s">
        <v>900</v>
      </c>
      <c r="G239" s="108"/>
    </row>
    <row r="240" spans="1:7" x14ac:dyDescent="0.25">
      <c r="A240" s="64" t="s">
        <v>25</v>
      </c>
      <c r="B240" s="64" t="s">
        <v>248</v>
      </c>
      <c r="C240" s="64" t="s">
        <v>905</v>
      </c>
      <c r="D240" s="3" t="s">
        <v>901</v>
      </c>
      <c r="G240" s="3"/>
    </row>
    <row r="241" spans="1:7" x14ac:dyDescent="0.25">
      <c r="A241" s="64" t="s">
        <v>25</v>
      </c>
      <c r="B241" s="64" t="s">
        <v>248</v>
      </c>
      <c r="C241" s="64" t="s">
        <v>905</v>
      </c>
      <c r="D241" s="3" t="s">
        <v>902</v>
      </c>
      <c r="G241" s="3"/>
    </row>
    <row r="242" spans="1:7" x14ac:dyDescent="0.25">
      <c r="A242" s="64" t="s">
        <v>25</v>
      </c>
      <c r="B242" s="64" t="s">
        <v>248</v>
      </c>
      <c r="C242" s="64" t="s">
        <v>905</v>
      </c>
      <c r="D242" s="3" t="s">
        <v>903</v>
      </c>
      <c r="G242" s="3"/>
    </row>
    <row r="243" spans="1:7" x14ac:dyDescent="0.25">
      <c r="A243" s="64" t="s">
        <v>25</v>
      </c>
      <c r="B243" s="64" t="s">
        <v>248</v>
      </c>
      <c r="C243" s="64" t="s">
        <v>905</v>
      </c>
      <c r="D243" s="3" t="s">
        <v>906</v>
      </c>
      <c r="G243" s="3"/>
    </row>
    <row r="244" spans="1:7" x14ac:dyDescent="0.25">
      <c r="A244" s="64" t="s">
        <v>25</v>
      </c>
      <c r="B244" s="64" t="s">
        <v>248</v>
      </c>
      <c r="C244" s="64" t="s">
        <v>905</v>
      </c>
      <c r="D244" s="3" t="s">
        <v>904</v>
      </c>
      <c r="G244" s="3"/>
    </row>
    <row r="245" spans="1:7" x14ac:dyDescent="0.25">
      <c r="A245" s="64" t="s">
        <v>25</v>
      </c>
      <c r="B245" s="64" t="s">
        <v>248</v>
      </c>
      <c r="C245" s="64" t="s">
        <v>907</v>
      </c>
      <c r="D245" s="3" t="s">
        <v>230</v>
      </c>
      <c r="G245" s="3"/>
    </row>
    <row r="246" spans="1:7" x14ac:dyDescent="0.25">
      <c r="A246" s="64" t="s">
        <v>25</v>
      </c>
      <c r="B246" s="64" t="s">
        <v>248</v>
      </c>
      <c r="C246" s="64" t="s">
        <v>907</v>
      </c>
      <c r="D246" s="3" t="s">
        <v>908</v>
      </c>
      <c r="G246" s="3"/>
    </row>
    <row r="247" spans="1:7" x14ac:dyDescent="0.25">
      <c r="A247" s="64" t="s">
        <v>25</v>
      </c>
      <c r="B247" s="64" t="s">
        <v>248</v>
      </c>
      <c r="C247" s="64" t="s">
        <v>907</v>
      </c>
      <c r="D247" s="108" t="s">
        <v>892</v>
      </c>
      <c r="G247" s="3"/>
    </row>
    <row r="248" spans="1:7" x14ac:dyDescent="0.25">
      <c r="A248" s="64" t="s">
        <v>25</v>
      </c>
      <c r="B248" s="64" t="s">
        <v>248</v>
      </c>
      <c r="C248" s="64" t="s">
        <v>907</v>
      </c>
      <c r="D248" s="3" t="s">
        <v>895</v>
      </c>
      <c r="G248" s="3"/>
    </row>
    <row r="249" spans="1:7" x14ac:dyDescent="0.25">
      <c r="A249" s="64" t="s">
        <v>25</v>
      </c>
      <c r="B249" s="64" t="s">
        <v>248</v>
      </c>
      <c r="C249" s="64" t="s">
        <v>907</v>
      </c>
      <c r="D249" s="3" t="s">
        <v>909</v>
      </c>
      <c r="G249" s="3"/>
    </row>
    <row r="250" spans="1:7" x14ac:dyDescent="0.25">
      <c r="A250" s="64" t="s">
        <v>25</v>
      </c>
      <c r="B250" s="64" t="s">
        <v>248</v>
      </c>
      <c r="C250" s="64" t="s">
        <v>907</v>
      </c>
      <c r="D250" s="3" t="s">
        <v>902</v>
      </c>
      <c r="G250" s="3"/>
    </row>
    <row r="251" spans="1:7" x14ac:dyDescent="0.25">
      <c r="A251" s="64" t="s">
        <v>25</v>
      </c>
      <c r="B251" s="64" t="s">
        <v>248</v>
      </c>
      <c r="C251" s="64" t="s">
        <v>907</v>
      </c>
      <c r="D251" s="3" t="s">
        <v>903</v>
      </c>
      <c r="G251" s="42"/>
    </row>
    <row r="252" spans="1:7" x14ac:dyDescent="0.25">
      <c r="A252" s="64" t="s">
        <v>25</v>
      </c>
      <c r="B252" s="64" t="s">
        <v>248</v>
      </c>
      <c r="C252" s="64" t="s">
        <v>910</v>
      </c>
      <c r="D252" s="3" t="s">
        <v>230</v>
      </c>
      <c r="G252" s="3"/>
    </row>
    <row r="253" spans="1:7" x14ac:dyDescent="0.25">
      <c r="A253" s="64" t="s">
        <v>25</v>
      </c>
      <c r="B253" s="64" t="s">
        <v>248</v>
      </c>
      <c r="C253" s="64" t="s">
        <v>910</v>
      </c>
      <c r="D253" s="3" t="s">
        <v>911</v>
      </c>
      <c r="G253" s="3"/>
    </row>
    <row r="254" spans="1:7" x14ac:dyDescent="0.25">
      <c r="A254" s="64" t="s">
        <v>25</v>
      </c>
      <c r="B254" s="64" t="s">
        <v>248</v>
      </c>
      <c r="C254" s="64" t="s">
        <v>910</v>
      </c>
      <c r="D254" s="3" t="s">
        <v>908</v>
      </c>
      <c r="G254" s="3"/>
    </row>
    <row r="255" spans="1:7" x14ac:dyDescent="0.25">
      <c r="A255" s="64" t="s">
        <v>25</v>
      </c>
      <c r="B255" s="64" t="s">
        <v>248</v>
      </c>
      <c r="C255" s="64" t="s">
        <v>910</v>
      </c>
      <c r="D255" s="3" t="s">
        <v>912</v>
      </c>
    </row>
    <row r="256" spans="1:7" x14ac:dyDescent="0.25">
      <c r="A256" s="64" t="s">
        <v>25</v>
      </c>
      <c r="B256" s="64" t="s">
        <v>248</v>
      </c>
      <c r="C256" s="64" t="s">
        <v>910</v>
      </c>
      <c r="D256" s="3" t="s">
        <v>913</v>
      </c>
    </row>
    <row r="257" spans="1:4" x14ac:dyDescent="0.25">
      <c r="A257" s="64" t="s">
        <v>25</v>
      </c>
      <c r="B257" s="64" t="s">
        <v>248</v>
      </c>
      <c r="C257" s="64" t="s">
        <v>910</v>
      </c>
      <c r="D257" s="108" t="s">
        <v>892</v>
      </c>
    </row>
    <row r="258" spans="1:4" x14ac:dyDescent="0.25">
      <c r="A258" s="64" t="s">
        <v>25</v>
      </c>
      <c r="B258" s="64" t="s">
        <v>248</v>
      </c>
      <c r="C258" s="64" t="s">
        <v>910</v>
      </c>
      <c r="D258" s="3" t="s">
        <v>895</v>
      </c>
    </row>
    <row r="259" spans="1:4" x14ac:dyDescent="0.25">
      <c r="A259" s="64" t="s">
        <v>25</v>
      </c>
      <c r="B259" s="64" t="s">
        <v>248</v>
      </c>
      <c r="C259" s="64" t="s">
        <v>910</v>
      </c>
      <c r="D259" s="3" t="s">
        <v>909</v>
      </c>
    </row>
    <row r="260" spans="1:4" x14ac:dyDescent="0.25">
      <c r="A260" s="64" t="s">
        <v>25</v>
      </c>
      <c r="B260" s="64" t="s">
        <v>248</v>
      </c>
      <c r="C260" s="64" t="s">
        <v>910</v>
      </c>
      <c r="D260" s="3" t="s">
        <v>902</v>
      </c>
    </row>
    <row r="261" spans="1:4" x14ac:dyDescent="0.25">
      <c r="A261" s="64" t="s">
        <v>25</v>
      </c>
      <c r="B261" s="64" t="s">
        <v>248</v>
      </c>
      <c r="C261" s="64" t="s">
        <v>910</v>
      </c>
      <c r="D261" s="3" t="s">
        <v>903</v>
      </c>
    </row>
    <row r="262" spans="1:4" x14ac:dyDescent="0.25">
      <c r="A262" s="64" t="s">
        <v>25</v>
      </c>
      <c r="B262" s="64" t="s">
        <v>248</v>
      </c>
      <c r="C262" s="64" t="s">
        <v>914</v>
      </c>
      <c r="D262" s="3" t="s">
        <v>230</v>
      </c>
    </row>
    <row r="263" spans="1:4" x14ac:dyDescent="0.25">
      <c r="A263" s="64" t="s">
        <v>25</v>
      </c>
      <c r="B263" s="64" t="s">
        <v>248</v>
      </c>
      <c r="C263" s="64" t="s">
        <v>914</v>
      </c>
      <c r="D263" s="3" t="s">
        <v>915</v>
      </c>
    </row>
  </sheetData>
  <customSheetViews>
    <customSheetView guid="{62153BB8-AAEB-459B-8412-B55F0AFA5B28}" topLeftCell="A203">
      <selection activeCell="G3" sqref="G3:I217"/>
      <pageMargins left="0.7" right="0.7" top="0.75" bottom="0.75" header="0.3" footer="0.3"/>
      <pageSetup paperSize="9" orientation="portrait" r:id="rId1"/>
    </customSheetView>
    <customSheetView guid="{ECBA1516-EF23-45C3-9000-98BBD4BF3955}" topLeftCell="A237">
      <selection activeCell="D262" sqref="D262"/>
      <pageMargins left="0.7" right="0.7" top="0.75" bottom="0.75" header="0.3" footer="0.3"/>
      <pageSetup paperSize="9" orientation="portrait" r:id="rId2"/>
    </customSheetView>
    <customSheetView guid="{8F70F2C9-ECED-4E82-9CFD-55C344D4D75B}" filter="1" showAutoFilter="1" topLeftCell="A2">
      <pane ySplit="215" topLeftCell="A231" activePane="bottomLeft" state="frozen"/>
      <selection pane="bottomLeft" activeCell="J238" sqref="J238"/>
      <pageMargins left="0.7" right="0.7" top="0.75" bottom="0.75" header="0.3" footer="0.3"/>
      <pageSetup paperSize="9" orientation="portrait" r:id="rId3"/>
      <autoFilter ref="A2:R217">
        <filterColumn colId="5">
          <filters>
            <filter val="不通过"/>
          </filters>
        </filterColumn>
        <filterColumn colId="13">
          <filters>
            <filter val="2.18"/>
            <filter val="2.20"/>
          </filters>
        </filterColumn>
      </autoFilter>
    </customSheetView>
    <customSheetView guid="{CC8AEF30-59FA-4EEC-BF95-624923F7A81C}" filter="1" showAutoFilter="1" topLeftCell="E78">
      <selection activeCell="H168" sqref="H168"/>
      <pageMargins left="0.7" right="0.7" top="0.75" bottom="0.75" header="0.3" footer="0.3"/>
      <pageSetup paperSize="9" orientation="portrait" r:id="rId4"/>
      <autoFilter ref="A2:S217">
        <filterColumn colId="5">
          <filters>
            <filter val="不通过"/>
          </filters>
        </filterColumn>
      </autoFilter>
    </customSheetView>
    <customSheetView guid="{808A641E-7BCD-4AD0-A077-30921F0D1A8A}" showAutoFilter="1" topLeftCell="C43">
      <selection activeCell="F6" sqref="F6"/>
      <pageMargins left="0.7" right="0.7" top="0.75" bottom="0.75" header="0.3" footer="0.3"/>
      <pageSetup paperSize="9" orientation="portrait" r:id="rId5"/>
      <autoFilter ref="A2:R215"/>
    </customSheetView>
    <customSheetView guid="{8912B554-11C3-4F09-A044-CECFC2D179BA}" filter="1" showAutoFilter="1">
      <pane ySplit="161" topLeftCell="A163" activePane="bottomLeft" state="frozen"/>
      <selection pane="bottomLeft" activeCell="H218" sqref="H218"/>
      <pageMargins left="0.7" right="0.7" top="0.75" bottom="0.75" header="0.3" footer="0.3"/>
      <pageSetup paperSize="9" orientation="portrait" r:id="rId6"/>
      <autoFilter ref="A2:R215">
        <filterColumn colId="3">
          <filters>
            <filter val="打印"/>
          </filters>
        </filterColumn>
      </autoFilter>
    </customSheetView>
    <customSheetView guid="{8071DC76-7D78-4EB1-9AD8-36D03E2B9B11}" showAutoFilter="1">
      <pane ySplit="2" topLeftCell="A95" activePane="bottomLeft" state="frozen"/>
      <selection pane="bottomLeft" activeCell="F191" sqref="F191"/>
      <pageMargins left="0.7" right="0.7" top="0.75" bottom="0.75" header="0.3" footer="0.3"/>
      <pageSetup paperSize="9" orientation="portrait" r:id="rId7"/>
      <autoFilter ref="A2:R215"/>
    </customSheetView>
    <customSheetView guid="{36E55B85-F1EE-4A3C-8BC5-D20E7DF7EEAE}" showAutoFilter="1">
      <pane ySplit="2" topLeftCell="A95" activePane="bottomLeft" state="frozen"/>
      <selection pane="bottomLeft" activeCell="A161" sqref="A161:XFD163"/>
      <pageMargins left="0.7" right="0.7" top="0.75" bottom="0.75" header="0.3" footer="0.3"/>
      <pageSetup paperSize="9" orientation="portrait" r:id="rId8"/>
      <autoFilter ref="A2:R215"/>
    </customSheetView>
    <customSheetView guid="{64BE2C52-C58F-49FF-95AA-E491A4793081}" showAutoFilter="1">
      <pane ySplit="2" topLeftCell="A3" activePane="bottomLeft" state="frozen"/>
      <selection pane="bottomLeft" activeCell="E9" sqref="E9"/>
      <pageMargins left="0.7" right="0.7" top="0.75" bottom="0.75" header="0.3" footer="0.3"/>
      <pageSetup paperSize="9" orientation="portrait" r:id="rId9"/>
      <autoFilter ref="A2:T213"/>
    </customSheetView>
    <customSheetView guid="{A483C2AF-880A-4865-9B53-CB38C5EF917F}" showAutoFilter="1">
      <pane ySplit="2" topLeftCell="A29" activePane="bottomLeft" state="frozen"/>
      <selection pane="bottomLeft" activeCell="B42" sqref="B42"/>
      <pageMargins left="0.7" right="0.7" top="0.75" bottom="0.75" header="0.3" footer="0.3"/>
      <pageSetup paperSize="9" orientation="portrait" r:id="rId10"/>
      <autoFilter ref="A2:R212"/>
    </customSheetView>
    <customSheetView guid="{1A7780BE-636A-4732-9B3A-A50EE90AA580}" showAutoFilter="1">
      <pane ySplit="2" topLeftCell="A29" activePane="bottomLeft" state="frozen"/>
      <selection pane="bottomLeft" activeCell="B42" sqref="B42"/>
      <pageMargins left="0.7" right="0.7" top="0.75" bottom="0.75" header="0.3" footer="0.3"/>
      <pageSetup paperSize="9" orientation="portrait" r:id="rId11"/>
      <autoFilter ref="A2:S215"/>
    </customSheetView>
    <customSheetView guid="{F1990B70-89DC-4484-9BA1-7BF337E1219D}" showAutoFilter="1" topLeftCell="D1">
      <pane ySplit="2" topLeftCell="A202" activePane="bottomLeft" state="frozen"/>
      <selection pane="bottomLeft" activeCell="R215" sqref="R215"/>
      <pageMargins left="0.7" right="0.7" top="0.75" bottom="0.75" header="0.3" footer="0.3"/>
      <pageSetup paperSize="9" orientation="portrait" r:id="rId12"/>
      <autoFilter ref="A2:R215"/>
    </customSheetView>
    <customSheetView guid="{F4C110EA-2BDC-4349-A38C-9CA14BA4CA2C}" filter="1" showAutoFilter="1">
      <pane ySplit="9" topLeftCell="A166" activePane="bottomLeft" state="frozen"/>
      <selection pane="bottomLeft" activeCell="N215" sqref="N215"/>
      <pageMargins left="0.7" right="0.7" top="0.75" bottom="0.75" header="0.3" footer="0.3"/>
      <pageSetup paperSize="9" orientation="portrait" r:id="rId13"/>
      <autoFilter ref="A2:R215">
        <filterColumn colId="5">
          <filters>
            <filter val="不通过"/>
          </filters>
        </filterColumn>
      </autoFilter>
    </customSheetView>
    <customSheetView guid="{6D0608C0-FBCF-4CD6-9905-1125C99BF96A}" showAutoFilter="1">
      <selection sqref="A1:A2"/>
      <pageMargins left="0.7" right="0.7" top="0.75" bottom="0.75" header="0.3" footer="0.3"/>
      <pageSetup paperSize="9" orientation="portrait" r:id="rId14"/>
      <autoFilter ref="A2:S217"/>
    </customSheetView>
    <customSheetView guid="{46224DFE-AFA1-4EF1-96FD-6200640102A8}" topLeftCell="A203">
      <selection activeCell="G3" sqref="G3:I217"/>
      <pageMargins left="0.7" right="0.7" top="0.75" bottom="0.75" header="0.3" footer="0.3"/>
      <pageSetup paperSize="9" orientation="portrait" r:id="rId15"/>
    </customSheetView>
  </customSheetViews>
  <mergeCells count="15">
    <mergeCell ref="S1:S2"/>
    <mergeCell ref="R1:R2"/>
    <mergeCell ref="H1:H2"/>
    <mergeCell ref="I1:I2"/>
    <mergeCell ref="J1:J2"/>
    <mergeCell ref="K1:K2"/>
    <mergeCell ref="L1:N1"/>
    <mergeCell ref="O1:Q1"/>
    <mergeCell ref="G1:G2"/>
    <mergeCell ref="F1:F2"/>
    <mergeCell ref="A1:A2"/>
    <mergeCell ref="B1:B2"/>
    <mergeCell ref="C1:C2"/>
    <mergeCell ref="D1:D2"/>
    <mergeCell ref="E1:E2"/>
  </mergeCells>
  <phoneticPr fontId="1" type="noConversion"/>
  <dataValidations count="1">
    <dataValidation type="list" allowBlank="1" showInputMessage="1" showErrorMessage="1" sqref="F3:F217">
      <formula1>"通过,不通过,遗留"</formula1>
    </dataValidation>
  </dataValidations>
  <pageMargins left="0.7" right="0.7" top="0.75" bottom="0.75" header="0.3" footer="0.3"/>
  <pageSetup paperSize="9" orientation="portrait"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2"/>
  <sheetViews>
    <sheetView topLeftCell="A205" workbookViewId="0">
      <selection activeCell="G3" sqref="G3:I222"/>
    </sheetView>
  </sheetViews>
  <sheetFormatPr defaultRowHeight="14.4" x14ac:dyDescent="0.25"/>
  <cols>
    <col min="1" max="1" customWidth="true" width="14.44140625" collapsed="true"/>
    <col min="2" max="2" customWidth="true" width="13.77734375" collapsed="true"/>
    <col min="3" max="3" customWidth="true" width="24.21875" collapsed="true"/>
    <col min="4" max="4" customWidth="true" width="25.21875" collapsed="true"/>
    <col min="5" max="5" customWidth="true" width="12.6640625" collapsed="true"/>
    <col min="6" max="6" customWidth="true" style="5" width="8.6640625" collapsed="true"/>
    <col min="7" max="7" customWidth="true" style="5" width="19.44140625" collapsed="true"/>
    <col min="8" max="8" customWidth="true" width="15.33203125" collapsed="true"/>
    <col min="9" max="9" customWidth="true" width="8.6640625" collapsed="true"/>
    <col min="10" max="10" customWidth="true" width="7.6640625" collapsed="true"/>
    <col min="11" max="11" customWidth="true" width="5.109375" collapsed="true"/>
    <col min="12" max="17" customWidth="true" style="5" width="8.6640625" collapsed="true"/>
    <col min="18" max="18" customWidth="true" style="7" width="8.6640625" collapsed="true"/>
    <col min="19" max="19" customWidth="true" width="16.77734375" collapsed="true"/>
    <col min="20" max="20" customWidth="true" width="15.0" collapsed="true"/>
  </cols>
  <sheetData>
    <row r="1" spans="1:20" s="1" customFormat="1" ht="20.100000000000001" customHeight="1" x14ac:dyDescent="0.25">
      <c r="A1" s="163" t="s">
        <v>6</v>
      </c>
      <c r="B1" s="163" t="s">
        <v>3</v>
      </c>
      <c r="C1" s="163" t="s">
        <v>7</v>
      </c>
      <c r="D1" s="163" t="s">
        <v>0</v>
      </c>
      <c r="E1" s="164" t="s">
        <v>15</v>
      </c>
      <c r="F1" s="163" t="s">
        <v>4</v>
      </c>
      <c r="G1" s="29" t="s">
        <v>641</v>
      </c>
      <c r="H1" s="163" t="s">
        <v>1</v>
      </c>
      <c r="I1" s="163" t="s">
        <v>5</v>
      </c>
      <c r="J1" s="163" t="s">
        <v>14</v>
      </c>
      <c r="K1" s="163" t="s">
        <v>13</v>
      </c>
      <c r="L1" s="163" t="s">
        <v>8</v>
      </c>
      <c r="M1" s="163"/>
      <c r="N1" s="163"/>
      <c r="O1" s="163" t="s">
        <v>12</v>
      </c>
      <c r="P1" s="163"/>
      <c r="Q1" s="163"/>
      <c r="R1" s="166" t="s">
        <v>2</v>
      </c>
      <c r="S1" s="162" t="s">
        <v>742</v>
      </c>
      <c r="T1" s="117"/>
    </row>
    <row r="2" spans="1:20" s="1" customFormat="1" ht="20.100000000000001" customHeight="1" x14ac:dyDescent="0.25">
      <c r="A2" s="163"/>
      <c r="B2" s="163"/>
      <c r="C2" s="163"/>
      <c r="D2" s="163"/>
      <c r="E2" s="165"/>
      <c r="F2" s="163"/>
      <c r="G2" s="30"/>
      <c r="H2" s="163"/>
      <c r="I2" s="163"/>
      <c r="J2" s="163"/>
      <c r="K2" s="163"/>
      <c r="L2" s="18" t="s">
        <v>9</v>
      </c>
      <c r="M2" s="18" t="s">
        <v>10</v>
      </c>
      <c r="N2" s="18" t="s">
        <v>11</v>
      </c>
      <c r="O2" s="18" t="s">
        <v>9</v>
      </c>
      <c r="P2" s="18" t="s">
        <v>10</v>
      </c>
      <c r="Q2" s="18" t="s">
        <v>11</v>
      </c>
      <c r="R2" s="166"/>
      <c r="S2" s="162"/>
      <c r="T2" s="117"/>
    </row>
    <row r="3" spans="1:20" ht="20.100000000000001" customHeight="1" x14ac:dyDescent="0.25">
      <c r="A3" s="3" t="s">
        <v>25</v>
      </c>
      <c r="B3" s="3" t="s">
        <v>650</v>
      </c>
      <c r="C3" s="3" t="s">
        <v>233</v>
      </c>
      <c r="D3" s="3" t="s">
        <v>114</v>
      </c>
      <c r="E3" s="42"/>
      <c r="F3" s="43"/>
      <c r="G3" s="20"/>
      <c r="H3" s="8"/>
      <c r="I3" s="3">
        <v>2</v>
      </c>
      <c r="J3" s="43"/>
      <c r="K3" s="45"/>
      <c r="L3" s="39"/>
      <c r="M3" s="39"/>
      <c r="N3" s="39"/>
      <c r="O3" s="39"/>
      <c r="P3" s="39"/>
      <c r="Q3" s="39"/>
      <c r="R3" s="40"/>
      <c r="S3" s="71"/>
      <c r="T3" s="46"/>
    </row>
    <row r="4" spans="1:20" ht="20.100000000000001" customHeight="1" x14ac:dyDescent="0.25">
      <c r="A4" s="3" t="s">
        <v>588</v>
      </c>
      <c r="B4" s="3" t="s">
        <v>755</v>
      </c>
      <c r="C4" s="3" t="s">
        <v>400</v>
      </c>
      <c r="D4" s="3" t="s">
        <v>444</v>
      </c>
      <c r="E4" s="42"/>
      <c r="F4" s="43"/>
      <c r="G4" s="2" t="s">
        <v>1002</v>
      </c>
      <c r="H4" s="8" t="s">
        <v>941</v>
      </c>
      <c r="I4" s="3">
        <v>2</v>
      </c>
      <c r="J4" s="43"/>
      <c r="K4" s="45"/>
      <c r="L4" s="126"/>
      <c r="M4" s="126"/>
      <c r="N4" s="126"/>
      <c r="O4" s="39"/>
      <c r="P4" s="39"/>
      <c r="Q4" s="39"/>
      <c r="R4" s="40"/>
      <c r="S4" s="71"/>
      <c r="T4" s="46"/>
    </row>
    <row r="5" spans="1:20" ht="20.100000000000001" customHeight="1" x14ac:dyDescent="0.25">
      <c r="A5" s="3" t="s">
        <v>653</v>
      </c>
      <c r="B5" s="3" t="s">
        <v>652</v>
      </c>
      <c r="C5" s="3" t="s">
        <v>398</v>
      </c>
      <c r="D5" s="3" t="s">
        <v>429</v>
      </c>
      <c r="E5" s="42"/>
      <c r="F5" s="43"/>
      <c r="G5" s="4" t="s">
        <v>973</v>
      </c>
      <c r="H5" s="8" t="s">
        <v>767</v>
      </c>
      <c r="I5" s="3">
        <v>2</v>
      </c>
      <c r="J5" s="43"/>
      <c r="K5" s="45"/>
      <c r="L5" s="39"/>
      <c r="M5" s="39"/>
      <c r="N5" s="39"/>
      <c r="O5" s="39"/>
      <c r="P5" s="39"/>
      <c r="Q5" s="39"/>
      <c r="R5" s="40"/>
      <c r="S5" s="71"/>
      <c r="T5" s="71"/>
    </row>
    <row r="6" spans="1:20" ht="20.100000000000001" customHeight="1" x14ac:dyDescent="0.25">
      <c r="A6" s="3" t="s">
        <v>666</v>
      </c>
      <c r="B6" s="3" t="s">
        <v>667</v>
      </c>
      <c r="C6" s="3" t="s">
        <v>406</v>
      </c>
      <c r="D6" s="3" t="s">
        <v>434</v>
      </c>
      <c r="E6" s="42"/>
      <c r="F6" s="43"/>
      <c r="G6" s="4" t="s">
        <v>1003</v>
      </c>
      <c r="H6" s="8" t="s">
        <v>767</v>
      </c>
      <c r="I6" s="3">
        <v>2</v>
      </c>
      <c r="J6" s="43"/>
      <c r="K6" s="45"/>
      <c r="L6" s="39"/>
      <c r="M6" s="39"/>
      <c r="N6" s="39"/>
      <c r="O6" s="39"/>
      <c r="P6" s="39"/>
      <c r="Q6" s="39"/>
      <c r="R6" s="40"/>
      <c r="S6" s="71"/>
      <c r="T6" s="71"/>
    </row>
    <row r="7" spans="1:20" ht="20.100000000000001" customHeight="1" x14ac:dyDescent="0.25">
      <c r="A7" s="3" t="s">
        <v>656</v>
      </c>
      <c r="B7" s="3" t="s">
        <v>651</v>
      </c>
      <c r="C7" s="3" t="s">
        <v>397</v>
      </c>
      <c r="D7" s="3" t="s">
        <v>201</v>
      </c>
      <c r="E7" s="42"/>
      <c r="F7" s="43"/>
      <c r="G7" s="2" t="s">
        <v>976</v>
      </c>
      <c r="H7" s="8" t="s">
        <v>1004</v>
      </c>
      <c r="I7" s="3">
        <v>2</v>
      </c>
      <c r="J7" s="43"/>
      <c r="K7" s="45"/>
      <c r="L7" s="39"/>
      <c r="M7" s="39"/>
      <c r="N7" s="39"/>
      <c r="O7" s="39"/>
      <c r="P7" s="39"/>
      <c r="Q7" s="39"/>
      <c r="R7" s="40"/>
      <c r="S7" s="71"/>
      <c r="T7" s="71"/>
    </row>
    <row r="8" spans="1:20" ht="20.100000000000001" customHeight="1" x14ac:dyDescent="0.25">
      <c r="A8" s="3" t="s">
        <v>674</v>
      </c>
      <c r="B8" s="3" t="s">
        <v>650</v>
      </c>
      <c r="C8" s="3" t="s">
        <v>414</v>
      </c>
      <c r="D8" s="3" t="s">
        <v>161</v>
      </c>
      <c r="E8" s="42"/>
      <c r="F8" s="43"/>
      <c r="G8" s="4" t="s">
        <v>973</v>
      </c>
      <c r="H8" s="8" t="s">
        <v>767</v>
      </c>
      <c r="I8" s="3">
        <v>2</v>
      </c>
      <c r="J8" s="43"/>
      <c r="K8" s="45"/>
      <c r="L8" s="39"/>
      <c r="M8" s="39"/>
      <c r="N8" s="39"/>
      <c r="O8" s="39"/>
      <c r="P8" s="39"/>
      <c r="Q8" s="39"/>
      <c r="R8" s="40"/>
      <c r="S8" s="71"/>
      <c r="T8" s="71"/>
    </row>
    <row r="9" spans="1:20" x14ac:dyDescent="0.25">
      <c r="A9" s="3" t="s">
        <v>25</v>
      </c>
      <c r="B9" s="3" t="s">
        <v>28</v>
      </c>
      <c r="C9" s="3" t="s">
        <v>397</v>
      </c>
      <c r="D9" s="3" t="s">
        <v>240</v>
      </c>
      <c r="E9" s="42"/>
      <c r="F9" s="43"/>
      <c r="G9" s="2" t="s">
        <v>976</v>
      </c>
      <c r="H9" s="8" t="s">
        <v>1004</v>
      </c>
      <c r="I9" s="3">
        <v>2</v>
      </c>
      <c r="J9" s="43"/>
      <c r="K9" s="45"/>
      <c r="L9" s="39"/>
      <c r="M9" s="39"/>
      <c r="N9" s="39"/>
      <c r="O9" s="39"/>
      <c r="P9" s="39"/>
      <c r="Q9" s="39"/>
      <c r="R9" s="40"/>
      <c r="S9" s="71"/>
      <c r="T9" s="71"/>
    </row>
    <row r="10" spans="1:20" x14ac:dyDescent="0.25">
      <c r="A10" s="3" t="s">
        <v>25</v>
      </c>
      <c r="B10" s="3" t="s">
        <v>28</v>
      </c>
      <c r="C10" s="3" t="s">
        <v>397</v>
      </c>
      <c r="D10" s="3" t="s">
        <v>245</v>
      </c>
      <c r="E10" s="42"/>
      <c r="F10" s="43"/>
      <c r="G10" s="2" t="s">
        <v>976</v>
      </c>
      <c r="H10" s="8" t="s">
        <v>767</v>
      </c>
      <c r="I10" s="3">
        <v>2</v>
      </c>
      <c r="J10" s="43"/>
      <c r="K10" s="45"/>
      <c r="L10" s="39"/>
      <c r="M10" s="39"/>
      <c r="N10" s="39"/>
      <c r="O10" s="39"/>
      <c r="P10" s="39"/>
      <c r="Q10" s="39"/>
      <c r="R10" s="40"/>
      <c r="S10" s="71"/>
      <c r="T10" s="71"/>
    </row>
    <row r="11" spans="1:20" x14ac:dyDescent="0.25">
      <c r="A11" s="3" t="s">
        <v>25</v>
      </c>
      <c r="B11" s="3" t="s">
        <v>28</v>
      </c>
      <c r="C11" s="3" t="s">
        <v>402</v>
      </c>
      <c r="D11" s="3" t="s">
        <v>245</v>
      </c>
      <c r="E11" s="42"/>
      <c r="F11" s="43"/>
      <c r="G11" s="2" t="s">
        <v>976</v>
      </c>
      <c r="H11" s="8" t="s">
        <v>767</v>
      </c>
      <c r="I11" s="3">
        <v>2</v>
      </c>
      <c r="J11" s="43"/>
      <c r="K11" s="45"/>
      <c r="L11" s="39"/>
      <c r="M11" s="39"/>
      <c r="N11" s="39"/>
      <c r="O11" s="39"/>
      <c r="P11" s="39"/>
      <c r="Q11" s="39"/>
      <c r="R11" s="40"/>
      <c r="S11" s="71"/>
      <c r="T11" s="71"/>
    </row>
    <row r="12" spans="1:20" x14ac:dyDescent="0.25">
      <c r="A12" s="3" t="s">
        <v>25</v>
      </c>
      <c r="B12" s="3" t="s">
        <v>28</v>
      </c>
      <c r="C12" s="3" t="s">
        <v>402</v>
      </c>
      <c r="D12" s="3" t="s">
        <v>240</v>
      </c>
      <c r="E12" s="42"/>
      <c r="F12" s="43"/>
      <c r="G12" s="2" t="s">
        <v>976</v>
      </c>
      <c r="H12" s="8" t="s">
        <v>1004</v>
      </c>
      <c r="I12" s="3">
        <v>2</v>
      </c>
      <c r="J12" s="43"/>
      <c r="K12" s="45"/>
      <c r="L12" s="39"/>
      <c r="M12" s="39"/>
      <c r="N12" s="39"/>
      <c r="O12" s="39"/>
      <c r="P12" s="39"/>
      <c r="Q12" s="39"/>
      <c r="R12" s="40"/>
      <c r="S12" s="71"/>
      <c r="T12" s="71"/>
    </row>
    <row r="13" spans="1:20" x14ac:dyDescent="0.25">
      <c r="A13" s="3" t="s">
        <v>25</v>
      </c>
      <c r="B13" s="3" t="s">
        <v>28</v>
      </c>
      <c r="C13" s="3" t="s">
        <v>405</v>
      </c>
      <c r="D13" s="3" t="s">
        <v>245</v>
      </c>
      <c r="E13" s="42"/>
      <c r="F13" s="43"/>
      <c r="G13" s="2" t="s">
        <v>976</v>
      </c>
      <c r="H13" s="8" t="s">
        <v>767</v>
      </c>
      <c r="I13" s="3">
        <v>2</v>
      </c>
      <c r="J13" s="43"/>
      <c r="K13" s="45"/>
      <c r="L13" s="39"/>
      <c r="M13" s="39"/>
      <c r="N13" s="39"/>
      <c r="O13" s="39"/>
      <c r="P13" s="39"/>
      <c r="Q13" s="39"/>
      <c r="R13" s="40"/>
      <c r="S13" s="71"/>
      <c r="T13" s="71"/>
    </row>
    <row r="14" spans="1:20" x14ac:dyDescent="0.25">
      <c r="A14" s="3" t="s">
        <v>25</v>
      </c>
      <c r="B14" s="3" t="s">
        <v>28</v>
      </c>
      <c r="C14" s="3" t="s">
        <v>405</v>
      </c>
      <c r="D14" s="3" t="s">
        <v>445</v>
      </c>
      <c r="E14" s="42"/>
      <c r="F14" s="43"/>
      <c r="G14" s="2" t="s">
        <v>976</v>
      </c>
      <c r="H14" s="8" t="s">
        <v>767</v>
      </c>
      <c r="I14" s="3">
        <v>2</v>
      </c>
      <c r="J14" s="43"/>
      <c r="K14" s="45"/>
      <c r="L14" s="88"/>
      <c r="M14" s="88"/>
      <c r="N14" s="88"/>
      <c r="O14" s="88"/>
      <c r="P14" s="88"/>
      <c r="Q14" s="88"/>
      <c r="R14" s="40"/>
      <c r="S14" s="71"/>
      <c r="T14" s="71"/>
    </row>
    <row r="15" spans="1:20" x14ac:dyDescent="0.25">
      <c r="A15" s="3" t="s">
        <v>25</v>
      </c>
      <c r="B15" s="3" t="s">
        <v>28</v>
      </c>
      <c r="C15" s="3" t="s">
        <v>405</v>
      </c>
      <c r="D15" s="3" t="s">
        <v>448</v>
      </c>
      <c r="E15" s="42"/>
      <c r="F15" s="43"/>
      <c r="G15" s="2" t="s">
        <v>976</v>
      </c>
      <c r="H15" s="8" t="s">
        <v>1004</v>
      </c>
      <c r="I15" s="3">
        <v>2</v>
      </c>
      <c r="J15" s="43"/>
      <c r="K15" s="45"/>
      <c r="L15" s="39"/>
      <c r="M15" s="39"/>
      <c r="N15" s="39"/>
      <c r="O15" s="39"/>
      <c r="P15" s="39"/>
      <c r="Q15" s="39"/>
      <c r="R15" s="40"/>
      <c r="S15" s="71"/>
      <c r="T15" s="71"/>
    </row>
    <row r="16" spans="1:20" x14ac:dyDescent="0.25">
      <c r="A16" s="3" t="s">
        <v>25</v>
      </c>
      <c r="B16" s="3" t="s">
        <v>28</v>
      </c>
      <c r="C16" s="3" t="s">
        <v>405</v>
      </c>
      <c r="D16" s="3" t="s">
        <v>240</v>
      </c>
      <c r="E16" s="42"/>
      <c r="F16" s="43"/>
      <c r="G16" s="2" t="s">
        <v>976</v>
      </c>
      <c r="H16" s="8" t="s">
        <v>1004</v>
      </c>
      <c r="I16" s="3">
        <v>2</v>
      </c>
      <c r="J16" s="43"/>
      <c r="K16" s="45"/>
      <c r="L16" s="39"/>
      <c r="M16" s="39"/>
      <c r="N16" s="39"/>
      <c r="O16" s="39"/>
      <c r="P16" s="39"/>
      <c r="Q16" s="39"/>
      <c r="R16" s="40"/>
      <c r="S16" s="71"/>
      <c r="T16" s="71"/>
    </row>
    <row r="17" spans="1:20" x14ac:dyDescent="0.25">
      <c r="A17" s="3" t="s">
        <v>25</v>
      </c>
      <c r="B17" s="3" t="s">
        <v>28</v>
      </c>
      <c r="C17" s="3" t="s">
        <v>405</v>
      </c>
      <c r="D17" s="3" t="s">
        <v>449</v>
      </c>
      <c r="E17" s="42"/>
      <c r="F17" s="43"/>
      <c r="G17" s="2" t="s">
        <v>976</v>
      </c>
      <c r="H17" s="8" t="s">
        <v>1004</v>
      </c>
      <c r="I17" s="3">
        <v>2</v>
      </c>
      <c r="J17" s="43"/>
      <c r="K17" s="45"/>
      <c r="L17" s="88"/>
      <c r="M17" s="88"/>
      <c r="N17" s="88"/>
      <c r="O17" s="88"/>
      <c r="P17" s="88"/>
      <c r="Q17" s="88"/>
      <c r="R17" s="40"/>
      <c r="S17" s="71"/>
      <c r="T17" s="71"/>
    </row>
    <row r="18" spans="1:20" x14ac:dyDescent="0.25">
      <c r="A18" s="3" t="s">
        <v>25</v>
      </c>
      <c r="B18" s="3" t="s">
        <v>28</v>
      </c>
      <c r="C18" s="3" t="s">
        <v>766</v>
      </c>
      <c r="D18" s="3" t="s">
        <v>765</v>
      </c>
      <c r="E18" s="42"/>
      <c r="F18" s="43"/>
      <c r="G18" s="148" t="s">
        <v>976</v>
      </c>
      <c r="H18" s="8" t="s">
        <v>1004</v>
      </c>
      <c r="I18" s="3">
        <v>2</v>
      </c>
      <c r="J18" s="43"/>
      <c r="K18" s="45"/>
      <c r="L18" s="39"/>
      <c r="M18" s="39"/>
      <c r="N18" s="39"/>
      <c r="O18" s="39"/>
      <c r="P18" s="39"/>
      <c r="Q18" s="39"/>
      <c r="R18" s="40"/>
      <c r="S18" s="71"/>
      <c r="T18" s="71"/>
    </row>
    <row r="19" spans="1:20" x14ac:dyDescent="0.25">
      <c r="A19" s="3" t="s">
        <v>25</v>
      </c>
      <c r="B19" s="3" t="s">
        <v>28</v>
      </c>
      <c r="C19" s="3" t="s">
        <v>406</v>
      </c>
      <c r="D19" s="3" t="s">
        <v>126</v>
      </c>
      <c r="E19" s="42"/>
      <c r="F19" s="43"/>
      <c r="G19" s="2" t="s">
        <v>976</v>
      </c>
      <c r="H19" s="8" t="s">
        <v>767</v>
      </c>
      <c r="I19" s="3">
        <v>2</v>
      </c>
      <c r="J19" s="43"/>
      <c r="K19" s="45"/>
      <c r="L19" s="39"/>
      <c r="M19" s="39"/>
      <c r="N19" s="39"/>
      <c r="O19" s="39"/>
      <c r="P19" s="39"/>
      <c r="Q19" s="39"/>
      <c r="R19" s="40"/>
      <c r="S19" s="71"/>
      <c r="T19" s="71"/>
    </row>
    <row r="20" spans="1:20" x14ac:dyDescent="0.25">
      <c r="A20" s="3" t="s">
        <v>25</v>
      </c>
      <c r="B20" s="3" t="s">
        <v>28</v>
      </c>
      <c r="C20" s="3" t="s">
        <v>406</v>
      </c>
      <c r="D20" s="3" t="s">
        <v>460</v>
      </c>
      <c r="E20" s="42"/>
      <c r="F20" s="43"/>
      <c r="G20" s="2" t="s">
        <v>976</v>
      </c>
      <c r="H20" s="8" t="s">
        <v>767</v>
      </c>
      <c r="I20" s="3">
        <v>2</v>
      </c>
      <c r="J20" s="43"/>
      <c r="K20" s="45"/>
      <c r="L20" s="39"/>
      <c r="M20" s="39"/>
      <c r="N20" s="39"/>
      <c r="O20" s="39"/>
      <c r="P20" s="39"/>
      <c r="Q20" s="39"/>
      <c r="R20" s="40"/>
      <c r="S20" s="71"/>
      <c r="T20" s="71"/>
    </row>
    <row r="21" spans="1:20" ht="60" x14ac:dyDescent="0.25">
      <c r="A21" s="3" t="s">
        <v>25</v>
      </c>
      <c r="B21" s="3" t="s">
        <v>28</v>
      </c>
      <c r="C21" s="3" t="s">
        <v>406</v>
      </c>
      <c r="D21" s="3" t="s">
        <v>461</v>
      </c>
      <c r="E21" s="42"/>
      <c r="F21" s="43"/>
      <c r="G21" s="4" t="s">
        <v>1003</v>
      </c>
      <c r="H21" s="8" t="s">
        <v>767</v>
      </c>
      <c r="I21" s="3">
        <v>2</v>
      </c>
      <c r="J21" s="43"/>
      <c r="K21" s="45"/>
      <c r="L21" s="39"/>
      <c r="M21" s="39"/>
      <c r="N21" s="39"/>
      <c r="O21" s="39"/>
      <c r="P21" s="39"/>
      <c r="Q21" s="39"/>
      <c r="R21" s="40"/>
      <c r="S21" s="71"/>
      <c r="T21" s="71"/>
    </row>
    <row r="22" spans="1:20" x14ac:dyDescent="0.25">
      <c r="A22" s="3" t="s">
        <v>25</v>
      </c>
      <c r="B22" s="3" t="s">
        <v>28</v>
      </c>
      <c r="C22" s="3" t="s">
        <v>406</v>
      </c>
      <c r="D22" s="3" t="s">
        <v>245</v>
      </c>
      <c r="E22" s="42"/>
      <c r="F22" s="43"/>
      <c r="G22" s="2" t="s">
        <v>976</v>
      </c>
      <c r="H22" s="8" t="s">
        <v>767</v>
      </c>
      <c r="I22" s="3">
        <v>2</v>
      </c>
      <c r="J22" s="43"/>
      <c r="K22" s="45"/>
      <c r="L22" s="39"/>
      <c r="M22" s="39"/>
      <c r="N22" s="39"/>
      <c r="O22" s="39"/>
      <c r="P22" s="39"/>
      <c r="Q22" s="39"/>
      <c r="R22" s="40"/>
      <c r="S22" s="71"/>
      <c r="T22" s="71"/>
    </row>
    <row r="23" spans="1:20" ht="15" x14ac:dyDescent="0.25">
      <c r="A23" s="3" t="s">
        <v>588</v>
      </c>
      <c r="B23" s="3" t="s">
        <v>755</v>
      </c>
      <c r="C23" s="3" t="s">
        <v>406</v>
      </c>
      <c r="D23" s="3" t="s">
        <v>785</v>
      </c>
      <c r="E23" s="42"/>
      <c r="F23" s="43"/>
      <c r="G23" s="2" t="s">
        <v>1002</v>
      </c>
      <c r="H23" s="8" t="s">
        <v>941</v>
      </c>
      <c r="I23" s="3">
        <v>4</v>
      </c>
      <c r="J23" s="43"/>
      <c r="K23" s="45"/>
      <c r="L23" s="127"/>
      <c r="M23" s="127"/>
      <c r="N23" s="127"/>
      <c r="O23" s="39"/>
      <c r="P23" s="39"/>
      <c r="Q23" s="39"/>
      <c r="R23" s="40"/>
      <c r="S23" s="71"/>
      <c r="T23" s="46"/>
    </row>
    <row r="24" spans="1:20" x14ac:dyDescent="0.25">
      <c r="A24" s="3" t="s">
        <v>25</v>
      </c>
      <c r="B24" s="3" t="s">
        <v>28</v>
      </c>
      <c r="C24" s="3" t="s">
        <v>406</v>
      </c>
      <c r="D24" s="3" t="s">
        <v>449</v>
      </c>
      <c r="E24" s="42"/>
      <c r="F24" s="43"/>
      <c r="G24" s="2" t="s">
        <v>976</v>
      </c>
      <c r="H24" s="8" t="s">
        <v>1004</v>
      </c>
      <c r="I24" s="3">
        <v>2</v>
      </c>
      <c r="J24" s="43"/>
      <c r="K24" s="45"/>
      <c r="L24" s="39"/>
      <c r="M24" s="39"/>
      <c r="N24" s="39"/>
      <c r="O24" s="39"/>
      <c r="P24" s="39"/>
      <c r="Q24" s="39"/>
      <c r="R24" s="40"/>
      <c r="S24" s="71"/>
      <c r="T24" s="71"/>
    </row>
    <row r="25" spans="1:20" ht="60" x14ac:dyDescent="0.25">
      <c r="A25" s="3" t="s">
        <v>25</v>
      </c>
      <c r="B25" s="3" t="s">
        <v>28</v>
      </c>
      <c r="C25" s="3" t="s">
        <v>406</v>
      </c>
      <c r="D25" s="3" t="s">
        <v>467</v>
      </c>
      <c r="E25" s="42"/>
      <c r="F25" s="43"/>
      <c r="G25" s="4" t="s">
        <v>1003</v>
      </c>
      <c r="H25" s="8" t="s">
        <v>1004</v>
      </c>
      <c r="I25" s="3">
        <v>2</v>
      </c>
      <c r="J25" s="43"/>
      <c r="K25" s="45"/>
      <c r="L25" s="39"/>
      <c r="M25" s="39"/>
      <c r="N25" s="39"/>
      <c r="O25" s="39"/>
      <c r="P25" s="39"/>
      <c r="Q25" s="39"/>
      <c r="R25" s="40"/>
      <c r="S25" s="71"/>
      <c r="T25" s="71"/>
    </row>
    <row r="26" spans="1:20" x14ac:dyDescent="0.25">
      <c r="A26" s="3" t="s">
        <v>25</v>
      </c>
      <c r="B26" s="3" t="s">
        <v>28</v>
      </c>
      <c r="C26" s="3" t="s">
        <v>406</v>
      </c>
      <c r="D26" s="3" t="s">
        <v>240</v>
      </c>
      <c r="E26" s="42"/>
      <c r="F26" s="43"/>
      <c r="G26" s="2" t="s">
        <v>976</v>
      </c>
      <c r="H26" s="8" t="s">
        <v>1004</v>
      </c>
      <c r="I26" s="3">
        <v>2</v>
      </c>
      <c r="J26" s="43"/>
      <c r="K26" s="45"/>
      <c r="L26" s="39"/>
      <c r="M26" s="39"/>
      <c r="N26" s="39"/>
      <c r="O26" s="39"/>
      <c r="P26" s="39"/>
      <c r="Q26" s="39"/>
      <c r="R26" s="40"/>
      <c r="S26" s="71"/>
      <c r="T26" s="71"/>
    </row>
    <row r="27" spans="1:20" x14ac:dyDescent="0.25">
      <c r="A27" s="3" t="s">
        <v>25</v>
      </c>
      <c r="B27" s="3" t="s">
        <v>28</v>
      </c>
      <c r="C27" s="3" t="s">
        <v>407</v>
      </c>
      <c r="D27" s="3" t="s">
        <v>126</v>
      </c>
      <c r="E27" s="42"/>
      <c r="F27" s="43"/>
      <c r="G27" s="2" t="s">
        <v>976</v>
      </c>
      <c r="H27" s="8" t="s">
        <v>767</v>
      </c>
      <c r="I27" s="3">
        <v>2</v>
      </c>
      <c r="J27" s="43"/>
      <c r="K27" s="45"/>
      <c r="L27" s="39"/>
      <c r="M27" s="39"/>
      <c r="N27" s="39"/>
      <c r="O27" s="39"/>
      <c r="P27" s="39"/>
      <c r="Q27" s="39"/>
      <c r="R27" s="40"/>
      <c r="S27" s="71"/>
      <c r="T27" s="71"/>
    </row>
    <row r="28" spans="1:20" x14ac:dyDescent="0.25">
      <c r="A28" s="3" t="s">
        <v>25</v>
      </c>
      <c r="B28" s="3" t="s">
        <v>28</v>
      </c>
      <c r="C28" s="3" t="s">
        <v>400</v>
      </c>
      <c r="D28" s="3" t="s">
        <v>126</v>
      </c>
      <c r="E28" s="42"/>
      <c r="F28" s="43"/>
      <c r="G28" s="2" t="s">
        <v>976</v>
      </c>
      <c r="H28" s="8" t="s">
        <v>767</v>
      </c>
      <c r="I28" s="3">
        <v>2</v>
      </c>
      <c r="J28" s="43"/>
      <c r="K28" s="45"/>
      <c r="L28" s="39"/>
      <c r="M28" s="39"/>
      <c r="N28" s="39"/>
      <c r="O28" s="39"/>
      <c r="P28" s="39"/>
      <c r="Q28" s="39"/>
      <c r="R28" s="40"/>
      <c r="S28" s="71"/>
      <c r="T28" s="71"/>
    </row>
    <row r="29" spans="1:20" x14ac:dyDescent="0.25">
      <c r="A29" s="3" t="s">
        <v>25</v>
      </c>
      <c r="B29" s="3" t="s">
        <v>28</v>
      </c>
      <c r="C29" s="3" t="s">
        <v>400</v>
      </c>
      <c r="D29" s="3" t="s">
        <v>472</v>
      </c>
      <c r="E29" s="42"/>
      <c r="F29" s="43"/>
      <c r="G29" s="2" t="s">
        <v>976</v>
      </c>
      <c r="H29" s="8" t="s">
        <v>767</v>
      </c>
      <c r="I29" s="3">
        <v>2</v>
      </c>
      <c r="J29" s="43"/>
      <c r="K29" s="45"/>
      <c r="L29" s="39"/>
      <c r="M29" s="39"/>
      <c r="N29" s="39"/>
      <c r="O29" s="39"/>
      <c r="P29" s="39"/>
      <c r="Q29" s="39"/>
      <c r="R29" s="40"/>
      <c r="S29" s="71"/>
      <c r="T29" s="71"/>
    </row>
    <row r="30" spans="1:20" x14ac:dyDescent="0.25">
      <c r="A30" s="3" t="s">
        <v>25</v>
      </c>
      <c r="B30" s="3" t="s">
        <v>28</v>
      </c>
      <c r="C30" s="3" t="s">
        <v>400</v>
      </c>
      <c r="D30" s="3" t="s">
        <v>244</v>
      </c>
      <c r="E30" s="42"/>
      <c r="F30" s="43"/>
      <c r="G30" s="2" t="s">
        <v>976</v>
      </c>
      <c r="H30" s="8" t="s">
        <v>767</v>
      </c>
      <c r="I30" s="3">
        <v>2</v>
      </c>
      <c r="J30" s="43"/>
      <c r="K30" s="45"/>
      <c r="L30" s="39"/>
      <c r="M30" s="39"/>
      <c r="N30" s="39"/>
      <c r="O30" s="39"/>
      <c r="P30" s="39"/>
      <c r="Q30" s="39"/>
      <c r="R30" s="40"/>
      <c r="S30" s="71"/>
      <c r="T30" s="71"/>
    </row>
    <row r="31" spans="1:20" x14ac:dyDescent="0.25">
      <c r="A31" s="3" t="s">
        <v>25</v>
      </c>
      <c r="B31" s="3" t="s">
        <v>28</v>
      </c>
      <c r="C31" s="3" t="s">
        <v>400</v>
      </c>
      <c r="D31" s="3" t="s">
        <v>474</v>
      </c>
      <c r="E31" s="42"/>
      <c r="F31" s="43"/>
      <c r="G31" s="2" t="s">
        <v>976</v>
      </c>
      <c r="H31" s="8" t="s">
        <v>767</v>
      </c>
      <c r="I31" s="3">
        <v>2</v>
      </c>
      <c r="J31" s="43"/>
      <c r="K31" s="45"/>
      <c r="L31" s="39"/>
      <c r="M31" s="39"/>
      <c r="N31" s="39"/>
      <c r="O31" s="39"/>
      <c r="P31" s="39"/>
      <c r="Q31" s="39"/>
      <c r="R31" s="40"/>
      <c r="S31" s="71"/>
      <c r="T31" s="71"/>
    </row>
    <row r="32" spans="1:20" x14ac:dyDescent="0.25">
      <c r="A32" s="3" t="s">
        <v>25</v>
      </c>
      <c r="B32" s="3" t="s">
        <v>28</v>
      </c>
      <c r="C32" s="3" t="s">
        <v>400</v>
      </c>
      <c r="D32" s="3" t="s">
        <v>245</v>
      </c>
      <c r="E32" s="42"/>
      <c r="F32" s="43"/>
      <c r="G32" s="2" t="s">
        <v>976</v>
      </c>
      <c r="H32" s="8" t="s">
        <v>767</v>
      </c>
      <c r="I32" s="3">
        <v>2</v>
      </c>
      <c r="J32" s="43"/>
      <c r="K32" s="45"/>
      <c r="L32" s="88"/>
      <c r="M32" s="88"/>
      <c r="N32" s="88"/>
      <c r="O32" s="88"/>
      <c r="P32" s="88"/>
      <c r="Q32" s="88"/>
      <c r="R32" s="40"/>
      <c r="S32" s="71"/>
      <c r="T32" s="71"/>
    </row>
    <row r="33" spans="1:20" x14ac:dyDescent="0.25">
      <c r="A33" s="3" t="s">
        <v>25</v>
      </c>
      <c r="B33" s="3" t="s">
        <v>28</v>
      </c>
      <c r="C33" s="3" t="s">
        <v>400</v>
      </c>
      <c r="D33" s="3" t="s">
        <v>445</v>
      </c>
      <c r="E33" s="42"/>
      <c r="F33" s="43"/>
      <c r="G33" s="2" t="s">
        <v>976</v>
      </c>
      <c r="H33" s="8" t="s">
        <v>767</v>
      </c>
      <c r="I33" s="3">
        <v>2</v>
      </c>
      <c r="J33" s="43"/>
      <c r="K33" s="45"/>
      <c r="L33" s="39"/>
      <c r="M33" s="39"/>
      <c r="N33" s="39"/>
      <c r="O33" s="39"/>
      <c r="P33" s="39"/>
      <c r="Q33" s="39"/>
      <c r="R33" s="40"/>
      <c r="S33" s="71"/>
      <c r="T33" s="71"/>
    </row>
    <row r="34" spans="1:20" ht="60" x14ac:dyDescent="0.25">
      <c r="A34" s="3" t="s">
        <v>25</v>
      </c>
      <c r="B34" s="3" t="s">
        <v>28</v>
      </c>
      <c r="C34" s="3" t="s">
        <v>400</v>
      </c>
      <c r="D34" s="3" t="s">
        <v>461</v>
      </c>
      <c r="E34" s="42"/>
      <c r="F34" s="43"/>
      <c r="G34" s="4" t="s">
        <v>1003</v>
      </c>
      <c r="H34" s="8" t="s">
        <v>767</v>
      </c>
      <c r="I34" s="3">
        <v>2</v>
      </c>
      <c r="J34" s="43"/>
      <c r="K34" s="45"/>
      <c r="L34" s="39"/>
      <c r="M34" s="39"/>
      <c r="N34" s="39"/>
      <c r="O34" s="39"/>
      <c r="P34" s="39"/>
      <c r="Q34" s="39"/>
      <c r="R34" s="40"/>
      <c r="S34" s="71"/>
      <c r="T34" s="71"/>
    </row>
    <row r="35" spans="1:20" x14ac:dyDescent="0.25">
      <c r="A35" s="3" t="s">
        <v>588</v>
      </c>
      <c r="B35" s="3" t="s">
        <v>755</v>
      </c>
      <c r="C35" s="3" t="s">
        <v>400</v>
      </c>
      <c r="D35" s="3" t="s">
        <v>785</v>
      </c>
      <c r="E35" s="42"/>
      <c r="F35" s="43"/>
      <c r="G35" s="2" t="s">
        <v>1002</v>
      </c>
      <c r="H35" s="8" t="s">
        <v>941</v>
      </c>
      <c r="I35" s="3">
        <v>4</v>
      </c>
      <c r="J35" s="43"/>
      <c r="K35" s="45"/>
      <c r="L35" s="126"/>
      <c r="M35" s="126"/>
      <c r="N35" s="126"/>
      <c r="O35" s="39"/>
      <c r="P35" s="39"/>
      <c r="Q35" s="39"/>
      <c r="R35" s="40"/>
      <c r="S35" s="71"/>
      <c r="T35" s="46"/>
    </row>
    <row r="36" spans="1:20" x14ac:dyDescent="0.25">
      <c r="A36" s="3" t="s">
        <v>25</v>
      </c>
      <c r="B36" s="3" t="s">
        <v>28</v>
      </c>
      <c r="C36" s="3" t="s">
        <v>400</v>
      </c>
      <c r="D36" s="3" t="s">
        <v>448</v>
      </c>
      <c r="E36" s="42"/>
      <c r="F36" s="43"/>
      <c r="G36" s="2" t="s">
        <v>976</v>
      </c>
      <c r="H36" s="8" t="s">
        <v>1004</v>
      </c>
      <c r="I36" s="3">
        <v>2</v>
      </c>
      <c r="J36" s="43"/>
      <c r="K36" s="45"/>
      <c r="L36" s="39"/>
      <c r="M36" s="39"/>
      <c r="N36" s="39"/>
      <c r="O36" s="39"/>
      <c r="P36" s="39"/>
      <c r="Q36" s="39"/>
      <c r="R36" s="40"/>
      <c r="S36" s="71"/>
      <c r="T36" s="71"/>
    </row>
    <row r="37" spans="1:20" x14ac:dyDescent="0.25">
      <c r="A37" s="3" t="s">
        <v>25</v>
      </c>
      <c r="B37" s="3" t="s">
        <v>28</v>
      </c>
      <c r="C37" s="3" t="s">
        <v>400</v>
      </c>
      <c r="D37" s="3" t="s">
        <v>238</v>
      </c>
      <c r="E37" s="42"/>
      <c r="F37" s="43"/>
      <c r="G37" s="2" t="s">
        <v>976</v>
      </c>
      <c r="H37" s="8" t="s">
        <v>1004</v>
      </c>
      <c r="I37" s="3">
        <v>2</v>
      </c>
      <c r="J37" s="43"/>
      <c r="K37" s="45"/>
      <c r="L37" s="39"/>
      <c r="M37" s="39"/>
      <c r="N37" s="39"/>
      <c r="O37" s="39"/>
      <c r="P37" s="39"/>
      <c r="Q37" s="39"/>
      <c r="R37" s="40"/>
      <c r="S37" s="71"/>
      <c r="T37" s="71"/>
    </row>
    <row r="38" spans="1:20" x14ac:dyDescent="0.25">
      <c r="A38" s="3" t="s">
        <v>25</v>
      </c>
      <c r="B38" s="3" t="s">
        <v>28</v>
      </c>
      <c r="C38" s="3" t="s">
        <v>400</v>
      </c>
      <c r="D38" s="3" t="s">
        <v>475</v>
      </c>
      <c r="E38" s="42"/>
      <c r="F38" s="43"/>
      <c r="G38" s="2" t="s">
        <v>976</v>
      </c>
      <c r="H38" s="8" t="s">
        <v>1004</v>
      </c>
      <c r="I38" s="3">
        <v>2</v>
      </c>
      <c r="J38" s="43"/>
      <c r="K38" s="45"/>
      <c r="L38" s="39"/>
      <c r="M38" s="39"/>
      <c r="N38" s="39"/>
      <c r="O38" s="39"/>
      <c r="P38" s="39"/>
      <c r="Q38" s="39"/>
      <c r="R38" s="40"/>
      <c r="S38" s="71"/>
      <c r="T38" s="71"/>
    </row>
    <row r="39" spans="1:20" x14ac:dyDescent="0.25">
      <c r="A39" s="3" t="s">
        <v>25</v>
      </c>
      <c r="B39" s="3" t="s">
        <v>28</v>
      </c>
      <c r="C39" s="3" t="s">
        <v>400</v>
      </c>
      <c r="D39" s="3" t="s">
        <v>240</v>
      </c>
      <c r="E39" s="42"/>
      <c r="F39" s="43"/>
      <c r="G39" s="2" t="s">
        <v>976</v>
      </c>
      <c r="H39" s="8" t="s">
        <v>1004</v>
      </c>
      <c r="I39" s="3">
        <v>2</v>
      </c>
      <c r="J39" s="43"/>
      <c r="K39" s="45"/>
      <c r="L39" s="88"/>
      <c r="M39" s="88"/>
      <c r="N39" s="88"/>
      <c r="O39" s="88"/>
      <c r="P39" s="88"/>
      <c r="Q39" s="88"/>
      <c r="R39" s="40"/>
      <c r="S39" s="71"/>
      <c r="T39" s="71"/>
    </row>
    <row r="40" spans="1:20" x14ac:dyDescent="0.25">
      <c r="A40" s="3" t="s">
        <v>25</v>
      </c>
      <c r="B40" s="3" t="s">
        <v>28</v>
      </c>
      <c r="C40" s="3" t="s">
        <v>400</v>
      </c>
      <c r="D40" s="3" t="s">
        <v>449</v>
      </c>
      <c r="E40" s="42"/>
      <c r="F40" s="43"/>
      <c r="G40" s="2" t="s">
        <v>976</v>
      </c>
      <c r="H40" s="8" t="s">
        <v>1004</v>
      </c>
      <c r="I40" s="3">
        <v>2</v>
      </c>
      <c r="J40" s="43"/>
      <c r="K40" s="45"/>
      <c r="L40" s="39"/>
      <c r="M40" s="39"/>
      <c r="N40" s="39"/>
      <c r="O40" s="39"/>
      <c r="P40" s="39"/>
      <c r="Q40" s="39"/>
      <c r="R40" s="40"/>
      <c r="S40" s="71"/>
      <c r="T40" s="71"/>
    </row>
    <row r="41" spans="1:20" ht="60" x14ac:dyDescent="0.25">
      <c r="A41" s="3" t="s">
        <v>25</v>
      </c>
      <c r="B41" s="3" t="s">
        <v>28</v>
      </c>
      <c r="C41" s="3" t="s">
        <v>400</v>
      </c>
      <c r="D41" s="3" t="s">
        <v>467</v>
      </c>
      <c r="E41" s="42"/>
      <c r="F41" s="43"/>
      <c r="G41" s="4" t="s">
        <v>1003</v>
      </c>
      <c r="H41" s="8" t="s">
        <v>1004</v>
      </c>
      <c r="I41" s="3">
        <v>2</v>
      </c>
      <c r="J41" s="43"/>
      <c r="K41" s="45"/>
      <c r="L41" s="39"/>
      <c r="M41" s="39"/>
      <c r="N41" s="39"/>
      <c r="O41" s="39"/>
      <c r="P41" s="39"/>
      <c r="Q41" s="39"/>
      <c r="R41" s="40"/>
      <c r="S41" s="71"/>
      <c r="T41" s="71"/>
    </row>
    <row r="42" spans="1:20" x14ac:dyDescent="0.25">
      <c r="A42" s="3" t="s">
        <v>25</v>
      </c>
      <c r="B42" s="3" t="s">
        <v>28</v>
      </c>
      <c r="C42" s="3" t="s">
        <v>401</v>
      </c>
      <c r="D42" s="3" t="s">
        <v>126</v>
      </c>
      <c r="E42" s="42"/>
      <c r="F42" s="43"/>
      <c r="G42" s="2" t="s">
        <v>976</v>
      </c>
      <c r="H42" s="8" t="s">
        <v>767</v>
      </c>
      <c r="I42" s="3">
        <v>2</v>
      </c>
      <c r="J42" s="43"/>
      <c r="K42" s="45"/>
      <c r="L42" s="39"/>
      <c r="M42" s="39"/>
      <c r="N42" s="39"/>
      <c r="O42" s="39"/>
      <c r="P42" s="39"/>
      <c r="Q42" s="39"/>
      <c r="R42" s="40"/>
      <c r="S42" s="71"/>
      <c r="T42" s="71"/>
    </row>
    <row r="43" spans="1:20" x14ac:dyDescent="0.25">
      <c r="A43" s="3" t="s">
        <v>25</v>
      </c>
      <c r="B43" s="3" t="s">
        <v>28</v>
      </c>
      <c r="C43" s="3" t="s">
        <v>414</v>
      </c>
      <c r="D43" s="3" t="s">
        <v>162</v>
      </c>
      <c r="E43" s="42"/>
      <c r="F43" s="43"/>
      <c r="G43" s="2" t="s">
        <v>976</v>
      </c>
      <c r="H43" s="8" t="s">
        <v>767</v>
      </c>
      <c r="I43" s="3">
        <v>2</v>
      </c>
      <c r="J43" s="43"/>
      <c r="K43" s="45"/>
      <c r="L43" s="39"/>
      <c r="M43" s="39"/>
      <c r="N43" s="39"/>
      <c r="O43" s="39"/>
      <c r="P43" s="39"/>
      <c r="Q43" s="39"/>
      <c r="R43" s="40"/>
      <c r="S43" s="71"/>
      <c r="T43" s="71"/>
    </row>
    <row r="44" spans="1:20" x14ac:dyDescent="0.25">
      <c r="A44" s="3" t="s">
        <v>25</v>
      </c>
      <c r="B44" s="3" t="s">
        <v>28</v>
      </c>
      <c r="C44" s="3" t="s">
        <v>419</v>
      </c>
      <c r="D44" s="3" t="s">
        <v>238</v>
      </c>
      <c r="E44" s="42"/>
      <c r="F44" s="43"/>
      <c r="G44" s="2" t="s">
        <v>976</v>
      </c>
      <c r="H44" s="8" t="s">
        <v>1004</v>
      </c>
      <c r="I44" s="3">
        <v>2</v>
      </c>
      <c r="J44" s="43"/>
      <c r="K44" s="45"/>
      <c r="L44" s="39"/>
      <c r="M44" s="39"/>
      <c r="N44" s="39"/>
      <c r="O44" s="39"/>
      <c r="P44" s="39"/>
      <c r="Q44" s="39"/>
      <c r="R44" s="40"/>
      <c r="S44" s="71"/>
      <c r="T44" s="71"/>
    </row>
    <row r="45" spans="1:20" x14ac:dyDescent="0.25">
      <c r="A45" s="3" t="s">
        <v>25</v>
      </c>
      <c r="B45" s="3" t="s">
        <v>28</v>
      </c>
      <c r="C45" s="3" t="s">
        <v>408</v>
      </c>
      <c r="D45" s="3" t="s">
        <v>238</v>
      </c>
      <c r="E45" s="42"/>
      <c r="F45" s="43"/>
      <c r="G45" s="2" t="s">
        <v>976</v>
      </c>
      <c r="H45" s="8" t="s">
        <v>1004</v>
      </c>
      <c r="I45" s="3">
        <v>2</v>
      </c>
      <c r="J45" s="43"/>
      <c r="K45" s="45"/>
      <c r="L45" s="39"/>
      <c r="M45" s="39"/>
      <c r="N45" s="39"/>
      <c r="O45" s="39"/>
      <c r="P45" s="39"/>
      <c r="Q45" s="39"/>
      <c r="R45" s="40"/>
      <c r="S45" s="71"/>
      <c r="T45" s="71"/>
    </row>
    <row r="46" spans="1:20" s="46" customFormat="1" x14ac:dyDescent="0.25">
      <c r="A46" s="42" t="s">
        <v>25</v>
      </c>
      <c r="B46" s="42" t="s">
        <v>28</v>
      </c>
      <c r="C46" s="42" t="s">
        <v>406</v>
      </c>
      <c r="D46" s="42" t="s">
        <v>483</v>
      </c>
      <c r="E46" s="42"/>
      <c r="F46" s="43"/>
      <c r="G46" s="43"/>
      <c r="H46" s="44" t="s">
        <v>767</v>
      </c>
      <c r="I46" s="42">
        <v>2</v>
      </c>
      <c r="J46" s="43"/>
      <c r="K46" s="45"/>
      <c r="L46" s="39"/>
      <c r="M46" s="39"/>
      <c r="N46" s="39"/>
      <c r="O46" s="39"/>
      <c r="P46" s="39"/>
      <c r="Q46" s="39"/>
      <c r="R46" s="40"/>
      <c r="S46" s="71"/>
      <c r="T46" s="71"/>
    </row>
    <row r="47" spans="1:20" s="99" customFormat="1" x14ac:dyDescent="0.25">
      <c r="A47" s="3" t="s">
        <v>657</v>
      </c>
      <c r="B47" s="3" t="s">
        <v>658</v>
      </c>
      <c r="C47" s="3" t="s">
        <v>232</v>
      </c>
      <c r="D47" s="3" t="s">
        <v>114</v>
      </c>
      <c r="E47" s="42"/>
      <c r="F47" s="43"/>
      <c r="G47" s="20"/>
      <c r="H47" s="8"/>
      <c r="I47" s="3">
        <v>2</v>
      </c>
      <c r="J47" s="43"/>
      <c r="K47" s="45"/>
      <c r="L47" s="39"/>
      <c r="M47" s="39"/>
      <c r="N47" s="39"/>
      <c r="O47" s="39"/>
      <c r="P47" s="39"/>
      <c r="Q47" s="39"/>
      <c r="R47" s="40"/>
      <c r="S47" s="71"/>
      <c r="T47" s="46"/>
    </row>
    <row r="48" spans="1:20" x14ac:dyDescent="0.25">
      <c r="A48" s="3" t="s">
        <v>25</v>
      </c>
      <c r="B48" s="3" t="s">
        <v>650</v>
      </c>
      <c r="C48" s="3" t="s">
        <v>416</v>
      </c>
      <c r="D48" s="3" t="s">
        <v>197</v>
      </c>
      <c r="E48" s="42"/>
      <c r="F48" s="43"/>
      <c r="G48" s="20"/>
      <c r="H48" s="8" t="s">
        <v>767</v>
      </c>
      <c r="I48" s="3">
        <v>2</v>
      </c>
      <c r="J48" s="43"/>
      <c r="K48" s="45"/>
      <c r="L48" s="39"/>
      <c r="M48" s="39"/>
      <c r="N48" s="39"/>
      <c r="O48" s="39"/>
      <c r="P48" s="39"/>
      <c r="Q48" s="39"/>
      <c r="R48" s="40"/>
      <c r="S48" s="71"/>
      <c r="T48" s="46"/>
    </row>
    <row r="49" spans="1:20" x14ac:dyDescent="0.25">
      <c r="A49" s="3" t="s">
        <v>659</v>
      </c>
      <c r="B49" s="3" t="s">
        <v>660</v>
      </c>
      <c r="C49" s="3" t="s">
        <v>416</v>
      </c>
      <c r="D49" s="3" t="s">
        <v>199</v>
      </c>
      <c r="E49" s="42"/>
      <c r="F49" s="43"/>
      <c r="G49" s="20"/>
      <c r="H49" s="8" t="s">
        <v>767</v>
      </c>
      <c r="I49" s="3">
        <v>2</v>
      </c>
      <c r="J49" s="43"/>
      <c r="K49" s="45"/>
      <c r="L49" s="39"/>
      <c r="M49" s="39"/>
      <c r="N49" s="39"/>
      <c r="O49" s="39"/>
      <c r="P49" s="39"/>
      <c r="Q49" s="39"/>
      <c r="R49" s="40"/>
      <c r="S49" s="71"/>
      <c r="T49" s="46"/>
    </row>
    <row r="50" spans="1:20" x14ac:dyDescent="0.25">
      <c r="A50" s="3" t="s">
        <v>659</v>
      </c>
      <c r="B50" s="3" t="s">
        <v>660</v>
      </c>
      <c r="C50" s="3" t="s">
        <v>416</v>
      </c>
      <c r="D50" s="3" t="s">
        <v>200</v>
      </c>
      <c r="E50" s="42"/>
      <c r="F50" s="43"/>
      <c r="G50" s="20"/>
      <c r="H50" s="8" t="s">
        <v>767</v>
      </c>
      <c r="I50" s="3">
        <v>2</v>
      </c>
      <c r="J50" s="43"/>
      <c r="K50" s="45"/>
      <c r="L50" s="39"/>
      <c r="M50" s="39"/>
      <c r="N50" s="39"/>
      <c r="O50" s="39"/>
      <c r="P50" s="39"/>
      <c r="Q50" s="39"/>
      <c r="R50" s="40"/>
      <c r="S50" s="71"/>
      <c r="T50" s="46"/>
    </row>
    <row r="51" spans="1:20" x14ac:dyDescent="0.25">
      <c r="A51" s="3" t="s">
        <v>659</v>
      </c>
      <c r="B51" s="3" t="s">
        <v>660</v>
      </c>
      <c r="C51" s="3" t="s">
        <v>416</v>
      </c>
      <c r="D51" s="3" t="s">
        <v>439</v>
      </c>
      <c r="E51" s="42"/>
      <c r="F51" s="43"/>
      <c r="G51" s="20"/>
      <c r="H51" s="8" t="s">
        <v>767</v>
      </c>
      <c r="I51" s="3">
        <v>2</v>
      </c>
      <c r="J51" s="43"/>
      <c r="K51" s="45"/>
      <c r="L51" s="39"/>
      <c r="M51" s="39"/>
      <c r="N51" s="39"/>
      <c r="O51" s="39"/>
      <c r="P51" s="39"/>
      <c r="Q51" s="39"/>
      <c r="R51" s="40"/>
      <c r="S51" s="71"/>
      <c r="T51" s="46"/>
    </row>
    <row r="52" spans="1:20" x14ac:dyDescent="0.25">
      <c r="A52" s="3" t="s">
        <v>659</v>
      </c>
      <c r="B52" s="3" t="s">
        <v>660</v>
      </c>
      <c r="C52" s="3" t="s">
        <v>416</v>
      </c>
      <c r="D52" s="3" t="s">
        <v>202</v>
      </c>
      <c r="E52" s="42"/>
      <c r="F52" s="43"/>
      <c r="G52" s="20"/>
      <c r="H52" s="8" t="s">
        <v>767</v>
      </c>
      <c r="I52" s="3">
        <v>2</v>
      </c>
      <c r="J52" s="43"/>
      <c r="K52" s="45"/>
      <c r="L52" s="39"/>
      <c r="M52" s="39"/>
      <c r="N52" s="39"/>
      <c r="O52" s="39"/>
      <c r="P52" s="39"/>
      <c r="Q52" s="39"/>
      <c r="R52" s="40"/>
      <c r="S52" s="71"/>
      <c r="T52" s="46"/>
    </row>
    <row r="53" spans="1:20" x14ac:dyDescent="0.25">
      <c r="A53" s="3" t="s">
        <v>659</v>
      </c>
      <c r="B53" s="3" t="s">
        <v>650</v>
      </c>
      <c r="C53" s="3" t="s">
        <v>416</v>
      </c>
      <c r="D53" s="3" t="s">
        <v>198</v>
      </c>
      <c r="E53" s="42"/>
      <c r="F53" s="43"/>
      <c r="G53" s="20"/>
      <c r="H53" s="8" t="s">
        <v>767</v>
      </c>
      <c r="I53" s="3">
        <v>2</v>
      </c>
      <c r="J53" s="43"/>
      <c r="K53" s="45"/>
      <c r="L53" s="39"/>
      <c r="M53" s="39"/>
      <c r="N53" s="39"/>
      <c r="O53" s="39"/>
      <c r="P53" s="39"/>
      <c r="Q53" s="39"/>
      <c r="R53" s="40"/>
      <c r="S53" s="71"/>
      <c r="T53" s="46"/>
    </row>
    <row r="54" spans="1:20" x14ac:dyDescent="0.25">
      <c r="A54" s="3" t="s">
        <v>659</v>
      </c>
      <c r="B54" s="3" t="s">
        <v>660</v>
      </c>
      <c r="C54" s="3" t="s">
        <v>416</v>
      </c>
      <c r="D54" s="3" t="s">
        <v>440</v>
      </c>
      <c r="E54" s="42"/>
      <c r="F54" s="43"/>
      <c r="G54" s="20"/>
      <c r="H54" s="8" t="s">
        <v>767</v>
      </c>
      <c r="I54" s="3">
        <v>2</v>
      </c>
      <c r="J54" s="43"/>
      <c r="K54" s="45"/>
      <c r="L54" s="39"/>
      <c r="M54" s="39"/>
      <c r="N54" s="39"/>
      <c r="O54" s="39"/>
      <c r="P54" s="39"/>
      <c r="Q54" s="39"/>
      <c r="R54" s="40"/>
      <c r="S54" s="71"/>
      <c r="T54" s="46"/>
    </row>
    <row r="55" spans="1:20" x14ac:dyDescent="0.25">
      <c r="A55" s="3" t="s">
        <v>659</v>
      </c>
      <c r="B55" s="3" t="s">
        <v>650</v>
      </c>
      <c r="C55" s="3" t="s">
        <v>399</v>
      </c>
      <c r="D55" s="3" t="s">
        <v>114</v>
      </c>
      <c r="E55" s="42"/>
      <c r="F55" s="43"/>
      <c r="G55" s="4"/>
      <c r="H55" s="8"/>
      <c r="I55" s="3">
        <v>2</v>
      </c>
      <c r="J55" s="43"/>
      <c r="K55" s="45"/>
      <c r="L55" s="39"/>
      <c r="M55" s="39"/>
      <c r="N55" s="39"/>
      <c r="O55" s="39"/>
      <c r="P55" s="39"/>
      <c r="Q55" s="39"/>
      <c r="R55" s="40"/>
      <c r="S55" s="71"/>
      <c r="T55" s="46"/>
    </row>
    <row r="56" spans="1:20" x14ac:dyDescent="0.25">
      <c r="A56" s="3" t="s">
        <v>659</v>
      </c>
      <c r="B56" s="3" t="s">
        <v>650</v>
      </c>
      <c r="C56" s="3" t="s">
        <v>400</v>
      </c>
      <c r="D56" s="3" t="s">
        <v>114</v>
      </c>
      <c r="E56" s="42"/>
      <c r="F56" s="43"/>
      <c r="G56" s="20"/>
      <c r="H56" s="8"/>
      <c r="I56" s="3">
        <v>2</v>
      </c>
      <c r="J56" s="43"/>
      <c r="K56" s="45"/>
      <c r="L56" s="39"/>
      <c r="M56" s="39"/>
      <c r="N56" s="39"/>
      <c r="O56" s="39"/>
      <c r="P56" s="39"/>
      <c r="Q56" s="39"/>
      <c r="R56" s="40"/>
      <c r="S56" s="71"/>
      <c r="T56" s="46"/>
    </row>
    <row r="57" spans="1:20" x14ac:dyDescent="0.25">
      <c r="A57" s="3" t="s">
        <v>25</v>
      </c>
      <c r="B57" s="3" t="s">
        <v>650</v>
      </c>
      <c r="C57" s="3" t="s">
        <v>401</v>
      </c>
      <c r="D57" s="3" t="s">
        <v>114</v>
      </c>
      <c r="E57" s="42"/>
      <c r="F57" s="43"/>
      <c r="G57" s="20"/>
      <c r="H57" s="8"/>
      <c r="I57" s="3">
        <v>2</v>
      </c>
      <c r="J57" s="43"/>
      <c r="K57" s="45"/>
      <c r="L57" s="39"/>
      <c r="M57" s="39"/>
      <c r="N57" s="39"/>
      <c r="O57" s="39"/>
      <c r="P57" s="39"/>
      <c r="Q57" s="39"/>
      <c r="R57" s="40"/>
      <c r="S57" s="71"/>
      <c r="T57" s="46"/>
    </row>
    <row r="58" spans="1:20" s="46" customFormat="1" x14ac:dyDescent="0.25">
      <c r="A58" s="3" t="s">
        <v>656</v>
      </c>
      <c r="B58" s="3" t="s">
        <v>650</v>
      </c>
      <c r="C58" s="3" t="s">
        <v>402</v>
      </c>
      <c r="D58" s="3" t="s">
        <v>114</v>
      </c>
      <c r="E58" s="42"/>
      <c r="F58" s="43"/>
      <c r="G58" s="20"/>
      <c r="H58" s="8"/>
      <c r="I58" s="3">
        <v>2</v>
      </c>
      <c r="J58" s="43"/>
      <c r="K58" s="45"/>
      <c r="L58" s="39"/>
      <c r="M58" s="39"/>
      <c r="N58" s="39"/>
      <c r="O58" s="39"/>
      <c r="P58" s="39"/>
      <c r="Q58" s="39"/>
      <c r="R58" s="40"/>
      <c r="S58" s="71"/>
    </row>
    <row r="59" spans="1:20" x14ac:dyDescent="0.25">
      <c r="A59" s="3" t="s">
        <v>656</v>
      </c>
      <c r="B59" s="3" t="s">
        <v>655</v>
      </c>
      <c r="C59" s="3" t="s">
        <v>403</v>
      </c>
      <c r="D59" s="3" t="s">
        <v>114</v>
      </c>
      <c r="E59" s="42"/>
      <c r="F59" s="43"/>
      <c r="G59" s="20"/>
      <c r="H59" s="8"/>
      <c r="I59" s="3">
        <v>2</v>
      </c>
      <c r="J59" s="43"/>
      <c r="K59" s="45"/>
      <c r="L59" s="39"/>
      <c r="M59" s="39"/>
      <c r="N59" s="39"/>
      <c r="O59" s="39"/>
      <c r="P59" s="39"/>
      <c r="Q59" s="39"/>
      <c r="R59" s="40"/>
      <c r="S59" s="71"/>
      <c r="T59" s="46"/>
    </row>
    <row r="60" spans="1:20" ht="132" x14ac:dyDescent="0.25">
      <c r="A60" s="3" t="s">
        <v>25</v>
      </c>
      <c r="B60" s="3" t="s">
        <v>655</v>
      </c>
      <c r="C60" s="3" t="s">
        <v>398</v>
      </c>
      <c r="D60" s="3" t="s">
        <v>428</v>
      </c>
      <c r="E60" s="42"/>
      <c r="F60" s="43"/>
      <c r="G60" s="4" t="s">
        <v>1005</v>
      </c>
      <c r="H60" s="8" t="s">
        <v>767</v>
      </c>
      <c r="I60" s="3">
        <v>2</v>
      </c>
      <c r="J60" s="43"/>
      <c r="K60" s="45"/>
      <c r="L60" s="39"/>
      <c r="M60" s="39"/>
      <c r="N60" s="39"/>
      <c r="O60" s="39"/>
      <c r="P60" s="39"/>
      <c r="Q60" s="39"/>
      <c r="R60" s="40"/>
      <c r="S60" s="71"/>
      <c r="T60" s="46"/>
    </row>
    <row r="61" spans="1:20" x14ac:dyDescent="0.25">
      <c r="A61" s="3" t="s">
        <v>25</v>
      </c>
      <c r="B61" s="3" t="s">
        <v>650</v>
      </c>
      <c r="C61" s="3" t="s">
        <v>409</v>
      </c>
      <c r="D61" s="3" t="s">
        <v>114</v>
      </c>
      <c r="E61" s="42"/>
      <c r="F61" s="43"/>
      <c r="G61" s="20"/>
      <c r="H61" s="8"/>
      <c r="I61" s="3">
        <v>2</v>
      </c>
      <c r="J61" s="43"/>
      <c r="K61" s="45"/>
      <c r="L61" s="39"/>
      <c r="M61" s="39"/>
      <c r="N61" s="39"/>
      <c r="O61" s="39"/>
      <c r="P61" s="39"/>
      <c r="Q61" s="39"/>
      <c r="R61" s="40"/>
      <c r="S61" s="71"/>
      <c r="T61" s="46"/>
    </row>
    <row r="62" spans="1:20" x14ac:dyDescent="0.25">
      <c r="A62" s="3" t="s">
        <v>661</v>
      </c>
      <c r="B62" s="3" t="s">
        <v>655</v>
      </c>
      <c r="C62" s="3" t="s">
        <v>411</v>
      </c>
      <c r="D62" s="3" t="s">
        <v>114</v>
      </c>
      <c r="E62" s="42"/>
      <c r="F62" s="43"/>
      <c r="G62" s="20"/>
      <c r="H62" s="8"/>
      <c r="I62" s="3">
        <v>2</v>
      </c>
      <c r="J62" s="43"/>
      <c r="K62" s="45"/>
      <c r="L62" s="39"/>
      <c r="M62" s="39"/>
      <c r="N62" s="39"/>
      <c r="O62" s="39"/>
      <c r="P62" s="39"/>
      <c r="Q62" s="39"/>
      <c r="R62" s="40"/>
      <c r="S62" s="71"/>
      <c r="T62" s="46"/>
    </row>
    <row r="63" spans="1:20" ht="24" x14ac:dyDescent="0.25">
      <c r="A63" s="3" t="s">
        <v>662</v>
      </c>
      <c r="B63" s="3" t="s">
        <v>663</v>
      </c>
      <c r="C63" s="3" t="s">
        <v>412</v>
      </c>
      <c r="D63" s="3" t="s">
        <v>117</v>
      </c>
      <c r="E63" s="42"/>
      <c r="F63" s="43"/>
      <c r="G63" s="4" t="s">
        <v>973</v>
      </c>
      <c r="H63" s="8" t="s">
        <v>767</v>
      </c>
      <c r="I63" s="3">
        <v>2</v>
      </c>
      <c r="J63" s="43"/>
      <c r="K63" s="45"/>
      <c r="L63" s="39"/>
      <c r="M63" s="39"/>
      <c r="N63" s="39"/>
      <c r="O63" s="39"/>
      <c r="P63" s="39"/>
      <c r="Q63" s="39"/>
      <c r="R63" s="40"/>
      <c r="S63" s="71"/>
      <c r="T63" s="46"/>
    </row>
    <row r="64" spans="1:20" ht="24" x14ac:dyDescent="0.25">
      <c r="A64" s="3" t="s">
        <v>662</v>
      </c>
      <c r="B64" s="3" t="s">
        <v>663</v>
      </c>
      <c r="C64" s="3" t="s">
        <v>412</v>
      </c>
      <c r="D64" s="3" t="s">
        <v>226</v>
      </c>
      <c r="E64" s="42"/>
      <c r="F64" s="43"/>
      <c r="G64" s="4" t="s">
        <v>973</v>
      </c>
      <c r="H64" s="8" t="s">
        <v>767</v>
      </c>
      <c r="I64" s="3">
        <v>2</v>
      </c>
      <c r="J64" s="43"/>
      <c r="K64" s="45"/>
      <c r="L64" s="39"/>
      <c r="M64" s="39"/>
      <c r="N64" s="39"/>
      <c r="O64" s="39"/>
      <c r="P64" s="39"/>
      <c r="Q64" s="39"/>
      <c r="R64" s="40"/>
      <c r="S64" s="71"/>
      <c r="T64" s="46"/>
    </row>
    <row r="65" spans="1:20" x14ac:dyDescent="0.25">
      <c r="A65" s="3" t="s">
        <v>662</v>
      </c>
      <c r="B65" s="3" t="s">
        <v>663</v>
      </c>
      <c r="C65" s="3" t="s">
        <v>412</v>
      </c>
      <c r="D65" s="3" t="s">
        <v>114</v>
      </c>
      <c r="E65" s="42"/>
      <c r="F65" s="43"/>
      <c r="G65" s="20"/>
      <c r="H65" s="8"/>
      <c r="I65" s="3">
        <v>2</v>
      </c>
      <c r="J65" s="43"/>
      <c r="K65" s="45"/>
      <c r="L65" s="39"/>
      <c r="M65" s="39"/>
      <c r="N65" s="39"/>
      <c r="O65" s="39"/>
      <c r="P65" s="39"/>
      <c r="Q65" s="39"/>
      <c r="R65" s="40"/>
      <c r="S65" s="71"/>
      <c r="T65" s="46"/>
    </row>
    <row r="66" spans="1:20" x14ac:dyDescent="0.25">
      <c r="A66" s="3" t="s">
        <v>662</v>
      </c>
      <c r="B66" s="3" t="s">
        <v>650</v>
      </c>
      <c r="C66" s="3" t="s">
        <v>415</v>
      </c>
      <c r="D66" s="3" t="s">
        <v>114</v>
      </c>
      <c r="E66" s="42"/>
      <c r="F66" s="43"/>
      <c r="G66" s="20"/>
      <c r="H66" s="8"/>
      <c r="I66" s="3">
        <v>2</v>
      </c>
      <c r="J66" s="43"/>
      <c r="K66" s="45"/>
      <c r="L66" s="39"/>
      <c r="M66" s="39"/>
      <c r="N66" s="39"/>
      <c r="O66" s="39"/>
      <c r="P66" s="39"/>
      <c r="Q66" s="39"/>
      <c r="R66" s="40"/>
      <c r="S66" s="71"/>
      <c r="T66" s="46"/>
    </row>
    <row r="67" spans="1:20" x14ac:dyDescent="0.25">
      <c r="A67" s="3" t="s">
        <v>662</v>
      </c>
      <c r="B67" s="3" t="s">
        <v>663</v>
      </c>
      <c r="C67" s="3" t="s">
        <v>236</v>
      </c>
      <c r="D67" s="3" t="s">
        <v>114</v>
      </c>
      <c r="E67" s="42"/>
      <c r="F67" s="43"/>
      <c r="G67" s="20"/>
      <c r="H67" s="8"/>
      <c r="I67" s="3">
        <v>2</v>
      </c>
      <c r="J67" s="43"/>
      <c r="K67" s="45"/>
      <c r="L67" s="39"/>
      <c r="M67" s="39"/>
      <c r="N67" s="39"/>
      <c r="O67" s="39"/>
      <c r="P67" s="39"/>
      <c r="Q67" s="39"/>
      <c r="R67" s="40"/>
      <c r="S67" s="71"/>
      <c r="T67" s="46"/>
    </row>
    <row r="68" spans="1:20" ht="24" x14ac:dyDescent="0.25">
      <c r="A68" s="3" t="s">
        <v>662</v>
      </c>
      <c r="B68" s="3" t="s">
        <v>663</v>
      </c>
      <c r="C68" s="3" t="s">
        <v>404</v>
      </c>
      <c r="D68" s="3" t="s">
        <v>117</v>
      </c>
      <c r="E68" s="42"/>
      <c r="F68" s="43"/>
      <c r="G68" s="4" t="s">
        <v>973</v>
      </c>
      <c r="H68" s="8" t="s">
        <v>767</v>
      </c>
      <c r="I68" s="3">
        <v>2</v>
      </c>
      <c r="J68" s="43"/>
      <c r="K68" s="45"/>
      <c r="L68" s="39"/>
      <c r="M68" s="39"/>
      <c r="N68" s="39"/>
      <c r="O68" s="39"/>
      <c r="P68" s="39"/>
      <c r="Q68" s="39"/>
      <c r="R68" s="40"/>
      <c r="S68" s="71"/>
      <c r="T68" s="46"/>
    </row>
    <row r="69" spans="1:20" ht="24" x14ac:dyDescent="0.25">
      <c r="A69" s="3" t="s">
        <v>25</v>
      </c>
      <c r="B69" s="3" t="s">
        <v>651</v>
      </c>
      <c r="C69" s="3" t="s">
        <v>404</v>
      </c>
      <c r="D69" s="3" t="s">
        <v>430</v>
      </c>
      <c r="E69" s="42"/>
      <c r="F69" s="43"/>
      <c r="G69" s="4" t="s">
        <v>973</v>
      </c>
      <c r="H69" s="8" t="s">
        <v>767</v>
      </c>
      <c r="I69" s="3">
        <v>2</v>
      </c>
      <c r="J69" s="43"/>
      <c r="K69" s="45"/>
      <c r="L69" s="39"/>
      <c r="M69" s="39"/>
      <c r="N69" s="39"/>
      <c r="O69" s="39"/>
      <c r="P69" s="39"/>
      <c r="Q69" s="39"/>
      <c r="R69" s="40"/>
      <c r="S69" s="71"/>
      <c r="T69" s="46"/>
    </row>
    <row r="70" spans="1:20" ht="24" x14ac:dyDescent="0.25">
      <c r="A70" s="3" t="s">
        <v>654</v>
      </c>
      <c r="B70" s="3" t="s">
        <v>651</v>
      </c>
      <c r="C70" s="3" t="s">
        <v>404</v>
      </c>
      <c r="D70" s="3" t="s">
        <v>161</v>
      </c>
      <c r="E70" s="42"/>
      <c r="F70" s="43"/>
      <c r="G70" s="4" t="s">
        <v>973</v>
      </c>
      <c r="H70" s="8" t="s">
        <v>767</v>
      </c>
      <c r="I70" s="3">
        <v>2</v>
      </c>
      <c r="J70" s="43"/>
      <c r="K70" s="45"/>
      <c r="L70" s="39"/>
      <c r="M70" s="39"/>
      <c r="N70" s="39"/>
      <c r="O70" s="39"/>
      <c r="P70" s="39"/>
      <c r="Q70" s="39"/>
      <c r="R70" s="40"/>
      <c r="S70" s="71"/>
      <c r="T70" s="46"/>
    </row>
    <row r="71" spans="1:20" x14ac:dyDescent="0.25">
      <c r="A71" s="3" t="s">
        <v>654</v>
      </c>
      <c r="B71" s="3" t="s">
        <v>651</v>
      </c>
      <c r="C71" s="3" t="s">
        <v>404</v>
      </c>
      <c r="D71" s="3" t="s">
        <v>114</v>
      </c>
      <c r="E71" s="42"/>
      <c r="F71" s="43"/>
      <c r="G71" s="20"/>
      <c r="H71" s="8"/>
      <c r="I71" s="3">
        <v>2</v>
      </c>
      <c r="J71" s="43"/>
      <c r="K71" s="45"/>
      <c r="L71" s="39"/>
      <c r="M71" s="39"/>
      <c r="N71" s="39"/>
      <c r="O71" s="39"/>
      <c r="P71" s="39"/>
      <c r="Q71" s="39"/>
      <c r="R71" s="40"/>
      <c r="S71" s="71"/>
      <c r="T71" s="46"/>
    </row>
    <row r="72" spans="1:20" x14ac:dyDescent="0.25">
      <c r="A72" s="3" t="s">
        <v>654</v>
      </c>
      <c r="B72" s="3" t="s">
        <v>651</v>
      </c>
      <c r="C72" s="3" t="s">
        <v>417</v>
      </c>
      <c r="D72" s="3" t="s">
        <v>114</v>
      </c>
      <c r="E72" s="42"/>
      <c r="F72" s="43"/>
      <c r="G72" s="20"/>
      <c r="H72" s="8"/>
      <c r="I72" s="3">
        <v>2</v>
      </c>
      <c r="J72" s="43"/>
      <c r="K72" s="45"/>
      <c r="L72" s="39"/>
      <c r="M72" s="39"/>
      <c r="N72" s="39"/>
      <c r="O72" s="39"/>
      <c r="P72" s="39"/>
      <c r="Q72" s="39"/>
      <c r="R72" s="40"/>
      <c r="S72" s="71"/>
      <c r="T72" s="46"/>
    </row>
    <row r="73" spans="1:20" x14ac:dyDescent="0.25">
      <c r="A73" s="3" t="s">
        <v>654</v>
      </c>
      <c r="B73" s="3" t="s">
        <v>651</v>
      </c>
      <c r="C73" s="3" t="s">
        <v>417</v>
      </c>
      <c r="D73" s="3" t="s">
        <v>197</v>
      </c>
      <c r="E73" s="42"/>
      <c r="F73" s="43"/>
      <c r="G73" s="20"/>
      <c r="H73" s="8" t="s">
        <v>767</v>
      </c>
      <c r="I73" s="3">
        <v>2</v>
      </c>
      <c r="J73" s="43"/>
      <c r="K73" s="45"/>
      <c r="L73" s="39"/>
      <c r="M73" s="39"/>
      <c r="N73" s="39"/>
      <c r="O73" s="39"/>
      <c r="P73" s="39"/>
      <c r="Q73" s="39"/>
      <c r="R73" s="40"/>
      <c r="S73" s="71"/>
      <c r="T73" s="46"/>
    </row>
    <row r="74" spans="1:20" x14ac:dyDescent="0.25">
      <c r="A74" s="3" t="s">
        <v>654</v>
      </c>
      <c r="B74" s="3" t="s">
        <v>651</v>
      </c>
      <c r="C74" s="3" t="s">
        <v>417</v>
      </c>
      <c r="D74" s="3" t="s">
        <v>199</v>
      </c>
      <c r="E74" s="42"/>
      <c r="F74" s="43"/>
      <c r="G74" s="20"/>
      <c r="H74" s="8" t="s">
        <v>767</v>
      </c>
      <c r="I74" s="3">
        <v>2</v>
      </c>
      <c r="J74" s="43"/>
      <c r="K74" s="45"/>
      <c r="L74" s="39"/>
      <c r="M74" s="39"/>
      <c r="N74" s="39"/>
      <c r="O74" s="39"/>
      <c r="P74" s="39"/>
      <c r="Q74" s="39"/>
      <c r="R74" s="40"/>
      <c r="S74" s="71"/>
      <c r="T74" s="46"/>
    </row>
    <row r="75" spans="1:20" x14ac:dyDescent="0.25">
      <c r="A75" s="3" t="s">
        <v>25</v>
      </c>
      <c r="B75" s="3" t="s">
        <v>651</v>
      </c>
      <c r="C75" s="3" t="s">
        <v>417</v>
      </c>
      <c r="D75" s="3" t="s">
        <v>440</v>
      </c>
      <c r="E75" s="42"/>
      <c r="F75" s="43"/>
      <c r="G75" s="20"/>
      <c r="H75" s="8" t="s">
        <v>767</v>
      </c>
      <c r="I75" s="3">
        <v>2</v>
      </c>
      <c r="J75" s="43"/>
      <c r="K75" s="45"/>
      <c r="L75" s="39"/>
      <c r="M75" s="39"/>
      <c r="N75" s="39"/>
      <c r="O75" s="39"/>
      <c r="P75" s="39"/>
      <c r="Q75" s="39"/>
      <c r="R75" s="40"/>
      <c r="S75" s="71"/>
      <c r="T75" s="46"/>
    </row>
    <row r="76" spans="1:20" x14ac:dyDescent="0.25">
      <c r="A76" s="3" t="s">
        <v>654</v>
      </c>
      <c r="B76" s="3" t="s">
        <v>651</v>
      </c>
      <c r="C76" s="3" t="s">
        <v>417</v>
      </c>
      <c r="D76" s="3" t="s">
        <v>198</v>
      </c>
      <c r="E76" s="42"/>
      <c r="F76" s="43"/>
      <c r="G76" s="20"/>
      <c r="H76" s="8" t="s">
        <v>767</v>
      </c>
      <c r="I76" s="3">
        <v>2</v>
      </c>
      <c r="J76" s="43"/>
      <c r="K76" s="45"/>
      <c r="L76" s="39"/>
      <c r="M76" s="39"/>
      <c r="N76" s="39"/>
      <c r="O76" s="39"/>
      <c r="P76" s="39"/>
      <c r="Q76" s="39"/>
      <c r="R76" s="40"/>
      <c r="S76" s="71"/>
      <c r="T76" s="46"/>
    </row>
    <row r="77" spans="1:20" x14ac:dyDescent="0.25">
      <c r="A77" s="3" t="s">
        <v>664</v>
      </c>
      <c r="B77" s="3" t="s">
        <v>665</v>
      </c>
      <c r="C77" s="3" t="s">
        <v>417</v>
      </c>
      <c r="D77" s="3" t="s">
        <v>441</v>
      </c>
      <c r="E77" s="42"/>
      <c r="F77" s="43"/>
      <c r="G77" s="20"/>
      <c r="H77" s="8" t="s">
        <v>767</v>
      </c>
      <c r="I77" s="3">
        <v>2</v>
      </c>
      <c r="J77" s="43"/>
      <c r="K77" s="45"/>
      <c r="L77" s="39"/>
      <c r="M77" s="39"/>
      <c r="N77" s="39"/>
      <c r="O77" s="39"/>
      <c r="P77" s="39"/>
      <c r="Q77" s="39"/>
      <c r="R77" s="40"/>
      <c r="S77" s="71"/>
      <c r="T77" s="46"/>
    </row>
    <row r="78" spans="1:20" x14ac:dyDescent="0.25">
      <c r="A78" s="3" t="s">
        <v>654</v>
      </c>
      <c r="B78" s="3" t="s">
        <v>651</v>
      </c>
      <c r="C78" s="3" t="s">
        <v>406</v>
      </c>
      <c r="D78" s="3" t="s">
        <v>114</v>
      </c>
      <c r="E78" s="42"/>
      <c r="F78" s="43"/>
      <c r="G78" s="20"/>
      <c r="H78" s="8"/>
      <c r="I78" s="3">
        <v>2</v>
      </c>
      <c r="J78" s="43"/>
      <c r="K78" s="45"/>
      <c r="L78" s="39"/>
      <c r="M78" s="39"/>
      <c r="N78" s="39"/>
      <c r="O78" s="39"/>
      <c r="P78" s="39"/>
      <c r="Q78" s="39"/>
      <c r="R78" s="40"/>
      <c r="S78" s="71"/>
      <c r="T78" s="46"/>
    </row>
    <row r="79" spans="1:20" ht="24" x14ac:dyDescent="0.25">
      <c r="A79" s="3" t="s">
        <v>657</v>
      </c>
      <c r="B79" s="3" t="s">
        <v>658</v>
      </c>
      <c r="C79" s="3" t="s">
        <v>406</v>
      </c>
      <c r="D79" s="3" t="s">
        <v>431</v>
      </c>
      <c r="E79" s="42"/>
      <c r="F79" s="43"/>
      <c r="G79" s="4" t="s">
        <v>973</v>
      </c>
      <c r="H79" s="8" t="s">
        <v>767</v>
      </c>
      <c r="I79" s="3">
        <v>2</v>
      </c>
      <c r="J79" s="43"/>
      <c r="K79" s="45"/>
      <c r="L79" s="39"/>
      <c r="M79" s="39"/>
      <c r="N79" s="39"/>
      <c r="O79" s="39"/>
      <c r="P79" s="39"/>
      <c r="Q79" s="39"/>
      <c r="R79" s="40"/>
      <c r="S79" s="71"/>
      <c r="T79" s="46"/>
    </row>
    <row r="80" spans="1:20" ht="36" x14ac:dyDescent="0.25">
      <c r="A80" s="3" t="s">
        <v>664</v>
      </c>
      <c r="B80" s="3" t="s">
        <v>665</v>
      </c>
      <c r="C80" s="3" t="s">
        <v>406</v>
      </c>
      <c r="D80" s="3" t="s">
        <v>432</v>
      </c>
      <c r="E80" s="42"/>
      <c r="F80" s="43"/>
      <c r="G80" s="4" t="s">
        <v>1006</v>
      </c>
      <c r="H80" s="8" t="s">
        <v>767</v>
      </c>
      <c r="I80" s="3">
        <v>2</v>
      </c>
      <c r="J80" s="43"/>
      <c r="K80" s="45"/>
      <c r="L80" s="39"/>
      <c r="M80" s="39"/>
      <c r="N80" s="39"/>
      <c r="O80" s="39"/>
      <c r="P80" s="39"/>
      <c r="Q80" s="39"/>
      <c r="R80" s="40"/>
      <c r="S80" s="71"/>
      <c r="T80" s="46"/>
    </row>
    <row r="81" spans="1:20" ht="36" x14ac:dyDescent="0.25">
      <c r="A81" s="3" t="s">
        <v>666</v>
      </c>
      <c r="B81" s="3" t="s">
        <v>667</v>
      </c>
      <c r="C81" s="3" t="s">
        <v>406</v>
      </c>
      <c r="D81" s="3" t="s">
        <v>433</v>
      </c>
      <c r="E81" s="42"/>
      <c r="F81" s="43"/>
      <c r="G81" s="4" t="s">
        <v>1006</v>
      </c>
      <c r="H81" s="8" t="s">
        <v>767</v>
      </c>
      <c r="I81" s="3">
        <v>2</v>
      </c>
      <c r="J81" s="43"/>
      <c r="K81" s="45"/>
      <c r="L81" s="39"/>
      <c r="M81" s="39"/>
      <c r="N81" s="39"/>
      <c r="O81" s="39"/>
      <c r="P81" s="39"/>
      <c r="Q81" s="39"/>
      <c r="R81" s="40"/>
      <c r="S81" s="71"/>
      <c r="T81" s="46"/>
    </row>
    <row r="82" spans="1:20" ht="24" x14ac:dyDescent="0.25">
      <c r="A82" s="3" t="s">
        <v>666</v>
      </c>
      <c r="B82" s="3" t="s">
        <v>668</v>
      </c>
      <c r="C82" s="3" t="s">
        <v>406</v>
      </c>
      <c r="D82" s="3" t="s">
        <v>435</v>
      </c>
      <c r="E82" s="42"/>
      <c r="F82" s="43"/>
      <c r="G82" s="4" t="s">
        <v>973</v>
      </c>
      <c r="H82" s="8" t="s">
        <v>1007</v>
      </c>
      <c r="I82" s="3">
        <v>2</v>
      </c>
      <c r="J82" s="43"/>
      <c r="K82" s="45"/>
      <c r="L82" s="39"/>
      <c r="M82" s="39"/>
      <c r="N82" s="39"/>
      <c r="O82" s="39"/>
      <c r="P82" s="39"/>
      <c r="Q82" s="39"/>
      <c r="R82" s="40"/>
      <c r="S82" s="71"/>
      <c r="T82" s="46"/>
    </row>
    <row r="83" spans="1:20" ht="24" x14ac:dyDescent="0.25">
      <c r="A83" s="3" t="s">
        <v>588</v>
      </c>
      <c r="B83" s="3" t="s">
        <v>755</v>
      </c>
      <c r="C83" s="3" t="s">
        <v>406</v>
      </c>
      <c r="D83" s="3" t="s">
        <v>756</v>
      </c>
      <c r="E83" s="42"/>
      <c r="F83" s="43"/>
      <c r="G83" s="4" t="s">
        <v>972</v>
      </c>
      <c r="H83" s="8" t="s">
        <v>1008</v>
      </c>
      <c r="I83" s="3">
        <v>2</v>
      </c>
      <c r="J83" s="43"/>
      <c r="K83" s="45"/>
      <c r="L83" s="39"/>
      <c r="M83" s="39"/>
      <c r="N83" s="39"/>
      <c r="O83" s="39"/>
      <c r="P83" s="39"/>
      <c r="Q83" s="39"/>
      <c r="R83" s="40"/>
      <c r="S83" s="71"/>
      <c r="T83" s="46"/>
    </row>
    <row r="84" spans="1:20" s="102" customFormat="1" x14ac:dyDescent="0.25">
      <c r="A84" s="3" t="s">
        <v>669</v>
      </c>
      <c r="B84" s="3" t="s">
        <v>668</v>
      </c>
      <c r="C84" s="3" t="s">
        <v>407</v>
      </c>
      <c r="D84" s="3" t="s">
        <v>114</v>
      </c>
      <c r="E84" s="42"/>
      <c r="F84" s="43"/>
      <c r="G84" s="20"/>
      <c r="H84" s="8"/>
      <c r="I84" s="3">
        <v>2</v>
      </c>
      <c r="J84" s="43"/>
      <c r="K84" s="45"/>
      <c r="L84" s="39"/>
      <c r="M84" s="39"/>
      <c r="N84" s="39"/>
      <c r="O84" s="39"/>
      <c r="P84" s="39"/>
      <c r="Q84" s="39"/>
      <c r="R84" s="40"/>
      <c r="S84" s="71"/>
      <c r="T84" s="46"/>
    </row>
    <row r="85" spans="1:20" x14ac:dyDescent="0.25">
      <c r="A85" s="3" t="s">
        <v>670</v>
      </c>
      <c r="B85" s="3" t="s">
        <v>671</v>
      </c>
      <c r="C85" s="3" t="s">
        <v>408</v>
      </c>
      <c r="D85" s="3" t="s">
        <v>114</v>
      </c>
      <c r="E85" s="42"/>
      <c r="F85" s="43"/>
      <c r="G85" s="20"/>
      <c r="H85" s="8"/>
      <c r="I85" s="3">
        <v>2</v>
      </c>
      <c r="J85" s="43"/>
      <c r="K85" s="45"/>
      <c r="L85" s="39"/>
      <c r="M85" s="39"/>
      <c r="N85" s="39"/>
      <c r="O85" s="39"/>
      <c r="P85" s="39"/>
      <c r="Q85" s="39"/>
      <c r="R85" s="40"/>
      <c r="S85" s="71"/>
      <c r="T85" s="46"/>
    </row>
    <row r="86" spans="1:20" x14ac:dyDescent="0.25">
      <c r="A86" s="3" t="s">
        <v>670</v>
      </c>
      <c r="B86" s="3" t="s">
        <v>671</v>
      </c>
      <c r="C86" s="3" t="s">
        <v>410</v>
      </c>
      <c r="D86" s="3" t="s">
        <v>114</v>
      </c>
      <c r="E86" s="42"/>
      <c r="F86" s="43"/>
      <c r="G86" s="20"/>
      <c r="H86" s="8"/>
      <c r="I86" s="3">
        <v>2</v>
      </c>
      <c r="J86" s="43"/>
      <c r="K86" s="45"/>
      <c r="L86" s="39"/>
      <c r="M86" s="39"/>
      <c r="N86" s="39"/>
      <c r="O86" s="39"/>
      <c r="P86" s="39"/>
      <c r="Q86" s="39"/>
      <c r="R86" s="40"/>
      <c r="S86" s="71"/>
      <c r="T86" s="46"/>
    </row>
    <row r="87" spans="1:20" x14ac:dyDescent="0.25">
      <c r="A87" s="3" t="s">
        <v>25</v>
      </c>
      <c r="B87" s="3" t="s">
        <v>651</v>
      </c>
      <c r="C87" s="3" t="s">
        <v>397</v>
      </c>
      <c r="D87" s="3" t="s">
        <v>114</v>
      </c>
      <c r="E87" s="42"/>
      <c r="F87" s="43"/>
      <c r="G87" s="20"/>
      <c r="H87" s="8"/>
      <c r="I87" s="3">
        <v>2</v>
      </c>
      <c r="J87" s="43"/>
      <c r="K87" s="45"/>
      <c r="L87" s="39"/>
      <c r="M87" s="39"/>
      <c r="N87" s="39"/>
      <c r="O87" s="39"/>
      <c r="P87" s="39"/>
      <c r="Q87" s="39"/>
      <c r="R87" s="40"/>
      <c r="S87" s="71"/>
      <c r="T87" s="46"/>
    </row>
    <row r="88" spans="1:20" x14ac:dyDescent="0.25">
      <c r="A88" s="98" t="s">
        <v>670</v>
      </c>
      <c r="B88" s="98" t="s">
        <v>663</v>
      </c>
      <c r="C88" s="98" t="s">
        <v>397</v>
      </c>
      <c r="D88" s="98" t="s">
        <v>427</v>
      </c>
      <c r="E88" s="42"/>
      <c r="F88" s="43"/>
      <c r="G88" s="149"/>
      <c r="H88" s="150" t="s">
        <v>767</v>
      </c>
      <c r="I88" s="98">
        <v>2</v>
      </c>
      <c r="J88" s="43"/>
      <c r="K88" s="45"/>
      <c r="L88" s="39"/>
      <c r="M88" s="39"/>
      <c r="N88" s="39"/>
      <c r="O88" s="39"/>
      <c r="P88" s="39"/>
      <c r="Q88" s="39"/>
      <c r="R88" s="40"/>
      <c r="S88" s="71"/>
      <c r="T88" s="46"/>
    </row>
    <row r="89" spans="1:20" x14ac:dyDescent="0.25">
      <c r="A89" s="3" t="s">
        <v>654</v>
      </c>
      <c r="B89" s="3" t="s">
        <v>658</v>
      </c>
      <c r="C89" s="3" t="s">
        <v>397</v>
      </c>
      <c r="D89" s="3" t="s">
        <v>197</v>
      </c>
      <c r="E89" s="42"/>
      <c r="F89" s="43"/>
      <c r="G89" s="20"/>
      <c r="H89" s="8" t="s">
        <v>767</v>
      </c>
      <c r="I89" s="3">
        <v>2</v>
      </c>
      <c r="J89" s="43"/>
      <c r="K89" s="45"/>
      <c r="L89" s="39"/>
      <c r="M89" s="39"/>
      <c r="N89" s="39"/>
      <c r="O89" s="39"/>
      <c r="P89" s="39"/>
      <c r="Q89" s="39"/>
      <c r="R89" s="40"/>
      <c r="S89" s="71"/>
      <c r="T89" s="46"/>
    </row>
    <row r="90" spans="1:20" ht="84" x14ac:dyDescent="0.25">
      <c r="A90" s="3" t="s">
        <v>25</v>
      </c>
      <c r="B90" s="3" t="s">
        <v>651</v>
      </c>
      <c r="C90" s="3" t="s">
        <v>397</v>
      </c>
      <c r="D90" s="3" t="s">
        <v>199</v>
      </c>
      <c r="E90" s="42"/>
      <c r="F90" s="43"/>
      <c r="G90" s="4" t="s">
        <v>1009</v>
      </c>
      <c r="H90" s="8" t="s">
        <v>767</v>
      </c>
      <c r="I90" s="3">
        <v>2</v>
      </c>
      <c r="J90" s="43"/>
      <c r="K90" s="45"/>
      <c r="L90" s="39"/>
      <c r="M90" s="39"/>
      <c r="N90" s="39"/>
      <c r="O90" s="39"/>
      <c r="P90" s="39"/>
      <c r="Q90" s="39"/>
      <c r="R90" s="40"/>
      <c r="S90" s="71"/>
      <c r="T90" s="46"/>
    </row>
    <row r="91" spans="1:20" x14ac:dyDescent="0.25">
      <c r="A91" s="3" t="s">
        <v>654</v>
      </c>
      <c r="B91" s="3" t="s">
        <v>651</v>
      </c>
      <c r="C91" s="3" t="s">
        <v>397</v>
      </c>
      <c r="D91" s="3" t="s">
        <v>200</v>
      </c>
      <c r="E91" s="42"/>
      <c r="F91" s="43"/>
      <c r="G91" s="2" t="s">
        <v>976</v>
      </c>
      <c r="H91" s="8" t="s">
        <v>767</v>
      </c>
      <c r="I91" s="3">
        <v>2</v>
      </c>
      <c r="J91" s="43"/>
      <c r="K91" s="45"/>
      <c r="L91" s="39"/>
      <c r="M91" s="39"/>
      <c r="N91" s="39"/>
      <c r="O91" s="39"/>
      <c r="P91" s="39"/>
      <c r="Q91" s="39"/>
      <c r="R91" s="40"/>
      <c r="S91" s="71"/>
      <c r="T91" s="46"/>
    </row>
    <row r="92" spans="1:20" x14ac:dyDescent="0.25">
      <c r="A92" s="3" t="s">
        <v>672</v>
      </c>
      <c r="B92" s="3" t="s">
        <v>650</v>
      </c>
      <c r="C92" s="3" t="s">
        <v>405</v>
      </c>
      <c r="D92" s="3" t="s">
        <v>114</v>
      </c>
      <c r="E92" s="42"/>
      <c r="F92" s="43"/>
      <c r="G92" s="20"/>
      <c r="H92" s="8"/>
      <c r="I92" s="3">
        <v>2</v>
      </c>
      <c r="J92" s="43"/>
      <c r="K92" s="45"/>
      <c r="L92" s="39"/>
      <c r="M92" s="39"/>
      <c r="N92" s="39"/>
      <c r="O92" s="39"/>
      <c r="P92" s="39"/>
      <c r="Q92" s="39"/>
      <c r="R92" s="40"/>
      <c r="S92" s="71"/>
      <c r="T92" s="46"/>
    </row>
    <row r="93" spans="1:20" x14ac:dyDescent="0.25">
      <c r="A93" s="3" t="s">
        <v>25</v>
      </c>
      <c r="B93" s="3" t="s">
        <v>650</v>
      </c>
      <c r="C93" s="3" t="s">
        <v>413</v>
      </c>
      <c r="D93" s="3" t="s">
        <v>114</v>
      </c>
      <c r="E93" s="42"/>
      <c r="F93" s="43"/>
      <c r="G93" s="20"/>
      <c r="H93" s="8"/>
      <c r="I93" s="3">
        <v>2</v>
      </c>
      <c r="J93" s="43"/>
      <c r="K93" s="45"/>
      <c r="L93" s="39"/>
      <c r="M93" s="39"/>
      <c r="N93" s="39"/>
      <c r="O93" s="39"/>
      <c r="P93" s="39"/>
      <c r="Q93" s="39"/>
      <c r="R93" s="40"/>
      <c r="S93" s="71"/>
      <c r="T93" s="46"/>
    </row>
    <row r="94" spans="1:20" ht="24" x14ac:dyDescent="0.25">
      <c r="A94" s="3" t="s">
        <v>25</v>
      </c>
      <c r="B94" s="3" t="s">
        <v>673</v>
      </c>
      <c r="C94" s="3" t="s">
        <v>414</v>
      </c>
      <c r="D94" s="3" t="s">
        <v>436</v>
      </c>
      <c r="E94" s="42"/>
      <c r="F94" s="43"/>
      <c r="G94" s="4" t="s">
        <v>973</v>
      </c>
      <c r="H94" s="8" t="s">
        <v>767</v>
      </c>
      <c r="I94" s="3">
        <v>2</v>
      </c>
      <c r="J94" s="43"/>
      <c r="K94" s="45"/>
      <c r="L94" s="39"/>
      <c r="M94" s="39"/>
      <c r="N94" s="39"/>
      <c r="O94" s="39"/>
      <c r="P94" s="39"/>
      <c r="Q94" s="39"/>
      <c r="R94" s="40"/>
      <c r="S94" s="71"/>
      <c r="T94" s="46"/>
    </row>
    <row r="95" spans="1:20" ht="24" x14ac:dyDescent="0.25">
      <c r="A95" s="3" t="s">
        <v>25</v>
      </c>
      <c r="B95" s="3" t="s">
        <v>651</v>
      </c>
      <c r="C95" s="3" t="s">
        <v>414</v>
      </c>
      <c r="D95" s="3" t="s">
        <v>437</v>
      </c>
      <c r="E95" s="42"/>
      <c r="F95" s="43"/>
      <c r="G95" s="4" t="s">
        <v>973</v>
      </c>
      <c r="H95" s="8" t="s">
        <v>767</v>
      </c>
      <c r="I95" s="3">
        <v>2</v>
      </c>
      <c r="J95" s="43"/>
      <c r="K95" s="45"/>
      <c r="L95" s="39"/>
      <c r="M95" s="39"/>
      <c r="N95" s="39"/>
      <c r="O95" s="39"/>
      <c r="P95" s="39"/>
      <c r="Q95" s="39"/>
      <c r="R95" s="40"/>
      <c r="S95" s="71"/>
      <c r="T95" s="46"/>
    </row>
    <row r="96" spans="1:20" ht="24" x14ac:dyDescent="0.25">
      <c r="A96" s="3" t="s">
        <v>25</v>
      </c>
      <c r="B96" s="3" t="s">
        <v>675</v>
      </c>
      <c r="C96" s="3" t="s">
        <v>414</v>
      </c>
      <c r="D96" s="3" t="s">
        <v>438</v>
      </c>
      <c r="E96" s="42"/>
      <c r="F96" s="43"/>
      <c r="G96" s="4" t="s">
        <v>973</v>
      </c>
      <c r="H96" s="8" t="s">
        <v>767</v>
      </c>
      <c r="I96" s="3">
        <v>2</v>
      </c>
      <c r="J96" s="43"/>
      <c r="K96" s="45"/>
      <c r="L96" s="39"/>
      <c r="M96" s="39"/>
      <c r="N96" s="39"/>
      <c r="O96" s="39"/>
      <c r="P96" s="39"/>
      <c r="Q96" s="39"/>
      <c r="R96" s="40"/>
      <c r="S96" s="71"/>
      <c r="T96" s="46"/>
    </row>
    <row r="97" spans="1:20" x14ac:dyDescent="0.25">
      <c r="A97" s="42" t="s">
        <v>25</v>
      </c>
      <c r="B97" s="42" t="s">
        <v>28</v>
      </c>
      <c r="C97" s="42" t="s">
        <v>397</v>
      </c>
      <c r="D97" s="42" t="s">
        <v>202</v>
      </c>
      <c r="E97" s="42"/>
      <c r="F97" s="43"/>
      <c r="G97" s="43" t="s">
        <v>976</v>
      </c>
      <c r="H97" s="44" t="s">
        <v>767</v>
      </c>
      <c r="I97" s="42">
        <v>2</v>
      </c>
      <c r="J97" s="43"/>
      <c r="K97" s="45"/>
      <c r="L97" s="39"/>
      <c r="M97" s="39"/>
      <c r="N97" s="39"/>
      <c r="O97" s="39"/>
      <c r="P97" s="39"/>
      <c r="Q97" s="39"/>
      <c r="R97" s="40"/>
      <c r="S97" s="71"/>
      <c r="T97" s="46"/>
    </row>
    <row r="98" spans="1:20" x14ac:dyDescent="0.25">
      <c r="A98" s="3" t="s">
        <v>25</v>
      </c>
      <c r="B98" s="3" t="s">
        <v>28</v>
      </c>
      <c r="C98" s="3" t="s">
        <v>397</v>
      </c>
      <c r="D98" s="3" t="s">
        <v>238</v>
      </c>
      <c r="E98" s="42"/>
      <c r="F98" s="43"/>
      <c r="G98" s="2" t="s">
        <v>976</v>
      </c>
      <c r="H98" s="8" t="s">
        <v>767</v>
      </c>
      <c r="I98" s="3">
        <v>2</v>
      </c>
      <c r="J98" s="43"/>
      <c r="K98" s="45"/>
      <c r="L98" s="39"/>
      <c r="M98" s="39"/>
      <c r="N98" s="39"/>
      <c r="O98" s="39"/>
      <c r="P98" s="39"/>
      <c r="Q98" s="39"/>
      <c r="R98" s="40"/>
      <c r="S98" s="71"/>
      <c r="T98" s="46"/>
    </row>
    <row r="99" spans="1:20" x14ac:dyDescent="0.25">
      <c r="A99" s="3" t="s">
        <v>25</v>
      </c>
      <c r="B99" s="3" t="s">
        <v>28</v>
      </c>
      <c r="C99" s="3" t="s">
        <v>397</v>
      </c>
      <c r="D99" s="3" t="s">
        <v>239</v>
      </c>
      <c r="E99" s="42"/>
      <c r="F99" s="43"/>
      <c r="G99" s="2" t="s">
        <v>976</v>
      </c>
      <c r="H99" s="8" t="s">
        <v>767</v>
      </c>
      <c r="I99" s="3">
        <v>2</v>
      </c>
      <c r="J99" s="43"/>
      <c r="K99" s="45"/>
      <c r="L99" s="39"/>
      <c r="M99" s="39"/>
      <c r="N99" s="39"/>
      <c r="O99" s="39"/>
      <c r="P99" s="39"/>
      <c r="Q99" s="39"/>
      <c r="R99" s="40"/>
      <c r="S99" s="71"/>
      <c r="T99" s="46"/>
    </row>
    <row r="100" spans="1:20" x14ac:dyDescent="0.25">
      <c r="A100" s="3" t="s">
        <v>25</v>
      </c>
      <c r="B100" s="3" t="s">
        <v>28</v>
      </c>
      <c r="C100" s="3" t="s">
        <v>397</v>
      </c>
      <c r="D100" s="3" t="s">
        <v>442</v>
      </c>
      <c r="E100" s="42"/>
      <c r="F100" s="43"/>
      <c r="G100" s="2" t="s">
        <v>976</v>
      </c>
      <c r="H100" s="8" t="s">
        <v>767</v>
      </c>
      <c r="I100" s="3">
        <v>2</v>
      </c>
      <c r="J100" s="43"/>
      <c r="K100" s="45"/>
      <c r="L100" s="39"/>
      <c r="M100" s="39"/>
      <c r="N100" s="39"/>
      <c r="O100" s="39"/>
      <c r="P100" s="39"/>
      <c r="Q100" s="39"/>
      <c r="R100" s="40"/>
      <c r="S100" s="71"/>
      <c r="T100" s="46"/>
    </row>
    <row r="101" spans="1:20" x14ac:dyDescent="0.25">
      <c r="A101" s="3" t="s">
        <v>25</v>
      </c>
      <c r="B101" s="3" t="s">
        <v>28</v>
      </c>
      <c r="C101" s="3" t="s">
        <v>397</v>
      </c>
      <c r="D101" s="3" t="s">
        <v>119</v>
      </c>
      <c r="E101" s="42"/>
      <c r="F101" s="43"/>
      <c r="G101" s="2" t="s">
        <v>976</v>
      </c>
      <c r="H101" s="8" t="s">
        <v>767</v>
      </c>
      <c r="I101" s="3">
        <v>2</v>
      </c>
      <c r="J101" s="43"/>
      <c r="K101" s="45"/>
      <c r="L101" s="39"/>
      <c r="M101" s="39"/>
      <c r="N101" s="39"/>
      <c r="O101" s="39"/>
      <c r="P101" s="39"/>
      <c r="Q101" s="39"/>
      <c r="R101" s="40"/>
      <c r="S101" s="71"/>
      <c r="T101" s="46"/>
    </row>
    <row r="102" spans="1:20" x14ac:dyDescent="0.25">
      <c r="A102" s="3" t="s">
        <v>25</v>
      </c>
      <c r="B102" s="3" t="s">
        <v>28</v>
      </c>
      <c r="C102" s="3" t="s">
        <v>397</v>
      </c>
      <c r="D102" s="3" t="s">
        <v>128</v>
      </c>
      <c r="E102" s="42"/>
      <c r="F102" s="43"/>
      <c r="G102" s="2" t="s">
        <v>976</v>
      </c>
      <c r="H102" s="8" t="s">
        <v>767</v>
      </c>
      <c r="I102" s="3">
        <v>2</v>
      </c>
      <c r="J102" s="43"/>
      <c r="K102" s="45"/>
      <c r="L102" s="39"/>
      <c r="M102" s="39"/>
      <c r="N102" s="39"/>
      <c r="O102" s="39"/>
      <c r="P102" s="39"/>
      <c r="Q102" s="39"/>
      <c r="R102" s="40"/>
      <c r="S102" s="71"/>
      <c r="T102" s="46"/>
    </row>
    <row r="103" spans="1:20" x14ac:dyDescent="0.25">
      <c r="A103" s="3" t="s">
        <v>25</v>
      </c>
      <c r="B103" s="3" t="s">
        <v>28</v>
      </c>
      <c r="C103" s="3" t="s">
        <v>397</v>
      </c>
      <c r="D103" s="3" t="s">
        <v>127</v>
      </c>
      <c r="E103" s="42"/>
      <c r="F103" s="43"/>
      <c r="G103" s="2" t="s">
        <v>976</v>
      </c>
      <c r="H103" s="8" t="s">
        <v>767</v>
      </c>
      <c r="I103" s="3">
        <v>2</v>
      </c>
      <c r="J103" s="43"/>
      <c r="K103" s="45"/>
      <c r="L103" s="39"/>
      <c r="M103" s="39"/>
      <c r="N103" s="39"/>
      <c r="O103" s="39"/>
      <c r="P103" s="39"/>
      <c r="Q103" s="39"/>
      <c r="R103" s="40"/>
      <c r="S103" s="71"/>
      <c r="T103" s="46"/>
    </row>
    <row r="104" spans="1:20" x14ac:dyDescent="0.25">
      <c r="A104" s="3" t="s">
        <v>25</v>
      </c>
      <c r="B104" s="3" t="s">
        <v>28</v>
      </c>
      <c r="C104" s="3" t="s">
        <v>397</v>
      </c>
      <c r="D104" s="3" t="s">
        <v>192</v>
      </c>
      <c r="E104" s="42"/>
      <c r="F104" s="43"/>
      <c r="G104" s="2" t="s">
        <v>976</v>
      </c>
      <c r="H104" s="8" t="s">
        <v>767</v>
      </c>
      <c r="I104" s="3">
        <v>2</v>
      </c>
      <c r="J104" s="43"/>
      <c r="K104" s="45"/>
      <c r="L104" s="39"/>
      <c r="M104" s="39"/>
      <c r="N104" s="39"/>
      <c r="O104" s="39"/>
      <c r="P104" s="39"/>
      <c r="Q104" s="39"/>
      <c r="R104" s="40"/>
      <c r="S104" s="71"/>
      <c r="T104" s="46"/>
    </row>
    <row r="105" spans="1:20" x14ac:dyDescent="0.25">
      <c r="A105" s="3" t="s">
        <v>25</v>
      </c>
      <c r="B105" s="3" t="s">
        <v>28</v>
      </c>
      <c r="C105" s="3" t="s">
        <v>397</v>
      </c>
      <c r="D105" s="3" t="s">
        <v>243</v>
      </c>
      <c r="E105" s="42"/>
      <c r="F105" s="43"/>
      <c r="G105" s="2" t="s">
        <v>976</v>
      </c>
      <c r="H105" s="8" t="s">
        <v>767</v>
      </c>
      <c r="I105" s="3">
        <v>2</v>
      </c>
      <c r="J105" s="43"/>
      <c r="K105" s="45"/>
      <c r="L105" s="39"/>
      <c r="M105" s="39"/>
      <c r="N105" s="39"/>
      <c r="O105" s="39"/>
      <c r="P105" s="39"/>
      <c r="Q105" s="39"/>
      <c r="R105" s="40"/>
      <c r="S105" s="71"/>
      <c r="T105" s="46"/>
    </row>
    <row r="106" spans="1:20" x14ac:dyDescent="0.25">
      <c r="A106" s="3" t="s">
        <v>25</v>
      </c>
      <c r="B106" s="3" t="s">
        <v>28</v>
      </c>
      <c r="C106" s="3" t="s">
        <v>397</v>
      </c>
      <c r="D106" s="3" t="s">
        <v>244</v>
      </c>
      <c r="E106" s="42"/>
      <c r="F106" s="43"/>
      <c r="G106" s="2" t="s">
        <v>976</v>
      </c>
      <c r="H106" s="8" t="s">
        <v>767</v>
      </c>
      <c r="I106" s="3">
        <v>2</v>
      </c>
      <c r="J106" s="43"/>
      <c r="K106" s="45"/>
      <c r="L106" s="39"/>
      <c r="M106" s="39"/>
      <c r="N106" s="39"/>
      <c r="O106" s="39"/>
      <c r="P106" s="39"/>
      <c r="Q106" s="39"/>
      <c r="R106" s="40"/>
      <c r="S106" s="71"/>
      <c r="T106" s="46"/>
    </row>
    <row r="107" spans="1:20" x14ac:dyDescent="0.25">
      <c r="A107" s="3" t="s">
        <v>25</v>
      </c>
      <c r="B107" s="3" t="s">
        <v>28</v>
      </c>
      <c r="C107" s="3" t="s">
        <v>397</v>
      </c>
      <c r="D107" s="3" t="s">
        <v>246</v>
      </c>
      <c r="E107" s="42"/>
      <c r="F107" s="43"/>
      <c r="G107" s="2" t="s">
        <v>976</v>
      </c>
      <c r="H107" s="8" t="s">
        <v>767</v>
      </c>
      <c r="I107" s="3">
        <v>2</v>
      </c>
      <c r="J107" s="43"/>
      <c r="K107" s="45"/>
      <c r="L107" s="39"/>
      <c r="M107" s="39"/>
      <c r="N107" s="39"/>
      <c r="O107" s="39"/>
      <c r="P107" s="39"/>
      <c r="Q107" s="39"/>
      <c r="R107" s="40"/>
      <c r="S107" s="71"/>
      <c r="T107" s="46"/>
    </row>
    <row r="108" spans="1:20" x14ac:dyDescent="0.25">
      <c r="A108" s="3" t="s">
        <v>25</v>
      </c>
      <c r="B108" s="3" t="s">
        <v>28</v>
      </c>
      <c r="C108" s="3" t="s">
        <v>397</v>
      </c>
      <c r="D108" s="3" t="s">
        <v>443</v>
      </c>
      <c r="E108" s="42"/>
      <c r="F108" s="43"/>
      <c r="G108" s="2" t="s">
        <v>976</v>
      </c>
      <c r="H108" s="8" t="s">
        <v>767</v>
      </c>
      <c r="I108" s="3">
        <v>2</v>
      </c>
      <c r="J108" s="43"/>
      <c r="K108" s="45"/>
      <c r="L108" s="39"/>
      <c r="M108" s="39"/>
      <c r="N108" s="39"/>
      <c r="O108" s="39"/>
      <c r="P108" s="39"/>
      <c r="Q108" s="39"/>
      <c r="R108" s="40"/>
      <c r="S108" s="71"/>
      <c r="T108" s="46"/>
    </row>
    <row r="109" spans="1:20" x14ac:dyDescent="0.25">
      <c r="A109" s="3" t="s">
        <v>25</v>
      </c>
      <c r="B109" s="3" t="s">
        <v>28</v>
      </c>
      <c r="C109" s="3" t="s">
        <v>402</v>
      </c>
      <c r="D109" s="3" t="s">
        <v>119</v>
      </c>
      <c r="E109" s="42"/>
      <c r="F109" s="43"/>
      <c r="G109" s="20"/>
      <c r="H109" s="8" t="s">
        <v>767</v>
      </c>
      <c r="I109" s="3">
        <v>2</v>
      </c>
      <c r="J109" s="43"/>
      <c r="K109" s="45"/>
      <c r="L109" s="39"/>
      <c r="M109" s="39"/>
      <c r="N109" s="39"/>
      <c r="O109" s="39"/>
      <c r="P109" s="39"/>
      <c r="Q109" s="39"/>
      <c r="R109" s="40"/>
      <c r="S109" s="71"/>
      <c r="T109" s="46"/>
    </row>
    <row r="110" spans="1:20" ht="84" x14ac:dyDescent="0.25">
      <c r="A110" s="3" t="s">
        <v>25</v>
      </c>
      <c r="B110" s="3" t="s">
        <v>28</v>
      </c>
      <c r="C110" s="3" t="s">
        <v>402</v>
      </c>
      <c r="D110" s="3" t="s">
        <v>127</v>
      </c>
      <c r="E110" s="42"/>
      <c r="F110" s="43"/>
      <c r="G110" s="4" t="s">
        <v>1010</v>
      </c>
      <c r="H110" s="8" t="s">
        <v>767</v>
      </c>
      <c r="I110" s="3">
        <v>2</v>
      </c>
      <c r="J110" s="43"/>
      <c r="K110" s="45"/>
      <c r="L110" s="39"/>
      <c r="M110" s="39"/>
      <c r="N110" s="39"/>
      <c r="O110" s="39"/>
      <c r="P110" s="39"/>
      <c r="Q110" s="39"/>
      <c r="R110" s="40"/>
      <c r="S110" s="71"/>
      <c r="T110" s="46"/>
    </row>
    <row r="111" spans="1:20" x14ac:dyDescent="0.25">
      <c r="A111" s="3" t="s">
        <v>25</v>
      </c>
      <c r="B111" s="3" t="s">
        <v>28</v>
      </c>
      <c r="C111" s="3" t="s">
        <v>402</v>
      </c>
      <c r="D111" s="3" t="s">
        <v>120</v>
      </c>
      <c r="E111" s="42"/>
      <c r="F111" s="43"/>
      <c r="G111" s="2" t="s">
        <v>976</v>
      </c>
      <c r="H111" s="8" t="s">
        <v>767</v>
      </c>
      <c r="I111" s="3">
        <v>2</v>
      </c>
      <c r="J111" s="43"/>
      <c r="K111" s="45"/>
      <c r="L111" s="39"/>
      <c r="M111" s="39"/>
      <c r="N111" s="39"/>
      <c r="O111" s="39"/>
      <c r="P111" s="39"/>
      <c r="Q111" s="39"/>
      <c r="R111" s="40"/>
      <c r="S111" s="71"/>
      <c r="T111" s="46"/>
    </row>
    <row r="112" spans="1:20" x14ac:dyDescent="0.25">
      <c r="A112" s="3" t="s">
        <v>25</v>
      </c>
      <c r="B112" s="3" t="s">
        <v>28</v>
      </c>
      <c r="C112" s="3" t="s">
        <v>402</v>
      </c>
      <c r="D112" s="3" t="s">
        <v>126</v>
      </c>
      <c r="E112" s="42"/>
      <c r="F112" s="43"/>
      <c r="G112" s="2" t="s">
        <v>976</v>
      </c>
      <c r="H112" s="8" t="s">
        <v>767</v>
      </c>
      <c r="I112" s="3">
        <v>2</v>
      </c>
      <c r="J112" s="43"/>
      <c r="K112" s="45"/>
      <c r="L112" s="39"/>
      <c r="M112" s="39"/>
      <c r="N112" s="39"/>
      <c r="O112" s="39"/>
      <c r="P112" s="39"/>
      <c r="Q112" s="39"/>
      <c r="R112" s="40"/>
      <c r="S112" s="71"/>
      <c r="T112" s="46"/>
    </row>
    <row r="113" spans="1:20" x14ac:dyDescent="0.25">
      <c r="A113" s="3" t="s">
        <v>25</v>
      </c>
      <c r="B113" s="3" t="s">
        <v>28</v>
      </c>
      <c r="C113" s="3" t="s">
        <v>402</v>
      </c>
      <c r="D113" s="3" t="s">
        <v>243</v>
      </c>
      <c r="E113" s="42"/>
      <c r="F113" s="43"/>
      <c r="G113" s="2" t="s">
        <v>976</v>
      </c>
      <c r="H113" s="8" t="s">
        <v>767</v>
      </c>
      <c r="I113" s="3">
        <v>2</v>
      </c>
      <c r="J113" s="43"/>
      <c r="K113" s="45"/>
      <c r="L113" s="39"/>
      <c r="M113" s="39"/>
      <c r="N113" s="39"/>
      <c r="O113" s="39"/>
      <c r="P113" s="39"/>
      <c r="Q113" s="39"/>
      <c r="R113" s="40"/>
      <c r="S113" s="71"/>
      <c r="T113" s="46"/>
    </row>
    <row r="114" spans="1:20" x14ac:dyDescent="0.25">
      <c r="A114" s="3" t="s">
        <v>25</v>
      </c>
      <c r="B114" s="3" t="s">
        <v>28</v>
      </c>
      <c r="C114" s="3" t="s">
        <v>402</v>
      </c>
      <c r="D114" s="3" t="s">
        <v>128</v>
      </c>
      <c r="E114" s="42"/>
      <c r="F114" s="43"/>
      <c r="G114" s="2" t="s">
        <v>976</v>
      </c>
      <c r="H114" s="8" t="s">
        <v>767</v>
      </c>
      <c r="I114" s="3">
        <v>2</v>
      </c>
      <c r="J114" s="43"/>
      <c r="K114" s="45"/>
      <c r="L114" s="39"/>
      <c r="M114" s="39"/>
      <c r="N114" s="39"/>
      <c r="O114" s="39"/>
      <c r="P114" s="39"/>
      <c r="Q114" s="39"/>
      <c r="R114" s="40"/>
      <c r="S114" s="71"/>
      <c r="T114" s="46"/>
    </row>
    <row r="115" spans="1:20" x14ac:dyDescent="0.25">
      <c r="A115" s="3" t="s">
        <v>25</v>
      </c>
      <c r="B115" s="3" t="s">
        <v>28</v>
      </c>
      <c r="C115" s="3" t="s">
        <v>402</v>
      </c>
      <c r="D115" s="3" t="s">
        <v>244</v>
      </c>
      <c r="E115" s="42"/>
      <c r="F115" s="43"/>
      <c r="G115" s="2" t="s">
        <v>976</v>
      </c>
      <c r="H115" s="8" t="s">
        <v>767</v>
      </c>
      <c r="I115" s="3">
        <v>2</v>
      </c>
      <c r="J115" s="43"/>
      <c r="K115" s="45"/>
      <c r="L115" s="39"/>
      <c r="M115" s="39"/>
      <c r="N115" s="39"/>
      <c r="O115" s="39"/>
      <c r="P115" s="39"/>
      <c r="Q115" s="39"/>
      <c r="R115" s="40"/>
      <c r="S115" s="71"/>
      <c r="T115" s="46"/>
    </row>
    <row r="116" spans="1:20" x14ac:dyDescent="0.25">
      <c r="A116" s="3" t="s">
        <v>25</v>
      </c>
      <c r="B116" s="3" t="s">
        <v>28</v>
      </c>
      <c r="C116" s="3" t="s">
        <v>402</v>
      </c>
      <c r="D116" s="3" t="s">
        <v>246</v>
      </c>
      <c r="E116" s="42"/>
      <c r="F116" s="43"/>
      <c r="G116" s="2" t="s">
        <v>976</v>
      </c>
      <c r="H116" s="8" t="s">
        <v>767</v>
      </c>
      <c r="I116" s="3">
        <v>2</v>
      </c>
      <c r="J116" s="43"/>
      <c r="K116" s="45"/>
      <c r="L116" s="39"/>
      <c r="M116" s="39"/>
      <c r="N116" s="39"/>
      <c r="O116" s="39"/>
      <c r="P116" s="39"/>
      <c r="Q116" s="39"/>
      <c r="R116" s="40"/>
      <c r="S116" s="71"/>
      <c r="T116" s="46"/>
    </row>
    <row r="117" spans="1:20" x14ac:dyDescent="0.25">
      <c r="A117" s="3" t="s">
        <v>25</v>
      </c>
      <c r="B117" s="3" t="s">
        <v>28</v>
      </c>
      <c r="C117" s="3" t="s">
        <v>402</v>
      </c>
      <c r="D117" s="3" t="s">
        <v>197</v>
      </c>
      <c r="E117" s="42"/>
      <c r="F117" s="43"/>
      <c r="G117" s="2" t="s">
        <v>976</v>
      </c>
      <c r="H117" s="8" t="s">
        <v>767</v>
      </c>
      <c r="I117" s="3">
        <v>2</v>
      </c>
      <c r="J117" s="43"/>
      <c r="K117" s="45"/>
      <c r="L117" s="39"/>
      <c r="M117" s="39"/>
      <c r="N117" s="39"/>
      <c r="O117" s="39"/>
      <c r="P117" s="39"/>
      <c r="Q117" s="39"/>
      <c r="R117" s="40"/>
      <c r="S117" s="71"/>
      <c r="T117" s="46"/>
    </row>
    <row r="118" spans="1:20" x14ac:dyDescent="0.25">
      <c r="A118" s="3" t="s">
        <v>25</v>
      </c>
      <c r="B118" s="3" t="s">
        <v>28</v>
      </c>
      <c r="C118" s="3" t="s">
        <v>402</v>
      </c>
      <c r="D118" s="3" t="s">
        <v>200</v>
      </c>
      <c r="E118" s="42"/>
      <c r="F118" s="43"/>
      <c r="G118" s="2" t="s">
        <v>976</v>
      </c>
      <c r="H118" s="8" t="s">
        <v>1004</v>
      </c>
      <c r="I118" s="3">
        <v>2</v>
      </c>
      <c r="J118" s="43"/>
      <c r="K118" s="45"/>
      <c r="L118" s="39"/>
      <c r="M118" s="39"/>
      <c r="N118" s="39"/>
      <c r="O118" s="39"/>
      <c r="P118" s="39"/>
      <c r="Q118" s="39"/>
      <c r="R118" s="40"/>
      <c r="S118" s="71"/>
      <c r="T118" s="46"/>
    </row>
    <row r="119" spans="1:20" s="63" customFormat="1" x14ac:dyDescent="0.25">
      <c r="A119" s="3" t="s">
        <v>25</v>
      </c>
      <c r="B119" s="3" t="s">
        <v>28</v>
      </c>
      <c r="C119" s="3" t="s">
        <v>402</v>
      </c>
      <c r="D119" s="3" t="s">
        <v>199</v>
      </c>
      <c r="E119" s="42"/>
      <c r="F119" s="43"/>
      <c r="G119" s="2" t="s">
        <v>976</v>
      </c>
      <c r="H119" s="8" t="s">
        <v>1004</v>
      </c>
      <c r="I119" s="3">
        <v>2</v>
      </c>
      <c r="J119" s="43"/>
      <c r="K119" s="45"/>
      <c r="L119" s="39"/>
      <c r="M119" s="39"/>
      <c r="N119" s="39"/>
      <c r="O119" s="39"/>
      <c r="P119" s="39"/>
      <c r="Q119" s="39"/>
      <c r="R119" s="40"/>
      <c r="S119" s="71"/>
      <c r="T119" s="128"/>
    </row>
    <row r="120" spans="1:20" s="63" customFormat="1" x14ac:dyDescent="0.25">
      <c r="A120" s="101" t="s">
        <v>25</v>
      </c>
      <c r="B120" s="101" t="s">
        <v>28</v>
      </c>
      <c r="C120" s="101" t="s">
        <v>402</v>
      </c>
      <c r="D120" s="101" t="s">
        <v>201</v>
      </c>
      <c r="E120" s="42"/>
      <c r="F120" s="43"/>
      <c r="G120" s="151" t="s">
        <v>976</v>
      </c>
      <c r="H120" s="152" t="s">
        <v>1004</v>
      </c>
      <c r="I120" s="101">
        <v>2</v>
      </c>
      <c r="J120" s="43"/>
      <c r="K120" s="45"/>
      <c r="L120" s="39"/>
      <c r="M120" s="39"/>
      <c r="N120" s="39"/>
      <c r="O120" s="39"/>
      <c r="P120" s="39"/>
      <c r="Q120" s="39"/>
      <c r="R120" s="40"/>
      <c r="S120" s="71"/>
      <c r="T120" s="128"/>
    </row>
    <row r="121" spans="1:20" x14ac:dyDescent="0.25">
      <c r="A121" s="3" t="s">
        <v>25</v>
      </c>
      <c r="B121" s="3" t="s">
        <v>28</v>
      </c>
      <c r="C121" s="3" t="s">
        <v>402</v>
      </c>
      <c r="D121" s="3" t="s">
        <v>241</v>
      </c>
      <c r="E121" s="42"/>
      <c r="F121" s="43"/>
      <c r="G121" s="2" t="s">
        <v>976</v>
      </c>
      <c r="H121" s="8" t="s">
        <v>767</v>
      </c>
      <c r="I121" s="3">
        <v>2</v>
      </c>
      <c r="J121" s="43"/>
      <c r="K121" s="45"/>
      <c r="L121" s="39"/>
      <c r="M121" s="39"/>
      <c r="N121" s="39"/>
      <c r="O121" s="39"/>
      <c r="P121" s="39"/>
      <c r="Q121" s="39"/>
      <c r="R121" s="40"/>
      <c r="S121" s="71"/>
      <c r="T121" s="46"/>
    </row>
    <row r="122" spans="1:20" x14ac:dyDescent="0.25">
      <c r="A122" s="3" t="s">
        <v>25</v>
      </c>
      <c r="B122" s="3" t="s">
        <v>28</v>
      </c>
      <c r="C122" s="3" t="s">
        <v>402</v>
      </c>
      <c r="D122" s="3" t="s">
        <v>242</v>
      </c>
      <c r="E122" s="42"/>
      <c r="F122" s="43"/>
      <c r="G122" s="2" t="s">
        <v>976</v>
      </c>
      <c r="H122" s="8" t="s">
        <v>767</v>
      </c>
      <c r="I122" s="3">
        <v>2</v>
      </c>
      <c r="J122" s="43"/>
      <c r="K122" s="45"/>
      <c r="L122" s="39"/>
      <c r="M122" s="39"/>
      <c r="N122" s="39"/>
      <c r="O122" s="39"/>
      <c r="P122" s="39"/>
      <c r="Q122" s="39"/>
      <c r="R122" s="40"/>
      <c r="S122" s="71"/>
      <c r="T122" s="46"/>
    </row>
    <row r="123" spans="1:20" x14ac:dyDescent="0.25">
      <c r="A123" s="3" t="s">
        <v>25</v>
      </c>
      <c r="B123" s="3" t="s">
        <v>28</v>
      </c>
      <c r="C123" s="3" t="s">
        <v>402</v>
      </c>
      <c r="D123" s="3" t="s">
        <v>202</v>
      </c>
      <c r="E123" s="42"/>
      <c r="F123" s="43"/>
      <c r="G123" s="2" t="s">
        <v>976</v>
      </c>
      <c r="H123" s="8" t="s">
        <v>767</v>
      </c>
      <c r="I123" s="3">
        <v>2</v>
      </c>
      <c r="J123" s="43"/>
      <c r="K123" s="45"/>
      <c r="L123" s="39"/>
      <c r="M123" s="39"/>
      <c r="N123" s="39"/>
      <c r="O123" s="39"/>
      <c r="P123" s="39"/>
      <c r="Q123" s="39"/>
      <c r="R123" s="40"/>
      <c r="S123" s="71"/>
      <c r="T123" s="46"/>
    </row>
    <row r="124" spans="1:20" x14ac:dyDescent="0.25">
      <c r="A124" s="3" t="s">
        <v>25</v>
      </c>
      <c r="B124" s="3" t="s">
        <v>28</v>
      </c>
      <c r="C124" s="3" t="s">
        <v>402</v>
      </c>
      <c r="D124" s="3" t="s">
        <v>238</v>
      </c>
      <c r="E124" s="42"/>
      <c r="F124" s="43"/>
      <c r="G124" s="2" t="s">
        <v>976</v>
      </c>
      <c r="H124" s="8" t="s">
        <v>767</v>
      </c>
      <c r="I124" s="3">
        <v>2</v>
      </c>
      <c r="J124" s="43"/>
      <c r="K124" s="45"/>
      <c r="L124" s="39"/>
      <c r="M124" s="39"/>
      <c r="N124" s="39"/>
      <c r="O124" s="39"/>
      <c r="P124" s="39"/>
      <c r="Q124" s="39"/>
      <c r="R124" s="40"/>
      <c r="S124" s="71"/>
      <c r="T124" s="46"/>
    </row>
    <row r="125" spans="1:20" x14ac:dyDescent="0.25">
      <c r="A125" s="3" t="s">
        <v>25</v>
      </c>
      <c r="B125" s="3" t="s">
        <v>28</v>
      </c>
      <c r="C125" s="3" t="s">
        <v>402</v>
      </c>
      <c r="D125" s="3" t="s">
        <v>239</v>
      </c>
      <c r="E125" s="42"/>
      <c r="F125" s="43"/>
      <c r="G125" s="2" t="s">
        <v>976</v>
      </c>
      <c r="H125" s="8" t="s">
        <v>767</v>
      </c>
      <c r="I125" s="3">
        <v>2</v>
      </c>
      <c r="J125" s="43"/>
      <c r="K125" s="45"/>
      <c r="L125" s="39"/>
      <c r="M125" s="39"/>
      <c r="N125" s="39"/>
      <c r="O125" s="39"/>
      <c r="P125" s="39"/>
      <c r="Q125" s="39"/>
      <c r="R125" s="40"/>
      <c r="S125" s="71"/>
      <c r="T125" s="46"/>
    </row>
    <row r="126" spans="1:20" ht="96" x14ac:dyDescent="0.25">
      <c r="A126" s="3" t="s">
        <v>25</v>
      </c>
      <c r="B126" s="3" t="s">
        <v>28</v>
      </c>
      <c r="C126" s="3" t="s">
        <v>405</v>
      </c>
      <c r="D126" s="3" t="s">
        <v>127</v>
      </c>
      <c r="E126" s="42"/>
      <c r="F126" s="43"/>
      <c r="G126" s="153" t="s">
        <v>1011</v>
      </c>
      <c r="H126" s="8" t="s">
        <v>767</v>
      </c>
      <c r="I126" s="3">
        <v>2</v>
      </c>
      <c r="J126" s="43"/>
      <c r="K126" s="45"/>
      <c r="L126" s="39"/>
      <c r="M126" s="39"/>
      <c r="N126" s="39"/>
      <c r="O126" s="39"/>
      <c r="P126" s="39"/>
      <c r="Q126" s="39"/>
      <c r="R126" s="40"/>
      <c r="S126" s="71"/>
      <c r="T126" s="46"/>
    </row>
    <row r="127" spans="1:20" x14ac:dyDescent="0.25">
      <c r="A127" s="3" t="s">
        <v>25</v>
      </c>
      <c r="B127" s="3" t="s">
        <v>28</v>
      </c>
      <c r="C127" s="3" t="s">
        <v>405</v>
      </c>
      <c r="D127" s="3" t="s">
        <v>196</v>
      </c>
      <c r="E127" s="42"/>
      <c r="F127" s="43"/>
      <c r="G127" s="2" t="s">
        <v>976</v>
      </c>
      <c r="H127" s="8" t="s">
        <v>767</v>
      </c>
      <c r="I127" s="3">
        <v>2</v>
      </c>
      <c r="J127" s="43"/>
      <c r="K127" s="45"/>
      <c r="L127" s="39"/>
      <c r="M127" s="39"/>
      <c r="N127" s="39"/>
      <c r="O127" s="39"/>
      <c r="P127" s="39"/>
      <c r="Q127" s="39"/>
      <c r="R127" s="40"/>
      <c r="S127" s="71"/>
      <c r="T127" s="46"/>
    </row>
    <row r="128" spans="1:20" x14ac:dyDescent="0.25">
      <c r="A128" s="3" t="s">
        <v>25</v>
      </c>
      <c r="B128" s="3" t="s">
        <v>28</v>
      </c>
      <c r="C128" s="3" t="s">
        <v>405</v>
      </c>
      <c r="D128" s="3" t="s">
        <v>126</v>
      </c>
      <c r="E128" s="42"/>
      <c r="F128" s="43"/>
      <c r="G128" s="2" t="s">
        <v>976</v>
      </c>
      <c r="H128" s="8" t="s">
        <v>767</v>
      </c>
      <c r="I128" s="3">
        <v>2</v>
      </c>
      <c r="J128" s="43"/>
      <c r="K128" s="45"/>
      <c r="L128" s="39"/>
      <c r="M128" s="39"/>
      <c r="N128" s="39"/>
      <c r="O128" s="39"/>
      <c r="P128" s="39"/>
      <c r="Q128" s="39"/>
      <c r="R128" s="40"/>
      <c r="S128" s="71"/>
      <c r="T128" s="46"/>
    </row>
    <row r="129" spans="1:20" x14ac:dyDescent="0.25">
      <c r="A129" s="3" t="s">
        <v>25</v>
      </c>
      <c r="B129" s="3" t="s">
        <v>28</v>
      </c>
      <c r="C129" s="3" t="s">
        <v>405</v>
      </c>
      <c r="D129" s="3" t="s">
        <v>444</v>
      </c>
      <c r="E129" s="42"/>
      <c r="F129" s="43"/>
      <c r="G129" s="2" t="s">
        <v>976</v>
      </c>
      <c r="H129" s="8" t="s">
        <v>767</v>
      </c>
      <c r="I129" s="3">
        <v>2</v>
      </c>
      <c r="J129" s="43"/>
      <c r="K129" s="45"/>
      <c r="L129" s="39"/>
      <c r="M129" s="39"/>
      <c r="N129" s="39"/>
      <c r="O129" s="39"/>
      <c r="P129" s="39"/>
      <c r="Q129" s="39"/>
      <c r="R129" s="40"/>
      <c r="S129" s="71"/>
      <c r="T129" s="46"/>
    </row>
    <row r="130" spans="1:20" x14ac:dyDescent="0.25">
      <c r="A130" s="3" t="s">
        <v>25</v>
      </c>
      <c r="B130" s="3" t="s">
        <v>28</v>
      </c>
      <c r="C130" s="3" t="s">
        <v>405</v>
      </c>
      <c r="D130" s="3" t="s">
        <v>244</v>
      </c>
      <c r="E130" s="42"/>
      <c r="F130" s="43"/>
      <c r="G130" s="2" t="s">
        <v>976</v>
      </c>
      <c r="H130" s="8" t="s">
        <v>767</v>
      </c>
      <c r="I130" s="3">
        <v>2</v>
      </c>
      <c r="J130" s="43"/>
      <c r="K130" s="45"/>
      <c r="L130" s="39"/>
      <c r="M130" s="39"/>
      <c r="N130" s="39"/>
      <c r="O130" s="39"/>
      <c r="P130" s="39"/>
      <c r="Q130" s="39"/>
      <c r="R130" s="40"/>
      <c r="S130" s="71"/>
      <c r="T130" s="46"/>
    </row>
    <row r="131" spans="1:20" x14ac:dyDescent="0.25">
      <c r="A131" s="3" t="s">
        <v>25</v>
      </c>
      <c r="B131" s="3" t="s">
        <v>28</v>
      </c>
      <c r="C131" s="3" t="s">
        <v>405</v>
      </c>
      <c r="D131" s="3" t="s">
        <v>199</v>
      </c>
      <c r="E131" s="42"/>
      <c r="F131" s="43"/>
      <c r="G131" s="2" t="s">
        <v>976</v>
      </c>
      <c r="H131" s="8" t="s">
        <v>767</v>
      </c>
      <c r="I131" s="3">
        <v>2</v>
      </c>
      <c r="J131" s="43"/>
      <c r="K131" s="45"/>
      <c r="L131" s="39"/>
      <c r="M131" s="39"/>
      <c r="N131" s="39"/>
      <c r="O131" s="39"/>
      <c r="P131" s="39"/>
      <c r="Q131" s="39"/>
      <c r="R131" s="40"/>
      <c r="S131" s="71"/>
      <c r="T131" s="46"/>
    </row>
    <row r="132" spans="1:20" x14ac:dyDescent="0.25">
      <c r="A132" s="3" t="s">
        <v>25</v>
      </c>
      <c r="B132" s="3" t="s">
        <v>28</v>
      </c>
      <c r="C132" s="3" t="s">
        <v>405</v>
      </c>
      <c r="D132" s="3" t="s">
        <v>202</v>
      </c>
      <c r="E132" s="42"/>
      <c r="F132" s="43"/>
      <c r="G132" s="2" t="s">
        <v>976</v>
      </c>
      <c r="H132" s="8" t="s">
        <v>767</v>
      </c>
      <c r="I132" s="3">
        <v>2</v>
      </c>
      <c r="J132" s="43"/>
      <c r="K132" s="45"/>
      <c r="L132" s="39"/>
      <c r="M132" s="39"/>
      <c r="N132" s="39"/>
      <c r="O132" s="39"/>
      <c r="P132" s="39"/>
      <c r="Q132" s="39"/>
      <c r="R132" s="40"/>
      <c r="S132" s="71"/>
      <c r="T132" s="46"/>
    </row>
    <row r="133" spans="1:20" x14ac:dyDescent="0.25">
      <c r="A133" s="3" t="s">
        <v>25</v>
      </c>
      <c r="B133" s="3" t="s">
        <v>28</v>
      </c>
      <c r="C133" s="3" t="s">
        <v>405</v>
      </c>
      <c r="D133" s="3" t="s">
        <v>446</v>
      </c>
      <c r="E133" s="42"/>
      <c r="F133" s="43"/>
      <c r="G133" s="2" t="s">
        <v>976</v>
      </c>
      <c r="H133" s="8" t="s">
        <v>1004</v>
      </c>
      <c r="I133" s="3">
        <v>2</v>
      </c>
      <c r="J133" s="43"/>
      <c r="K133" s="45"/>
      <c r="L133" s="39"/>
      <c r="M133" s="39"/>
      <c r="N133" s="39"/>
      <c r="O133" s="39"/>
      <c r="P133" s="39"/>
      <c r="Q133" s="39"/>
      <c r="R133" s="40"/>
      <c r="S133" s="71"/>
      <c r="T133" s="46"/>
    </row>
    <row r="134" spans="1:20" x14ac:dyDescent="0.25">
      <c r="A134" s="3" t="s">
        <v>25</v>
      </c>
      <c r="B134" s="3" t="s">
        <v>28</v>
      </c>
      <c r="C134" s="3" t="s">
        <v>405</v>
      </c>
      <c r="D134" s="3" t="s">
        <v>447</v>
      </c>
      <c r="E134" s="42"/>
      <c r="F134" s="43"/>
      <c r="G134" s="2" t="s">
        <v>976</v>
      </c>
      <c r="H134" s="8" t="s">
        <v>1004</v>
      </c>
      <c r="I134" s="3">
        <v>2</v>
      </c>
      <c r="J134" s="43"/>
      <c r="K134" s="45"/>
      <c r="L134" s="39"/>
      <c r="M134" s="39"/>
      <c r="N134" s="39"/>
      <c r="O134" s="39"/>
      <c r="P134" s="39"/>
      <c r="Q134" s="39"/>
      <c r="R134" s="40"/>
      <c r="S134" s="71"/>
      <c r="T134" s="46"/>
    </row>
    <row r="135" spans="1:20" x14ac:dyDescent="0.25">
      <c r="A135" s="3" t="s">
        <v>25</v>
      </c>
      <c r="B135" s="3" t="s">
        <v>28</v>
      </c>
      <c r="C135" s="3" t="s">
        <v>405</v>
      </c>
      <c r="D135" s="3" t="s">
        <v>238</v>
      </c>
      <c r="E135" s="42"/>
      <c r="F135" s="43"/>
      <c r="G135" s="2" t="s">
        <v>976</v>
      </c>
      <c r="H135" s="8" t="s">
        <v>767</v>
      </c>
      <c r="I135" s="3">
        <v>2</v>
      </c>
      <c r="J135" s="43"/>
      <c r="K135" s="45"/>
      <c r="L135" s="39"/>
      <c r="M135" s="39"/>
      <c r="N135" s="39"/>
      <c r="O135" s="39"/>
      <c r="P135" s="39"/>
      <c r="Q135" s="39"/>
      <c r="R135" s="40"/>
      <c r="S135" s="71"/>
      <c r="T135" s="46"/>
    </row>
    <row r="136" spans="1:20" ht="72" x14ac:dyDescent="0.25">
      <c r="A136" s="3" t="s">
        <v>25</v>
      </c>
      <c r="B136" s="3" t="s">
        <v>28</v>
      </c>
      <c r="C136" s="3" t="s">
        <v>234</v>
      </c>
      <c r="D136" s="3" t="s">
        <v>450</v>
      </c>
      <c r="E136" s="42"/>
      <c r="F136" s="43"/>
      <c r="G136" s="154" t="s">
        <v>1012</v>
      </c>
      <c r="H136" s="8" t="s">
        <v>767</v>
      </c>
      <c r="I136" s="3">
        <v>2</v>
      </c>
      <c r="J136" s="43"/>
      <c r="K136" s="45"/>
      <c r="L136" s="39"/>
      <c r="M136" s="39"/>
      <c r="N136" s="39"/>
      <c r="O136" s="39"/>
      <c r="P136" s="39"/>
      <c r="Q136" s="39"/>
      <c r="R136" s="40"/>
      <c r="S136" s="71"/>
      <c r="T136" s="46"/>
    </row>
    <row r="137" spans="1:20" x14ac:dyDescent="0.25">
      <c r="A137" s="3" t="s">
        <v>25</v>
      </c>
      <c r="B137" s="3" t="s">
        <v>28</v>
      </c>
      <c r="C137" s="3" t="s">
        <v>418</v>
      </c>
      <c r="D137" s="3" t="s">
        <v>451</v>
      </c>
      <c r="E137" s="42"/>
      <c r="F137" s="43"/>
      <c r="G137" s="2" t="s">
        <v>976</v>
      </c>
      <c r="H137" s="8" t="s">
        <v>767</v>
      </c>
      <c r="I137" s="3">
        <v>2</v>
      </c>
      <c r="J137" s="43"/>
      <c r="K137" s="45"/>
      <c r="L137" s="39"/>
      <c r="M137" s="39"/>
      <c r="N137" s="39"/>
      <c r="O137" s="39"/>
      <c r="P137" s="39"/>
      <c r="Q137" s="39"/>
      <c r="R137" s="40"/>
      <c r="S137" s="71"/>
      <c r="T137" s="46"/>
    </row>
    <row r="138" spans="1:20" x14ac:dyDescent="0.25">
      <c r="A138" s="3" t="s">
        <v>25</v>
      </c>
      <c r="B138" s="3" t="s">
        <v>28</v>
      </c>
      <c r="C138" s="3" t="s">
        <v>418</v>
      </c>
      <c r="D138" s="3" t="s">
        <v>452</v>
      </c>
      <c r="E138" s="42"/>
      <c r="F138" s="43"/>
      <c r="G138" s="2" t="s">
        <v>976</v>
      </c>
      <c r="H138" s="8" t="s">
        <v>767</v>
      </c>
      <c r="I138" s="3">
        <v>2</v>
      </c>
      <c r="J138" s="43"/>
      <c r="K138" s="45"/>
      <c r="L138" s="39"/>
      <c r="M138" s="39"/>
      <c r="N138" s="39"/>
      <c r="O138" s="39"/>
      <c r="P138" s="39"/>
      <c r="Q138" s="39"/>
      <c r="R138" s="40"/>
      <c r="S138" s="71"/>
      <c r="T138" s="46"/>
    </row>
    <row r="139" spans="1:20" x14ac:dyDescent="0.25">
      <c r="A139" s="3" t="s">
        <v>25</v>
      </c>
      <c r="B139" s="3" t="s">
        <v>28</v>
      </c>
      <c r="C139" s="3" t="s">
        <v>418</v>
      </c>
      <c r="D139" s="3" t="s">
        <v>453</v>
      </c>
      <c r="E139" s="42"/>
      <c r="F139" s="43"/>
      <c r="G139" s="2" t="s">
        <v>976</v>
      </c>
      <c r="H139" s="8" t="s">
        <v>767</v>
      </c>
      <c r="I139" s="3">
        <v>2</v>
      </c>
      <c r="J139" s="43"/>
      <c r="K139" s="45"/>
      <c r="L139" s="39"/>
      <c r="M139" s="39"/>
      <c r="N139" s="39"/>
      <c r="O139" s="39"/>
      <c r="P139" s="39"/>
      <c r="Q139" s="39"/>
      <c r="R139" s="40"/>
      <c r="S139" s="71"/>
      <c r="T139" s="46"/>
    </row>
    <row r="140" spans="1:20" x14ac:dyDescent="0.25">
      <c r="A140" s="3" t="s">
        <v>25</v>
      </c>
      <c r="B140" s="3" t="s">
        <v>28</v>
      </c>
      <c r="C140" s="3" t="s">
        <v>406</v>
      </c>
      <c r="D140" s="3" t="s">
        <v>119</v>
      </c>
      <c r="E140" s="42"/>
      <c r="F140" s="43"/>
      <c r="G140" s="2"/>
      <c r="H140" s="8" t="s">
        <v>767</v>
      </c>
      <c r="I140" s="3">
        <v>2</v>
      </c>
      <c r="J140" s="43"/>
      <c r="K140" s="45"/>
      <c r="L140" s="39"/>
      <c r="M140" s="39"/>
      <c r="N140" s="39"/>
      <c r="O140" s="39"/>
      <c r="P140" s="39"/>
      <c r="Q140" s="39"/>
      <c r="R140" s="40"/>
      <c r="S140" s="71"/>
      <c r="T140" s="46"/>
    </row>
    <row r="141" spans="1:20" ht="84" x14ac:dyDescent="0.25">
      <c r="A141" s="3" t="s">
        <v>25</v>
      </c>
      <c r="B141" s="3" t="s">
        <v>28</v>
      </c>
      <c r="C141" s="3" t="s">
        <v>406</v>
      </c>
      <c r="D141" s="3" t="s">
        <v>127</v>
      </c>
      <c r="E141" s="42"/>
      <c r="F141" s="43"/>
      <c r="G141" s="4" t="s">
        <v>1013</v>
      </c>
      <c r="H141" s="8" t="s">
        <v>767</v>
      </c>
      <c r="I141" s="3">
        <v>2</v>
      </c>
      <c r="J141" s="43"/>
      <c r="K141" s="45"/>
      <c r="L141" s="39"/>
      <c r="M141" s="39"/>
      <c r="N141" s="39"/>
      <c r="O141" s="39"/>
      <c r="P141" s="39"/>
      <c r="Q141" s="39"/>
      <c r="R141" s="40"/>
      <c r="S141" s="71"/>
      <c r="T141" s="46"/>
    </row>
    <row r="142" spans="1:20" x14ac:dyDescent="0.25">
      <c r="A142" s="3" t="s">
        <v>25</v>
      </c>
      <c r="B142" s="3" t="s">
        <v>28</v>
      </c>
      <c r="C142" s="3" t="s">
        <v>406</v>
      </c>
      <c r="D142" s="3" t="s">
        <v>128</v>
      </c>
      <c r="E142" s="42"/>
      <c r="F142" s="43"/>
      <c r="G142" s="2" t="s">
        <v>976</v>
      </c>
      <c r="H142" s="8" t="s">
        <v>767</v>
      </c>
      <c r="I142" s="3">
        <v>2</v>
      </c>
      <c r="J142" s="43"/>
      <c r="K142" s="45"/>
      <c r="L142" s="39"/>
      <c r="M142" s="39"/>
      <c r="N142" s="39"/>
      <c r="O142" s="39"/>
      <c r="P142" s="39"/>
      <c r="Q142" s="39"/>
      <c r="R142" s="40"/>
      <c r="S142" s="71"/>
      <c r="T142" s="46"/>
    </row>
    <row r="143" spans="1:20" x14ac:dyDescent="0.25">
      <c r="A143" s="3" t="s">
        <v>25</v>
      </c>
      <c r="B143" s="3" t="s">
        <v>28</v>
      </c>
      <c r="C143" s="3" t="s">
        <v>406</v>
      </c>
      <c r="D143" s="3" t="s">
        <v>243</v>
      </c>
      <c r="E143" s="42"/>
      <c r="F143" s="43"/>
      <c r="G143" s="2" t="s">
        <v>976</v>
      </c>
      <c r="H143" s="8" t="s">
        <v>767</v>
      </c>
      <c r="I143" s="3">
        <v>2</v>
      </c>
      <c r="J143" s="43"/>
      <c r="K143" s="45"/>
      <c r="L143" s="39"/>
      <c r="M143" s="39"/>
      <c r="N143" s="39"/>
      <c r="O143" s="39"/>
      <c r="P143" s="39"/>
      <c r="Q143" s="39"/>
      <c r="R143" s="40"/>
      <c r="S143" s="71"/>
      <c r="T143" s="46"/>
    </row>
    <row r="144" spans="1:20" x14ac:dyDescent="0.25">
      <c r="A144" s="3" t="s">
        <v>25</v>
      </c>
      <c r="B144" s="3" t="s">
        <v>28</v>
      </c>
      <c r="C144" s="3" t="s">
        <v>406</v>
      </c>
      <c r="D144" s="3" t="s">
        <v>454</v>
      </c>
      <c r="E144" s="42"/>
      <c r="F144" s="43"/>
      <c r="G144" s="2" t="s">
        <v>976</v>
      </c>
      <c r="H144" s="8" t="s">
        <v>767</v>
      </c>
      <c r="I144" s="3">
        <v>2</v>
      </c>
      <c r="J144" s="43"/>
      <c r="K144" s="45"/>
      <c r="L144" s="39"/>
      <c r="M144" s="39"/>
      <c r="N144" s="39"/>
      <c r="O144" s="39"/>
      <c r="P144" s="39"/>
      <c r="Q144" s="39"/>
      <c r="R144" s="40"/>
      <c r="S144" s="71"/>
      <c r="T144" s="46"/>
    </row>
    <row r="145" spans="1:20" x14ac:dyDescent="0.25">
      <c r="A145" s="3" t="s">
        <v>25</v>
      </c>
      <c r="B145" s="3" t="s">
        <v>28</v>
      </c>
      <c r="C145" s="3" t="s">
        <v>406</v>
      </c>
      <c r="D145" s="3" t="s">
        <v>455</v>
      </c>
      <c r="E145" s="42"/>
      <c r="F145" s="43"/>
      <c r="G145" s="2" t="s">
        <v>976</v>
      </c>
      <c r="H145" s="8" t="s">
        <v>767</v>
      </c>
      <c r="I145" s="3">
        <v>2</v>
      </c>
      <c r="J145" s="43"/>
      <c r="K145" s="45"/>
      <c r="L145" s="39"/>
      <c r="M145" s="39"/>
      <c r="N145" s="39"/>
      <c r="O145" s="39"/>
      <c r="P145" s="39"/>
      <c r="Q145" s="39"/>
      <c r="R145" s="40"/>
      <c r="S145" s="71"/>
      <c r="T145" s="46"/>
    </row>
    <row r="146" spans="1:20" x14ac:dyDescent="0.25">
      <c r="A146" s="3" t="s">
        <v>25</v>
      </c>
      <c r="B146" s="3" t="s">
        <v>28</v>
      </c>
      <c r="C146" s="3" t="s">
        <v>406</v>
      </c>
      <c r="D146" s="3" t="s">
        <v>456</v>
      </c>
      <c r="E146" s="42"/>
      <c r="F146" s="43"/>
      <c r="G146" s="2" t="s">
        <v>976</v>
      </c>
      <c r="H146" s="8" t="s">
        <v>767</v>
      </c>
      <c r="I146" s="3">
        <v>2</v>
      </c>
      <c r="J146" s="43"/>
      <c r="K146" s="45"/>
      <c r="L146" s="39"/>
      <c r="M146" s="39"/>
      <c r="N146" s="39"/>
      <c r="O146" s="39"/>
      <c r="P146" s="39"/>
      <c r="Q146" s="39"/>
      <c r="R146" s="40"/>
      <c r="S146" s="71"/>
      <c r="T146" s="46"/>
    </row>
    <row r="147" spans="1:20" x14ac:dyDescent="0.25">
      <c r="A147" s="57" t="s">
        <v>737</v>
      </c>
      <c r="B147" s="57" t="s">
        <v>741</v>
      </c>
      <c r="C147" s="57" t="s">
        <v>406</v>
      </c>
      <c r="D147" s="57" t="s">
        <v>444</v>
      </c>
      <c r="E147" s="108"/>
      <c r="F147" s="109"/>
      <c r="G147" s="61" t="s">
        <v>973</v>
      </c>
      <c r="H147" s="60" t="s">
        <v>767</v>
      </c>
      <c r="I147" s="57">
        <v>2</v>
      </c>
      <c r="J147" s="109"/>
      <c r="K147" s="112"/>
      <c r="L147" s="113"/>
      <c r="M147" s="113"/>
      <c r="N147" s="113"/>
      <c r="O147" s="113"/>
      <c r="P147" s="113"/>
      <c r="Q147" s="113"/>
      <c r="R147" s="40"/>
      <c r="S147" s="71"/>
      <c r="T147" s="46"/>
    </row>
    <row r="148" spans="1:20" x14ac:dyDescent="0.25">
      <c r="A148" s="57" t="s">
        <v>737</v>
      </c>
      <c r="B148" s="57" t="s">
        <v>741</v>
      </c>
      <c r="C148" s="57" t="s">
        <v>406</v>
      </c>
      <c r="D148" s="57" t="s">
        <v>457</v>
      </c>
      <c r="E148" s="108"/>
      <c r="F148" s="109"/>
      <c r="G148" s="61" t="s">
        <v>973</v>
      </c>
      <c r="H148" s="60" t="s">
        <v>767</v>
      </c>
      <c r="I148" s="57">
        <v>2</v>
      </c>
      <c r="J148" s="109"/>
      <c r="K148" s="112"/>
      <c r="L148" s="113"/>
      <c r="M148" s="113"/>
      <c r="N148" s="113"/>
      <c r="O148" s="113"/>
      <c r="P148" s="113"/>
      <c r="Q148" s="113"/>
      <c r="R148" s="40"/>
      <c r="S148" s="71"/>
      <c r="T148" s="46"/>
    </row>
    <row r="149" spans="1:20" x14ac:dyDescent="0.25">
      <c r="A149" s="3" t="s">
        <v>25</v>
      </c>
      <c r="B149" s="3" t="s">
        <v>28</v>
      </c>
      <c r="C149" s="3" t="s">
        <v>406</v>
      </c>
      <c r="D149" s="3" t="s">
        <v>458</v>
      </c>
      <c r="E149" s="42"/>
      <c r="F149" s="43"/>
      <c r="G149" s="2" t="s">
        <v>973</v>
      </c>
      <c r="H149" s="8" t="s">
        <v>767</v>
      </c>
      <c r="I149" s="3">
        <v>2</v>
      </c>
      <c r="J149" s="43"/>
      <c r="K149" s="45"/>
      <c r="L149" s="39"/>
      <c r="M149" s="39"/>
      <c r="N149" s="39"/>
      <c r="O149" s="39"/>
      <c r="P149" s="39"/>
      <c r="Q149" s="39"/>
      <c r="R149" s="40"/>
      <c r="S149" s="71"/>
      <c r="T149" s="46"/>
    </row>
    <row r="150" spans="1:20" x14ac:dyDescent="0.25">
      <c r="A150" s="3" t="s">
        <v>25</v>
      </c>
      <c r="B150" s="3" t="s">
        <v>28</v>
      </c>
      <c r="C150" s="3" t="s">
        <v>406</v>
      </c>
      <c r="D150" s="3" t="s">
        <v>459</v>
      </c>
      <c r="E150" s="42"/>
      <c r="F150" s="43"/>
      <c r="G150" s="2" t="s">
        <v>1006</v>
      </c>
      <c r="H150" s="8" t="s">
        <v>767</v>
      </c>
      <c r="I150" s="3">
        <v>2</v>
      </c>
      <c r="J150" s="43"/>
      <c r="K150" s="45"/>
      <c r="L150" s="39"/>
      <c r="M150" s="39"/>
      <c r="N150" s="39"/>
      <c r="O150" s="39"/>
      <c r="P150" s="39"/>
      <c r="Q150" s="39"/>
      <c r="R150" s="40"/>
      <c r="S150" s="71"/>
      <c r="T150" s="46"/>
    </row>
    <row r="151" spans="1:20" x14ac:dyDescent="0.25">
      <c r="A151" s="3" t="s">
        <v>25</v>
      </c>
      <c r="B151" s="3" t="s">
        <v>28</v>
      </c>
      <c r="C151" s="3" t="s">
        <v>406</v>
      </c>
      <c r="D151" s="3" t="s">
        <v>244</v>
      </c>
      <c r="E151" s="42"/>
      <c r="F151" s="43"/>
      <c r="G151" s="2" t="s">
        <v>976</v>
      </c>
      <c r="H151" s="8" t="s">
        <v>767</v>
      </c>
      <c r="I151" s="3">
        <v>2</v>
      </c>
      <c r="J151" s="43"/>
      <c r="K151" s="45"/>
      <c r="L151" s="39"/>
      <c r="M151" s="39"/>
      <c r="N151" s="39"/>
      <c r="O151" s="39"/>
      <c r="P151" s="39"/>
      <c r="Q151" s="39"/>
      <c r="R151" s="40"/>
      <c r="S151" s="71"/>
      <c r="T151" s="46"/>
    </row>
    <row r="152" spans="1:20" x14ac:dyDescent="0.25">
      <c r="A152" s="3" t="s">
        <v>25</v>
      </c>
      <c r="B152" s="3" t="s">
        <v>28</v>
      </c>
      <c r="C152" s="3" t="s">
        <v>406</v>
      </c>
      <c r="D152" s="3" t="s">
        <v>246</v>
      </c>
      <c r="E152" s="42"/>
      <c r="F152" s="43"/>
      <c r="G152" s="2" t="s">
        <v>976</v>
      </c>
      <c r="H152" s="8" t="s">
        <v>767</v>
      </c>
      <c r="I152" s="3">
        <v>2</v>
      </c>
      <c r="J152" s="43"/>
      <c r="K152" s="45"/>
      <c r="L152" s="39"/>
      <c r="M152" s="39"/>
      <c r="N152" s="39"/>
      <c r="O152" s="39"/>
      <c r="P152" s="39"/>
      <c r="Q152" s="39"/>
      <c r="R152" s="40"/>
      <c r="S152" s="71"/>
      <c r="T152" s="46"/>
    </row>
    <row r="153" spans="1:20" x14ac:dyDescent="0.25">
      <c r="A153" s="3" t="s">
        <v>25</v>
      </c>
      <c r="B153" s="3" t="s">
        <v>28</v>
      </c>
      <c r="C153" s="3" t="s">
        <v>406</v>
      </c>
      <c r="D153" s="3" t="s">
        <v>445</v>
      </c>
      <c r="E153" s="42"/>
      <c r="F153" s="43"/>
      <c r="G153" s="2" t="s">
        <v>976</v>
      </c>
      <c r="H153" s="8" t="s">
        <v>767</v>
      </c>
      <c r="I153" s="3">
        <v>2</v>
      </c>
      <c r="J153" s="43"/>
      <c r="K153" s="45"/>
      <c r="L153" s="39"/>
      <c r="M153" s="39"/>
      <c r="N153" s="39"/>
      <c r="O153" s="39"/>
      <c r="P153" s="39"/>
      <c r="Q153" s="39"/>
      <c r="R153" s="40"/>
      <c r="S153" s="71"/>
      <c r="T153" s="46"/>
    </row>
    <row r="154" spans="1:20" x14ac:dyDescent="0.25">
      <c r="A154" s="3" t="s">
        <v>25</v>
      </c>
      <c r="B154" s="3" t="s">
        <v>28</v>
      </c>
      <c r="C154" s="3" t="s">
        <v>406</v>
      </c>
      <c r="D154" s="3" t="s">
        <v>443</v>
      </c>
      <c r="E154" s="42"/>
      <c r="F154" s="43"/>
      <c r="G154" s="2" t="s">
        <v>976</v>
      </c>
      <c r="H154" s="8" t="s">
        <v>767</v>
      </c>
      <c r="I154" s="3">
        <v>2</v>
      </c>
      <c r="J154" s="43"/>
      <c r="K154" s="45"/>
      <c r="L154" s="39"/>
      <c r="M154" s="39"/>
      <c r="N154" s="39"/>
      <c r="O154" s="39"/>
      <c r="P154" s="39"/>
      <c r="Q154" s="39"/>
      <c r="R154" s="40"/>
      <c r="S154" s="71"/>
      <c r="T154" s="46"/>
    </row>
    <row r="155" spans="1:20" x14ac:dyDescent="0.25">
      <c r="A155" s="3" t="s">
        <v>25</v>
      </c>
      <c r="B155" s="3" t="s">
        <v>28</v>
      </c>
      <c r="C155" s="3" t="s">
        <v>406</v>
      </c>
      <c r="D155" s="3" t="s">
        <v>462</v>
      </c>
      <c r="E155" s="42"/>
      <c r="F155" s="43"/>
      <c r="G155" s="2" t="s">
        <v>976</v>
      </c>
      <c r="H155" s="8" t="s">
        <v>767</v>
      </c>
      <c r="I155" s="3">
        <v>2</v>
      </c>
      <c r="J155" s="43"/>
      <c r="K155" s="45"/>
      <c r="L155" s="39"/>
      <c r="M155" s="39"/>
      <c r="N155" s="39"/>
      <c r="O155" s="39"/>
      <c r="P155" s="39"/>
      <c r="Q155" s="39"/>
      <c r="R155" s="40"/>
      <c r="S155" s="71"/>
      <c r="T155" s="46"/>
    </row>
    <row r="156" spans="1:20" x14ac:dyDescent="0.25">
      <c r="A156" s="3" t="s">
        <v>25</v>
      </c>
      <c r="B156" s="3" t="s">
        <v>28</v>
      </c>
      <c r="C156" s="3" t="s">
        <v>406</v>
      </c>
      <c r="D156" s="3" t="s">
        <v>463</v>
      </c>
      <c r="E156" s="42"/>
      <c r="F156" s="43"/>
      <c r="G156" s="2" t="s">
        <v>976</v>
      </c>
      <c r="H156" s="8" t="s">
        <v>767</v>
      </c>
      <c r="I156" s="3">
        <v>2</v>
      </c>
      <c r="J156" s="43"/>
      <c r="K156" s="45"/>
      <c r="L156" s="39"/>
      <c r="M156" s="39"/>
      <c r="N156" s="39"/>
      <c r="O156" s="39"/>
      <c r="P156" s="39"/>
      <c r="Q156" s="39"/>
      <c r="R156" s="40"/>
      <c r="S156" s="71"/>
      <c r="T156" s="46"/>
    </row>
    <row r="157" spans="1:20" x14ac:dyDescent="0.25">
      <c r="A157" s="3" t="s">
        <v>25</v>
      </c>
      <c r="B157" s="3" t="s">
        <v>28</v>
      </c>
      <c r="C157" s="3" t="s">
        <v>406</v>
      </c>
      <c r="D157" s="3" t="s">
        <v>197</v>
      </c>
      <c r="E157" s="42"/>
      <c r="F157" s="43"/>
      <c r="G157" s="2" t="s">
        <v>976</v>
      </c>
      <c r="H157" s="8" t="s">
        <v>767</v>
      </c>
      <c r="I157" s="3">
        <v>2</v>
      </c>
      <c r="J157" s="43"/>
      <c r="K157" s="45"/>
      <c r="L157" s="39"/>
      <c r="M157" s="39"/>
      <c r="N157" s="39"/>
      <c r="O157" s="39"/>
      <c r="P157" s="39"/>
      <c r="Q157" s="39"/>
      <c r="R157" s="40"/>
      <c r="S157" s="71"/>
      <c r="T157" s="46"/>
    </row>
    <row r="158" spans="1:20" x14ac:dyDescent="0.25">
      <c r="A158" s="3" t="s">
        <v>25</v>
      </c>
      <c r="B158" s="3" t="s">
        <v>28</v>
      </c>
      <c r="C158" s="3" t="s">
        <v>406</v>
      </c>
      <c r="D158" s="3" t="s">
        <v>199</v>
      </c>
      <c r="E158" s="42"/>
      <c r="F158" s="43"/>
      <c r="G158" s="2" t="s">
        <v>976</v>
      </c>
      <c r="H158" s="8" t="s">
        <v>767</v>
      </c>
      <c r="I158" s="3">
        <v>2</v>
      </c>
      <c r="J158" s="43"/>
      <c r="K158" s="45"/>
      <c r="L158" s="39"/>
      <c r="M158" s="39"/>
      <c r="N158" s="39"/>
      <c r="O158" s="39"/>
      <c r="P158" s="39"/>
      <c r="Q158" s="39"/>
      <c r="R158" s="40"/>
      <c r="S158" s="71"/>
      <c r="T158" s="46"/>
    </row>
    <row r="159" spans="1:20" x14ac:dyDescent="0.25">
      <c r="A159" s="3" t="s">
        <v>25</v>
      </c>
      <c r="B159" s="3" t="s">
        <v>28</v>
      </c>
      <c r="C159" s="3" t="s">
        <v>406</v>
      </c>
      <c r="D159" s="3" t="s">
        <v>200</v>
      </c>
      <c r="E159" s="42"/>
      <c r="F159" s="43"/>
      <c r="G159" s="2" t="s">
        <v>976</v>
      </c>
      <c r="H159" s="8" t="s">
        <v>767</v>
      </c>
      <c r="I159" s="3">
        <v>2</v>
      </c>
      <c r="J159" s="43"/>
      <c r="K159" s="45"/>
      <c r="L159" s="39"/>
      <c r="M159" s="39"/>
      <c r="N159" s="39"/>
      <c r="O159" s="39"/>
      <c r="P159" s="39"/>
      <c r="Q159" s="39"/>
      <c r="R159" s="40"/>
      <c r="S159" s="71"/>
      <c r="T159" s="46"/>
    </row>
    <row r="160" spans="1:20" ht="82.5" customHeight="1" x14ac:dyDescent="0.25">
      <c r="A160" s="3" t="s">
        <v>25</v>
      </c>
      <c r="B160" s="3" t="s">
        <v>28</v>
      </c>
      <c r="C160" s="3" t="s">
        <v>406</v>
      </c>
      <c r="D160" s="3" t="s">
        <v>201</v>
      </c>
      <c r="E160" s="42"/>
      <c r="F160" s="43"/>
      <c r="G160" s="2" t="s">
        <v>976</v>
      </c>
      <c r="H160" s="8" t="s">
        <v>1004</v>
      </c>
      <c r="I160" s="3">
        <v>2</v>
      </c>
      <c r="J160" s="43"/>
      <c r="K160" s="45"/>
      <c r="L160" s="39"/>
      <c r="M160" s="39"/>
      <c r="N160" s="39"/>
      <c r="O160" s="39"/>
      <c r="P160" s="39"/>
      <c r="Q160" s="39"/>
      <c r="R160" s="40"/>
      <c r="S160" s="71"/>
      <c r="T160" s="46"/>
    </row>
    <row r="161" spans="1:20" x14ac:dyDescent="0.25">
      <c r="A161" s="3" t="s">
        <v>25</v>
      </c>
      <c r="B161" s="3" t="s">
        <v>28</v>
      </c>
      <c r="C161" s="3" t="s">
        <v>406</v>
      </c>
      <c r="D161" s="3" t="s">
        <v>464</v>
      </c>
      <c r="E161" s="42"/>
      <c r="F161" s="43"/>
      <c r="G161" s="2" t="s">
        <v>976</v>
      </c>
      <c r="H161" s="8" t="s">
        <v>767</v>
      </c>
      <c r="I161" s="3">
        <v>2</v>
      </c>
      <c r="J161" s="43"/>
      <c r="K161" s="45"/>
      <c r="L161" s="39"/>
      <c r="M161" s="39"/>
      <c r="N161" s="39"/>
      <c r="O161" s="39"/>
      <c r="P161" s="39"/>
      <c r="Q161" s="39"/>
      <c r="R161" s="40"/>
      <c r="S161" s="71"/>
      <c r="T161" s="46"/>
    </row>
    <row r="162" spans="1:20" x14ac:dyDescent="0.25">
      <c r="A162" s="3" t="s">
        <v>25</v>
      </c>
      <c r="B162" s="3" t="s">
        <v>28</v>
      </c>
      <c r="C162" s="3" t="s">
        <v>406</v>
      </c>
      <c r="D162" s="3" t="s">
        <v>465</v>
      </c>
      <c r="E162" s="42"/>
      <c r="F162" s="43"/>
      <c r="G162" s="2" t="s">
        <v>976</v>
      </c>
      <c r="H162" s="8" t="s">
        <v>767</v>
      </c>
      <c r="I162" s="3">
        <v>2</v>
      </c>
      <c r="J162" s="43"/>
      <c r="K162" s="45"/>
      <c r="L162" s="39"/>
      <c r="M162" s="39"/>
      <c r="N162" s="39"/>
      <c r="O162" s="39"/>
      <c r="P162" s="39"/>
      <c r="Q162" s="39"/>
      <c r="R162" s="40"/>
      <c r="S162" s="71"/>
      <c r="T162" s="46"/>
    </row>
    <row r="163" spans="1:20" x14ac:dyDescent="0.25">
      <c r="A163" s="3" t="s">
        <v>25</v>
      </c>
      <c r="B163" s="3" t="s">
        <v>28</v>
      </c>
      <c r="C163" s="3" t="s">
        <v>406</v>
      </c>
      <c r="D163" s="3" t="s">
        <v>466</v>
      </c>
      <c r="E163" s="42"/>
      <c r="F163" s="43"/>
      <c r="G163" s="2" t="s">
        <v>976</v>
      </c>
      <c r="H163" s="8" t="s">
        <v>767</v>
      </c>
      <c r="I163" s="3">
        <v>2</v>
      </c>
      <c r="J163" s="43"/>
      <c r="K163" s="45"/>
      <c r="L163" s="39"/>
      <c r="M163" s="39"/>
      <c r="N163" s="39"/>
      <c r="O163" s="39"/>
      <c r="P163" s="39"/>
      <c r="Q163" s="39"/>
      <c r="R163" s="40"/>
      <c r="S163" s="71"/>
      <c r="T163" s="46"/>
    </row>
    <row r="164" spans="1:20" x14ac:dyDescent="0.25">
      <c r="A164" s="3" t="s">
        <v>25</v>
      </c>
      <c r="B164" s="3" t="s">
        <v>28</v>
      </c>
      <c r="C164" s="3" t="s">
        <v>406</v>
      </c>
      <c r="D164" s="3" t="s">
        <v>238</v>
      </c>
      <c r="E164" s="42"/>
      <c r="F164" s="43"/>
      <c r="G164" s="2" t="s">
        <v>976</v>
      </c>
      <c r="H164" s="8" t="s">
        <v>767</v>
      </c>
      <c r="I164" s="3">
        <v>2</v>
      </c>
      <c r="J164" s="43"/>
      <c r="K164" s="45"/>
      <c r="L164" s="39"/>
      <c r="M164" s="39"/>
      <c r="N164" s="39"/>
      <c r="O164" s="39"/>
      <c r="P164" s="39"/>
      <c r="Q164" s="39"/>
      <c r="R164" s="40"/>
      <c r="S164" s="71"/>
      <c r="T164" s="46"/>
    </row>
    <row r="165" spans="1:20" x14ac:dyDescent="0.25">
      <c r="A165" s="3" t="s">
        <v>25</v>
      </c>
      <c r="B165" s="3" t="s">
        <v>28</v>
      </c>
      <c r="C165" s="3" t="s">
        <v>406</v>
      </c>
      <c r="D165" s="3" t="s">
        <v>239</v>
      </c>
      <c r="E165" s="42"/>
      <c r="F165" s="43"/>
      <c r="G165" s="2" t="s">
        <v>976</v>
      </c>
      <c r="H165" s="8" t="s">
        <v>767</v>
      </c>
      <c r="I165" s="3">
        <v>2</v>
      </c>
      <c r="J165" s="43"/>
      <c r="K165" s="45"/>
      <c r="L165" s="39"/>
      <c r="M165" s="39"/>
      <c r="N165" s="39"/>
      <c r="O165" s="39"/>
      <c r="P165" s="39"/>
      <c r="Q165" s="39"/>
      <c r="R165" s="40"/>
      <c r="S165" s="71"/>
      <c r="T165" s="46"/>
    </row>
    <row r="166" spans="1:20" x14ac:dyDescent="0.25">
      <c r="A166" s="3" t="s">
        <v>25</v>
      </c>
      <c r="B166" s="3" t="s">
        <v>28</v>
      </c>
      <c r="C166" s="3" t="s">
        <v>406</v>
      </c>
      <c r="D166" s="3" t="s">
        <v>442</v>
      </c>
      <c r="E166" s="42"/>
      <c r="F166" s="43"/>
      <c r="G166" s="2" t="s">
        <v>976</v>
      </c>
      <c r="H166" s="8" t="s">
        <v>767</v>
      </c>
      <c r="I166" s="3">
        <v>2</v>
      </c>
      <c r="J166" s="43"/>
      <c r="K166" s="45"/>
      <c r="L166" s="39"/>
      <c r="M166" s="39"/>
      <c r="N166" s="39"/>
      <c r="O166" s="39"/>
      <c r="P166" s="39"/>
      <c r="Q166" s="39"/>
      <c r="R166" s="40"/>
      <c r="S166" s="71"/>
      <c r="T166" s="46"/>
    </row>
    <row r="167" spans="1:20" ht="60" x14ac:dyDescent="0.25">
      <c r="A167" s="3" t="s">
        <v>25</v>
      </c>
      <c r="B167" s="3" t="s">
        <v>28</v>
      </c>
      <c r="C167" s="3" t="s">
        <v>407</v>
      </c>
      <c r="D167" s="3" t="s">
        <v>468</v>
      </c>
      <c r="E167" s="42"/>
      <c r="F167" s="43"/>
      <c r="G167" s="4" t="s">
        <v>1014</v>
      </c>
      <c r="H167" s="8" t="s">
        <v>767</v>
      </c>
      <c r="I167" s="3">
        <v>2</v>
      </c>
      <c r="J167" s="43"/>
      <c r="K167" s="45"/>
      <c r="L167" s="39"/>
      <c r="M167" s="39"/>
      <c r="N167" s="39"/>
      <c r="O167" s="39"/>
      <c r="P167" s="39"/>
      <c r="Q167" s="39"/>
      <c r="R167" s="40"/>
      <c r="S167" s="71"/>
      <c r="T167" s="46"/>
    </row>
    <row r="168" spans="1:20" x14ac:dyDescent="0.25">
      <c r="A168" s="3" t="s">
        <v>25</v>
      </c>
      <c r="B168" s="3" t="s">
        <v>28</v>
      </c>
      <c r="C168" s="3" t="s">
        <v>407</v>
      </c>
      <c r="D168" s="3" t="s">
        <v>469</v>
      </c>
      <c r="E168" s="42"/>
      <c r="F168" s="43"/>
      <c r="G168" s="2" t="s">
        <v>976</v>
      </c>
      <c r="H168" s="8" t="s">
        <v>767</v>
      </c>
      <c r="I168" s="3">
        <v>2</v>
      </c>
      <c r="J168" s="43"/>
      <c r="K168" s="45"/>
      <c r="L168" s="39"/>
      <c r="M168" s="39"/>
      <c r="N168" s="39"/>
      <c r="O168" s="39"/>
      <c r="P168" s="39"/>
      <c r="Q168" s="39"/>
      <c r="R168" s="40"/>
      <c r="S168" s="71"/>
      <c r="T168" s="46"/>
    </row>
    <row r="169" spans="1:20" x14ac:dyDescent="0.25">
      <c r="A169" s="3" t="s">
        <v>25</v>
      </c>
      <c r="B169" s="3" t="s">
        <v>28</v>
      </c>
      <c r="C169" s="3" t="s">
        <v>407</v>
      </c>
      <c r="D169" s="3" t="s">
        <v>128</v>
      </c>
      <c r="E169" s="42"/>
      <c r="F169" s="43"/>
      <c r="G169" s="2" t="s">
        <v>976</v>
      </c>
      <c r="H169" s="8" t="s">
        <v>767</v>
      </c>
      <c r="I169" s="3">
        <v>2</v>
      </c>
      <c r="J169" s="43"/>
      <c r="K169" s="45"/>
      <c r="L169" s="39"/>
      <c r="M169" s="39"/>
      <c r="N169" s="39"/>
      <c r="O169" s="39"/>
      <c r="P169" s="39"/>
      <c r="Q169" s="39"/>
      <c r="R169" s="40"/>
      <c r="S169" s="71"/>
      <c r="T169" s="46"/>
    </row>
    <row r="170" spans="1:20" x14ac:dyDescent="0.25">
      <c r="A170" s="3" t="s">
        <v>25</v>
      </c>
      <c r="B170" s="3" t="s">
        <v>28</v>
      </c>
      <c r="C170" s="3" t="s">
        <v>407</v>
      </c>
      <c r="D170" s="3" t="s">
        <v>200</v>
      </c>
      <c r="E170" s="42"/>
      <c r="F170" s="43"/>
      <c r="G170" s="2" t="s">
        <v>976</v>
      </c>
      <c r="H170" s="8" t="s">
        <v>767</v>
      </c>
      <c r="I170" s="3">
        <v>2</v>
      </c>
      <c r="J170" s="43"/>
      <c r="K170" s="45"/>
      <c r="L170" s="39"/>
      <c r="M170" s="39"/>
      <c r="N170" s="39"/>
      <c r="O170" s="39"/>
      <c r="P170" s="39"/>
      <c r="Q170" s="39"/>
      <c r="R170" s="40"/>
      <c r="S170" s="71"/>
      <c r="T170" s="46"/>
    </row>
    <row r="171" spans="1:20" x14ac:dyDescent="0.25">
      <c r="A171" s="3" t="s">
        <v>25</v>
      </c>
      <c r="B171" s="3" t="s">
        <v>28</v>
      </c>
      <c r="C171" s="3" t="s">
        <v>407</v>
      </c>
      <c r="D171" s="3" t="s">
        <v>470</v>
      </c>
      <c r="E171" s="42"/>
      <c r="F171" s="43"/>
      <c r="G171" s="2" t="s">
        <v>976</v>
      </c>
      <c r="H171" s="8" t="s">
        <v>767</v>
      </c>
      <c r="I171" s="3">
        <v>2</v>
      </c>
      <c r="J171" s="43"/>
      <c r="K171" s="45"/>
      <c r="L171" s="39"/>
      <c r="M171" s="39"/>
      <c r="N171" s="39"/>
      <c r="O171" s="39"/>
      <c r="P171" s="39"/>
      <c r="Q171" s="39"/>
      <c r="R171" s="40"/>
      <c r="S171" s="71"/>
      <c r="T171" s="46"/>
    </row>
    <row r="172" spans="1:20" x14ac:dyDescent="0.25">
      <c r="A172" s="3" t="s">
        <v>25</v>
      </c>
      <c r="B172" s="3" t="s">
        <v>28</v>
      </c>
      <c r="C172" s="3" t="s">
        <v>407</v>
      </c>
      <c r="D172" s="3" t="s">
        <v>471</v>
      </c>
      <c r="E172" s="42"/>
      <c r="F172" s="43"/>
      <c r="G172" s="2" t="s">
        <v>976</v>
      </c>
      <c r="H172" s="8" t="s">
        <v>767</v>
      </c>
      <c r="I172" s="3">
        <v>2</v>
      </c>
      <c r="J172" s="43"/>
      <c r="K172" s="45"/>
      <c r="L172" s="39"/>
      <c r="M172" s="39"/>
      <c r="N172" s="39"/>
      <c r="O172" s="39"/>
      <c r="P172" s="39"/>
      <c r="Q172" s="39"/>
      <c r="R172" s="40"/>
      <c r="S172" s="71"/>
      <c r="T172" s="46"/>
    </row>
    <row r="173" spans="1:20" x14ac:dyDescent="0.25">
      <c r="A173" s="3" t="s">
        <v>25</v>
      </c>
      <c r="B173" s="3" t="s">
        <v>28</v>
      </c>
      <c r="C173" s="3" t="s">
        <v>400</v>
      </c>
      <c r="D173" s="3" t="s">
        <v>119</v>
      </c>
      <c r="E173" s="42"/>
      <c r="F173" s="43"/>
      <c r="G173" s="2"/>
      <c r="H173" s="8" t="s">
        <v>767</v>
      </c>
      <c r="I173" s="3">
        <v>2</v>
      </c>
      <c r="J173" s="43"/>
      <c r="K173" s="45"/>
      <c r="L173" s="39"/>
      <c r="M173" s="39"/>
      <c r="N173" s="39"/>
      <c r="O173" s="39"/>
      <c r="P173" s="39"/>
      <c r="Q173" s="39"/>
      <c r="R173" s="40"/>
      <c r="S173" s="71"/>
      <c r="T173" s="46"/>
    </row>
    <row r="174" spans="1:20" ht="84" x14ac:dyDescent="0.25">
      <c r="A174" s="3" t="s">
        <v>25</v>
      </c>
      <c r="B174" s="3" t="s">
        <v>28</v>
      </c>
      <c r="C174" s="3" t="s">
        <v>400</v>
      </c>
      <c r="D174" s="3" t="s">
        <v>127</v>
      </c>
      <c r="E174" s="42"/>
      <c r="F174" s="43"/>
      <c r="G174" s="4" t="s">
        <v>1015</v>
      </c>
      <c r="H174" s="8" t="s">
        <v>767</v>
      </c>
      <c r="I174" s="3">
        <v>2</v>
      </c>
      <c r="J174" s="43"/>
      <c r="K174" s="45"/>
      <c r="L174" s="39"/>
      <c r="M174" s="39"/>
      <c r="N174" s="39"/>
      <c r="O174" s="39"/>
      <c r="P174" s="39"/>
      <c r="Q174" s="39"/>
      <c r="R174" s="40"/>
      <c r="S174" s="71"/>
      <c r="T174" s="46"/>
    </row>
    <row r="175" spans="1:20" x14ac:dyDescent="0.25">
      <c r="A175" s="3" t="s">
        <v>25</v>
      </c>
      <c r="B175" s="3" t="s">
        <v>28</v>
      </c>
      <c r="C175" s="3" t="s">
        <v>400</v>
      </c>
      <c r="D175" s="3" t="s">
        <v>196</v>
      </c>
      <c r="E175" s="42"/>
      <c r="F175" s="43"/>
      <c r="G175" s="2" t="s">
        <v>976</v>
      </c>
      <c r="H175" s="8" t="s">
        <v>767</v>
      </c>
      <c r="I175" s="3">
        <v>2</v>
      </c>
      <c r="J175" s="43"/>
      <c r="K175" s="45"/>
      <c r="L175" s="39"/>
      <c r="M175" s="39"/>
      <c r="N175" s="39"/>
      <c r="O175" s="39"/>
      <c r="P175" s="39"/>
      <c r="Q175" s="39"/>
      <c r="R175" s="40"/>
      <c r="S175" s="71"/>
      <c r="T175" s="46"/>
    </row>
    <row r="176" spans="1:20" x14ac:dyDescent="0.25">
      <c r="A176" s="3" t="s">
        <v>25</v>
      </c>
      <c r="B176" s="3" t="s">
        <v>28</v>
      </c>
      <c r="C176" s="3" t="s">
        <v>400</v>
      </c>
      <c r="D176" s="3" t="s">
        <v>243</v>
      </c>
      <c r="E176" s="42"/>
      <c r="F176" s="43"/>
      <c r="G176" s="2" t="s">
        <v>976</v>
      </c>
      <c r="H176" s="8" t="s">
        <v>767</v>
      </c>
      <c r="I176" s="3">
        <v>2</v>
      </c>
      <c r="J176" s="43"/>
      <c r="K176" s="45"/>
      <c r="L176" s="39"/>
      <c r="M176" s="39"/>
      <c r="N176" s="39"/>
      <c r="O176" s="39"/>
      <c r="P176" s="39"/>
      <c r="Q176" s="39"/>
      <c r="R176" s="40"/>
      <c r="S176" s="71"/>
      <c r="T176" s="46"/>
    </row>
    <row r="177" spans="1:20" x14ac:dyDescent="0.25">
      <c r="A177" s="3" t="s">
        <v>25</v>
      </c>
      <c r="B177" s="3" t="s">
        <v>28</v>
      </c>
      <c r="C177" s="3" t="s">
        <v>400</v>
      </c>
      <c r="D177" s="3" t="s">
        <v>128</v>
      </c>
      <c r="E177" s="42"/>
      <c r="F177" s="43"/>
      <c r="G177" s="2" t="s">
        <v>976</v>
      </c>
      <c r="H177" s="8" t="s">
        <v>767</v>
      </c>
      <c r="I177" s="3">
        <v>2</v>
      </c>
      <c r="J177" s="43"/>
      <c r="K177" s="45"/>
      <c r="L177" s="39"/>
      <c r="M177" s="39"/>
      <c r="N177" s="39"/>
      <c r="O177" s="39"/>
      <c r="P177" s="39"/>
      <c r="Q177" s="39"/>
      <c r="R177" s="40"/>
      <c r="S177" s="71"/>
      <c r="T177" s="46"/>
    </row>
    <row r="178" spans="1:20" x14ac:dyDescent="0.25">
      <c r="A178" s="3" t="s">
        <v>25</v>
      </c>
      <c r="B178" s="3" t="s">
        <v>28</v>
      </c>
      <c r="C178" s="3" t="s">
        <v>400</v>
      </c>
      <c r="D178" s="3" t="s">
        <v>460</v>
      </c>
      <c r="E178" s="42"/>
      <c r="F178" s="43"/>
      <c r="G178" s="2" t="s">
        <v>976</v>
      </c>
      <c r="H178" s="8" t="s">
        <v>767</v>
      </c>
      <c r="I178" s="3">
        <v>2</v>
      </c>
      <c r="J178" s="43"/>
      <c r="K178" s="45"/>
      <c r="L178" s="88"/>
      <c r="M178" s="88"/>
      <c r="N178" s="88"/>
      <c r="O178" s="88"/>
      <c r="P178" s="88"/>
      <c r="Q178" s="88"/>
      <c r="R178" s="40"/>
      <c r="S178" s="71"/>
      <c r="T178" s="46"/>
    </row>
    <row r="179" spans="1:20" x14ac:dyDescent="0.25">
      <c r="A179" s="3" t="s">
        <v>25</v>
      </c>
      <c r="B179" s="3" t="s">
        <v>28</v>
      </c>
      <c r="C179" s="3" t="s">
        <v>400</v>
      </c>
      <c r="D179" s="3" t="s">
        <v>455</v>
      </c>
      <c r="E179" s="42"/>
      <c r="F179" s="43"/>
      <c r="G179" s="2" t="s">
        <v>976</v>
      </c>
      <c r="H179" s="8" t="s">
        <v>767</v>
      </c>
      <c r="I179" s="3">
        <v>2</v>
      </c>
      <c r="J179" s="43"/>
      <c r="K179" s="45"/>
      <c r="L179" s="39"/>
      <c r="M179" s="39"/>
      <c r="N179" s="39"/>
      <c r="O179" s="39"/>
      <c r="P179" s="39"/>
      <c r="Q179" s="39"/>
      <c r="R179" s="40"/>
      <c r="S179" s="71"/>
      <c r="T179" s="46"/>
    </row>
    <row r="180" spans="1:20" x14ac:dyDescent="0.25">
      <c r="A180" s="3" t="s">
        <v>25</v>
      </c>
      <c r="B180" s="3" t="s">
        <v>28</v>
      </c>
      <c r="C180" s="3" t="s">
        <v>400</v>
      </c>
      <c r="D180" s="3" t="s">
        <v>459</v>
      </c>
      <c r="E180" s="42"/>
      <c r="F180" s="43"/>
      <c r="G180" s="2" t="s">
        <v>976</v>
      </c>
      <c r="H180" s="8" t="s">
        <v>767</v>
      </c>
      <c r="I180" s="3">
        <v>2</v>
      </c>
      <c r="J180" s="43"/>
      <c r="K180" s="45"/>
      <c r="L180" s="39"/>
      <c r="M180" s="39"/>
      <c r="N180" s="39"/>
      <c r="O180" s="39"/>
      <c r="P180" s="39"/>
      <c r="Q180" s="39"/>
      <c r="R180" s="40"/>
      <c r="S180" s="71"/>
      <c r="T180" s="46"/>
    </row>
    <row r="181" spans="1:20" x14ac:dyDescent="0.25">
      <c r="A181" s="3" t="s">
        <v>25</v>
      </c>
      <c r="B181" s="3" t="s">
        <v>28</v>
      </c>
      <c r="C181" s="3" t="s">
        <v>400</v>
      </c>
      <c r="D181" s="3" t="s">
        <v>473</v>
      </c>
      <c r="E181" s="42"/>
      <c r="F181" s="43"/>
      <c r="G181" s="2" t="s">
        <v>976</v>
      </c>
      <c r="H181" s="8" t="s">
        <v>767</v>
      </c>
      <c r="I181" s="3">
        <v>2</v>
      </c>
      <c r="J181" s="43"/>
      <c r="K181" s="45"/>
      <c r="L181" s="39"/>
      <c r="M181" s="39"/>
      <c r="N181" s="39"/>
      <c r="O181" s="39"/>
      <c r="P181" s="39"/>
      <c r="Q181" s="39"/>
      <c r="R181" s="40"/>
      <c r="S181" s="71"/>
      <c r="T181" s="46"/>
    </row>
    <row r="182" spans="1:20" x14ac:dyDescent="0.25">
      <c r="A182" s="3" t="s">
        <v>25</v>
      </c>
      <c r="B182" s="3" t="s">
        <v>28</v>
      </c>
      <c r="C182" s="3" t="s">
        <v>400</v>
      </c>
      <c r="D182" s="3" t="s">
        <v>456</v>
      </c>
      <c r="E182" s="42"/>
      <c r="F182" s="43"/>
      <c r="G182" s="2" t="s">
        <v>976</v>
      </c>
      <c r="H182" s="8" t="s">
        <v>767</v>
      </c>
      <c r="I182" s="3">
        <v>2</v>
      </c>
      <c r="J182" s="43"/>
      <c r="K182" s="45"/>
      <c r="L182" s="39"/>
      <c r="M182" s="39"/>
      <c r="N182" s="39"/>
      <c r="O182" s="39"/>
      <c r="P182" s="39"/>
      <c r="Q182" s="39"/>
      <c r="R182" s="40"/>
      <c r="S182" s="71"/>
      <c r="T182" s="46"/>
    </row>
    <row r="183" spans="1:20" x14ac:dyDescent="0.25">
      <c r="A183" s="3" t="s">
        <v>25</v>
      </c>
      <c r="B183" s="3" t="s">
        <v>28</v>
      </c>
      <c r="C183" s="3" t="s">
        <v>400</v>
      </c>
      <c r="D183" s="3" t="s">
        <v>246</v>
      </c>
      <c r="E183" s="42"/>
      <c r="F183" s="43"/>
      <c r="G183" s="2" t="s">
        <v>976</v>
      </c>
      <c r="H183" s="8" t="s">
        <v>767</v>
      </c>
      <c r="I183" s="3">
        <v>2</v>
      </c>
      <c r="J183" s="43"/>
      <c r="K183" s="45"/>
      <c r="L183" s="39"/>
      <c r="M183" s="39"/>
      <c r="N183" s="39"/>
      <c r="O183" s="39"/>
      <c r="P183" s="39"/>
      <c r="Q183" s="39"/>
      <c r="R183" s="40"/>
      <c r="S183" s="71"/>
      <c r="T183" s="46"/>
    </row>
    <row r="184" spans="1:20" x14ac:dyDescent="0.25">
      <c r="A184" s="3" t="s">
        <v>25</v>
      </c>
      <c r="B184" s="3" t="s">
        <v>28</v>
      </c>
      <c r="C184" s="3" t="s">
        <v>400</v>
      </c>
      <c r="D184" s="3" t="s">
        <v>462</v>
      </c>
      <c r="E184" s="42"/>
      <c r="F184" s="43"/>
      <c r="G184" s="2" t="s">
        <v>976</v>
      </c>
      <c r="H184" s="8" t="s">
        <v>767</v>
      </c>
      <c r="I184" s="3">
        <v>2</v>
      </c>
      <c r="J184" s="43"/>
      <c r="K184" s="45"/>
      <c r="L184" s="39"/>
      <c r="M184" s="39"/>
      <c r="N184" s="39"/>
      <c r="O184" s="39"/>
      <c r="P184" s="39"/>
      <c r="Q184" s="39"/>
      <c r="R184" s="40"/>
      <c r="S184" s="71"/>
      <c r="T184" s="46"/>
    </row>
    <row r="185" spans="1:20" x14ac:dyDescent="0.25">
      <c r="A185" s="3" t="s">
        <v>25</v>
      </c>
      <c r="B185" s="3" t="s">
        <v>28</v>
      </c>
      <c r="C185" s="3" t="s">
        <v>400</v>
      </c>
      <c r="D185" s="3" t="s">
        <v>463</v>
      </c>
      <c r="E185" s="42"/>
      <c r="F185" s="43"/>
      <c r="G185" s="2" t="s">
        <v>976</v>
      </c>
      <c r="H185" s="8" t="s">
        <v>767</v>
      </c>
      <c r="I185" s="3">
        <v>2</v>
      </c>
      <c r="J185" s="43"/>
      <c r="K185" s="45"/>
      <c r="L185" s="39"/>
      <c r="M185" s="39"/>
      <c r="N185" s="39"/>
      <c r="O185" s="39"/>
      <c r="P185" s="39"/>
      <c r="Q185" s="39"/>
      <c r="R185" s="40"/>
      <c r="S185" s="71"/>
      <c r="T185" s="46"/>
    </row>
    <row r="186" spans="1:20" x14ac:dyDescent="0.25">
      <c r="A186" s="3" t="s">
        <v>25</v>
      </c>
      <c r="B186" s="3" t="s">
        <v>28</v>
      </c>
      <c r="C186" s="3" t="s">
        <v>400</v>
      </c>
      <c r="D186" s="3" t="s">
        <v>197</v>
      </c>
      <c r="E186" s="42"/>
      <c r="F186" s="43"/>
      <c r="G186" s="2" t="s">
        <v>976</v>
      </c>
      <c r="H186" s="8" t="s">
        <v>767</v>
      </c>
      <c r="I186" s="3">
        <v>2</v>
      </c>
      <c r="J186" s="43"/>
      <c r="K186" s="45"/>
      <c r="L186" s="39"/>
      <c r="M186" s="39"/>
      <c r="N186" s="39"/>
      <c r="O186" s="39"/>
      <c r="P186" s="39"/>
      <c r="Q186" s="39"/>
      <c r="R186" s="40"/>
      <c r="S186" s="71"/>
      <c r="T186" s="46"/>
    </row>
    <row r="187" spans="1:20" x14ac:dyDescent="0.25">
      <c r="A187" s="3" t="s">
        <v>25</v>
      </c>
      <c r="B187" s="3" t="s">
        <v>28</v>
      </c>
      <c r="C187" s="3" t="s">
        <v>400</v>
      </c>
      <c r="D187" s="3" t="s">
        <v>200</v>
      </c>
      <c r="E187" s="42"/>
      <c r="F187" s="43"/>
      <c r="G187" s="2" t="s">
        <v>976</v>
      </c>
      <c r="H187" s="8" t="s">
        <v>767</v>
      </c>
      <c r="I187" s="3">
        <v>2</v>
      </c>
      <c r="J187" s="43"/>
      <c r="K187" s="45"/>
      <c r="L187" s="39"/>
      <c r="M187" s="39"/>
      <c r="N187" s="39"/>
      <c r="O187" s="39"/>
      <c r="P187" s="39"/>
      <c r="Q187" s="39"/>
      <c r="R187" s="40"/>
      <c r="S187" s="71"/>
      <c r="T187" s="46"/>
    </row>
    <row r="188" spans="1:20" x14ac:dyDescent="0.25">
      <c r="A188" s="3" t="s">
        <v>25</v>
      </c>
      <c r="B188" s="3" t="s">
        <v>28</v>
      </c>
      <c r="C188" s="3" t="s">
        <v>400</v>
      </c>
      <c r="D188" s="3" t="s">
        <v>199</v>
      </c>
      <c r="E188" s="42"/>
      <c r="F188" s="43"/>
      <c r="G188" s="2" t="s">
        <v>976</v>
      </c>
      <c r="H188" s="8" t="s">
        <v>767</v>
      </c>
      <c r="I188" s="3">
        <v>2</v>
      </c>
      <c r="J188" s="43"/>
      <c r="K188" s="45"/>
      <c r="L188" s="39"/>
      <c r="M188" s="39"/>
      <c r="N188" s="39"/>
      <c r="O188" s="39"/>
      <c r="P188" s="39"/>
      <c r="Q188" s="39"/>
      <c r="R188" s="40"/>
      <c r="S188" s="71"/>
      <c r="T188" s="46"/>
    </row>
    <row r="189" spans="1:20" x14ac:dyDescent="0.25">
      <c r="A189" s="3" t="s">
        <v>25</v>
      </c>
      <c r="B189" s="3" t="s">
        <v>28</v>
      </c>
      <c r="C189" s="3" t="s">
        <v>400</v>
      </c>
      <c r="D189" s="3" t="s">
        <v>201</v>
      </c>
      <c r="E189" s="42"/>
      <c r="F189" s="43"/>
      <c r="G189" s="2" t="s">
        <v>976</v>
      </c>
      <c r="H189" s="8" t="s">
        <v>767</v>
      </c>
      <c r="I189" s="3">
        <v>2</v>
      </c>
      <c r="J189" s="43"/>
      <c r="K189" s="45"/>
      <c r="L189" s="39"/>
      <c r="M189" s="39"/>
      <c r="N189" s="39"/>
      <c r="O189" s="39"/>
      <c r="P189" s="39"/>
      <c r="Q189" s="39"/>
      <c r="R189" s="40"/>
      <c r="S189" s="71"/>
      <c r="T189" s="46"/>
    </row>
    <row r="190" spans="1:20" x14ac:dyDescent="0.25">
      <c r="A190" s="3" t="s">
        <v>25</v>
      </c>
      <c r="B190" s="3" t="s">
        <v>28</v>
      </c>
      <c r="C190" s="3" t="s">
        <v>400</v>
      </c>
      <c r="D190" s="3" t="s">
        <v>464</v>
      </c>
      <c r="E190" s="42"/>
      <c r="F190" s="43"/>
      <c r="G190" s="2" t="s">
        <v>976</v>
      </c>
      <c r="H190" s="8" t="s">
        <v>767</v>
      </c>
      <c r="I190" s="3">
        <v>2</v>
      </c>
      <c r="J190" s="43"/>
      <c r="K190" s="45"/>
      <c r="L190" s="39"/>
      <c r="M190" s="39"/>
      <c r="N190" s="39"/>
      <c r="O190" s="39"/>
      <c r="P190" s="39"/>
      <c r="Q190" s="39"/>
      <c r="R190" s="40"/>
      <c r="S190" s="71"/>
      <c r="T190" s="46"/>
    </row>
    <row r="191" spans="1:20" x14ac:dyDescent="0.25">
      <c r="A191" s="3" t="s">
        <v>25</v>
      </c>
      <c r="B191" s="3" t="s">
        <v>28</v>
      </c>
      <c r="C191" s="3" t="s">
        <v>400</v>
      </c>
      <c r="D191" s="3" t="s">
        <v>465</v>
      </c>
      <c r="E191" s="42"/>
      <c r="F191" s="43"/>
      <c r="G191" s="2" t="s">
        <v>976</v>
      </c>
      <c r="H191" s="8" t="s">
        <v>767</v>
      </c>
      <c r="I191" s="3">
        <v>2</v>
      </c>
      <c r="J191" s="43"/>
      <c r="K191" s="45"/>
      <c r="L191" s="39"/>
      <c r="M191" s="39"/>
      <c r="N191" s="39"/>
      <c r="O191" s="39"/>
      <c r="P191" s="39"/>
      <c r="Q191" s="39"/>
      <c r="R191" s="40"/>
      <c r="S191" s="71"/>
      <c r="T191" s="46"/>
    </row>
    <row r="192" spans="1:20" x14ac:dyDescent="0.25">
      <c r="A192" s="3" t="s">
        <v>25</v>
      </c>
      <c r="B192" s="3" t="s">
        <v>28</v>
      </c>
      <c r="C192" s="3" t="s">
        <v>400</v>
      </c>
      <c r="D192" s="3" t="s">
        <v>466</v>
      </c>
      <c r="E192" s="42"/>
      <c r="F192" s="43"/>
      <c r="G192" s="2" t="s">
        <v>976</v>
      </c>
      <c r="H192" s="8" t="s">
        <v>767</v>
      </c>
      <c r="I192" s="3">
        <v>2</v>
      </c>
      <c r="J192" s="43"/>
      <c r="K192" s="45"/>
      <c r="L192" s="39"/>
      <c r="M192" s="39"/>
      <c r="N192" s="39"/>
      <c r="O192" s="39"/>
      <c r="P192" s="39"/>
      <c r="Q192" s="39"/>
      <c r="R192" s="40"/>
      <c r="S192" s="71"/>
      <c r="T192" s="46"/>
    </row>
    <row r="193" spans="1:20" x14ac:dyDescent="0.25">
      <c r="A193" s="3" t="s">
        <v>25</v>
      </c>
      <c r="B193" s="3" t="s">
        <v>28</v>
      </c>
      <c r="C193" s="3" t="s">
        <v>400</v>
      </c>
      <c r="D193" s="3" t="s">
        <v>202</v>
      </c>
      <c r="E193" s="42"/>
      <c r="F193" s="43"/>
      <c r="G193" s="2" t="s">
        <v>976</v>
      </c>
      <c r="H193" s="8" t="s">
        <v>767</v>
      </c>
      <c r="I193" s="3">
        <v>2</v>
      </c>
      <c r="J193" s="43"/>
      <c r="K193" s="45"/>
      <c r="L193" s="39"/>
      <c r="M193" s="39"/>
      <c r="N193" s="39"/>
      <c r="O193" s="39"/>
      <c r="P193" s="39"/>
      <c r="Q193" s="39"/>
      <c r="R193" s="40"/>
      <c r="S193" s="71"/>
      <c r="T193" s="46"/>
    </row>
    <row r="194" spans="1:20" x14ac:dyDescent="0.25">
      <c r="A194" s="3" t="s">
        <v>25</v>
      </c>
      <c r="B194" s="3" t="s">
        <v>28</v>
      </c>
      <c r="C194" s="3" t="s">
        <v>400</v>
      </c>
      <c r="D194" s="3" t="s">
        <v>239</v>
      </c>
      <c r="E194" s="42"/>
      <c r="F194" s="43"/>
      <c r="G194" s="2" t="s">
        <v>976</v>
      </c>
      <c r="H194" s="8" t="s">
        <v>767</v>
      </c>
      <c r="I194" s="3">
        <v>2</v>
      </c>
      <c r="J194" s="43"/>
      <c r="K194" s="45"/>
      <c r="L194" s="39"/>
      <c r="M194" s="39"/>
      <c r="N194" s="39"/>
      <c r="O194" s="39"/>
      <c r="P194" s="39"/>
      <c r="Q194" s="39"/>
      <c r="R194" s="40"/>
      <c r="S194" s="71"/>
      <c r="T194" s="46"/>
    </row>
    <row r="195" spans="1:20" x14ac:dyDescent="0.25">
      <c r="A195" s="3" t="s">
        <v>25</v>
      </c>
      <c r="B195" s="3" t="s">
        <v>28</v>
      </c>
      <c r="C195" s="3" t="s">
        <v>419</v>
      </c>
      <c r="D195" s="3" t="s">
        <v>476</v>
      </c>
      <c r="E195" s="42"/>
      <c r="F195" s="43"/>
      <c r="G195" s="2" t="s">
        <v>976</v>
      </c>
      <c r="H195" s="8" t="s">
        <v>767</v>
      </c>
      <c r="I195" s="3">
        <v>2</v>
      </c>
      <c r="J195" s="43"/>
      <c r="K195" s="45"/>
      <c r="L195" s="39"/>
      <c r="M195" s="39"/>
      <c r="N195" s="39"/>
      <c r="O195" s="39"/>
      <c r="P195" s="39"/>
      <c r="Q195" s="39"/>
      <c r="R195" s="40"/>
      <c r="S195" s="71"/>
      <c r="T195" s="46"/>
    </row>
    <row r="196" spans="1:20" x14ac:dyDescent="0.25">
      <c r="A196" s="3" t="s">
        <v>25</v>
      </c>
      <c r="B196" s="3" t="s">
        <v>28</v>
      </c>
      <c r="C196" s="3" t="s">
        <v>419</v>
      </c>
      <c r="D196" s="3" t="s">
        <v>477</v>
      </c>
      <c r="E196" s="42"/>
      <c r="F196" s="43"/>
      <c r="G196" s="2" t="s">
        <v>976</v>
      </c>
      <c r="H196" s="8" t="s">
        <v>767</v>
      </c>
      <c r="I196" s="3">
        <v>2</v>
      </c>
      <c r="J196" s="43"/>
      <c r="K196" s="45"/>
      <c r="L196" s="39"/>
      <c r="M196" s="39"/>
      <c r="N196" s="39"/>
      <c r="O196" s="39"/>
      <c r="P196" s="39"/>
      <c r="Q196" s="39"/>
      <c r="R196" s="40"/>
      <c r="S196" s="71"/>
      <c r="T196" s="46"/>
    </row>
    <row r="197" spans="1:20" x14ac:dyDescent="0.25">
      <c r="A197" s="3" t="s">
        <v>25</v>
      </c>
      <c r="B197" s="3" t="s">
        <v>28</v>
      </c>
      <c r="C197" s="3" t="s">
        <v>420</v>
      </c>
      <c r="D197" s="3" t="s">
        <v>478</v>
      </c>
      <c r="E197" s="42"/>
      <c r="F197" s="43"/>
      <c r="G197" s="2" t="s">
        <v>976</v>
      </c>
      <c r="H197" s="8" t="s">
        <v>767</v>
      </c>
      <c r="I197" s="3">
        <v>2</v>
      </c>
      <c r="J197" s="43"/>
      <c r="K197" s="45"/>
      <c r="L197" s="39"/>
      <c r="M197" s="39"/>
      <c r="N197" s="39"/>
      <c r="O197" s="39"/>
      <c r="P197" s="39"/>
      <c r="Q197" s="39"/>
      <c r="R197" s="40"/>
      <c r="S197" s="71"/>
      <c r="T197" s="46"/>
    </row>
    <row r="198" spans="1:20" x14ac:dyDescent="0.25">
      <c r="A198" s="3" t="s">
        <v>25</v>
      </c>
      <c r="B198" s="3" t="s">
        <v>28</v>
      </c>
      <c r="C198" s="3" t="s">
        <v>420</v>
      </c>
      <c r="D198" s="3" t="s">
        <v>479</v>
      </c>
      <c r="E198" s="42"/>
      <c r="F198" s="43"/>
      <c r="G198" s="2" t="s">
        <v>976</v>
      </c>
      <c r="H198" s="8" t="s">
        <v>767</v>
      </c>
      <c r="I198" s="3">
        <v>2</v>
      </c>
      <c r="J198" s="43"/>
      <c r="K198" s="45"/>
      <c r="L198" s="39"/>
      <c r="M198" s="39"/>
      <c r="N198" s="39"/>
      <c r="O198" s="39"/>
      <c r="P198" s="39"/>
      <c r="Q198" s="39"/>
      <c r="R198" s="40"/>
      <c r="S198" s="71"/>
      <c r="T198" s="46"/>
    </row>
    <row r="199" spans="1:20" x14ac:dyDescent="0.25">
      <c r="A199" s="3" t="s">
        <v>25</v>
      </c>
      <c r="B199" s="3" t="s">
        <v>28</v>
      </c>
      <c r="C199" s="3" t="s">
        <v>419</v>
      </c>
      <c r="D199" s="3" t="s">
        <v>114</v>
      </c>
      <c r="E199" s="42"/>
      <c r="F199" s="43"/>
      <c r="G199" s="2"/>
      <c r="H199" s="8"/>
      <c r="I199" s="3">
        <v>2</v>
      </c>
      <c r="J199" s="43"/>
      <c r="K199" s="45"/>
      <c r="L199" s="39"/>
      <c r="M199" s="39"/>
      <c r="N199" s="39"/>
      <c r="O199" s="39"/>
      <c r="P199" s="39"/>
      <c r="Q199" s="39"/>
      <c r="R199" s="40"/>
      <c r="S199" s="71"/>
      <c r="T199" s="46"/>
    </row>
    <row r="200" spans="1:20" ht="60" x14ac:dyDescent="0.25">
      <c r="A200" s="3" t="s">
        <v>25</v>
      </c>
      <c r="B200" s="3" t="s">
        <v>28</v>
      </c>
      <c r="C200" s="3" t="s">
        <v>401</v>
      </c>
      <c r="D200" s="3" t="s">
        <v>468</v>
      </c>
      <c r="E200" s="42"/>
      <c r="F200" s="43"/>
      <c r="G200" s="4" t="s">
        <v>1016</v>
      </c>
      <c r="H200" s="8" t="s">
        <v>767</v>
      </c>
      <c r="I200" s="3">
        <v>2</v>
      </c>
      <c r="J200" s="43"/>
      <c r="K200" s="45"/>
      <c r="L200" s="39"/>
      <c r="M200" s="39"/>
      <c r="N200" s="39"/>
      <c r="O200" s="39"/>
      <c r="P200" s="39"/>
      <c r="Q200" s="39"/>
      <c r="R200" s="40"/>
      <c r="S200" s="71"/>
      <c r="T200" s="46"/>
    </row>
    <row r="201" spans="1:20" x14ac:dyDescent="0.25">
      <c r="A201" s="3" t="s">
        <v>25</v>
      </c>
      <c r="B201" s="3" t="s">
        <v>28</v>
      </c>
      <c r="C201" s="3" t="s">
        <v>401</v>
      </c>
      <c r="D201" s="3" t="s">
        <v>469</v>
      </c>
      <c r="E201" s="42"/>
      <c r="F201" s="43"/>
      <c r="G201" s="2" t="s">
        <v>976</v>
      </c>
      <c r="H201" s="8" t="s">
        <v>767</v>
      </c>
      <c r="I201" s="3">
        <v>2</v>
      </c>
      <c r="J201" s="43"/>
      <c r="K201" s="45"/>
      <c r="L201" s="39"/>
      <c r="M201" s="39"/>
      <c r="N201" s="39"/>
      <c r="O201" s="39"/>
      <c r="P201" s="39"/>
      <c r="Q201" s="39"/>
      <c r="R201" s="40"/>
      <c r="S201" s="71"/>
      <c r="T201" s="46"/>
    </row>
    <row r="202" spans="1:20" x14ac:dyDescent="0.25">
      <c r="A202" s="3" t="s">
        <v>25</v>
      </c>
      <c r="B202" s="3" t="s">
        <v>28</v>
      </c>
      <c r="C202" s="3" t="s">
        <v>401</v>
      </c>
      <c r="D202" s="3" t="s">
        <v>120</v>
      </c>
      <c r="E202" s="42"/>
      <c r="F202" s="43"/>
      <c r="G202" s="2" t="s">
        <v>976</v>
      </c>
      <c r="H202" s="8" t="s">
        <v>767</v>
      </c>
      <c r="I202" s="3">
        <v>2</v>
      </c>
      <c r="J202" s="43"/>
      <c r="K202" s="45"/>
      <c r="L202" s="39"/>
      <c r="M202" s="39"/>
      <c r="N202" s="39"/>
      <c r="O202" s="39"/>
      <c r="P202" s="39"/>
      <c r="Q202" s="39"/>
      <c r="R202" s="40"/>
      <c r="S202" s="71"/>
      <c r="T202" s="46"/>
    </row>
    <row r="203" spans="1:20" x14ac:dyDescent="0.25">
      <c r="A203" s="3" t="s">
        <v>25</v>
      </c>
      <c r="B203" s="3" t="s">
        <v>28</v>
      </c>
      <c r="C203" s="3" t="s">
        <v>401</v>
      </c>
      <c r="D203" s="3" t="s">
        <v>128</v>
      </c>
      <c r="E203" s="42"/>
      <c r="F203" s="43"/>
      <c r="G203" s="2" t="s">
        <v>976</v>
      </c>
      <c r="H203" s="8" t="s">
        <v>767</v>
      </c>
      <c r="I203" s="3">
        <v>2</v>
      </c>
      <c r="J203" s="43"/>
      <c r="K203" s="45"/>
      <c r="L203" s="39"/>
      <c r="M203" s="39"/>
      <c r="N203" s="39"/>
      <c r="O203" s="39"/>
      <c r="P203" s="39"/>
      <c r="Q203" s="39"/>
      <c r="R203" s="40"/>
      <c r="S203" s="71"/>
      <c r="T203" s="46"/>
    </row>
    <row r="204" spans="1:20" x14ac:dyDescent="0.25">
      <c r="A204" s="3" t="s">
        <v>25</v>
      </c>
      <c r="B204" s="3" t="s">
        <v>28</v>
      </c>
      <c r="C204" s="3" t="s">
        <v>401</v>
      </c>
      <c r="D204" s="3" t="s">
        <v>470</v>
      </c>
      <c r="E204" s="42"/>
      <c r="F204" s="43"/>
      <c r="G204" s="2" t="s">
        <v>976</v>
      </c>
      <c r="H204" s="8" t="s">
        <v>767</v>
      </c>
      <c r="I204" s="3">
        <v>2</v>
      </c>
      <c r="J204" s="43"/>
      <c r="K204" s="45"/>
      <c r="L204" s="39"/>
      <c r="M204" s="39"/>
      <c r="N204" s="39"/>
      <c r="O204" s="39"/>
      <c r="P204" s="39"/>
      <c r="Q204" s="39"/>
      <c r="R204" s="40"/>
      <c r="S204" s="71"/>
      <c r="T204" s="46"/>
    </row>
    <row r="205" spans="1:20" x14ac:dyDescent="0.25">
      <c r="A205" s="3" t="s">
        <v>25</v>
      </c>
      <c r="B205" s="3" t="s">
        <v>28</v>
      </c>
      <c r="C205" s="3" t="s">
        <v>401</v>
      </c>
      <c r="D205" s="3" t="s">
        <v>471</v>
      </c>
      <c r="E205" s="42"/>
      <c r="F205" s="43"/>
      <c r="G205" s="2" t="s">
        <v>976</v>
      </c>
      <c r="H205" s="8" t="s">
        <v>767</v>
      </c>
      <c r="I205" s="3">
        <v>2</v>
      </c>
      <c r="J205" s="43"/>
      <c r="K205" s="45"/>
      <c r="L205" s="39"/>
      <c r="M205" s="39"/>
      <c r="N205" s="39"/>
      <c r="O205" s="39"/>
      <c r="P205" s="39"/>
      <c r="Q205" s="39"/>
      <c r="R205" s="40"/>
      <c r="S205" s="71"/>
      <c r="T205" s="46"/>
    </row>
    <row r="206" spans="1:20" x14ac:dyDescent="0.25">
      <c r="A206" s="3" t="s">
        <v>25</v>
      </c>
      <c r="B206" s="3" t="s">
        <v>28</v>
      </c>
      <c r="C206" s="3" t="s">
        <v>235</v>
      </c>
      <c r="D206" s="3" t="s">
        <v>480</v>
      </c>
      <c r="E206" s="42"/>
      <c r="F206" s="43"/>
      <c r="G206" s="2" t="s">
        <v>976</v>
      </c>
      <c r="H206" s="8" t="s">
        <v>767</v>
      </c>
      <c r="I206" s="3">
        <v>2</v>
      </c>
      <c r="J206" s="43"/>
      <c r="K206" s="45"/>
      <c r="L206" s="39"/>
      <c r="M206" s="39"/>
      <c r="N206" s="39"/>
      <c r="O206" s="39"/>
      <c r="P206" s="39"/>
      <c r="Q206" s="39"/>
      <c r="R206" s="40"/>
      <c r="S206" s="71"/>
      <c r="T206" s="46"/>
    </row>
    <row r="207" spans="1:20" x14ac:dyDescent="0.25">
      <c r="A207" s="3" t="s">
        <v>25</v>
      </c>
      <c r="B207" s="3" t="s">
        <v>28</v>
      </c>
      <c r="C207" s="3" t="s">
        <v>235</v>
      </c>
      <c r="D207" s="3" t="s">
        <v>481</v>
      </c>
      <c r="E207" s="42"/>
      <c r="F207" s="43"/>
      <c r="G207" s="2" t="s">
        <v>976</v>
      </c>
      <c r="H207" s="8" t="s">
        <v>767</v>
      </c>
      <c r="I207" s="3">
        <v>2</v>
      </c>
      <c r="J207" s="43"/>
      <c r="K207" s="45"/>
      <c r="L207" s="39"/>
      <c r="M207" s="39"/>
      <c r="N207" s="39"/>
      <c r="O207" s="39"/>
      <c r="P207" s="39"/>
      <c r="Q207" s="39"/>
      <c r="R207" s="40"/>
      <c r="S207" s="71"/>
      <c r="T207" s="46"/>
    </row>
    <row r="208" spans="1:20" x14ac:dyDescent="0.25">
      <c r="A208" s="3" t="s">
        <v>25</v>
      </c>
      <c r="B208" s="3" t="s">
        <v>28</v>
      </c>
      <c r="C208" s="3" t="s">
        <v>766</v>
      </c>
      <c r="D208" s="3" t="s">
        <v>482</v>
      </c>
      <c r="E208" s="42"/>
      <c r="F208" s="43"/>
      <c r="G208" s="2" t="s">
        <v>976</v>
      </c>
      <c r="H208" s="8" t="s">
        <v>767</v>
      </c>
      <c r="I208" s="3">
        <v>2</v>
      </c>
      <c r="J208" s="43"/>
      <c r="K208" s="45"/>
      <c r="L208" s="39"/>
      <c r="M208" s="39"/>
      <c r="N208" s="39"/>
      <c r="O208" s="39"/>
      <c r="P208" s="39"/>
      <c r="Q208" s="39"/>
      <c r="R208" s="40"/>
      <c r="S208" s="71"/>
      <c r="T208" s="46"/>
    </row>
    <row r="209" spans="1:20" x14ac:dyDescent="0.25">
      <c r="A209" s="3" t="s">
        <v>25</v>
      </c>
      <c r="B209" s="3" t="s">
        <v>28</v>
      </c>
      <c r="C209" s="3" t="s">
        <v>408</v>
      </c>
      <c r="D209" s="3" t="s">
        <v>476</v>
      </c>
      <c r="E209" s="42"/>
      <c r="F209" s="43"/>
      <c r="G209" s="2" t="s">
        <v>976</v>
      </c>
      <c r="H209" s="8" t="s">
        <v>767</v>
      </c>
      <c r="I209" s="3">
        <v>2</v>
      </c>
      <c r="J209" s="43"/>
      <c r="K209" s="45"/>
      <c r="L209" s="39"/>
      <c r="M209" s="39"/>
      <c r="N209" s="39"/>
      <c r="O209" s="39"/>
      <c r="P209" s="39"/>
      <c r="Q209" s="39"/>
      <c r="R209" s="40"/>
      <c r="S209" s="71"/>
      <c r="T209" s="46"/>
    </row>
    <row r="210" spans="1:20" x14ac:dyDescent="0.25">
      <c r="A210" s="3" t="s">
        <v>25</v>
      </c>
      <c r="B210" s="3" t="s">
        <v>28</v>
      </c>
      <c r="C210" s="3" t="s">
        <v>421</v>
      </c>
      <c r="D210" s="3" t="s">
        <v>114</v>
      </c>
      <c r="E210" s="42"/>
      <c r="F210" s="43"/>
      <c r="G210" s="2"/>
      <c r="H210" s="8"/>
      <c r="I210" s="3">
        <v>2</v>
      </c>
      <c r="J210" s="43"/>
      <c r="K210" s="45"/>
      <c r="L210" s="39"/>
      <c r="M210" s="39"/>
      <c r="N210" s="39"/>
      <c r="O210" s="39"/>
      <c r="P210" s="39"/>
      <c r="Q210" s="39"/>
      <c r="R210" s="40"/>
      <c r="S210" s="71"/>
      <c r="T210" s="46"/>
    </row>
    <row r="211" spans="1:20" x14ac:dyDescent="0.25">
      <c r="A211" s="3" t="s">
        <v>25</v>
      </c>
      <c r="B211" s="3" t="s">
        <v>28</v>
      </c>
      <c r="C211" s="3" t="s">
        <v>422</v>
      </c>
      <c r="D211" s="3" t="s">
        <v>114</v>
      </c>
      <c r="E211" s="42"/>
      <c r="F211" s="43"/>
      <c r="G211" s="2"/>
      <c r="H211" s="8"/>
      <c r="I211" s="3">
        <v>2</v>
      </c>
      <c r="J211" s="43"/>
      <c r="K211" s="45"/>
      <c r="L211" s="39"/>
      <c r="M211" s="39"/>
      <c r="N211" s="39"/>
      <c r="O211" s="39"/>
      <c r="P211" s="39"/>
      <c r="Q211" s="39"/>
      <c r="R211" s="40"/>
      <c r="S211" s="71"/>
      <c r="T211" s="46"/>
    </row>
    <row r="212" spans="1:20" x14ac:dyDescent="0.25">
      <c r="A212" s="3" t="s">
        <v>25</v>
      </c>
      <c r="B212" s="3" t="s">
        <v>28</v>
      </c>
      <c r="C212" s="3" t="s">
        <v>423</v>
      </c>
      <c r="D212" s="3" t="s">
        <v>114</v>
      </c>
      <c r="E212" s="42"/>
      <c r="F212" s="43"/>
      <c r="G212" s="2"/>
      <c r="H212" s="8"/>
      <c r="I212" s="3">
        <v>2</v>
      </c>
      <c r="J212" s="43"/>
      <c r="K212" s="45"/>
      <c r="L212" s="39"/>
      <c r="M212" s="39"/>
      <c r="N212" s="39"/>
      <c r="O212" s="39"/>
      <c r="P212" s="39"/>
      <c r="Q212" s="39"/>
      <c r="R212" s="40"/>
      <c r="S212" s="71"/>
      <c r="T212" s="46"/>
    </row>
    <row r="213" spans="1:20" x14ac:dyDescent="0.25">
      <c r="A213" s="3" t="s">
        <v>25</v>
      </c>
      <c r="B213" s="3" t="s">
        <v>28</v>
      </c>
      <c r="C213" s="3" t="s">
        <v>424</v>
      </c>
      <c r="D213" s="3" t="s">
        <v>114</v>
      </c>
      <c r="E213" s="42"/>
      <c r="F213" s="43"/>
      <c r="G213" s="2"/>
      <c r="H213" s="8"/>
      <c r="I213" s="3">
        <v>2</v>
      </c>
      <c r="J213" s="43"/>
      <c r="K213" s="45"/>
      <c r="L213" s="39"/>
      <c r="M213" s="39"/>
      <c r="N213" s="39"/>
      <c r="O213" s="39"/>
      <c r="P213" s="39"/>
      <c r="Q213" s="39"/>
      <c r="R213" s="40"/>
      <c r="S213" s="71"/>
      <c r="T213" s="46"/>
    </row>
    <row r="214" spans="1:20" x14ac:dyDescent="0.25">
      <c r="A214" s="3" t="s">
        <v>25</v>
      </c>
      <c r="B214" s="3" t="s">
        <v>28</v>
      </c>
      <c r="C214" s="3" t="s">
        <v>425</v>
      </c>
      <c r="D214" s="3" t="s">
        <v>114</v>
      </c>
      <c r="E214" s="42"/>
      <c r="F214" s="43"/>
      <c r="G214" s="2"/>
      <c r="H214" s="8"/>
      <c r="I214" s="3">
        <v>2</v>
      </c>
      <c r="J214" s="43"/>
      <c r="K214" s="45"/>
      <c r="L214" s="39"/>
      <c r="M214" s="39"/>
      <c r="N214" s="39"/>
      <c r="O214" s="39"/>
      <c r="P214" s="39"/>
      <c r="Q214" s="39"/>
      <c r="R214" s="40"/>
      <c r="S214" s="71"/>
      <c r="T214" s="46"/>
    </row>
    <row r="215" spans="1:20" x14ac:dyDescent="0.25">
      <c r="A215" s="3" t="s">
        <v>25</v>
      </c>
      <c r="B215" s="3" t="s">
        <v>28</v>
      </c>
      <c r="C215" s="3" t="s">
        <v>426</v>
      </c>
      <c r="D215" s="3" t="s">
        <v>114</v>
      </c>
      <c r="E215" s="42"/>
      <c r="F215" s="43"/>
      <c r="G215" s="2"/>
      <c r="H215" s="8"/>
      <c r="I215" s="3">
        <v>2</v>
      </c>
      <c r="J215" s="43"/>
      <c r="K215" s="45"/>
      <c r="L215" s="39"/>
      <c r="M215" s="39"/>
      <c r="N215" s="39"/>
      <c r="O215" s="39"/>
      <c r="P215" s="39"/>
      <c r="Q215" s="39"/>
      <c r="R215" s="40"/>
      <c r="S215" s="71"/>
      <c r="T215" s="46"/>
    </row>
    <row r="216" spans="1:20" s="102" customFormat="1" x14ac:dyDescent="0.25">
      <c r="A216" s="3" t="s">
        <v>25</v>
      </c>
      <c r="B216" s="3" t="s">
        <v>28</v>
      </c>
      <c r="C216" s="3" t="s">
        <v>398</v>
      </c>
      <c r="D216" s="3" t="s">
        <v>114</v>
      </c>
      <c r="E216" s="42"/>
      <c r="F216" s="43"/>
      <c r="G216" s="2"/>
      <c r="H216" s="8"/>
      <c r="I216" s="3">
        <v>2</v>
      </c>
      <c r="J216" s="43"/>
      <c r="K216" s="45"/>
      <c r="L216" s="39"/>
      <c r="M216" s="39"/>
      <c r="N216" s="39"/>
      <c r="O216" s="39"/>
      <c r="P216" s="39"/>
      <c r="Q216" s="39"/>
      <c r="R216" s="40"/>
      <c r="S216" s="71"/>
      <c r="T216" s="46"/>
    </row>
    <row r="217" spans="1:20" x14ac:dyDescent="0.25">
      <c r="A217" s="3" t="s">
        <v>25</v>
      </c>
      <c r="B217" s="3" t="s">
        <v>28</v>
      </c>
      <c r="C217" s="3" t="s">
        <v>400</v>
      </c>
      <c r="D217" s="3" t="s">
        <v>483</v>
      </c>
      <c r="E217" s="42"/>
      <c r="F217" s="43"/>
      <c r="G217" s="2"/>
      <c r="H217" s="8" t="s">
        <v>767</v>
      </c>
      <c r="I217" s="3">
        <v>2</v>
      </c>
      <c r="J217" s="43"/>
      <c r="K217" s="45"/>
      <c r="L217" s="39"/>
      <c r="M217" s="39"/>
      <c r="N217" s="39"/>
      <c r="O217" s="39"/>
      <c r="P217" s="39"/>
      <c r="Q217" s="39"/>
      <c r="R217" s="40"/>
      <c r="S217" s="71"/>
      <c r="T217" s="46"/>
    </row>
    <row r="218" spans="1:20" x14ac:dyDescent="0.25">
      <c r="A218" s="3" t="s">
        <v>25</v>
      </c>
      <c r="B218" s="3" t="s">
        <v>28</v>
      </c>
      <c r="C218" s="3" t="s">
        <v>406</v>
      </c>
      <c r="D218" s="3" t="s">
        <v>484</v>
      </c>
      <c r="E218" s="42"/>
      <c r="F218" s="43"/>
      <c r="G218" s="2"/>
      <c r="H218" s="8" t="s">
        <v>767</v>
      </c>
      <c r="I218" s="3">
        <v>2</v>
      </c>
      <c r="J218" s="43"/>
      <c r="K218" s="45"/>
      <c r="L218" s="39"/>
      <c r="M218" s="39"/>
      <c r="N218" s="39"/>
      <c r="O218" s="39"/>
      <c r="P218" s="39"/>
      <c r="Q218" s="39"/>
      <c r="R218" s="40"/>
      <c r="S218" s="71"/>
      <c r="T218" s="46"/>
    </row>
    <row r="219" spans="1:20" x14ac:dyDescent="0.25">
      <c r="A219" s="3" t="s">
        <v>25</v>
      </c>
      <c r="B219" s="3" t="s">
        <v>28</v>
      </c>
      <c r="C219" s="3" t="s">
        <v>400</v>
      </c>
      <c r="D219" s="3" t="s">
        <v>484</v>
      </c>
      <c r="E219" s="42"/>
      <c r="F219" s="43"/>
      <c r="G219" s="2"/>
      <c r="H219" s="8" t="s">
        <v>767</v>
      </c>
      <c r="I219" s="3">
        <v>2</v>
      </c>
      <c r="J219" s="43"/>
      <c r="K219" s="45"/>
      <c r="L219" s="39"/>
      <c r="M219" s="39"/>
      <c r="N219" s="39"/>
      <c r="O219" s="39"/>
      <c r="P219" s="39"/>
      <c r="Q219" s="39"/>
      <c r="R219" s="40"/>
      <c r="S219" s="71"/>
      <c r="T219" s="46"/>
    </row>
    <row r="220" spans="1:20" s="68" customFormat="1" x14ac:dyDescent="0.25">
      <c r="A220" s="67" t="s">
        <v>743</v>
      </c>
      <c r="B220" s="67" t="s">
        <v>744</v>
      </c>
      <c r="C220" s="67" t="s">
        <v>411</v>
      </c>
      <c r="D220" s="67" t="s">
        <v>485</v>
      </c>
      <c r="E220" s="129"/>
      <c r="F220" s="130"/>
      <c r="G220" s="155"/>
      <c r="H220" s="156" t="s">
        <v>767</v>
      </c>
      <c r="I220" s="67">
        <v>2</v>
      </c>
      <c r="J220" s="130"/>
      <c r="K220" s="131"/>
      <c r="L220" s="88"/>
      <c r="M220" s="88"/>
      <c r="N220" s="88"/>
      <c r="O220" s="88"/>
      <c r="P220" s="88"/>
      <c r="Q220" s="88"/>
      <c r="R220" s="40"/>
      <c r="S220" s="132"/>
      <c r="T220" s="133"/>
    </row>
    <row r="221" spans="1:20" x14ac:dyDescent="0.25">
      <c r="A221" s="3" t="s">
        <v>25</v>
      </c>
      <c r="B221" s="3" t="s">
        <v>28</v>
      </c>
      <c r="C221" s="3" t="s">
        <v>406</v>
      </c>
      <c r="D221" s="3" t="s">
        <v>758</v>
      </c>
      <c r="E221" s="42"/>
      <c r="F221" s="43"/>
      <c r="G221" s="2"/>
      <c r="H221" s="8" t="s">
        <v>1004</v>
      </c>
      <c r="I221" s="3">
        <v>4</v>
      </c>
      <c r="J221" s="43"/>
      <c r="K221" s="45"/>
      <c r="L221" s="39"/>
      <c r="M221" s="39"/>
      <c r="N221" s="39"/>
      <c r="O221" s="39"/>
      <c r="P221" s="39"/>
      <c r="Q221" s="39"/>
      <c r="R221" s="40"/>
      <c r="S221" s="71"/>
      <c r="T221" s="46"/>
    </row>
    <row r="222" spans="1:20" x14ac:dyDescent="0.25">
      <c r="A222" s="3" t="s">
        <v>25</v>
      </c>
      <c r="B222" s="3" t="s">
        <v>28</v>
      </c>
      <c r="C222" s="3" t="s">
        <v>400</v>
      </c>
      <c r="D222" s="3" t="s">
        <v>758</v>
      </c>
      <c r="E222" s="42"/>
      <c r="F222" s="43"/>
      <c r="G222" s="2"/>
      <c r="H222" s="8" t="s">
        <v>1004</v>
      </c>
      <c r="I222" s="3">
        <v>4</v>
      </c>
      <c r="J222" s="43"/>
      <c r="K222" s="45"/>
      <c r="L222" s="39"/>
      <c r="M222" s="39"/>
      <c r="N222" s="39"/>
      <c r="O222" s="39"/>
      <c r="P222" s="39"/>
      <c r="Q222" s="39"/>
      <c r="R222" s="40"/>
      <c r="S222" s="71"/>
      <c r="T222" s="46"/>
    </row>
  </sheetData>
  <customSheetViews>
    <customSheetView guid="{62153BB8-AAEB-459B-8412-B55F0AFA5B28}" topLeftCell="A205">
      <selection activeCell="G3" sqref="G3:I222"/>
      <pageMargins left="0.7" right="0.7" top="0.75" bottom="0.75" header="0.3" footer="0.3"/>
      <pageSetup paperSize="9" orientation="portrait" r:id="rId1"/>
    </customSheetView>
    <customSheetView guid="{ECBA1516-EF23-45C3-9000-98BBD4BF3955}" topLeftCell="A64">
      <selection activeCell="I11" sqref="I11"/>
      <pageMargins left="0.7" right="0.7" top="0.75" bottom="0.75" header="0.3" footer="0.3"/>
      <pageSetup paperSize="9" orientation="portrait" r:id="rId2"/>
    </customSheetView>
    <customSheetView guid="{8F70F2C9-ECED-4E82-9CFD-55C344D4D75B}" filter="1" showAutoFilter="1" topLeftCell="A2">
      <selection activeCell="M84" sqref="M84"/>
      <pageMargins left="0.7" right="0.7" top="0.75" bottom="0.75" header="0.3" footer="0.3"/>
      <pageSetup paperSize="9" orientation="portrait" r:id="rId3"/>
      <autoFilter ref="A2:R222">
        <filterColumn colId="5">
          <filters>
            <filter val="不通过"/>
          </filters>
        </filterColumn>
        <filterColumn colId="13">
          <filters>
            <filter val="2.00"/>
            <filter val="2.07"/>
            <filter val="2.15"/>
            <filter val="2.17"/>
          </filters>
        </filterColumn>
      </autoFilter>
    </customSheetView>
    <customSheetView guid="{CC8AEF30-59FA-4EEC-BF95-624923F7A81C}" filter="1" showAutoFilter="1" topLeftCell="D17">
      <selection activeCell="G41" sqref="G41"/>
      <pageMargins left="0.7" right="0.7" top="0.75" bottom="0.75" header="0.3" footer="0.3"/>
      <pageSetup paperSize="9" orientation="portrait" r:id="rId4"/>
      <autoFilter ref="A2:S222">
        <filterColumn colId="5">
          <filters>
            <filter val="不通过"/>
          </filters>
        </filterColumn>
        <sortState ref="A4:S222">
          <sortCondition ref="F2:F219"/>
        </sortState>
      </autoFilter>
    </customSheetView>
    <customSheetView guid="{808A641E-7BCD-4AD0-A077-30921F0D1A8A}" showAutoFilter="1" topLeftCell="C130">
      <selection activeCell="O97" sqref="O97"/>
      <pageMargins left="0.7" right="0.7" top="0.75" bottom="0.75" header="0.3" footer="0.3"/>
      <pageSetup paperSize="9" orientation="portrait" r:id="rId5"/>
      <autoFilter ref="A2:R219"/>
    </customSheetView>
    <customSheetView guid="{8912B554-11C3-4F09-A044-CECFC2D179BA}" showAutoFilter="1" topLeftCell="B115">
      <selection activeCell="A43" sqref="A43:XFD43"/>
      <pageMargins left="0.7" right="0.7" top="0.75" bottom="0.75" header="0.3" footer="0.3"/>
      <pageSetup paperSize="9" orientation="portrait" r:id="rId6"/>
      <autoFilter ref="A2:R219"/>
    </customSheetView>
    <customSheetView guid="{8071DC76-7D78-4EB1-9AD8-36D03E2B9B11}" showAutoFilter="1">
      <pane ySplit="2" topLeftCell="A157" activePane="bottomLeft" state="frozen"/>
      <selection pane="bottomLeft" activeCell="E180" sqref="E180"/>
      <pageMargins left="0.7" right="0.7" top="0.75" bottom="0.75" header="0.3" footer="0.3"/>
      <pageSetup paperSize="9" orientation="portrait" r:id="rId7"/>
      <autoFilter ref="A2:R218"/>
    </customSheetView>
    <customSheetView guid="{36E55B85-F1EE-4A3C-8BC5-D20E7DF7EEAE}" showAutoFilter="1">
      <pane ySplit="2" topLeftCell="A3" activePane="bottomLeft" state="frozen"/>
      <selection pane="bottomLeft" activeCell="A176" sqref="A176:XFD176"/>
      <pageMargins left="0.7" right="0.7" top="0.75" bottom="0.75" header="0.3" footer="0.3"/>
      <pageSetup paperSize="9" orientation="portrait" r:id="rId8"/>
      <autoFilter ref="A2:R218"/>
    </customSheetView>
    <customSheetView guid="{64BE2C52-C58F-49FF-95AA-E491A4793081}" showAutoFilter="1">
      <pane ySplit="2" topLeftCell="A3" activePane="bottomLeft" state="frozen"/>
      <selection pane="bottomLeft" activeCell="E12" sqref="E12"/>
      <pageMargins left="0.7" right="0.7" top="0.75" bottom="0.75" header="0.3" footer="0.3"/>
      <pageSetup paperSize="9" orientation="portrait" r:id="rId9"/>
      <autoFilter ref="A2:T218"/>
    </customSheetView>
    <customSheetView guid="{A483C2AF-880A-4865-9B53-CB38C5EF917F}" showAutoFilter="1">
      <pane ySplit="2" topLeftCell="A3" activePane="bottomLeft" state="frozen"/>
      <selection pane="bottomLeft" activeCell="G1" sqref="G1:G1048576"/>
      <pageMargins left="0.7" right="0.7" top="0.75" bottom="0.75" header="0.3" footer="0.3"/>
      <pageSetup paperSize="9" orientation="portrait" r:id="rId10"/>
      <autoFilter ref="A2:R218"/>
    </customSheetView>
    <customSheetView guid="{1A7780BE-636A-4732-9B3A-A50EE90AA580}" showAutoFilter="1">
      <pane ySplit="2" topLeftCell="A3" activePane="bottomLeft" state="frozen"/>
      <selection pane="bottomLeft" activeCell="G1" sqref="G1:G1048576"/>
      <pageMargins left="0.7" right="0.7" top="0.75" bottom="0.75" header="0.3" footer="0.3"/>
      <pageSetup paperSize="9" orientation="portrait" r:id="rId11"/>
      <autoFilter ref="A2:S218"/>
    </customSheetView>
    <customSheetView guid="{F1990B70-89DC-4484-9BA1-7BF337E1219D}" showAutoFilter="1" topLeftCell="D1">
      <pane ySplit="2" topLeftCell="A210" activePane="bottomLeft" state="frozen"/>
      <selection pane="bottomLeft" activeCell="G222" sqref="G221:G222"/>
      <pageMargins left="0.7" right="0.7" top="0.75" bottom="0.75" header="0.3" footer="0.3"/>
      <pageSetup paperSize="9" orientation="portrait" r:id="rId12"/>
      <autoFilter ref="A2:R218"/>
    </customSheetView>
    <customSheetView guid="{F4C110EA-2BDC-4349-A38C-9CA14BA4CA2C}" filter="1" showAutoFilter="1" topLeftCell="F1">
      <pane ySplit="39" topLeftCell="A41" activePane="bottomLeft" state="frozen"/>
      <selection pane="bottomLeft" activeCell="S41" sqref="S41"/>
      <pageMargins left="0.7" right="0.7" top="0.75" bottom="0.75" header="0.3" footer="0.3"/>
      <pageSetup paperSize="9" orientation="portrait" r:id="rId13"/>
      <autoFilter ref="A2:R219">
        <filterColumn colId="5">
          <filters>
            <filter val="不通过"/>
          </filters>
        </filterColumn>
      </autoFilter>
    </customSheetView>
    <customSheetView guid="{6D0608C0-FBCF-4CD6-9905-1125C99BF96A}" showAutoFilter="1">
      <selection activeCell="L184" sqref="L184"/>
      <pageMargins left="0.7" right="0.7" top="0.75" bottom="0.75" header="0.3" footer="0.3"/>
      <pageSetup paperSize="9" orientation="portrait" r:id="rId14"/>
      <autoFilter ref="A2:S222">
        <sortState ref="A107:T180">
          <sortCondition ref="F2:F219"/>
        </sortState>
      </autoFilter>
    </customSheetView>
    <customSheetView guid="{46224DFE-AFA1-4EF1-96FD-6200640102A8}" topLeftCell="A205">
      <selection activeCell="G3" sqref="G3:I222"/>
      <pageMargins left="0.7" right="0.7" top="0.75" bottom="0.75" header="0.3" footer="0.3"/>
      <pageSetup paperSize="9" orientation="portrait" r:id="rId15"/>
    </customSheetView>
  </customSheetViews>
  <mergeCells count="14">
    <mergeCell ref="S1:S2"/>
    <mergeCell ref="R1:R2"/>
    <mergeCell ref="H1:H2"/>
    <mergeCell ref="I1:I2"/>
    <mergeCell ref="J1:J2"/>
    <mergeCell ref="K1:K2"/>
    <mergeCell ref="L1:N1"/>
    <mergeCell ref="O1:Q1"/>
    <mergeCell ref="F1:F2"/>
    <mergeCell ref="A1:A2"/>
    <mergeCell ref="B1:B2"/>
    <mergeCell ref="C1:C2"/>
    <mergeCell ref="D1:D2"/>
    <mergeCell ref="E1:E2"/>
  </mergeCells>
  <phoneticPr fontId="1" type="noConversion"/>
  <dataValidations count="1">
    <dataValidation type="list" allowBlank="1" showInputMessage="1" showErrorMessage="1" sqref="F3:F222">
      <formula1>"通过,不通过,遗留"</formula1>
    </dataValidation>
  </dataValidations>
  <pageMargins left="0.7" right="0.7" top="0.75" bottom="0.75" header="0.3" footer="0.3"/>
  <pageSetup paperSize="9" orientation="portrait" r:id="rId1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tabSelected="1" workbookViewId="0">
      <selection activeCell="I1" sqref="I1:I2"/>
    </sheetView>
  </sheetViews>
  <sheetFormatPr defaultRowHeight="14.4" x14ac:dyDescent="0.25"/>
  <cols>
    <col min="1" max="1" customWidth="true" width="14.44140625" collapsed="true"/>
    <col min="2" max="2" customWidth="true" width="13.77734375" collapsed="true"/>
    <col min="3" max="3" customWidth="true" width="24.21875" collapsed="true"/>
    <col min="4" max="4" customWidth="true" width="25.21875" collapsed="true"/>
    <col min="5" max="5" customWidth="true" width="10.21875" collapsed="true"/>
    <col min="6" max="6" customWidth="true" style="5" width="8.6640625" collapsed="true"/>
    <col min="7" max="7" customWidth="true" style="34" width="44.77734375" collapsed="true"/>
    <col min="8" max="8" customWidth="true" width="12.5546875" collapsed="true"/>
    <col min="9" max="9" customWidth="true" width="8.6640625" collapsed="true"/>
    <col min="10" max="11" customWidth="true" width="12.6640625" collapsed="true"/>
    <col min="12" max="13" customWidth="true" style="5" width="8.6640625" collapsed="true"/>
    <col min="14" max="14" customWidth="true" style="5" width="14.6640625" collapsed="true"/>
    <col min="15" max="17" customWidth="true" style="5" width="8.6640625" collapsed="true"/>
    <col min="18" max="18" customWidth="true" style="7" width="8.6640625" collapsed="true"/>
    <col min="19" max="19" customWidth="true" style="36" width="12.109375" collapsed="true"/>
  </cols>
  <sheetData>
    <row r="1" spans="1:20" s="1" customFormat="1" ht="20.100000000000001" customHeight="1" x14ac:dyDescent="0.25">
      <c r="A1" s="163" t="s">
        <v>6</v>
      </c>
      <c r="B1" s="163" t="s">
        <v>3</v>
      </c>
      <c r="C1" s="163" t="s">
        <v>577</v>
      </c>
      <c r="D1" s="163" t="s">
        <v>0</v>
      </c>
      <c r="E1" s="164" t="s">
        <v>578</v>
      </c>
      <c r="F1" s="163" t="s">
        <v>4</v>
      </c>
      <c r="G1" s="168" t="s">
        <v>579</v>
      </c>
      <c r="H1" s="163" t="s">
        <v>1</v>
      </c>
      <c r="I1" s="163" t="s">
        <v>580</v>
      </c>
      <c r="J1" s="163" t="s">
        <v>581</v>
      </c>
      <c r="K1" s="163" t="s">
        <v>582</v>
      </c>
      <c r="L1" s="163" t="s">
        <v>583</v>
      </c>
      <c r="M1" s="163"/>
      <c r="N1" s="163"/>
      <c r="O1" s="163" t="s">
        <v>754</v>
      </c>
      <c r="P1" s="163"/>
      <c r="Q1" s="163"/>
      <c r="R1" s="170" t="s">
        <v>2</v>
      </c>
      <c r="S1" s="162" t="s">
        <v>742</v>
      </c>
      <c r="T1" s="117"/>
    </row>
    <row r="2" spans="1:20" s="1" customFormat="1" ht="20.100000000000001" customHeight="1" x14ac:dyDescent="0.25">
      <c r="A2" s="163"/>
      <c r="B2" s="163"/>
      <c r="C2" s="163"/>
      <c r="D2" s="163"/>
      <c r="E2" s="165"/>
      <c r="F2" s="163"/>
      <c r="G2" s="169"/>
      <c r="H2" s="163"/>
      <c r="I2" s="163"/>
      <c r="J2" s="163"/>
      <c r="K2" s="163"/>
      <c r="L2" s="18" t="s">
        <v>585</v>
      </c>
      <c r="M2" s="18" t="s">
        <v>586</v>
      </c>
      <c r="N2" s="18" t="s">
        <v>587</v>
      </c>
      <c r="O2" s="18" t="s">
        <v>585</v>
      </c>
      <c r="P2" s="18" t="s">
        <v>586</v>
      </c>
      <c r="Q2" s="18" t="s">
        <v>587</v>
      </c>
      <c r="R2" s="170"/>
      <c r="S2" s="162"/>
      <c r="T2" s="117"/>
    </row>
    <row r="3" spans="1:20" ht="20.100000000000001" customHeight="1" x14ac:dyDescent="0.25">
      <c r="A3" s="3" t="s">
        <v>588</v>
      </c>
      <c r="B3" s="3" t="s">
        <v>589</v>
      </c>
      <c r="C3" s="3" t="s">
        <v>590</v>
      </c>
      <c r="D3" s="3" t="s">
        <v>171</v>
      </c>
      <c r="E3" s="3"/>
      <c r="F3" s="11"/>
      <c r="G3" s="32" t="s">
        <v>1017</v>
      </c>
      <c r="H3" s="8" t="s">
        <v>941</v>
      </c>
      <c r="I3" s="3">
        <v>2</v>
      </c>
      <c r="J3" s="2"/>
      <c r="K3" s="10"/>
      <c r="L3" s="6">
        <v>0.44900000000000001</v>
      </c>
      <c r="M3" s="6">
        <v>0.64</v>
      </c>
      <c r="N3" s="6"/>
      <c r="O3" s="6"/>
      <c r="P3" s="6"/>
      <c r="Q3" s="6"/>
      <c r="R3" s="4"/>
      <c r="S3" s="120"/>
      <c r="T3" s="19"/>
    </row>
    <row r="4" spans="1:20" ht="20.100000000000001" customHeight="1" x14ac:dyDescent="0.25">
      <c r="A4" s="3" t="s">
        <v>588</v>
      </c>
      <c r="B4" s="3" t="s">
        <v>589</v>
      </c>
      <c r="C4" s="3" t="s">
        <v>590</v>
      </c>
      <c r="D4" s="3" t="s">
        <v>169</v>
      </c>
      <c r="E4" s="3"/>
      <c r="F4" s="11"/>
      <c r="G4" s="32"/>
      <c r="H4" s="8"/>
      <c r="I4" s="3">
        <v>2</v>
      </c>
      <c r="J4" s="2"/>
      <c r="K4" s="10"/>
      <c r="L4" s="6">
        <v>0.745</v>
      </c>
      <c r="M4" s="6"/>
      <c r="N4" s="6"/>
      <c r="O4" s="6"/>
      <c r="P4" s="6"/>
      <c r="Q4" s="6"/>
      <c r="R4" s="4"/>
      <c r="S4" s="19"/>
      <c r="T4" s="19"/>
    </row>
    <row r="5" spans="1:20" ht="20.100000000000001" customHeight="1" x14ac:dyDescent="0.25">
      <c r="A5" s="3" t="s">
        <v>588</v>
      </c>
      <c r="B5" s="3" t="s">
        <v>589</v>
      </c>
      <c r="C5" s="3" t="s">
        <v>591</v>
      </c>
      <c r="D5" s="3" t="s">
        <v>596</v>
      </c>
      <c r="E5" s="3"/>
      <c r="F5" s="11"/>
      <c r="G5" s="33" t="s">
        <v>1018</v>
      </c>
      <c r="H5" s="8" t="s">
        <v>941</v>
      </c>
      <c r="I5" s="3">
        <v>2</v>
      </c>
      <c r="J5" s="2"/>
      <c r="K5" s="10"/>
      <c r="L5" s="6" t="n">
        <v>0.472</v>
      </c>
      <c r="M5" s="6">
        <v>2.0880000000000001</v>
      </c>
      <c r="N5" s="6">
        <f>AVERAGE(L5:M5)</f>
        <v>1.7805</v>
      </c>
      <c r="O5" s="6"/>
      <c r="P5" s="6"/>
      <c r="Q5" s="6"/>
      <c r="R5" s="4"/>
      <c r="S5" s="19"/>
      <c r="T5" s="19"/>
    </row>
    <row r="6" spans="1:20" ht="20.100000000000001" customHeight="1" x14ac:dyDescent="0.25">
      <c r="A6" s="3" t="s">
        <v>588</v>
      </c>
      <c r="B6" s="3" t="s">
        <v>589</v>
      </c>
      <c r="C6" s="3" t="s">
        <v>591</v>
      </c>
      <c r="D6" s="3" t="s">
        <v>597</v>
      </c>
      <c r="E6" s="3"/>
      <c r="F6" s="11"/>
      <c r="G6" s="33" t="s">
        <v>1019</v>
      </c>
      <c r="H6" s="8" t="s">
        <v>941</v>
      </c>
      <c r="I6" s="3">
        <v>2</v>
      </c>
      <c r="J6" s="2"/>
      <c r="K6" s="10"/>
      <c r="L6" s="6" t="n">
        <v>0.865</v>
      </c>
      <c r="M6" s="6"/>
      <c r="N6" s="6">
        <f>AVERAGE(L6:M6)</f>
        <v>0.59899999999999998</v>
      </c>
      <c r="O6" s="6"/>
      <c r="P6" s="6"/>
      <c r="Q6" s="6"/>
      <c r="R6" s="4"/>
      <c r="S6" s="19"/>
      <c r="T6" s="19"/>
    </row>
    <row r="7" spans="1:20" ht="20.100000000000001" customHeight="1" x14ac:dyDescent="0.25">
      <c r="A7" s="3" t="s">
        <v>588</v>
      </c>
      <c r="B7" s="3" t="s">
        <v>589</v>
      </c>
      <c r="C7" s="3" t="s">
        <v>591</v>
      </c>
      <c r="D7" s="3" t="s">
        <v>598</v>
      </c>
      <c r="E7" s="3"/>
      <c r="F7" s="11"/>
      <c r="G7" s="33" t="s">
        <v>1020</v>
      </c>
      <c r="H7" s="8" t="s">
        <v>941</v>
      </c>
      <c r="I7" s="3">
        <v>2</v>
      </c>
      <c r="J7" s="2"/>
      <c r="K7" s="10"/>
      <c r="L7" s="6" t="n">
        <v>0.441</v>
      </c>
      <c r="M7" s="6">
        <v>3.3679999999999999</v>
      </c>
      <c r="N7" s="6">
        <f>AVERAGE(L7:M7)</f>
        <v>3.3319999999999999</v>
      </c>
      <c r="O7" s="6"/>
      <c r="P7" s="6"/>
      <c r="Q7" s="6"/>
      <c r="R7" s="4"/>
      <c r="S7" s="19"/>
      <c r="T7" s="19"/>
    </row>
    <row r="8" spans="1:20" ht="20.100000000000001" customHeight="1" x14ac:dyDescent="0.25">
      <c r="A8" s="3" t="s">
        <v>588</v>
      </c>
      <c r="B8" s="3" t="s">
        <v>589</v>
      </c>
      <c r="C8" s="3" t="s">
        <v>591</v>
      </c>
      <c r="D8" s="3" t="s">
        <v>599</v>
      </c>
      <c r="E8" s="3"/>
      <c r="F8" s="11"/>
      <c r="G8" s="33" t="s">
        <v>1021</v>
      </c>
      <c r="H8" s="8" t="s">
        <v>941</v>
      </c>
      <c r="I8" s="3">
        <v>2</v>
      </c>
      <c r="J8" s="2"/>
      <c r="K8" s="10"/>
      <c r="L8" s="6">
        <v>2.6269999999999998</v>
      </c>
      <c r="M8" s="6">
        <v>1.08</v>
      </c>
      <c r="N8" s="6">
        <f>AVERAGE(L8:M8)</f>
        <v>1.8534999999999999</v>
      </c>
      <c r="O8" s="6"/>
      <c r="P8" s="6"/>
      <c r="Q8" s="6"/>
      <c r="R8" s="4"/>
      <c r="S8" s="19"/>
      <c r="T8" s="19"/>
    </row>
    <row r="9" spans="1:20" ht="24" x14ac:dyDescent="0.25">
      <c r="A9" s="3" t="s">
        <v>588</v>
      </c>
      <c r="B9" s="3" t="s">
        <v>589</v>
      </c>
      <c r="C9" s="3" t="s">
        <v>591</v>
      </c>
      <c r="D9" s="3" t="s">
        <v>600</v>
      </c>
      <c r="E9" s="3"/>
      <c r="F9" s="11"/>
      <c r="G9" s="33" t="s">
        <v>1022</v>
      </c>
      <c r="H9" s="8" t="s">
        <v>941</v>
      </c>
      <c r="I9" s="3">
        <v>2</v>
      </c>
      <c r="J9" s="2"/>
      <c r="K9" s="10"/>
      <c r="L9" s="6"/>
      <c r="M9" s="6"/>
      <c r="N9" s="6" t="e">
        <f>AVERAGE(L9:M9)</f>
        <v>#DIV/0!</v>
      </c>
      <c r="O9" s="6"/>
      <c r="P9" s="6"/>
      <c r="Q9" s="6"/>
      <c r="R9" s="4"/>
      <c r="S9" s="19"/>
      <c r="T9" s="19"/>
    </row>
    <row r="10" spans="1:20" ht="24" x14ac:dyDescent="0.25">
      <c r="A10" s="3" t="s">
        <v>588</v>
      </c>
      <c r="B10" s="3" t="s">
        <v>589</v>
      </c>
      <c r="C10" s="3" t="s">
        <v>591</v>
      </c>
      <c r="D10" s="3" t="s">
        <v>601</v>
      </c>
      <c r="E10" s="3"/>
      <c r="F10" s="11"/>
      <c r="G10" s="33" t="s">
        <v>1023</v>
      </c>
      <c r="H10" s="8" t="s">
        <v>941</v>
      </c>
      <c r="I10" s="3">
        <v>2</v>
      </c>
      <c r="J10" s="2"/>
      <c r="K10" s="10"/>
      <c r="L10" s="6">
        <v>2.8530000000000002</v>
      </c>
      <c r="M10" s="6">
        <v>1.6870000000000001</v>
      </c>
      <c r="N10" s="6">
        <f>AVERAGE(L10:M10)</f>
        <v>2.27</v>
      </c>
      <c r="O10" s="6"/>
      <c r="P10" s="6"/>
      <c r="Q10" s="6"/>
      <c r="R10" s="4"/>
      <c r="S10" s="19"/>
      <c r="T10" s="19"/>
    </row>
    <row r="11" spans="1:20" ht="24" x14ac:dyDescent="0.25">
      <c r="A11" s="3" t="s">
        <v>588</v>
      </c>
      <c r="B11" s="3" t="s">
        <v>589</v>
      </c>
      <c r="C11" s="3" t="s">
        <v>591</v>
      </c>
      <c r="D11" s="3" t="s">
        <v>602</v>
      </c>
      <c r="E11" s="3"/>
      <c r="F11" s="11"/>
      <c r="G11" s="33" t="s">
        <v>1024</v>
      </c>
      <c r="H11" s="8" t="s">
        <v>941</v>
      </c>
      <c r="I11" s="3">
        <v>2</v>
      </c>
      <c r="J11" s="2"/>
      <c r="K11" s="10"/>
      <c r="L11" s="6">
        <v>4.6269999999999998</v>
      </c>
      <c r="M11" s="6">
        <v>1.157</v>
      </c>
      <c r="N11" s="6">
        <f>AVERAGE(L11:M11)</f>
        <v>2.8919999999999999</v>
      </c>
      <c r="O11" s="6"/>
      <c r="P11" s="6"/>
      <c r="Q11" s="6"/>
      <c r="R11" s="4"/>
      <c r="S11" s="19"/>
      <c r="T11" s="19"/>
    </row>
    <row r="12" spans="1:20" ht="24" x14ac:dyDescent="0.25">
      <c r="A12" s="3" t="s">
        <v>588</v>
      </c>
      <c r="B12" s="3" t="s">
        <v>589</v>
      </c>
      <c r="C12" s="3" t="s">
        <v>591</v>
      </c>
      <c r="D12" s="3" t="s">
        <v>603</v>
      </c>
      <c r="E12" s="3"/>
      <c r="F12" s="11"/>
      <c r="G12" s="33" t="s">
        <v>1025</v>
      </c>
      <c r="H12" s="8" t="s">
        <v>941</v>
      </c>
      <c r="I12" s="3">
        <v>2</v>
      </c>
      <c r="J12" s="2"/>
      <c r="K12" s="10"/>
      <c r="L12" s="6" t="n">
        <v>0.497</v>
      </c>
      <c r="M12" s="6">
        <v>4.3360000000000003</v>
      </c>
      <c r="N12" s="6">
        <f>AVERAGE(L12:M12)</f>
        <v>3.7960000000000003</v>
      </c>
      <c r="O12" s="6"/>
      <c r="P12" s="6"/>
      <c r="Q12" s="6"/>
      <c r="R12" s="4"/>
      <c r="S12" s="19"/>
      <c r="T12" s="19"/>
    </row>
    <row r="13" spans="1:20" ht="24" x14ac:dyDescent="0.25">
      <c r="A13" s="3" t="s">
        <v>588</v>
      </c>
      <c r="B13" s="3" t="s">
        <v>589</v>
      </c>
      <c r="C13" s="3" t="s">
        <v>591</v>
      </c>
      <c r="D13" s="3" t="s">
        <v>604</v>
      </c>
      <c r="E13" s="3"/>
      <c r="F13" s="11"/>
      <c r="G13" s="33" t="s">
        <v>1026</v>
      </c>
      <c r="H13" s="8" t="s">
        <v>941</v>
      </c>
      <c r="I13" s="3">
        <v>2</v>
      </c>
      <c r="J13" s="2"/>
      <c r="K13" s="10"/>
      <c r="L13" s="6">
        <v>2.8530000000000002</v>
      </c>
      <c r="M13" s="6">
        <v>1.6870000000000001</v>
      </c>
      <c r="N13" s="6">
        <f>AVERAGE(L13:M13)</f>
        <v>2.27</v>
      </c>
      <c r="O13" s="6"/>
      <c r="P13" s="6"/>
      <c r="Q13" s="6"/>
      <c r="R13" s="4"/>
      <c r="S13" s="19"/>
      <c r="T13" s="19"/>
    </row>
    <row r="14" spans="1:20" ht="24" x14ac:dyDescent="0.25">
      <c r="A14" s="3" t="s">
        <v>588</v>
      </c>
      <c r="B14" s="3" t="s">
        <v>589</v>
      </c>
      <c r="C14" s="3" t="s">
        <v>591</v>
      </c>
      <c r="D14" s="3" t="s">
        <v>605</v>
      </c>
      <c r="E14" s="3"/>
      <c r="F14" s="11"/>
      <c r="G14" s="33" t="s">
        <v>1027</v>
      </c>
      <c r="H14" s="8" t="s">
        <v>941</v>
      </c>
      <c r="I14" s="3">
        <v>2</v>
      </c>
      <c r="J14" s="2"/>
      <c r="K14" s="10"/>
      <c r="L14" s="6"/>
      <c r="M14" s="6"/>
      <c r="N14" s="6" t="e">
        <f>AVERAGE(L14:M14)</f>
        <v>#DIV/0!</v>
      </c>
      <c r="O14" s="6"/>
      <c r="P14" s="6"/>
      <c r="Q14" s="6"/>
      <c r="R14" s="4"/>
      <c r="S14" s="19"/>
      <c r="T14" s="19"/>
    </row>
    <row r="15" spans="1:20" ht="24" x14ac:dyDescent="0.25">
      <c r="A15" s="3" t="s">
        <v>588</v>
      </c>
      <c r="B15" s="3" t="s">
        <v>589</v>
      </c>
      <c r="C15" s="3" t="s">
        <v>591</v>
      </c>
      <c r="D15" s="3" t="s">
        <v>606</v>
      </c>
      <c r="E15" s="3"/>
      <c r="F15" s="11"/>
      <c r="G15" s="33" t="s">
        <v>1028</v>
      </c>
      <c r="H15" s="8" t="s">
        <v>941</v>
      </c>
      <c r="I15" s="3">
        <v>4</v>
      </c>
      <c r="J15" s="2"/>
      <c r="K15" s="10"/>
      <c r="L15" s="6"/>
      <c r="M15" s="6">
        <v>2.2639999999999998</v>
      </c>
      <c r="N15" s="6">
        <f>AVERAGE(L15:M15)</f>
        <v>2.2639999999999998</v>
      </c>
      <c r="O15" s="6"/>
      <c r="P15" s="6"/>
      <c r="Q15" s="6"/>
      <c r="R15" s="4"/>
      <c r="S15" s="19"/>
      <c r="T15" s="19"/>
    </row>
    <row r="16" spans="1:20" ht="24" x14ac:dyDescent="0.25">
      <c r="A16" s="3" t="s">
        <v>588</v>
      </c>
      <c r="B16" s="3" t="s">
        <v>589</v>
      </c>
      <c r="C16" s="3" t="s">
        <v>591</v>
      </c>
      <c r="D16" s="3" t="s">
        <v>607</v>
      </c>
      <c r="E16" s="3"/>
      <c r="F16" s="11"/>
      <c r="G16" s="33" t="s">
        <v>1029</v>
      </c>
      <c r="H16" s="8" t="s">
        <v>941</v>
      </c>
      <c r="I16" s="3">
        <v>2</v>
      </c>
      <c r="J16" s="2"/>
      <c r="K16" s="10"/>
      <c r="L16" s="6">
        <v>2.8759999999999999</v>
      </c>
      <c r="M16" s="6">
        <v>2.569</v>
      </c>
      <c r="N16" s="6">
        <f>AVERAGE(L16:M16)</f>
        <v>2.7225000000000001</v>
      </c>
      <c r="O16" s="6"/>
      <c r="P16" s="6"/>
      <c r="Q16" s="6"/>
      <c r="R16" s="4"/>
      <c r="S16" s="19"/>
      <c r="T16" s="19"/>
    </row>
    <row r="17" spans="1:20" ht="24" x14ac:dyDescent="0.25">
      <c r="A17" s="3" t="s">
        <v>588</v>
      </c>
      <c r="B17" s="3" t="s">
        <v>589</v>
      </c>
      <c r="C17" s="3" t="s">
        <v>591</v>
      </c>
      <c r="D17" s="3" t="s">
        <v>109</v>
      </c>
      <c r="E17" s="3"/>
      <c r="F17" s="11"/>
      <c r="G17" s="33" t="s">
        <v>1030</v>
      </c>
      <c r="H17" s="8" t="s">
        <v>941</v>
      </c>
      <c r="I17" s="3">
        <v>2</v>
      </c>
      <c r="J17" s="2"/>
      <c r="K17" s="10"/>
      <c r="L17" s="6"/>
      <c r="M17" s="6"/>
      <c r="N17" s="6" t="e">
        <f>AVERAGE(L17:M17)</f>
        <v>#DIV/0!</v>
      </c>
      <c r="O17" s="6"/>
      <c r="P17" s="6"/>
      <c r="Q17" s="6"/>
      <c r="R17" s="4"/>
      <c r="S17" s="19"/>
      <c r="T17" s="19"/>
    </row>
    <row r="18" spans="1:20" ht="24" x14ac:dyDescent="0.25">
      <c r="A18" s="3" t="s">
        <v>588</v>
      </c>
      <c r="B18" s="3" t="s">
        <v>589</v>
      </c>
      <c r="C18" s="3" t="s">
        <v>591</v>
      </c>
      <c r="D18" s="3" t="s">
        <v>608</v>
      </c>
      <c r="E18" s="3"/>
      <c r="F18" s="11"/>
      <c r="G18" s="33" t="s">
        <v>1031</v>
      </c>
      <c r="H18" s="8" t="s">
        <v>941</v>
      </c>
      <c r="I18" s="3">
        <v>2</v>
      </c>
      <c r="J18" s="2"/>
      <c r="K18" s="10"/>
      <c r="L18" s="6"/>
      <c r="M18" s="6"/>
      <c r="N18" s="6" t="e">
        <f>AVERAGE(L18:M18)</f>
        <v>#DIV/0!</v>
      </c>
      <c r="O18" s="6"/>
      <c r="P18" s="6"/>
      <c r="Q18" s="6"/>
      <c r="R18" s="4"/>
      <c r="S18" s="19"/>
      <c r="T18" s="19"/>
    </row>
    <row r="19" spans="1:20" ht="24" x14ac:dyDescent="0.25">
      <c r="A19" s="3" t="s">
        <v>588</v>
      </c>
      <c r="B19" s="3" t="s">
        <v>589</v>
      </c>
      <c r="C19" s="3" t="s">
        <v>591</v>
      </c>
      <c r="D19" s="3" t="s">
        <v>609</v>
      </c>
      <c r="E19" s="3"/>
      <c r="F19" s="11"/>
      <c r="G19" s="33" t="s">
        <v>1032</v>
      </c>
      <c r="H19" s="8" t="s">
        <v>941</v>
      </c>
      <c r="I19" s="3">
        <v>2</v>
      </c>
      <c r="J19" s="2"/>
      <c r="K19" s="10"/>
      <c r="L19" s="6"/>
      <c r="M19" s="6"/>
      <c r="N19" s="6" t="e">
        <f>AVERAGE(L19:M19)</f>
        <v>#DIV/0!</v>
      </c>
      <c r="O19" s="6"/>
      <c r="P19" s="6"/>
      <c r="Q19" s="6"/>
      <c r="R19" s="4"/>
      <c r="S19" s="19"/>
      <c r="T19" s="19"/>
    </row>
    <row r="20" spans="1:20" ht="36" x14ac:dyDescent="0.25">
      <c r="A20" s="3" t="s">
        <v>588</v>
      </c>
      <c r="B20" s="3" t="s">
        <v>589</v>
      </c>
      <c r="C20" s="3" t="s">
        <v>591</v>
      </c>
      <c r="D20" s="3" t="s">
        <v>610</v>
      </c>
      <c r="E20" s="3"/>
      <c r="F20" s="11"/>
      <c r="G20" s="33" t="s">
        <v>1033</v>
      </c>
      <c r="H20" s="8" t="s">
        <v>941</v>
      </c>
      <c r="I20" s="3">
        <v>2</v>
      </c>
      <c r="J20" s="2"/>
      <c r="K20" s="10"/>
      <c r="L20" s="6"/>
      <c r="M20" s="6"/>
      <c r="N20" s="6" t="e">
        <f>AVERAGE(L20:M20)</f>
        <v>#DIV/0!</v>
      </c>
      <c r="O20" s="6"/>
      <c r="P20" s="6"/>
      <c r="Q20" s="6"/>
      <c r="R20" s="4"/>
      <c r="S20" s="19"/>
      <c r="T20" s="19"/>
    </row>
    <row r="21" spans="1:20" ht="24" x14ac:dyDescent="0.25">
      <c r="A21" s="3" t="s">
        <v>588</v>
      </c>
      <c r="B21" s="3" t="s">
        <v>589</v>
      </c>
      <c r="C21" s="3" t="s">
        <v>591</v>
      </c>
      <c r="D21" s="3" t="s">
        <v>611</v>
      </c>
      <c r="E21" s="3"/>
      <c r="F21" s="11"/>
      <c r="G21" s="33" t="s">
        <v>1034</v>
      </c>
      <c r="H21" s="8" t="s">
        <v>941</v>
      </c>
      <c r="I21" s="3">
        <v>2</v>
      </c>
      <c r="J21" s="2"/>
      <c r="K21" s="10"/>
      <c r="L21" s="6">
        <v>0.96699999999999997</v>
      </c>
      <c r="M21" s="6">
        <v>0.68600000000000005</v>
      </c>
      <c r="N21" s="6">
        <f>AVERAGE(L21:M21)</f>
        <v>0.82650000000000001</v>
      </c>
      <c r="O21" s="6"/>
      <c r="P21" s="6"/>
      <c r="Q21" s="6"/>
      <c r="R21" s="4"/>
      <c r="S21" s="19"/>
      <c r="T21" s="19"/>
    </row>
    <row r="22" spans="1:20" ht="24" x14ac:dyDescent="0.25">
      <c r="A22" s="3" t="s">
        <v>588</v>
      </c>
      <c r="B22" s="3" t="s">
        <v>589</v>
      </c>
      <c r="C22" s="3" t="s">
        <v>591</v>
      </c>
      <c r="D22" s="3" t="s">
        <v>612</v>
      </c>
      <c r="E22" s="3"/>
      <c r="F22" s="11"/>
      <c r="G22" s="33" t="s">
        <v>1035</v>
      </c>
      <c r="H22" s="8" t="s">
        <v>941</v>
      </c>
      <c r="I22" s="3">
        <v>2</v>
      </c>
      <c r="J22" s="2"/>
      <c r="K22" s="10"/>
      <c r="L22" s="6">
        <v>1.1359999999999999</v>
      </c>
      <c r="M22" s="6">
        <v>0.873</v>
      </c>
      <c r="N22" s="6">
        <f>AVERAGE(L22:M22)</f>
        <v>1.0044999999999999</v>
      </c>
      <c r="O22" s="6"/>
      <c r="P22" s="6"/>
      <c r="Q22" s="6"/>
      <c r="R22" s="4"/>
      <c r="S22" s="19"/>
      <c r="T22" s="19"/>
    </row>
    <row r="23" spans="1:20" ht="24" x14ac:dyDescent="0.25">
      <c r="A23" s="3" t="s">
        <v>588</v>
      </c>
      <c r="B23" s="3" t="s">
        <v>589</v>
      </c>
      <c r="C23" s="3" t="s">
        <v>591</v>
      </c>
      <c r="D23" s="3" t="s">
        <v>169</v>
      </c>
      <c r="E23" s="3"/>
      <c r="F23" s="11"/>
      <c r="G23" s="33" t="s">
        <v>1036</v>
      </c>
      <c r="H23" s="8"/>
      <c r="I23" s="3">
        <v>2</v>
      </c>
      <c r="J23" s="2"/>
      <c r="K23" s="10"/>
      <c r="L23" s="6">
        <v>2.363</v>
      </c>
      <c r="M23" s="6">
        <v>1.841</v>
      </c>
      <c r="N23" s="6">
        <f>AVERAGE(L23:M23)</f>
        <v>2.1019999999999999</v>
      </c>
      <c r="O23" s="6"/>
      <c r="P23" s="6"/>
      <c r="Q23" s="6"/>
      <c r="R23" s="4"/>
      <c r="S23" s="19"/>
      <c r="T23" s="19"/>
    </row>
    <row r="24" spans="1:20" ht="24" x14ac:dyDescent="0.25">
      <c r="A24" s="3" t="s">
        <v>588</v>
      </c>
      <c r="B24" s="3" t="s">
        <v>589</v>
      </c>
      <c r="C24" s="3" t="s">
        <v>591</v>
      </c>
      <c r="D24" s="3" t="s">
        <v>170</v>
      </c>
      <c r="E24" s="3"/>
      <c r="F24" s="11"/>
      <c r="G24" s="33" t="s">
        <v>1037</v>
      </c>
      <c r="H24" s="8" t="s">
        <v>941</v>
      </c>
      <c r="I24" s="3">
        <v>2</v>
      </c>
      <c r="J24" s="2"/>
      <c r="K24" s="10"/>
      <c r="L24" s="6">
        <v>1.8819999999999999</v>
      </c>
      <c r="M24" s="6">
        <v>1.5860000000000001</v>
      </c>
      <c r="N24" s="6">
        <f>AVERAGE(L24:M24)</f>
        <v>1.734</v>
      </c>
      <c r="O24" s="6"/>
      <c r="P24" s="6"/>
      <c r="Q24" s="6"/>
      <c r="R24" s="4"/>
      <c r="S24" s="19"/>
      <c r="T24" s="19"/>
    </row>
    <row r="25" spans="1:20" ht="24" x14ac:dyDescent="0.25">
      <c r="A25" s="3" t="s">
        <v>588</v>
      </c>
      <c r="B25" s="3" t="s">
        <v>589</v>
      </c>
      <c r="C25" s="3" t="s">
        <v>591</v>
      </c>
      <c r="D25" s="3" t="s">
        <v>613</v>
      </c>
      <c r="E25" s="3"/>
      <c r="F25" s="11"/>
      <c r="G25" s="33" t="s">
        <v>1038</v>
      </c>
      <c r="H25" s="8" t="s">
        <v>941</v>
      </c>
      <c r="I25" s="3">
        <v>2</v>
      </c>
      <c r="J25" s="2"/>
      <c r="K25" s="10"/>
      <c r="L25" s="6">
        <v>1.8460000000000001</v>
      </c>
      <c r="M25" s="6">
        <v>3.5609999999999999</v>
      </c>
      <c r="N25" s="6">
        <f>AVERAGE(L25:M25)</f>
        <v>2.7035</v>
      </c>
      <c r="O25" s="6"/>
      <c r="P25" s="6"/>
      <c r="Q25" s="6"/>
      <c r="R25" s="4"/>
      <c r="S25" s="19"/>
      <c r="T25" s="19"/>
    </row>
    <row r="26" spans="1:20" ht="24" x14ac:dyDescent="0.25">
      <c r="A26" s="3" t="s">
        <v>588</v>
      </c>
      <c r="B26" s="3" t="s">
        <v>589</v>
      </c>
      <c r="C26" s="3" t="s">
        <v>591</v>
      </c>
      <c r="D26" s="3" t="s">
        <v>614</v>
      </c>
      <c r="E26" s="3"/>
      <c r="F26" s="11"/>
      <c r="G26" s="33" t="s">
        <v>1039</v>
      </c>
      <c r="H26" s="8" t="s">
        <v>941</v>
      </c>
      <c r="I26" s="3">
        <v>2</v>
      </c>
      <c r="J26" s="2"/>
      <c r="K26" s="10"/>
      <c r="L26" s="6">
        <v>2.024</v>
      </c>
      <c r="M26" s="6">
        <v>2.2320000000000002</v>
      </c>
      <c r="N26" s="6">
        <f>AVERAGE(L26:M26)</f>
        <v>2.1280000000000001</v>
      </c>
      <c r="O26" s="6"/>
      <c r="P26" s="6"/>
      <c r="Q26" s="6"/>
      <c r="R26" s="4"/>
      <c r="S26" s="19"/>
      <c r="T26" s="19"/>
    </row>
    <row r="27" spans="1:20" ht="24" x14ac:dyDescent="0.25">
      <c r="A27" s="3" t="s">
        <v>588</v>
      </c>
      <c r="B27" s="3" t="s">
        <v>589</v>
      </c>
      <c r="C27" s="3" t="s">
        <v>591</v>
      </c>
      <c r="D27" s="3" t="s">
        <v>615</v>
      </c>
      <c r="E27" s="3"/>
      <c r="F27" s="11"/>
      <c r="G27" s="33" t="s">
        <v>1040</v>
      </c>
      <c r="H27" s="8" t="s">
        <v>941</v>
      </c>
      <c r="I27" s="3">
        <v>2</v>
      </c>
      <c r="J27" s="2"/>
      <c r="K27" s="10"/>
      <c r="L27" s="6">
        <v>1.7909999999999999</v>
      </c>
      <c r="M27" s="6">
        <v>1.8480000000000001</v>
      </c>
      <c r="N27" s="6">
        <f>AVERAGE(L27:M27)</f>
        <v>1.8195000000000001</v>
      </c>
      <c r="O27" s="6"/>
      <c r="P27" s="6"/>
      <c r="Q27" s="6"/>
      <c r="R27" s="4"/>
      <c r="S27" s="19"/>
      <c r="T27" s="19"/>
    </row>
    <row r="28" spans="1:20" x14ac:dyDescent="0.25">
      <c r="A28" s="3" t="s">
        <v>588</v>
      </c>
      <c r="B28" s="3" t="s">
        <v>589</v>
      </c>
      <c r="C28" s="3" t="s">
        <v>592</v>
      </c>
      <c r="D28" s="3" t="s">
        <v>597</v>
      </c>
      <c r="E28" s="3"/>
      <c r="F28" s="11"/>
      <c r="G28" s="32" t="s">
        <v>1041</v>
      </c>
      <c r="H28" s="8" t="s">
        <v>941</v>
      </c>
      <c r="I28" s="3">
        <v>2</v>
      </c>
      <c r="J28" s="2"/>
      <c r="K28" s="10"/>
      <c r="L28" s="6"/>
      <c r="M28" s="6"/>
      <c r="N28" s="6" t="e">
        <f>AVERAGE(L28:M28)</f>
        <v>#DIV/0!</v>
      </c>
      <c r="O28" s="6"/>
      <c r="P28" s="6"/>
      <c r="Q28" s="6"/>
      <c r="R28" s="4"/>
      <c r="S28" s="19"/>
      <c r="T28" s="19"/>
    </row>
    <row r="29" spans="1:20" x14ac:dyDescent="0.25">
      <c r="A29" s="3" t="s">
        <v>588</v>
      </c>
      <c r="B29" s="3" t="s">
        <v>589</v>
      </c>
      <c r="C29" s="3" t="s">
        <v>592</v>
      </c>
      <c r="D29" s="3" t="s">
        <v>169</v>
      </c>
      <c r="E29" s="3"/>
      <c r="F29" s="11"/>
      <c r="G29" s="32"/>
      <c r="H29" s="8"/>
      <c r="I29" s="3">
        <v>2</v>
      </c>
      <c r="J29" s="2"/>
      <c r="K29" s="10"/>
      <c r="L29" s="6">
        <v>1.117</v>
      </c>
      <c r="M29" s="6">
        <v>1.08</v>
      </c>
      <c r="N29" s="6">
        <f>AVERAGE(L29:M29)</f>
        <v>1.0985</v>
      </c>
      <c r="O29" s="6"/>
      <c r="P29" s="6"/>
      <c r="Q29" s="6"/>
      <c r="R29" s="4"/>
      <c r="S29" s="19"/>
      <c r="T29" s="19"/>
    </row>
    <row r="30" spans="1:20" ht="24" x14ac:dyDescent="0.25">
      <c r="A30" s="3" t="s">
        <v>588</v>
      </c>
      <c r="B30" s="3" t="s">
        <v>589</v>
      </c>
      <c r="C30" s="3" t="s">
        <v>592</v>
      </c>
      <c r="D30" s="3" t="s">
        <v>609</v>
      </c>
      <c r="E30" s="3"/>
      <c r="F30" s="11"/>
      <c r="G30" s="33" t="s">
        <v>1042</v>
      </c>
      <c r="H30" s="8" t="s">
        <v>941</v>
      </c>
      <c r="I30" s="3">
        <v>2</v>
      </c>
      <c r="J30" s="2"/>
      <c r="K30" s="10"/>
      <c r="L30" s="6"/>
      <c r="M30" s="6"/>
      <c r="N30" s="6" t="e">
        <f>AVERAGE(L30:M30)</f>
        <v>#DIV/0!</v>
      </c>
      <c r="O30" s="6"/>
      <c r="P30" s="6"/>
      <c r="Q30" s="6"/>
      <c r="R30" s="4"/>
      <c r="S30" s="19"/>
      <c r="T30" s="19"/>
    </row>
    <row r="31" spans="1:20" ht="24" x14ac:dyDescent="0.25">
      <c r="A31" s="3" t="s">
        <v>588</v>
      </c>
      <c r="B31" s="3" t="s">
        <v>589</v>
      </c>
      <c r="C31" s="3" t="s">
        <v>592</v>
      </c>
      <c r="D31" s="3" t="s">
        <v>606</v>
      </c>
      <c r="E31" s="3"/>
      <c r="F31" s="11"/>
      <c r="G31" s="33" t="s">
        <v>1043</v>
      </c>
      <c r="H31" s="8" t="s">
        <v>941</v>
      </c>
      <c r="I31" s="3">
        <v>2</v>
      </c>
      <c r="J31" s="2"/>
      <c r="K31" s="10"/>
      <c r="L31" s="6"/>
      <c r="M31" s="6"/>
      <c r="N31" s="6" t="e">
        <f>AVERAGE(L31:M31)</f>
        <v>#DIV/0!</v>
      </c>
      <c r="O31" s="6"/>
      <c r="P31" s="6"/>
      <c r="Q31" s="6"/>
      <c r="R31" s="4"/>
      <c r="S31" s="19"/>
      <c r="T31" s="19"/>
    </row>
    <row r="32" spans="1:20" ht="24" x14ac:dyDescent="0.25">
      <c r="A32" s="3" t="s">
        <v>588</v>
      </c>
      <c r="B32" s="3" t="s">
        <v>589</v>
      </c>
      <c r="C32" s="3" t="s">
        <v>592</v>
      </c>
      <c r="D32" s="3" t="s">
        <v>607</v>
      </c>
      <c r="E32" s="3"/>
      <c r="F32" s="11"/>
      <c r="G32" s="33" t="s">
        <v>1044</v>
      </c>
      <c r="H32" s="8" t="s">
        <v>941</v>
      </c>
      <c r="I32" s="3">
        <v>2</v>
      </c>
      <c r="J32" s="2"/>
      <c r="K32" s="10"/>
      <c r="L32" s="6">
        <v>2.4740000000000002</v>
      </c>
      <c r="M32" s="6">
        <v>2.0659999999999998</v>
      </c>
      <c r="N32" s="6">
        <f>AVERAGE(L32:M32)</f>
        <v>2.27</v>
      </c>
      <c r="O32" s="6"/>
      <c r="P32" s="6"/>
      <c r="Q32" s="6"/>
      <c r="R32" s="4"/>
      <c r="S32" s="19"/>
      <c r="T32" s="19"/>
    </row>
    <row r="33" spans="1:20" ht="24" x14ac:dyDescent="0.25">
      <c r="A33" s="3" t="s">
        <v>588</v>
      </c>
      <c r="B33" s="3" t="s">
        <v>589</v>
      </c>
      <c r="C33" s="3" t="s">
        <v>592</v>
      </c>
      <c r="D33" s="3" t="s">
        <v>596</v>
      </c>
      <c r="E33" s="3"/>
      <c r="F33" s="11"/>
      <c r="G33" s="33" t="s">
        <v>1045</v>
      </c>
      <c r="H33" s="8" t="s">
        <v>941</v>
      </c>
      <c r="I33" s="3">
        <v>2</v>
      </c>
      <c r="J33" s="2"/>
      <c r="K33" s="10"/>
      <c r="L33" s="6">
        <v>2.3220000000000001</v>
      </c>
      <c r="M33" s="6">
        <v>1.36</v>
      </c>
      <c r="N33" s="6">
        <f>AVERAGE(L33:M33)</f>
        <v>1.8410000000000002</v>
      </c>
      <c r="O33" s="6"/>
      <c r="P33" s="6"/>
      <c r="Q33" s="6"/>
      <c r="R33" s="4"/>
      <c r="S33" s="19"/>
      <c r="T33" s="19"/>
    </row>
    <row r="34" spans="1:20" ht="24" x14ac:dyDescent="0.25">
      <c r="A34" s="3" t="s">
        <v>588</v>
      </c>
      <c r="B34" s="3" t="s">
        <v>589</v>
      </c>
      <c r="C34" s="3" t="s">
        <v>592</v>
      </c>
      <c r="D34" s="3" t="s">
        <v>109</v>
      </c>
      <c r="E34" s="3"/>
      <c r="F34" s="11"/>
      <c r="G34" s="33" t="s">
        <v>1046</v>
      </c>
      <c r="H34" s="8" t="s">
        <v>941</v>
      </c>
      <c r="I34" s="3">
        <v>2</v>
      </c>
      <c r="J34" s="2"/>
      <c r="K34" s="10"/>
      <c r="L34" s="6"/>
      <c r="M34" s="6"/>
      <c r="N34" s="6" t="e">
        <f>AVERAGE(L34:M34)</f>
        <v>#DIV/0!</v>
      </c>
      <c r="O34" s="6"/>
      <c r="P34" s="6"/>
      <c r="Q34" s="6"/>
      <c r="R34" s="4"/>
      <c r="S34" s="19"/>
      <c r="T34" s="19"/>
    </row>
    <row r="35" spans="1:20" ht="24" x14ac:dyDescent="0.25">
      <c r="A35" s="3" t="s">
        <v>588</v>
      </c>
      <c r="B35" s="3" t="s">
        <v>589</v>
      </c>
      <c r="C35" s="3" t="s">
        <v>592</v>
      </c>
      <c r="D35" s="3" t="s">
        <v>170</v>
      </c>
      <c r="E35" s="3"/>
      <c r="F35" s="11"/>
      <c r="G35" s="33" t="s">
        <v>1047</v>
      </c>
      <c r="H35" s="8" t="s">
        <v>941</v>
      </c>
      <c r="I35" s="3">
        <v>2</v>
      </c>
      <c r="J35" s="2"/>
      <c r="K35" s="10"/>
      <c r="L35" s="6">
        <v>1.327</v>
      </c>
      <c r="M35" s="6">
        <v>1.232</v>
      </c>
      <c r="N35" s="6">
        <f>AVERAGE(L35:M35)</f>
        <v>1.2795000000000001</v>
      </c>
      <c r="O35" s="6"/>
      <c r="P35" s="6"/>
      <c r="Q35" s="6"/>
      <c r="R35" s="4"/>
      <c r="S35" s="19"/>
      <c r="T35" s="19"/>
    </row>
    <row r="36" spans="1:20" ht="24" x14ac:dyDescent="0.25">
      <c r="A36" s="3" t="s">
        <v>588</v>
      </c>
      <c r="B36" s="3" t="s">
        <v>589</v>
      </c>
      <c r="C36" s="3" t="s">
        <v>592</v>
      </c>
      <c r="D36" s="3" t="s">
        <v>598</v>
      </c>
      <c r="E36" s="3"/>
      <c r="F36" s="11"/>
      <c r="G36" s="33" t="s">
        <v>1048</v>
      </c>
      <c r="H36" s="8" t="s">
        <v>941</v>
      </c>
      <c r="I36" s="3">
        <v>2</v>
      </c>
      <c r="J36" s="2"/>
      <c r="K36" s="10"/>
      <c r="L36" s="6">
        <v>2.8210000000000002</v>
      </c>
      <c r="M36" s="6">
        <v>1.2709999999999999</v>
      </c>
      <c r="N36" s="6">
        <f>AVERAGE(L36:M36)</f>
        <v>2.0460000000000003</v>
      </c>
      <c r="O36" s="6"/>
      <c r="P36" s="6"/>
      <c r="Q36" s="6"/>
      <c r="R36" s="4"/>
      <c r="S36" s="19"/>
      <c r="T36" s="19"/>
    </row>
    <row r="37" spans="1:20" ht="24" x14ac:dyDescent="0.25">
      <c r="A37" s="3" t="s">
        <v>588</v>
      </c>
      <c r="B37" s="3" t="s">
        <v>589</v>
      </c>
      <c r="C37" s="3" t="s">
        <v>592</v>
      </c>
      <c r="D37" s="3" t="s">
        <v>599</v>
      </c>
      <c r="E37" s="3"/>
      <c r="F37" s="11"/>
      <c r="G37" s="33" t="s">
        <v>1049</v>
      </c>
      <c r="H37" s="8" t="s">
        <v>941</v>
      </c>
      <c r="I37" s="3">
        <v>2</v>
      </c>
      <c r="J37" s="2"/>
      <c r="K37" s="10"/>
      <c r="L37" s="6">
        <v>1.345</v>
      </c>
      <c r="M37" s="6">
        <v>1.5609999999999999</v>
      </c>
      <c r="N37" s="6">
        <f>AVERAGE(L37:M37)</f>
        <v>1.4529999999999998</v>
      </c>
      <c r="O37" s="6"/>
      <c r="P37" s="6"/>
      <c r="Q37" s="6"/>
      <c r="R37" s="4"/>
      <c r="S37" s="19"/>
      <c r="T37" s="19"/>
    </row>
    <row r="38" spans="1:20" ht="24" x14ac:dyDescent="0.25">
      <c r="A38" s="3" t="s">
        <v>588</v>
      </c>
      <c r="B38" s="3" t="s">
        <v>589</v>
      </c>
      <c r="C38" s="3" t="s">
        <v>592</v>
      </c>
      <c r="D38" s="3" t="s">
        <v>608</v>
      </c>
      <c r="E38" s="3"/>
      <c r="F38" s="11"/>
      <c r="G38" s="33" t="s">
        <v>1050</v>
      </c>
      <c r="H38" s="8" t="s">
        <v>941</v>
      </c>
      <c r="I38" s="3">
        <v>2</v>
      </c>
      <c r="J38" s="2"/>
      <c r="K38" s="10"/>
      <c r="L38" s="6"/>
      <c r="M38" s="6"/>
      <c r="N38" s="6" t="e">
        <f>AVERAGE(L38:M38)</f>
        <v>#DIV/0!</v>
      </c>
      <c r="O38" s="6"/>
      <c r="P38" s="6"/>
      <c r="Q38" s="6"/>
      <c r="R38" s="4"/>
      <c r="S38" s="19"/>
      <c r="T38" s="19"/>
    </row>
    <row r="39" spans="1:20" ht="24" x14ac:dyDescent="0.25">
      <c r="A39" s="3" t="s">
        <v>588</v>
      </c>
      <c r="B39" s="3" t="s">
        <v>589</v>
      </c>
      <c r="C39" s="3" t="s">
        <v>592</v>
      </c>
      <c r="D39" s="3" t="s">
        <v>600</v>
      </c>
      <c r="E39" s="3"/>
      <c r="F39" s="11"/>
      <c r="G39" s="33" t="s">
        <v>1051</v>
      </c>
      <c r="H39" s="8" t="s">
        <v>941</v>
      </c>
      <c r="I39" s="3">
        <v>2</v>
      </c>
      <c r="J39" s="2"/>
      <c r="K39" s="10"/>
      <c r="L39" s="6"/>
      <c r="M39" s="6"/>
      <c r="N39" s="6" t="e">
        <f>AVERAGE(L39:M39)</f>
        <v>#DIV/0!</v>
      </c>
      <c r="O39" s="6"/>
      <c r="P39" s="6"/>
      <c r="Q39" s="6"/>
      <c r="R39" s="4"/>
      <c r="S39" s="19"/>
      <c r="T39" s="19"/>
    </row>
    <row r="40" spans="1:20" ht="24" x14ac:dyDescent="0.25">
      <c r="A40" s="3" t="s">
        <v>588</v>
      </c>
      <c r="B40" s="3" t="s">
        <v>589</v>
      </c>
      <c r="C40" s="3" t="s">
        <v>592</v>
      </c>
      <c r="D40" s="3" t="s">
        <v>601</v>
      </c>
      <c r="E40" s="3"/>
      <c r="F40" s="11"/>
      <c r="G40" s="33" t="s">
        <v>1052</v>
      </c>
      <c r="H40" s="8" t="s">
        <v>941</v>
      </c>
      <c r="I40" s="3">
        <v>2</v>
      </c>
      <c r="J40" s="2"/>
      <c r="K40" s="10"/>
      <c r="L40" s="6">
        <v>1.4390000000000001</v>
      </c>
      <c r="M40" s="6">
        <v>1.7509999999999999</v>
      </c>
      <c r="N40" s="6">
        <f>AVERAGE(L40:M40)</f>
        <v>1.595</v>
      </c>
      <c r="O40" s="6"/>
      <c r="P40" s="6"/>
      <c r="Q40" s="6"/>
      <c r="R40" s="4"/>
      <c r="S40" s="19"/>
      <c r="T40" s="19"/>
    </row>
    <row r="41" spans="1:20" ht="24" x14ac:dyDescent="0.25">
      <c r="A41" s="3" t="s">
        <v>588</v>
      </c>
      <c r="B41" s="3" t="s">
        <v>589</v>
      </c>
      <c r="C41" s="3" t="s">
        <v>592</v>
      </c>
      <c r="D41" s="3" t="s">
        <v>613</v>
      </c>
      <c r="E41" s="3"/>
      <c r="F41" s="11"/>
      <c r="G41" s="33" t="s">
        <v>1053</v>
      </c>
      <c r="H41" s="8" t="s">
        <v>941</v>
      </c>
      <c r="I41" s="3">
        <v>2</v>
      </c>
      <c r="J41" s="2"/>
      <c r="K41" s="10"/>
      <c r="L41" s="6">
        <v>1.4239999999999999</v>
      </c>
      <c r="M41" s="6">
        <v>0.8</v>
      </c>
      <c r="N41" s="6">
        <f>AVERAGE(L41:M41)</f>
        <v>1.1120000000000001</v>
      </c>
      <c r="O41" s="6"/>
      <c r="P41" s="6"/>
      <c r="Q41" s="6"/>
      <c r="R41" s="4"/>
      <c r="S41" s="19"/>
      <c r="T41" s="19"/>
    </row>
    <row r="42" spans="1:20" ht="24" x14ac:dyDescent="0.25">
      <c r="A42" s="3" t="s">
        <v>588</v>
      </c>
      <c r="B42" s="3" t="s">
        <v>589</v>
      </c>
      <c r="C42" s="3" t="s">
        <v>592</v>
      </c>
      <c r="D42" s="3" t="s">
        <v>602</v>
      </c>
      <c r="E42" s="3"/>
      <c r="F42" s="11"/>
      <c r="G42" s="33" t="s">
        <v>1054</v>
      </c>
      <c r="H42" s="8" t="s">
        <v>941</v>
      </c>
      <c r="I42" s="3">
        <v>2</v>
      </c>
      <c r="J42" s="2"/>
      <c r="K42" s="10"/>
      <c r="L42" s="6">
        <v>1.5449999999999999</v>
      </c>
      <c r="M42" s="6">
        <v>1.4970000000000001</v>
      </c>
      <c r="N42" s="6">
        <f>AVERAGE(L42:M42)</f>
        <v>1.5209999999999999</v>
      </c>
      <c r="O42" s="6"/>
      <c r="P42" s="6"/>
      <c r="Q42" s="6"/>
      <c r="R42" s="4"/>
      <c r="S42" s="19"/>
      <c r="T42" s="19"/>
    </row>
    <row r="43" spans="1:20" ht="24" x14ac:dyDescent="0.25">
      <c r="A43" s="3" t="s">
        <v>588</v>
      </c>
      <c r="B43" s="3" t="s">
        <v>589</v>
      </c>
      <c r="C43" s="3" t="s">
        <v>592</v>
      </c>
      <c r="D43" s="3" t="s">
        <v>614</v>
      </c>
      <c r="E43" s="3"/>
      <c r="F43" s="11"/>
      <c r="G43" s="33" t="s">
        <v>1055</v>
      </c>
      <c r="H43" s="8" t="s">
        <v>941</v>
      </c>
      <c r="I43" s="3">
        <v>2</v>
      </c>
      <c r="J43" s="2"/>
      <c r="K43" s="10"/>
      <c r="L43" s="6">
        <v>0.88</v>
      </c>
      <c r="M43" s="6">
        <v>1.84</v>
      </c>
      <c r="N43" s="6">
        <f>AVERAGE(L43:M43)</f>
        <v>1.36</v>
      </c>
      <c r="O43" s="6"/>
      <c r="P43" s="6"/>
      <c r="Q43" s="6"/>
      <c r="R43" s="4"/>
      <c r="S43" s="19"/>
      <c r="T43" s="19"/>
    </row>
    <row r="44" spans="1:20" ht="24" x14ac:dyDescent="0.25">
      <c r="A44" s="3" t="s">
        <v>588</v>
      </c>
      <c r="B44" s="3" t="s">
        <v>589</v>
      </c>
      <c r="C44" s="3" t="s">
        <v>592</v>
      </c>
      <c r="D44" s="3" t="s">
        <v>615</v>
      </c>
      <c r="E44" s="3"/>
      <c r="F44" s="11"/>
      <c r="G44" s="33" t="s">
        <v>1056</v>
      </c>
      <c r="H44" s="8" t="s">
        <v>941</v>
      </c>
      <c r="I44" s="3">
        <v>2</v>
      </c>
      <c r="J44" s="2"/>
      <c r="K44" s="10"/>
      <c r="L44" s="6">
        <v>2.6880000000000002</v>
      </c>
      <c r="M44" s="6">
        <v>1.3140000000000001</v>
      </c>
      <c r="N44" s="6">
        <f>AVERAGE(L44:M44)</f>
        <v>2.0010000000000003</v>
      </c>
      <c r="O44" s="6"/>
      <c r="P44" s="6"/>
      <c r="Q44" s="6"/>
      <c r="R44" s="4"/>
      <c r="S44" s="19"/>
      <c r="T44" s="19"/>
    </row>
    <row r="45" spans="1:20" ht="24" x14ac:dyDescent="0.25">
      <c r="A45" s="3" t="s">
        <v>588</v>
      </c>
      <c r="B45" s="3" t="s">
        <v>589</v>
      </c>
      <c r="C45" s="3" t="s">
        <v>592</v>
      </c>
      <c r="D45" s="3" t="s">
        <v>603</v>
      </c>
      <c r="E45" s="3"/>
      <c r="F45" s="11"/>
      <c r="G45" s="33" t="s">
        <v>1057</v>
      </c>
      <c r="H45" s="8" t="s">
        <v>941</v>
      </c>
      <c r="I45" s="3">
        <v>2</v>
      </c>
      <c r="J45" s="2"/>
      <c r="K45" s="10"/>
      <c r="L45" s="6">
        <v>1.728</v>
      </c>
      <c r="M45" s="6">
        <v>1.272</v>
      </c>
      <c r="N45" s="6">
        <f>AVERAGE(L45:M45)</f>
        <v>1.5</v>
      </c>
      <c r="O45" s="6"/>
      <c r="P45" s="6"/>
      <c r="Q45" s="6"/>
      <c r="R45" s="4"/>
      <c r="S45" s="19"/>
      <c r="T45" s="19"/>
    </row>
    <row r="46" spans="1:20" ht="24" x14ac:dyDescent="0.25">
      <c r="A46" s="3" t="s">
        <v>588</v>
      </c>
      <c r="B46" s="3" t="s">
        <v>589</v>
      </c>
      <c r="C46" s="3" t="s">
        <v>592</v>
      </c>
      <c r="D46" s="3" t="s">
        <v>605</v>
      </c>
      <c r="E46" s="3"/>
      <c r="F46" s="11"/>
      <c r="G46" s="33" t="s">
        <v>1058</v>
      </c>
      <c r="H46" s="8" t="s">
        <v>941</v>
      </c>
      <c r="I46" s="3">
        <v>2</v>
      </c>
      <c r="J46" s="2"/>
      <c r="K46" s="10"/>
      <c r="L46" s="6"/>
      <c r="M46" s="6"/>
      <c r="N46" s="6" t="e">
        <f>AVERAGE(L46:M46)</f>
        <v>#DIV/0!</v>
      </c>
      <c r="O46" s="6"/>
      <c r="P46" s="6"/>
      <c r="Q46" s="6"/>
      <c r="R46" s="4"/>
      <c r="S46" s="19"/>
      <c r="T46" s="19"/>
    </row>
    <row r="47" spans="1:20" ht="24" x14ac:dyDescent="0.25">
      <c r="A47" s="3" t="s">
        <v>588</v>
      </c>
      <c r="B47" s="3" t="s">
        <v>589</v>
      </c>
      <c r="C47" s="3" t="s">
        <v>592</v>
      </c>
      <c r="D47" s="3" t="s">
        <v>604</v>
      </c>
      <c r="E47" s="3"/>
      <c r="F47" s="11"/>
      <c r="G47" s="33" t="s">
        <v>1059</v>
      </c>
      <c r="H47" s="8" t="s">
        <v>941</v>
      </c>
      <c r="I47" s="3">
        <v>2</v>
      </c>
      <c r="J47" s="2"/>
      <c r="K47" s="10"/>
      <c r="L47" s="6">
        <v>3.1760000000000002</v>
      </c>
      <c r="M47" s="6">
        <v>4.6429999999999998</v>
      </c>
      <c r="N47" s="6">
        <f>AVERAGE(L47:M47)</f>
        <v>3.9095</v>
      </c>
      <c r="O47" s="6"/>
      <c r="P47" s="6"/>
      <c r="Q47" s="6"/>
      <c r="R47" s="4"/>
      <c r="S47" s="19"/>
      <c r="T47" s="19"/>
    </row>
    <row r="48" spans="1:20" x14ac:dyDescent="0.25">
      <c r="A48" s="3" t="s">
        <v>588</v>
      </c>
      <c r="B48" s="3" t="s">
        <v>589</v>
      </c>
      <c r="C48" s="3" t="s">
        <v>593</v>
      </c>
      <c r="D48" s="3" t="s">
        <v>171</v>
      </c>
      <c r="E48" s="3"/>
      <c r="F48" s="11"/>
      <c r="G48" s="32" t="s">
        <v>1017</v>
      </c>
      <c r="H48" s="8" t="s">
        <v>941</v>
      </c>
      <c r="I48" s="3">
        <v>2</v>
      </c>
      <c r="J48" s="2"/>
      <c r="K48" s="10"/>
      <c r="L48" s="6"/>
      <c r="M48" s="6"/>
      <c r="N48" s="6" t="e">
        <f>AVERAGE(L48:M48)</f>
        <v>#DIV/0!</v>
      </c>
      <c r="O48" s="6"/>
      <c r="P48" s="6"/>
      <c r="Q48" s="6"/>
      <c r="R48" s="4"/>
      <c r="S48" s="19"/>
      <c r="T48" s="19"/>
    </row>
    <row r="49" spans="1:20" x14ac:dyDescent="0.25">
      <c r="A49" s="3" t="s">
        <v>588</v>
      </c>
      <c r="B49" s="3" t="s">
        <v>589</v>
      </c>
      <c r="C49" s="3" t="s">
        <v>593</v>
      </c>
      <c r="D49" s="3" t="s">
        <v>169</v>
      </c>
      <c r="E49" s="3"/>
      <c r="F49" s="11"/>
      <c r="G49" s="32"/>
      <c r="H49" s="8"/>
      <c r="I49" s="3">
        <v>2</v>
      </c>
      <c r="J49" s="2"/>
      <c r="K49" s="10"/>
      <c r="L49" s="6"/>
      <c r="M49" s="6"/>
      <c r="N49" s="6" t="e">
        <f>AVERAGE(L49:M49)</f>
        <v>#DIV/0!</v>
      </c>
      <c r="O49" s="6"/>
      <c r="P49" s="6"/>
      <c r="Q49" s="6"/>
      <c r="R49" s="4"/>
      <c r="S49" s="19"/>
      <c r="T49" s="19"/>
    </row>
    <row r="50" spans="1:20" ht="24" x14ac:dyDescent="0.25">
      <c r="A50" s="3" t="s">
        <v>588</v>
      </c>
      <c r="B50" s="3" t="s">
        <v>589</v>
      </c>
      <c r="C50" s="3" t="s">
        <v>594</v>
      </c>
      <c r="D50" s="3" t="s">
        <v>607</v>
      </c>
      <c r="E50" s="3"/>
      <c r="F50" s="11"/>
      <c r="G50" s="33" t="s">
        <v>1060</v>
      </c>
      <c r="H50" s="8" t="s">
        <v>941</v>
      </c>
      <c r="I50" s="3">
        <v>2</v>
      </c>
      <c r="J50" s="2"/>
      <c r="K50" s="10"/>
      <c r="L50" s="6">
        <v>3.25</v>
      </c>
      <c r="M50" s="6">
        <v>2.29</v>
      </c>
      <c r="N50" s="6">
        <f>AVERAGE(L50:M50)</f>
        <v>2.77</v>
      </c>
      <c r="O50" s="6"/>
      <c r="P50" s="6"/>
      <c r="Q50" s="6"/>
      <c r="R50" s="4"/>
      <c r="S50" s="19"/>
      <c r="T50" s="19"/>
    </row>
    <row r="51" spans="1:20" ht="24" x14ac:dyDescent="0.25">
      <c r="A51" s="3" t="s">
        <v>588</v>
      </c>
      <c r="B51" s="3" t="s">
        <v>589</v>
      </c>
      <c r="C51" s="3" t="s">
        <v>594</v>
      </c>
      <c r="D51" s="3" t="s">
        <v>600</v>
      </c>
      <c r="E51" s="3"/>
      <c r="F51" s="11"/>
      <c r="G51" s="33" t="s">
        <v>1061</v>
      </c>
      <c r="H51" s="8" t="s">
        <v>941</v>
      </c>
      <c r="I51" s="3">
        <v>2</v>
      </c>
      <c r="J51" s="2"/>
      <c r="K51" s="10"/>
      <c r="L51" s="6"/>
      <c r="M51" s="6"/>
      <c r="N51" s="6" t="e">
        <f>AVERAGE(L51:M51)</f>
        <v>#DIV/0!</v>
      </c>
      <c r="O51" s="6"/>
      <c r="P51" s="6"/>
      <c r="Q51" s="6"/>
      <c r="R51" s="4"/>
      <c r="S51" s="19"/>
      <c r="T51" s="19"/>
    </row>
    <row r="52" spans="1:20" ht="24" x14ac:dyDescent="0.25">
      <c r="A52" s="3" t="s">
        <v>588</v>
      </c>
      <c r="B52" s="3" t="s">
        <v>589</v>
      </c>
      <c r="C52" s="3" t="s">
        <v>594</v>
      </c>
      <c r="D52" s="3" t="s">
        <v>601</v>
      </c>
      <c r="E52" s="3"/>
      <c r="F52" s="11"/>
      <c r="G52" s="33" t="s">
        <v>1062</v>
      </c>
      <c r="H52" s="8" t="s">
        <v>941</v>
      </c>
      <c r="I52" s="3">
        <v>2</v>
      </c>
      <c r="J52" s="2"/>
      <c r="K52" s="10"/>
      <c r="L52" s="6">
        <v>1.585</v>
      </c>
      <c r="M52" s="6">
        <v>1.7070000000000001</v>
      </c>
      <c r="N52" s="6">
        <f>AVERAGE(L52:M52)</f>
        <v>1.6459999999999999</v>
      </c>
      <c r="O52" s="6"/>
      <c r="P52" s="6"/>
      <c r="Q52" s="6"/>
      <c r="R52" s="4"/>
      <c r="S52" s="19"/>
      <c r="T52" s="19"/>
    </row>
    <row r="53" spans="1:20" ht="24" x14ac:dyDescent="0.25">
      <c r="A53" s="3" t="s">
        <v>588</v>
      </c>
      <c r="B53" s="3" t="s">
        <v>589</v>
      </c>
      <c r="C53" s="3" t="s">
        <v>594</v>
      </c>
      <c r="D53" s="3" t="s">
        <v>613</v>
      </c>
      <c r="E53" s="3"/>
      <c r="F53" s="11"/>
      <c r="G53" s="33" t="s">
        <v>1063</v>
      </c>
      <c r="H53" s="8" t="s">
        <v>941</v>
      </c>
      <c r="I53" s="3">
        <v>2</v>
      </c>
      <c r="J53" s="2"/>
      <c r="K53" s="10"/>
      <c r="L53" s="6">
        <v>2.048</v>
      </c>
      <c r="M53" s="6">
        <v>1.911</v>
      </c>
      <c r="N53" s="6">
        <f>AVERAGE(L53:M53)</f>
        <v>1.9795</v>
      </c>
      <c r="O53" s="6"/>
      <c r="P53" s="6"/>
      <c r="Q53" s="6"/>
      <c r="R53" s="4"/>
      <c r="S53" s="19"/>
      <c r="T53" s="19"/>
    </row>
    <row r="54" spans="1:20" ht="24" x14ac:dyDescent="0.25">
      <c r="A54" s="3" t="s">
        <v>588</v>
      </c>
      <c r="B54" s="3" t="s">
        <v>589</v>
      </c>
      <c r="C54" s="3" t="s">
        <v>594</v>
      </c>
      <c r="D54" s="3" t="s">
        <v>602</v>
      </c>
      <c r="E54" s="3"/>
      <c r="F54" s="11"/>
      <c r="G54" s="33" t="s">
        <v>1064</v>
      </c>
      <c r="H54" s="8" t="s">
        <v>941</v>
      </c>
      <c r="I54" s="3">
        <v>2</v>
      </c>
      <c r="J54" s="2"/>
      <c r="K54" s="10"/>
      <c r="L54" s="6">
        <v>1.931</v>
      </c>
      <c r="M54" s="6">
        <v>1.321</v>
      </c>
      <c r="N54" s="6">
        <f>AVERAGE(L54:M54)</f>
        <v>1.6259999999999999</v>
      </c>
      <c r="O54" s="6"/>
      <c r="P54" s="6"/>
      <c r="Q54" s="6"/>
      <c r="R54" s="4"/>
      <c r="S54" s="19"/>
      <c r="T54" s="19"/>
    </row>
    <row r="55" spans="1:20" ht="24" x14ac:dyDescent="0.25">
      <c r="A55" s="3" t="s">
        <v>588</v>
      </c>
      <c r="B55" s="3" t="s">
        <v>589</v>
      </c>
      <c r="C55" s="3" t="s">
        <v>594</v>
      </c>
      <c r="D55" s="3" t="s">
        <v>614</v>
      </c>
      <c r="E55" s="3"/>
      <c r="F55" s="11"/>
      <c r="G55" s="33" t="s">
        <v>1065</v>
      </c>
      <c r="H55" s="8" t="s">
        <v>941</v>
      </c>
      <c r="I55" s="3">
        <v>2</v>
      </c>
      <c r="J55" s="2"/>
      <c r="K55" s="10"/>
      <c r="L55" s="6">
        <v>1.889</v>
      </c>
      <c r="M55" s="6">
        <v>1.224</v>
      </c>
      <c r="N55" s="6">
        <f>AVERAGE(L55:M55)</f>
        <v>1.5565</v>
      </c>
      <c r="O55" s="6"/>
      <c r="P55" s="6"/>
      <c r="Q55" s="6"/>
      <c r="R55" s="4"/>
      <c r="S55" s="19"/>
      <c r="T55" s="19"/>
    </row>
    <row r="56" spans="1:20" ht="24" x14ac:dyDescent="0.25">
      <c r="A56" s="3" t="s">
        <v>588</v>
      </c>
      <c r="B56" s="3" t="s">
        <v>589</v>
      </c>
      <c r="C56" s="3" t="s">
        <v>594</v>
      </c>
      <c r="D56" s="3" t="s">
        <v>615</v>
      </c>
      <c r="E56" s="3"/>
      <c r="F56" s="11"/>
      <c r="G56" s="33" t="s">
        <v>1066</v>
      </c>
      <c r="H56" s="8" t="s">
        <v>941</v>
      </c>
      <c r="I56" s="3">
        <v>2</v>
      </c>
      <c r="J56" s="2"/>
      <c r="K56" s="10"/>
      <c r="L56" s="6">
        <v>1.8340000000000001</v>
      </c>
      <c r="M56" s="6">
        <v>0.99299999999999999</v>
      </c>
      <c r="N56" s="6">
        <f>AVERAGE(L56:M56)</f>
        <v>1.4135</v>
      </c>
      <c r="O56" s="6"/>
      <c r="P56" s="6"/>
      <c r="Q56" s="6"/>
      <c r="R56" s="4"/>
      <c r="S56" s="19"/>
      <c r="T56" s="19"/>
    </row>
    <row r="57" spans="1:20" ht="24" x14ac:dyDescent="0.25">
      <c r="A57" s="3" t="s">
        <v>588</v>
      </c>
      <c r="B57" s="3" t="s">
        <v>589</v>
      </c>
      <c r="C57" s="3" t="s">
        <v>594</v>
      </c>
      <c r="D57" s="3" t="s">
        <v>603</v>
      </c>
      <c r="E57" s="3"/>
      <c r="F57" s="11"/>
      <c r="G57" s="33" t="s">
        <v>1067</v>
      </c>
      <c r="H57" s="8" t="s">
        <v>941</v>
      </c>
      <c r="I57" s="3">
        <v>2</v>
      </c>
      <c r="J57" s="2"/>
      <c r="K57" s="10"/>
      <c r="L57" s="6">
        <v>1.829</v>
      </c>
      <c r="M57" s="6">
        <v>1.32</v>
      </c>
      <c r="N57" s="6">
        <f>AVERAGE(L57:M57)</f>
        <v>1.5745</v>
      </c>
      <c r="O57" s="6"/>
      <c r="P57" s="6"/>
      <c r="Q57" s="6"/>
      <c r="R57" s="4"/>
      <c r="S57" s="19"/>
      <c r="T57" s="19"/>
    </row>
    <row r="58" spans="1:20" ht="24" x14ac:dyDescent="0.25">
      <c r="A58" s="3" t="s">
        <v>588</v>
      </c>
      <c r="B58" s="3" t="s">
        <v>589</v>
      </c>
      <c r="C58" s="3" t="s">
        <v>594</v>
      </c>
      <c r="D58" s="3" t="s">
        <v>616</v>
      </c>
      <c r="E58" s="3"/>
      <c r="F58" s="11"/>
      <c r="G58" s="33" t="s">
        <v>1068</v>
      </c>
      <c r="H58" s="8" t="s">
        <v>941</v>
      </c>
      <c r="I58" s="3">
        <v>2</v>
      </c>
      <c r="J58" s="2"/>
      <c r="K58" s="10"/>
      <c r="L58" s="6"/>
      <c r="M58" s="6"/>
      <c r="N58" s="6" t="e">
        <f>AVERAGE(L58:M58)</f>
        <v>#DIV/0!</v>
      </c>
      <c r="O58" s="6"/>
      <c r="P58" s="6"/>
      <c r="Q58" s="6"/>
      <c r="R58" s="4"/>
      <c r="S58" s="19"/>
      <c r="T58" s="19"/>
    </row>
    <row r="59" spans="1:20" ht="24" x14ac:dyDescent="0.25">
      <c r="A59" s="3" t="s">
        <v>588</v>
      </c>
      <c r="B59" s="3" t="s">
        <v>589</v>
      </c>
      <c r="C59" s="3" t="s">
        <v>594</v>
      </c>
      <c r="D59" s="3" t="s">
        <v>609</v>
      </c>
      <c r="E59" s="3"/>
      <c r="F59" s="11"/>
      <c r="G59" s="33" t="s">
        <v>1069</v>
      </c>
      <c r="H59" s="8" t="s">
        <v>941</v>
      </c>
      <c r="I59" s="3">
        <v>2</v>
      </c>
      <c r="J59" s="2"/>
      <c r="K59" s="10"/>
      <c r="L59" s="6"/>
      <c r="M59" s="6"/>
      <c r="N59" s="6" t="e">
        <f>AVERAGE(L59:M59)</f>
        <v>#DIV/0!</v>
      </c>
      <c r="O59" s="6"/>
      <c r="P59" s="6"/>
      <c r="Q59" s="6"/>
      <c r="R59" s="4"/>
      <c r="S59" s="19"/>
      <c r="T59" s="19"/>
    </row>
    <row r="60" spans="1:20" ht="24" x14ac:dyDescent="0.25">
      <c r="A60" s="3" t="s">
        <v>588</v>
      </c>
      <c r="B60" s="3" t="s">
        <v>589</v>
      </c>
      <c r="C60" s="3" t="s">
        <v>594</v>
      </c>
      <c r="D60" s="3" t="s">
        <v>169</v>
      </c>
      <c r="E60" s="3"/>
      <c r="F60" s="11"/>
      <c r="G60" s="33" t="s">
        <v>1070</v>
      </c>
      <c r="H60" s="8"/>
      <c r="I60" s="3">
        <v>2</v>
      </c>
      <c r="J60" s="2"/>
      <c r="K60" s="10"/>
      <c r="L60" s="6">
        <v>1.544</v>
      </c>
      <c r="M60" s="6">
        <v>1.1180000000000001</v>
      </c>
      <c r="N60" s="6">
        <f>AVERAGE(L60:M60)</f>
        <v>1.331</v>
      </c>
      <c r="O60" s="6"/>
      <c r="P60" s="6"/>
      <c r="Q60" s="6"/>
      <c r="R60" s="4"/>
      <c r="S60" s="19"/>
      <c r="T60" s="19"/>
    </row>
    <row r="61" spans="1:20" ht="24" x14ac:dyDescent="0.25">
      <c r="A61" s="3" t="s">
        <v>588</v>
      </c>
      <c r="B61" s="3" t="s">
        <v>589</v>
      </c>
      <c r="C61" s="3" t="s">
        <v>594</v>
      </c>
      <c r="D61" s="3" t="s">
        <v>596</v>
      </c>
      <c r="E61" s="3"/>
      <c r="F61" s="11"/>
      <c r="G61" s="33" t="s">
        <v>1071</v>
      </c>
      <c r="H61" s="8" t="s">
        <v>941</v>
      </c>
      <c r="I61" s="3">
        <v>2</v>
      </c>
      <c r="J61" s="2"/>
      <c r="K61" s="10"/>
      <c r="L61" s="6">
        <v>2.6589999999999998</v>
      </c>
      <c r="M61" s="6">
        <v>1.3380000000000001</v>
      </c>
      <c r="N61" s="6">
        <f>AVERAGE(L61:M61)</f>
        <v>1.9984999999999999</v>
      </c>
      <c r="O61" s="6"/>
      <c r="P61" s="6"/>
      <c r="Q61" s="6"/>
      <c r="R61" s="4"/>
      <c r="S61" s="19"/>
      <c r="T61" s="19"/>
    </row>
    <row r="62" spans="1:20" ht="24" x14ac:dyDescent="0.25">
      <c r="A62" s="3" t="s">
        <v>588</v>
      </c>
      <c r="B62" s="3" t="s">
        <v>589</v>
      </c>
      <c r="C62" s="3" t="s">
        <v>594</v>
      </c>
      <c r="D62" s="3" t="s">
        <v>109</v>
      </c>
      <c r="E62" s="3"/>
      <c r="F62" s="11"/>
      <c r="G62" s="33" t="s">
        <v>1072</v>
      </c>
      <c r="H62" s="8" t="s">
        <v>941</v>
      </c>
      <c r="I62" s="3">
        <v>2</v>
      </c>
      <c r="J62" s="2"/>
      <c r="K62" s="10"/>
      <c r="L62" s="6">
        <v>1.1140000000000001</v>
      </c>
      <c r="M62" s="6">
        <v>0.79700000000000004</v>
      </c>
      <c r="N62" s="6">
        <f>AVERAGE(L62:M62)</f>
        <v>0.95550000000000002</v>
      </c>
      <c r="O62" s="6"/>
      <c r="P62" s="6"/>
      <c r="Q62" s="6"/>
      <c r="R62" s="4"/>
      <c r="S62" s="19"/>
      <c r="T62" s="19"/>
    </row>
    <row r="63" spans="1:20" x14ac:dyDescent="0.25">
      <c r="A63" s="3" t="s">
        <v>588</v>
      </c>
      <c r="B63" s="3" t="s">
        <v>589</v>
      </c>
      <c r="C63" s="3" t="s">
        <v>594</v>
      </c>
      <c r="D63" s="3" t="s">
        <v>597</v>
      </c>
      <c r="E63" s="3"/>
      <c r="F63" s="11"/>
      <c r="G63" s="32" t="s">
        <v>1041</v>
      </c>
      <c r="H63" s="8" t="s">
        <v>1144</v>
      </c>
      <c r="I63" s="3">
        <v>2</v>
      </c>
      <c r="K63" s="10"/>
      <c r="L63" s="6">
        <v>1.6080000000000001</v>
      </c>
      <c r="M63" s="6">
        <v>1.345</v>
      </c>
      <c r="N63" s="6">
        <f>AVERAGE(L63:M63)</f>
        <v>1.4765000000000001</v>
      </c>
      <c r="O63" s="6"/>
      <c r="P63" s="6"/>
      <c r="Q63" s="6"/>
      <c r="R63" s="4"/>
      <c r="S63" s="19"/>
      <c r="T63" s="19"/>
    </row>
    <row r="64" spans="1:20" ht="24" x14ac:dyDescent="0.25">
      <c r="A64" s="3" t="s">
        <v>588</v>
      </c>
      <c r="B64" s="3" t="s">
        <v>589</v>
      </c>
      <c r="C64" s="3" t="s">
        <v>594</v>
      </c>
      <c r="D64" s="3" t="s">
        <v>608</v>
      </c>
      <c r="E64" s="3"/>
      <c r="F64" s="11"/>
      <c r="G64" s="33" t="s">
        <v>1073</v>
      </c>
      <c r="H64" s="8" t="s">
        <v>941</v>
      </c>
      <c r="I64" s="3">
        <v>2</v>
      </c>
      <c r="J64" s="2"/>
      <c r="K64" s="10"/>
      <c r="L64" s="6"/>
      <c r="M64" s="6"/>
      <c r="N64" s="6" t="e">
        <f>AVERAGE(L64:M64)</f>
        <v>#DIV/0!</v>
      </c>
      <c r="O64" s="6"/>
      <c r="P64" s="6"/>
      <c r="Q64" s="6"/>
      <c r="R64" s="4"/>
      <c r="S64" s="19"/>
      <c r="T64" s="19"/>
    </row>
    <row r="65" spans="1:20" ht="24" x14ac:dyDescent="0.25">
      <c r="A65" s="3" t="s">
        <v>588</v>
      </c>
      <c r="B65" s="3" t="s">
        <v>589</v>
      </c>
      <c r="C65" s="3" t="s">
        <v>594</v>
      </c>
      <c r="D65" s="3" t="s">
        <v>170</v>
      </c>
      <c r="E65" s="3"/>
      <c r="F65" s="11"/>
      <c r="G65" s="33" t="s">
        <v>1074</v>
      </c>
      <c r="H65" s="8" t="s">
        <v>941</v>
      </c>
      <c r="I65" s="3">
        <v>2</v>
      </c>
      <c r="J65" s="2"/>
      <c r="K65" s="10"/>
      <c r="L65" s="6">
        <v>1.4059999999999999</v>
      </c>
      <c r="M65" s="6">
        <v>1.4470000000000001</v>
      </c>
      <c r="N65" s="6">
        <f>AVERAGE(L65:M65)</f>
        <v>1.4264999999999999</v>
      </c>
      <c r="O65" s="6"/>
      <c r="P65" s="6"/>
      <c r="Q65" s="6"/>
      <c r="R65" s="4"/>
      <c r="S65" s="19"/>
      <c r="T65" s="19"/>
    </row>
    <row r="66" spans="1:20" ht="24" x14ac:dyDescent="0.25">
      <c r="A66" s="3" t="s">
        <v>588</v>
      </c>
      <c r="B66" s="3" t="s">
        <v>589</v>
      </c>
      <c r="C66" s="3" t="s">
        <v>594</v>
      </c>
      <c r="D66" s="3" t="s">
        <v>598</v>
      </c>
      <c r="E66" s="3"/>
      <c r="F66" s="11"/>
      <c r="G66" s="33" t="s">
        <v>1075</v>
      </c>
      <c r="H66" s="8" t="s">
        <v>941</v>
      </c>
      <c r="I66" s="3">
        <v>2</v>
      </c>
      <c r="J66" s="2"/>
      <c r="K66" s="10"/>
      <c r="L66" s="6">
        <v>1.8080000000000001</v>
      </c>
      <c r="M66" s="6">
        <v>1.504</v>
      </c>
      <c r="N66" s="6">
        <f>AVERAGE(L66:M66)</f>
        <v>1.6560000000000001</v>
      </c>
      <c r="O66" s="6"/>
      <c r="P66" s="6"/>
      <c r="Q66" s="6"/>
      <c r="R66" s="4"/>
      <c r="S66" s="19"/>
      <c r="T66" s="19"/>
    </row>
    <row r="67" spans="1:20" ht="24" x14ac:dyDescent="0.25">
      <c r="A67" s="3" t="s">
        <v>588</v>
      </c>
      <c r="B67" s="3" t="s">
        <v>589</v>
      </c>
      <c r="C67" s="3" t="s">
        <v>594</v>
      </c>
      <c r="D67" s="3" t="s">
        <v>604</v>
      </c>
      <c r="E67" s="3"/>
      <c r="F67" s="11"/>
      <c r="G67" s="33" t="s">
        <v>1076</v>
      </c>
      <c r="H67" s="8" t="s">
        <v>941</v>
      </c>
      <c r="I67" s="3">
        <v>2</v>
      </c>
      <c r="J67" s="2"/>
      <c r="K67" s="10"/>
      <c r="L67" s="6">
        <v>3.8159999999999998</v>
      </c>
      <c r="M67" s="6">
        <v>3.04</v>
      </c>
      <c r="N67" s="6">
        <f>AVERAGE(L67:M67)</f>
        <v>3.4279999999999999</v>
      </c>
      <c r="O67" s="6"/>
      <c r="P67" s="6"/>
      <c r="Q67" s="6"/>
      <c r="R67" s="4"/>
      <c r="S67" s="19"/>
      <c r="T67" s="19"/>
    </row>
    <row r="68" spans="1:20" ht="24" x14ac:dyDescent="0.25">
      <c r="A68" s="3" t="s">
        <v>588</v>
      </c>
      <c r="B68" s="3" t="s">
        <v>589</v>
      </c>
      <c r="C68" s="3" t="s">
        <v>594</v>
      </c>
      <c r="D68" s="3" t="s">
        <v>606</v>
      </c>
      <c r="E68" s="3"/>
      <c r="F68" s="11"/>
      <c r="G68" s="33" t="s">
        <v>1077</v>
      </c>
      <c r="H68" s="8" t="s">
        <v>941</v>
      </c>
      <c r="I68" s="3">
        <v>2</v>
      </c>
      <c r="J68" s="2"/>
      <c r="K68" s="10"/>
      <c r="L68" s="6">
        <v>2.5470000000000002</v>
      </c>
      <c r="M68" s="6">
        <v>2.4329999999999998</v>
      </c>
      <c r="N68" s="6">
        <f>AVERAGE(L68:M68)</f>
        <v>2.4900000000000002</v>
      </c>
      <c r="O68" s="6"/>
      <c r="P68" s="6"/>
      <c r="Q68" s="6"/>
      <c r="R68" s="4"/>
      <c r="S68" s="19"/>
      <c r="T68" s="19"/>
    </row>
    <row r="69" spans="1:20" ht="24" x14ac:dyDescent="0.25">
      <c r="A69" s="3" t="s">
        <v>588</v>
      </c>
      <c r="B69" s="3" t="s">
        <v>589</v>
      </c>
      <c r="C69" s="3" t="s">
        <v>594</v>
      </c>
      <c r="D69" s="3" t="s">
        <v>599</v>
      </c>
      <c r="E69" s="3"/>
      <c r="F69" s="11"/>
      <c r="G69" s="33" t="s">
        <v>1078</v>
      </c>
      <c r="H69" s="8" t="s">
        <v>1145</v>
      </c>
      <c r="I69" s="3">
        <v>2</v>
      </c>
      <c r="J69" s="2"/>
      <c r="K69" s="10"/>
      <c r="L69" s="6">
        <v>1.494</v>
      </c>
      <c r="M69" s="6">
        <v>1.3280000000000001</v>
      </c>
      <c r="N69" s="6">
        <f>AVERAGE(L69:M69)</f>
        <v>1.411</v>
      </c>
      <c r="O69" s="6"/>
      <c r="P69" s="6"/>
      <c r="Q69" s="6"/>
      <c r="R69" s="4"/>
      <c r="S69" s="19"/>
      <c r="T69" s="19"/>
    </row>
    <row r="70" spans="1:20" ht="24" x14ac:dyDescent="0.25">
      <c r="A70" s="3" t="s">
        <v>588</v>
      </c>
      <c r="B70" s="3" t="s">
        <v>589</v>
      </c>
      <c r="C70" s="3" t="s">
        <v>595</v>
      </c>
      <c r="D70" s="3" t="s">
        <v>597</v>
      </c>
      <c r="E70" s="3"/>
      <c r="F70" s="11"/>
      <c r="G70" s="33" t="s">
        <v>1079</v>
      </c>
      <c r="H70" s="8" t="s">
        <v>1145</v>
      </c>
      <c r="I70" s="3">
        <v>2</v>
      </c>
      <c r="J70" s="2"/>
      <c r="K70" s="10"/>
      <c r="L70" s="6"/>
      <c r="M70" s="6"/>
      <c r="N70" s="6" t="e">
        <f>AVERAGE(L70:M70)</f>
        <v>#DIV/0!</v>
      </c>
      <c r="O70" s="6"/>
      <c r="P70" s="6"/>
      <c r="Q70" s="6"/>
      <c r="R70" s="4"/>
      <c r="S70" s="19"/>
      <c r="T70" s="19"/>
    </row>
    <row r="71" spans="1:20" ht="24" x14ac:dyDescent="0.25">
      <c r="A71" s="3" t="s">
        <v>588</v>
      </c>
      <c r="B71" s="3" t="s">
        <v>589</v>
      </c>
      <c r="C71" s="3" t="s">
        <v>595</v>
      </c>
      <c r="D71" s="3" t="s">
        <v>613</v>
      </c>
      <c r="E71" s="3"/>
      <c r="F71" s="11"/>
      <c r="G71" s="33" t="s">
        <v>1080</v>
      </c>
      <c r="H71" s="8" t="s">
        <v>941</v>
      </c>
      <c r="I71" s="3">
        <v>2</v>
      </c>
      <c r="J71" s="2"/>
      <c r="K71" s="10"/>
      <c r="L71" s="6"/>
      <c r="M71" s="6"/>
      <c r="N71" s="6" t="e">
        <f>AVERAGE(L71:M71)</f>
        <v>#DIV/0!</v>
      </c>
      <c r="O71" s="6"/>
      <c r="P71" s="6"/>
      <c r="Q71" s="6"/>
      <c r="R71" s="4"/>
      <c r="S71" s="19"/>
      <c r="T71" s="19"/>
    </row>
    <row r="72" spans="1:20" ht="24" x14ac:dyDescent="0.25">
      <c r="A72" s="3" t="s">
        <v>588</v>
      </c>
      <c r="B72" s="3" t="s">
        <v>589</v>
      </c>
      <c r="C72" s="3" t="s">
        <v>595</v>
      </c>
      <c r="D72" s="3" t="s">
        <v>616</v>
      </c>
      <c r="E72" s="3"/>
      <c r="F72" s="11"/>
      <c r="G72" s="33" t="s">
        <v>1081</v>
      </c>
      <c r="H72" s="8" t="s">
        <v>941</v>
      </c>
      <c r="I72" s="3">
        <v>2</v>
      </c>
      <c r="J72" s="2"/>
      <c r="K72" s="10"/>
      <c r="L72" s="6"/>
      <c r="M72" s="6"/>
      <c r="N72" s="6" t="e">
        <f>AVERAGE(L72:M72)</f>
        <v>#DIV/0!</v>
      </c>
      <c r="O72" s="6"/>
      <c r="P72" s="6"/>
      <c r="Q72" s="6"/>
      <c r="R72" s="4"/>
      <c r="S72" s="19"/>
      <c r="T72" s="19"/>
    </row>
    <row r="73" spans="1:20" ht="24" x14ac:dyDescent="0.25">
      <c r="A73" s="3" t="s">
        <v>588</v>
      </c>
      <c r="B73" s="3" t="s">
        <v>589</v>
      </c>
      <c r="C73" s="3" t="s">
        <v>595</v>
      </c>
      <c r="D73" s="3" t="s">
        <v>599</v>
      </c>
      <c r="E73" s="3"/>
      <c r="F73" s="11"/>
      <c r="G73" s="33" t="s">
        <v>1082</v>
      </c>
      <c r="H73" s="8" t="s">
        <v>941</v>
      </c>
      <c r="I73" s="3">
        <v>2</v>
      </c>
      <c r="J73" s="2"/>
      <c r="K73" s="10"/>
      <c r="L73" s="6"/>
      <c r="M73" s="6"/>
      <c r="N73" s="6" t="e">
        <f>AVERAGE(L73:M73)</f>
        <v>#DIV/0!</v>
      </c>
      <c r="O73" s="6"/>
      <c r="P73" s="6"/>
      <c r="Q73" s="6"/>
      <c r="R73" s="4"/>
      <c r="S73" s="19"/>
      <c r="T73" s="19"/>
    </row>
    <row r="74" spans="1:20" ht="24" x14ac:dyDescent="0.25">
      <c r="A74" s="3" t="s">
        <v>588</v>
      </c>
      <c r="B74" s="3" t="s">
        <v>589</v>
      </c>
      <c r="C74" s="3" t="s">
        <v>595</v>
      </c>
      <c r="D74" s="3" t="s">
        <v>608</v>
      </c>
      <c r="E74" s="3"/>
      <c r="F74" s="11"/>
      <c r="G74" s="33" t="s">
        <v>1083</v>
      </c>
      <c r="H74" s="8" t="s">
        <v>941</v>
      </c>
      <c r="I74" s="3">
        <v>2</v>
      </c>
      <c r="J74" s="2"/>
      <c r="K74" s="10"/>
      <c r="L74" s="6"/>
      <c r="M74" s="6"/>
      <c r="N74" s="6" t="e">
        <f>AVERAGE(L74:M74)</f>
        <v>#DIV/0!</v>
      </c>
      <c r="O74" s="6"/>
      <c r="P74" s="6"/>
      <c r="Q74" s="6"/>
      <c r="R74" s="4"/>
      <c r="S74" s="19"/>
      <c r="T74" s="19"/>
    </row>
    <row r="75" spans="1:20" ht="24" x14ac:dyDescent="0.25">
      <c r="A75" s="3" t="s">
        <v>588</v>
      </c>
      <c r="B75" s="3" t="s">
        <v>589</v>
      </c>
      <c r="C75" s="3" t="s">
        <v>595</v>
      </c>
      <c r="D75" s="3" t="s">
        <v>600</v>
      </c>
      <c r="E75" s="3"/>
      <c r="F75" s="11"/>
      <c r="G75" s="33" t="s">
        <v>1084</v>
      </c>
      <c r="H75" s="8" t="s">
        <v>941</v>
      </c>
      <c r="I75" s="3">
        <v>2</v>
      </c>
      <c r="J75" s="2"/>
      <c r="K75" s="10"/>
      <c r="L75" s="6"/>
      <c r="M75" s="6"/>
      <c r="N75" s="6" t="e">
        <f>AVERAGE(L75:M75)</f>
        <v>#DIV/0!</v>
      </c>
      <c r="O75" s="6"/>
      <c r="P75" s="6"/>
      <c r="Q75" s="6"/>
      <c r="R75" s="4"/>
      <c r="S75" s="19"/>
      <c r="T75" s="19"/>
    </row>
    <row r="76" spans="1:20" ht="24" x14ac:dyDescent="0.25">
      <c r="A76" s="3" t="s">
        <v>588</v>
      </c>
      <c r="B76" s="3" t="s">
        <v>589</v>
      </c>
      <c r="C76" s="3" t="s">
        <v>595</v>
      </c>
      <c r="D76" s="3" t="s">
        <v>614</v>
      </c>
      <c r="E76" s="3"/>
      <c r="F76" s="11"/>
      <c r="G76" s="33" t="s">
        <v>1085</v>
      </c>
      <c r="H76" s="8" t="s">
        <v>941</v>
      </c>
      <c r="I76" s="3">
        <v>2</v>
      </c>
      <c r="J76" s="2"/>
      <c r="K76" s="10"/>
      <c r="L76" s="6"/>
      <c r="M76" s="6"/>
      <c r="N76" s="6" t="e">
        <f>AVERAGE(L76:M76)</f>
        <v>#DIV/0!</v>
      </c>
      <c r="O76" s="6"/>
      <c r="P76" s="6"/>
      <c r="Q76" s="6"/>
      <c r="R76" s="4"/>
      <c r="S76" s="19"/>
      <c r="T76" s="19"/>
    </row>
    <row r="77" spans="1:20" ht="24" x14ac:dyDescent="0.25">
      <c r="A77" s="3" t="s">
        <v>588</v>
      </c>
      <c r="B77" s="3" t="s">
        <v>589</v>
      </c>
      <c r="C77" s="3" t="s">
        <v>595</v>
      </c>
      <c r="D77" s="3" t="s">
        <v>615</v>
      </c>
      <c r="E77" s="3"/>
      <c r="F77" s="11"/>
      <c r="G77" s="33" t="s">
        <v>1086</v>
      </c>
      <c r="H77" s="8" t="s">
        <v>941</v>
      </c>
      <c r="I77" s="3">
        <v>2</v>
      </c>
      <c r="J77" s="2"/>
      <c r="K77" s="10"/>
      <c r="L77" s="6"/>
      <c r="M77" s="6"/>
      <c r="N77" s="6" t="e">
        <f>AVERAGE(L77:M77)</f>
        <v>#DIV/0!</v>
      </c>
      <c r="O77" s="6"/>
      <c r="P77" s="6"/>
      <c r="Q77" s="6"/>
      <c r="R77" s="4"/>
      <c r="S77" s="19"/>
      <c r="T77" s="19"/>
    </row>
    <row r="78" spans="1:20" ht="24" x14ac:dyDescent="0.25">
      <c r="A78" s="3" t="s">
        <v>588</v>
      </c>
      <c r="B78" s="3" t="s">
        <v>589</v>
      </c>
      <c r="C78" s="3" t="s">
        <v>595</v>
      </c>
      <c r="D78" s="3" t="s">
        <v>603</v>
      </c>
      <c r="E78" s="3"/>
      <c r="F78" s="11"/>
      <c r="G78" s="33" t="s">
        <v>1087</v>
      </c>
      <c r="H78" s="8" t="s">
        <v>941</v>
      </c>
      <c r="I78" s="3">
        <v>2</v>
      </c>
      <c r="J78" s="2"/>
      <c r="K78" s="10"/>
      <c r="L78" s="6"/>
      <c r="M78" s="6"/>
      <c r="N78" s="6" t="e">
        <f>AVERAGE(L78:M78)</f>
        <v>#DIV/0!</v>
      </c>
      <c r="O78" s="6"/>
      <c r="P78" s="6"/>
      <c r="Q78" s="6"/>
      <c r="R78" s="4"/>
      <c r="S78" s="19"/>
      <c r="T78" s="19"/>
    </row>
    <row r="79" spans="1:20" ht="24" x14ac:dyDescent="0.25">
      <c r="A79" s="3" t="s">
        <v>588</v>
      </c>
      <c r="B79" s="3" t="s">
        <v>589</v>
      </c>
      <c r="C79" s="3" t="s">
        <v>595</v>
      </c>
      <c r="D79" s="3" t="s">
        <v>609</v>
      </c>
      <c r="E79" s="3"/>
      <c r="F79" s="11"/>
      <c r="G79" s="33" t="s">
        <v>1088</v>
      </c>
      <c r="H79" s="8" t="s">
        <v>941</v>
      </c>
      <c r="I79" s="3">
        <v>2</v>
      </c>
      <c r="J79" s="2"/>
      <c r="K79" s="10"/>
      <c r="L79" s="6"/>
      <c r="M79" s="6"/>
      <c r="N79" s="6" t="e">
        <f>AVERAGE(L79:M79)</f>
        <v>#DIV/0!</v>
      </c>
      <c r="O79" s="6"/>
      <c r="P79" s="6"/>
      <c r="Q79" s="6"/>
      <c r="R79" s="4"/>
      <c r="S79" s="19"/>
      <c r="T79" s="19"/>
    </row>
    <row r="80" spans="1:20" ht="36" x14ac:dyDescent="0.25">
      <c r="A80" s="3" t="s">
        <v>588</v>
      </c>
      <c r="B80" s="3" t="s">
        <v>589</v>
      </c>
      <c r="C80" s="3" t="s">
        <v>595</v>
      </c>
      <c r="D80" s="3" t="s">
        <v>610</v>
      </c>
      <c r="E80" s="3"/>
      <c r="F80" s="11"/>
      <c r="G80" s="33" t="s">
        <v>1089</v>
      </c>
      <c r="H80" s="8" t="s">
        <v>941</v>
      </c>
      <c r="I80" s="3">
        <v>2</v>
      </c>
      <c r="J80" s="2"/>
      <c r="K80" s="10"/>
      <c r="L80" s="6"/>
      <c r="M80" s="6"/>
      <c r="N80" s="6" t="e">
        <f>AVERAGE(L80:M80)</f>
        <v>#DIV/0!</v>
      </c>
      <c r="O80" s="6"/>
      <c r="P80" s="6"/>
      <c r="Q80" s="6"/>
      <c r="R80" s="4"/>
      <c r="S80" s="19"/>
      <c r="T80" s="19"/>
    </row>
    <row r="81" spans="1:20" ht="24" x14ac:dyDescent="0.25">
      <c r="A81" s="3" t="s">
        <v>588</v>
      </c>
      <c r="B81" s="3" t="s">
        <v>589</v>
      </c>
      <c r="C81" s="3" t="s">
        <v>595</v>
      </c>
      <c r="D81" s="3" t="s">
        <v>781</v>
      </c>
      <c r="E81" s="3"/>
      <c r="F81" s="11"/>
      <c r="G81" s="33" t="s">
        <v>1090</v>
      </c>
      <c r="H81" s="8" t="s">
        <v>941</v>
      </c>
      <c r="I81" s="3">
        <v>4</v>
      </c>
      <c r="J81" s="2"/>
      <c r="K81" s="10"/>
      <c r="L81" s="6"/>
      <c r="M81" s="6"/>
      <c r="N81" s="6" t="e">
        <f>AVERAGE(L81:M81)</f>
        <v>#DIV/0!</v>
      </c>
      <c r="O81" s="6"/>
      <c r="P81" s="6"/>
      <c r="Q81" s="6"/>
      <c r="R81" s="4"/>
      <c r="S81" s="19"/>
      <c r="T81" s="19"/>
    </row>
    <row r="82" spans="1:20" x14ac:dyDescent="0.25">
      <c r="A82" s="3" t="s">
        <v>588</v>
      </c>
      <c r="B82" s="3" t="s">
        <v>589</v>
      </c>
      <c r="C82" s="3" t="s">
        <v>595</v>
      </c>
      <c r="D82" s="3" t="s">
        <v>169</v>
      </c>
      <c r="E82" s="3"/>
      <c r="F82" s="11"/>
      <c r="G82" s="33"/>
      <c r="H82" s="8"/>
      <c r="I82" s="3">
        <v>2</v>
      </c>
      <c r="J82" s="2"/>
      <c r="K82" s="10"/>
      <c r="L82" s="6"/>
      <c r="M82" s="6"/>
      <c r="N82" s="6" t="e">
        <f>AVERAGE(L82:M82)</f>
        <v>#DIV/0!</v>
      </c>
      <c r="O82" s="6"/>
      <c r="P82" s="6"/>
      <c r="Q82" s="6"/>
      <c r="R82" s="4"/>
      <c r="S82" s="19"/>
      <c r="T82" s="19"/>
    </row>
    <row r="83" spans="1:20" ht="24" x14ac:dyDescent="0.25">
      <c r="A83" s="3" t="s">
        <v>588</v>
      </c>
      <c r="B83" s="3" t="s">
        <v>589</v>
      </c>
      <c r="C83" s="3" t="s">
        <v>595</v>
      </c>
      <c r="D83" s="3" t="s">
        <v>607</v>
      </c>
      <c r="E83" s="3"/>
      <c r="F83" s="11"/>
      <c r="G83" s="33" t="s">
        <v>1091</v>
      </c>
      <c r="H83" s="8" t="s">
        <v>941</v>
      </c>
      <c r="I83" s="3">
        <v>2</v>
      </c>
      <c r="J83" s="2"/>
      <c r="K83" s="10"/>
      <c r="L83" s="6"/>
      <c r="M83" s="6"/>
      <c r="N83" s="6" t="e">
        <f>AVERAGE(L83:M83)</f>
        <v>#DIV/0!</v>
      </c>
      <c r="O83" s="6"/>
      <c r="P83" s="6"/>
      <c r="Q83" s="6"/>
      <c r="R83" s="4"/>
      <c r="S83" s="19"/>
      <c r="T83" s="19"/>
    </row>
    <row r="84" spans="1:20" ht="24" x14ac:dyDescent="0.25">
      <c r="A84" s="3" t="s">
        <v>588</v>
      </c>
      <c r="B84" s="3" t="s">
        <v>589</v>
      </c>
      <c r="C84" s="3" t="s">
        <v>595</v>
      </c>
      <c r="D84" s="3" t="s">
        <v>596</v>
      </c>
      <c r="E84" s="3"/>
      <c r="F84" s="11"/>
      <c r="G84" s="33" t="s">
        <v>1092</v>
      </c>
      <c r="H84" s="8" t="s">
        <v>941</v>
      </c>
      <c r="I84" s="3">
        <v>2</v>
      </c>
      <c r="J84" s="2"/>
      <c r="K84" s="10"/>
      <c r="L84" s="6"/>
      <c r="M84" s="6"/>
      <c r="N84" s="6" t="e">
        <f>AVERAGE(L84:M84)</f>
        <v>#DIV/0!</v>
      </c>
      <c r="O84" s="6"/>
      <c r="P84" s="6"/>
      <c r="Q84" s="6"/>
      <c r="R84" s="4"/>
      <c r="S84" s="19"/>
      <c r="T84" s="19"/>
    </row>
    <row r="85" spans="1:20" ht="24" x14ac:dyDescent="0.25">
      <c r="A85" s="3" t="s">
        <v>588</v>
      </c>
      <c r="B85" s="3" t="s">
        <v>589</v>
      </c>
      <c r="C85" s="3" t="s">
        <v>595</v>
      </c>
      <c r="D85" s="3" t="s">
        <v>109</v>
      </c>
      <c r="E85" s="3"/>
      <c r="F85" s="11"/>
      <c r="G85" s="33" t="s">
        <v>1093</v>
      </c>
      <c r="H85" s="8" t="s">
        <v>941</v>
      </c>
      <c r="I85" s="3">
        <v>2</v>
      </c>
      <c r="J85" s="2"/>
      <c r="K85" s="10"/>
      <c r="L85" s="6"/>
      <c r="M85" s="6"/>
      <c r="N85" s="6" t="e">
        <f>AVERAGE(L85:M85)</f>
        <v>#DIV/0!</v>
      </c>
      <c r="O85" s="6"/>
      <c r="P85" s="6"/>
      <c r="Q85" s="6"/>
      <c r="R85" s="4"/>
      <c r="S85" s="19"/>
      <c r="T85" s="19"/>
    </row>
    <row r="86" spans="1:20" ht="24" x14ac:dyDescent="0.25">
      <c r="A86" s="3" t="s">
        <v>588</v>
      </c>
      <c r="B86" s="3" t="s">
        <v>589</v>
      </c>
      <c r="C86" s="3" t="s">
        <v>595</v>
      </c>
      <c r="D86" s="3" t="s">
        <v>170</v>
      </c>
      <c r="E86" s="3"/>
      <c r="F86" s="11"/>
      <c r="G86" s="33" t="s">
        <v>1094</v>
      </c>
      <c r="H86" s="8" t="s">
        <v>941</v>
      </c>
      <c r="I86" s="3">
        <v>2</v>
      </c>
      <c r="J86" s="2"/>
      <c r="K86" s="10"/>
      <c r="L86" s="6"/>
      <c r="M86" s="6"/>
      <c r="N86" s="6" t="e">
        <f>AVERAGE(L86:M86)</f>
        <v>#DIV/0!</v>
      </c>
      <c r="O86" s="6"/>
      <c r="P86" s="6"/>
      <c r="Q86" s="6"/>
      <c r="R86" s="4"/>
      <c r="S86" s="19"/>
      <c r="T86" s="19"/>
    </row>
    <row r="87" spans="1:20" ht="24" x14ac:dyDescent="0.25">
      <c r="A87" s="3" t="s">
        <v>588</v>
      </c>
      <c r="B87" s="3" t="s">
        <v>589</v>
      </c>
      <c r="C87" s="3" t="s">
        <v>595</v>
      </c>
      <c r="D87" s="3" t="s">
        <v>598</v>
      </c>
      <c r="E87" s="3"/>
      <c r="F87" s="11"/>
      <c r="G87" s="33" t="s">
        <v>1095</v>
      </c>
      <c r="H87" s="8" t="s">
        <v>941</v>
      </c>
      <c r="I87" s="3">
        <v>2</v>
      </c>
      <c r="J87" s="2"/>
      <c r="K87" s="10"/>
      <c r="L87" s="6">
        <v>1.8320000000000001</v>
      </c>
      <c r="M87" s="6"/>
      <c r="N87" s="6">
        <f>AVERAGE(L87:M87)</f>
        <v>1.8320000000000001</v>
      </c>
      <c r="O87" s="6"/>
      <c r="P87" s="6"/>
      <c r="Q87" s="6"/>
      <c r="R87" s="4"/>
      <c r="S87" s="19"/>
      <c r="T87" s="19"/>
    </row>
    <row r="88" spans="1:20" ht="24" x14ac:dyDescent="0.25">
      <c r="A88" s="3" t="s">
        <v>588</v>
      </c>
      <c r="B88" s="3" t="s">
        <v>589</v>
      </c>
      <c r="C88" s="3" t="s">
        <v>595</v>
      </c>
      <c r="D88" s="3" t="s">
        <v>601</v>
      </c>
      <c r="E88" s="3"/>
      <c r="F88" s="11"/>
      <c r="G88" s="33" t="s">
        <v>1096</v>
      </c>
      <c r="H88" s="8" t="s">
        <v>941</v>
      </c>
      <c r="I88" s="3">
        <v>2</v>
      </c>
      <c r="J88" s="2"/>
      <c r="K88" s="10"/>
      <c r="L88" s="6"/>
      <c r="M88" s="6"/>
      <c r="N88" s="6" t="e">
        <f>AVERAGE(L88:M88)</f>
        <v>#DIV/0!</v>
      </c>
      <c r="O88" s="6"/>
      <c r="P88" s="6"/>
      <c r="Q88" s="6"/>
      <c r="R88" s="4"/>
      <c r="S88" s="19"/>
      <c r="T88" s="19"/>
    </row>
    <row r="89" spans="1:20" ht="24" x14ac:dyDescent="0.25">
      <c r="A89" s="3" t="s">
        <v>588</v>
      </c>
      <c r="B89" s="3" t="s">
        <v>589</v>
      </c>
      <c r="C89" s="3" t="s">
        <v>595</v>
      </c>
      <c r="D89" s="3" t="s">
        <v>602</v>
      </c>
      <c r="E89" s="3"/>
      <c r="F89" s="11"/>
      <c r="G89" s="33" t="s">
        <v>1097</v>
      </c>
      <c r="H89" s="8" t="s">
        <v>941</v>
      </c>
      <c r="I89" s="3">
        <v>2</v>
      </c>
      <c r="J89" s="2"/>
      <c r="K89" s="10"/>
      <c r="L89" s="6"/>
      <c r="M89" s="6"/>
      <c r="N89" s="6" t="e">
        <f>AVERAGE(L89:M89)</f>
        <v>#DIV/0!</v>
      </c>
      <c r="O89" s="6"/>
      <c r="P89" s="6"/>
      <c r="Q89" s="6"/>
      <c r="R89" s="4"/>
      <c r="S89" s="19"/>
      <c r="T89" s="19"/>
    </row>
    <row r="90" spans="1:20" ht="24" x14ac:dyDescent="0.25">
      <c r="A90" s="3" t="s">
        <v>588</v>
      </c>
      <c r="B90" s="3" t="s">
        <v>589</v>
      </c>
      <c r="C90" s="3" t="s">
        <v>595</v>
      </c>
      <c r="D90" s="3" t="s">
        <v>604</v>
      </c>
      <c r="E90" s="3"/>
      <c r="F90" s="11"/>
      <c r="G90" s="33" t="s">
        <v>1098</v>
      </c>
      <c r="H90" s="8" t="s">
        <v>941</v>
      </c>
      <c r="I90" s="3">
        <v>2</v>
      </c>
      <c r="J90" s="2"/>
      <c r="K90" s="10"/>
      <c r="L90" s="6"/>
      <c r="M90" s="6"/>
      <c r="N90" s="6" t="e">
        <f>AVERAGE(L90:M90)</f>
        <v>#DIV/0!</v>
      </c>
      <c r="O90" s="6"/>
      <c r="P90" s="6"/>
      <c r="Q90" s="6"/>
      <c r="R90" s="4"/>
      <c r="S90" s="19"/>
      <c r="T90" s="19"/>
    </row>
    <row r="91" spans="1:20" ht="24" x14ac:dyDescent="0.25">
      <c r="A91" s="3" t="s">
        <v>588</v>
      </c>
      <c r="B91" s="3" t="s">
        <v>589</v>
      </c>
      <c r="C91" s="3" t="s">
        <v>595</v>
      </c>
      <c r="D91" s="3" t="s">
        <v>611</v>
      </c>
      <c r="E91" s="3"/>
      <c r="F91" s="11"/>
      <c r="G91" s="33" t="s">
        <v>1099</v>
      </c>
      <c r="H91" s="8" t="s">
        <v>941</v>
      </c>
      <c r="I91" s="3">
        <v>2</v>
      </c>
      <c r="J91" s="2"/>
      <c r="K91" s="10"/>
      <c r="L91" s="6"/>
      <c r="M91" s="6"/>
      <c r="N91" s="6" t="e">
        <f>AVERAGE(L91:M91)</f>
        <v>#DIV/0!</v>
      </c>
      <c r="O91" s="6"/>
      <c r="P91" s="6"/>
      <c r="Q91" s="6"/>
      <c r="R91" s="4"/>
      <c r="S91" s="19"/>
      <c r="T91" s="19"/>
    </row>
    <row r="92" spans="1:20" ht="24" x14ac:dyDescent="0.25">
      <c r="A92" s="3" t="s">
        <v>588</v>
      </c>
      <c r="B92" s="3" t="s">
        <v>589</v>
      </c>
      <c r="C92" s="3" t="s">
        <v>595</v>
      </c>
      <c r="D92" s="3" t="s">
        <v>612</v>
      </c>
      <c r="E92" s="3"/>
      <c r="F92" s="11"/>
      <c r="G92" s="33" t="s">
        <v>1100</v>
      </c>
      <c r="H92" s="8" t="s">
        <v>941</v>
      </c>
      <c r="I92" s="3">
        <v>2</v>
      </c>
      <c r="J92" s="2"/>
      <c r="K92" s="10"/>
      <c r="L92" s="6"/>
      <c r="M92" s="6"/>
      <c r="N92" s="6" t="e">
        <f>AVERAGE(L92:M92)</f>
        <v>#DIV/0!</v>
      </c>
      <c r="O92" s="6"/>
      <c r="P92" s="6"/>
      <c r="Q92" s="6"/>
      <c r="R92" s="4"/>
      <c r="S92" s="19"/>
      <c r="T92" s="19"/>
    </row>
    <row r="93" spans="1:20" ht="24" x14ac:dyDescent="0.25">
      <c r="A93" s="72" t="s">
        <v>588</v>
      </c>
      <c r="B93" s="72" t="s">
        <v>589</v>
      </c>
      <c r="C93" s="72" t="s">
        <v>591</v>
      </c>
      <c r="D93" s="72" t="s">
        <v>598</v>
      </c>
      <c r="E93" s="72"/>
      <c r="F93" s="2"/>
      <c r="G93" s="79" t="s">
        <v>1020</v>
      </c>
      <c r="H93" s="86" t="s">
        <v>1101</v>
      </c>
      <c r="I93" s="3">
        <v>2</v>
      </c>
      <c r="J93" s="74"/>
      <c r="K93" s="75"/>
      <c r="L93" s="76"/>
      <c r="M93" s="76"/>
      <c r="N93" s="6" t="e">
        <f>AVERAGE(L93:M93)</f>
        <v>#DIV/0!</v>
      </c>
      <c r="O93" s="76"/>
      <c r="P93" s="76"/>
      <c r="Q93" s="76"/>
      <c r="R93" s="4"/>
      <c r="S93" s="19"/>
      <c r="T93" s="19"/>
    </row>
    <row r="94" spans="1:20" ht="24" x14ac:dyDescent="0.25">
      <c r="A94" s="72" t="s">
        <v>588</v>
      </c>
      <c r="B94" s="72" t="s">
        <v>589</v>
      </c>
      <c r="C94" s="72" t="s">
        <v>591</v>
      </c>
      <c r="D94" s="72" t="s">
        <v>599</v>
      </c>
      <c r="E94" s="72"/>
      <c r="F94" s="2"/>
      <c r="G94" s="79" t="s">
        <v>1021</v>
      </c>
      <c r="H94" s="86" t="s">
        <v>1102</v>
      </c>
      <c r="I94" s="3">
        <v>2</v>
      </c>
      <c r="J94" s="74"/>
      <c r="K94" s="75"/>
      <c r="L94" s="76"/>
      <c r="M94" s="76"/>
      <c r="N94" s="6" t="e">
        <f>AVERAGE(L94:M94)</f>
        <v>#DIV/0!</v>
      </c>
      <c r="O94" s="76"/>
      <c r="P94" s="76"/>
      <c r="Q94" s="76"/>
      <c r="R94" s="4"/>
      <c r="S94" s="19"/>
      <c r="T94" s="19"/>
    </row>
    <row r="95" spans="1:20" ht="24" x14ac:dyDescent="0.25">
      <c r="A95" s="72" t="s">
        <v>588</v>
      </c>
      <c r="B95" s="72" t="s">
        <v>589</v>
      </c>
      <c r="C95" s="72" t="s">
        <v>591</v>
      </c>
      <c r="D95" s="72" t="s">
        <v>749</v>
      </c>
      <c r="E95" s="72"/>
      <c r="F95" s="73"/>
      <c r="G95" s="79" t="s">
        <v>1020</v>
      </c>
      <c r="H95" s="80" t="s">
        <v>968</v>
      </c>
      <c r="I95" s="3">
        <v>2</v>
      </c>
      <c r="J95" s="74"/>
      <c r="K95" s="75"/>
      <c r="L95" s="76"/>
      <c r="M95" s="76"/>
      <c r="N95" s="6" t="e">
        <f>AVERAGE(L95:M95)</f>
        <v>#DIV/0!</v>
      </c>
      <c r="O95" s="76"/>
      <c r="P95" s="76"/>
      <c r="Q95" s="76"/>
      <c r="R95" s="4"/>
      <c r="S95" s="19"/>
      <c r="T95" s="19"/>
    </row>
    <row r="96" spans="1:20" s="85" customFormat="1" ht="24" x14ac:dyDescent="0.25">
      <c r="A96" s="3" t="s">
        <v>588</v>
      </c>
      <c r="B96" s="3" t="s">
        <v>589</v>
      </c>
      <c r="C96" s="3" t="s">
        <v>591</v>
      </c>
      <c r="D96" s="3" t="s">
        <v>750</v>
      </c>
      <c r="E96" s="3"/>
      <c r="F96" s="2"/>
      <c r="G96" s="79" t="s">
        <v>1021</v>
      </c>
      <c r="H96" s="80" t="s">
        <v>968</v>
      </c>
      <c r="I96" s="3">
        <v>2</v>
      </c>
      <c r="J96" s="81"/>
      <c r="K96" s="82"/>
      <c r="L96" s="83"/>
      <c r="M96" s="83"/>
      <c r="N96" s="6" t="e">
        <f>AVERAGE(L96:M96)</f>
        <v>#DIV/0!</v>
      </c>
      <c r="O96" s="84"/>
      <c r="P96" s="84"/>
      <c r="Q96" s="84"/>
      <c r="R96" s="4"/>
      <c r="S96" s="77"/>
      <c r="T96" s="77"/>
    </row>
    <row r="97" spans="1:20" ht="24" x14ac:dyDescent="0.25">
      <c r="A97" s="72" t="s">
        <v>588</v>
      </c>
      <c r="B97" s="72" t="s">
        <v>589</v>
      </c>
      <c r="C97" s="72" t="s">
        <v>591</v>
      </c>
      <c r="D97" s="72" t="s">
        <v>601</v>
      </c>
      <c r="E97" s="72"/>
      <c r="F97" s="73"/>
      <c r="G97" s="79" t="s">
        <v>1023</v>
      </c>
      <c r="H97" s="80" t="s">
        <v>968</v>
      </c>
      <c r="I97" s="3">
        <v>2</v>
      </c>
      <c r="J97" s="74"/>
      <c r="K97" s="75"/>
      <c r="L97" s="76"/>
      <c r="M97" s="76"/>
      <c r="N97" s="6" t="e">
        <f>AVERAGE(L97:M97)</f>
        <v>#DIV/0!</v>
      </c>
      <c r="O97" s="76"/>
      <c r="P97" s="76"/>
      <c r="Q97" s="76"/>
      <c r="R97" s="4"/>
      <c r="S97" s="19"/>
      <c r="T97" s="19"/>
    </row>
    <row r="98" spans="1:20" ht="24" x14ac:dyDescent="0.25">
      <c r="A98" s="72" t="s">
        <v>588</v>
      </c>
      <c r="B98" s="72" t="s">
        <v>589</v>
      </c>
      <c r="C98" s="72" t="s">
        <v>591</v>
      </c>
      <c r="D98" s="72" t="s">
        <v>613</v>
      </c>
      <c r="E98" s="72"/>
      <c r="F98" s="73"/>
      <c r="G98" s="79" t="s">
        <v>1038</v>
      </c>
      <c r="H98" s="80" t="s">
        <v>968</v>
      </c>
      <c r="I98" s="3">
        <v>2</v>
      </c>
      <c r="J98" s="74"/>
      <c r="K98" s="75"/>
      <c r="L98" s="76"/>
      <c r="M98" s="76"/>
      <c r="N98" s="6" t="e">
        <f>AVERAGE(L98:M98)</f>
        <v>#DIV/0!</v>
      </c>
      <c r="O98" s="76"/>
      <c r="P98" s="76"/>
      <c r="Q98" s="76"/>
      <c r="R98" s="4"/>
      <c r="S98" s="19"/>
      <c r="T98" s="19"/>
    </row>
    <row r="99" spans="1:20" ht="24" x14ac:dyDescent="0.25">
      <c r="A99" s="72" t="s">
        <v>588</v>
      </c>
      <c r="B99" s="72" t="s">
        <v>589</v>
      </c>
      <c r="C99" s="72" t="s">
        <v>591</v>
      </c>
      <c r="D99" s="72" t="s">
        <v>602</v>
      </c>
      <c r="E99" s="72"/>
      <c r="F99" s="73"/>
      <c r="G99" s="79" t="s">
        <v>1024</v>
      </c>
      <c r="H99" s="80" t="s">
        <v>968</v>
      </c>
      <c r="I99" s="3">
        <v>2</v>
      </c>
      <c r="J99" s="74"/>
      <c r="K99" s="75"/>
      <c r="L99" s="76"/>
      <c r="M99" s="76"/>
      <c r="N99" s="6" t="e">
        <f>AVERAGE(L99:M99)</f>
        <v>#DIV/0!</v>
      </c>
      <c r="O99" s="76"/>
      <c r="P99" s="76"/>
      <c r="Q99" s="76"/>
      <c r="R99" s="4"/>
      <c r="S99" s="19"/>
      <c r="T99" s="19"/>
    </row>
    <row r="100" spans="1:20" ht="24" x14ac:dyDescent="0.25">
      <c r="A100" s="72" t="s">
        <v>588</v>
      </c>
      <c r="B100" s="72" t="s">
        <v>589</v>
      </c>
      <c r="C100" s="72" t="s">
        <v>591</v>
      </c>
      <c r="D100" s="72" t="s">
        <v>614</v>
      </c>
      <c r="E100" s="72"/>
      <c r="F100" s="73"/>
      <c r="G100" s="79" t="s">
        <v>1039</v>
      </c>
      <c r="H100" s="80" t="s">
        <v>968</v>
      </c>
      <c r="I100" s="3">
        <v>2</v>
      </c>
      <c r="J100" s="74"/>
      <c r="K100" s="75"/>
      <c r="L100" s="76"/>
      <c r="M100" s="76"/>
      <c r="N100" s="6" t="e">
        <f>AVERAGE(L100:M100)</f>
        <v>#DIV/0!</v>
      </c>
      <c r="O100" s="76"/>
      <c r="P100" s="76"/>
      <c r="Q100" s="76"/>
      <c r="R100" s="4"/>
      <c r="S100" s="19"/>
      <c r="T100" s="19"/>
    </row>
    <row r="101" spans="1:20" ht="24" x14ac:dyDescent="0.25">
      <c r="A101" s="72" t="s">
        <v>588</v>
      </c>
      <c r="B101" s="72" t="s">
        <v>589</v>
      </c>
      <c r="C101" s="72" t="s">
        <v>591</v>
      </c>
      <c r="D101" s="72" t="s">
        <v>615</v>
      </c>
      <c r="E101" s="72"/>
      <c r="F101" s="73"/>
      <c r="G101" s="79" t="s">
        <v>1040</v>
      </c>
      <c r="H101" s="80" t="s">
        <v>968</v>
      </c>
      <c r="I101" s="3">
        <v>2</v>
      </c>
      <c r="J101" s="74"/>
      <c r="K101" s="75"/>
      <c r="L101" s="76"/>
      <c r="M101" s="76"/>
      <c r="N101" s="6" t="e">
        <f>AVERAGE(L101:M101)</f>
        <v>#DIV/0!</v>
      </c>
      <c r="O101" s="76"/>
      <c r="P101" s="76"/>
      <c r="Q101" s="76"/>
      <c r="R101" s="4"/>
      <c r="S101" s="19"/>
      <c r="T101" s="19"/>
    </row>
    <row r="102" spans="1:20" ht="24" x14ac:dyDescent="0.25">
      <c r="A102" s="72" t="s">
        <v>588</v>
      </c>
      <c r="B102" s="72" t="s">
        <v>589</v>
      </c>
      <c r="C102" s="72" t="s">
        <v>591</v>
      </c>
      <c r="D102" s="72" t="s">
        <v>603</v>
      </c>
      <c r="E102" s="72"/>
      <c r="F102" s="73"/>
      <c r="G102" s="79" t="s">
        <v>1025</v>
      </c>
      <c r="H102" s="80" t="s">
        <v>968</v>
      </c>
      <c r="I102" s="3">
        <v>2</v>
      </c>
      <c r="J102" s="74"/>
      <c r="K102" s="75"/>
      <c r="L102" s="76"/>
      <c r="M102" s="76"/>
      <c r="N102" s="6" t="e">
        <f>AVERAGE(L102:M102)</f>
        <v>#DIV/0!</v>
      </c>
      <c r="O102" s="76"/>
      <c r="P102" s="76"/>
      <c r="Q102" s="76"/>
      <c r="R102" s="4"/>
      <c r="S102" s="119"/>
      <c r="T102" s="19"/>
    </row>
    <row r="103" spans="1:20" ht="24" x14ac:dyDescent="0.25">
      <c r="A103" s="72" t="s">
        <v>588</v>
      </c>
      <c r="B103" s="72" t="s">
        <v>589</v>
      </c>
      <c r="C103" s="72" t="s">
        <v>591</v>
      </c>
      <c r="D103" s="3" t="s">
        <v>1146</v>
      </c>
      <c r="E103" s="72"/>
      <c r="F103" s="2"/>
      <c r="G103" s="79" t="s">
        <v>1103</v>
      </c>
      <c r="H103" s="80" t="s">
        <v>968</v>
      </c>
      <c r="I103" s="3">
        <v>4</v>
      </c>
      <c r="J103" s="74"/>
      <c r="K103" s="75"/>
      <c r="L103" s="76"/>
      <c r="M103" s="76"/>
      <c r="N103" s="6" t="e">
        <f>AVERAGE(L103:M103)</f>
        <v>#DIV/0!</v>
      </c>
      <c r="O103" s="76"/>
      <c r="P103" s="76"/>
      <c r="Q103" s="76"/>
      <c r="R103" s="118"/>
      <c r="S103" s="19"/>
      <c r="T103" s="19"/>
    </row>
    <row r="104" spans="1:20" ht="24" x14ac:dyDescent="0.25">
      <c r="A104" s="72" t="s">
        <v>588</v>
      </c>
      <c r="B104" s="72" t="s">
        <v>589</v>
      </c>
      <c r="C104" s="72" t="s">
        <v>595</v>
      </c>
      <c r="D104" s="72" t="s">
        <v>598</v>
      </c>
      <c r="E104" s="72"/>
      <c r="F104" s="2"/>
      <c r="G104" s="79" t="s">
        <v>1020</v>
      </c>
      <c r="H104" s="80" t="s">
        <v>968</v>
      </c>
      <c r="I104" s="3">
        <v>2</v>
      </c>
      <c r="J104" s="74"/>
      <c r="K104" s="75"/>
      <c r="L104" s="76"/>
      <c r="M104" s="76"/>
      <c r="N104" s="6" t="e">
        <f>AVERAGE(L104:M104)</f>
        <v>#DIV/0!</v>
      </c>
      <c r="O104" s="76"/>
      <c r="P104" s="76"/>
      <c r="Q104" s="76"/>
      <c r="R104" s="4"/>
      <c r="S104" s="120"/>
      <c r="T104" s="19"/>
    </row>
    <row r="105" spans="1:20" ht="24" x14ac:dyDescent="0.25">
      <c r="A105" s="72" t="s">
        <v>588</v>
      </c>
      <c r="B105" s="72" t="s">
        <v>589</v>
      </c>
      <c r="C105" s="72" t="s">
        <v>595</v>
      </c>
      <c r="D105" s="72" t="s">
        <v>599</v>
      </c>
      <c r="E105" s="72"/>
      <c r="F105" s="2"/>
      <c r="G105" s="79" t="s">
        <v>1021</v>
      </c>
      <c r="H105" s="80" t="s">
        <v>968</v>
      </c>
      <c r="I105" s="3">
        <v>2</v>
      </c>
      <c r="J105" s="74"/>
      <c r="K105" s="75"/>
      <c r="L105" s="76"/>
      <c r="M105" s="76"/>
      <c r="N105" s="6" t="e">
        <f>AVERAGE(L105:M105)</f>
        <v>#DIV/0!</v>
      </c>
      <c r="O105" s="76"/>
      <c r="P105" s="76"/>
      <c r="Q105" s="76"/>
      <c r="R105" s="4"/>
      <c r="S105" s="19"/>
      <c r="T105" s="19"/>
    </row>
    <row r="106" spans="1:20" ht="24" x14ac:dyDescent="0.25">
      <c r="A106" s="72" t="s">
        <v>588</v>
      </c>
      <c r="B106" s="72" t="s">
        <v>589</v>
      </c>
      <c r="C106" s="72" t="s">
        <v>595</v>
      </c>
      <c r="D106" s="72" t="s">
        <v>749</v>
      </c>
      <c r="E106" s="72"/>
      <c r="F106" s="73"/>
      <c r="G106" s="79" t="s">
        <v>1020</v>
      </c>
      <c r="H106" s="80" t="s">
        <v>968</v>
      </c>
      <c r="I106" s="3">
        <v>2</v>
      </c>
      <c r="J106" s="74"/>
      <c r="K106" s="75"/>
      <c r="L106" s="76"/>
      <c r="M106" s="76"/>
      <c r="N106" s="6" t="e">
        <f>AVERAGE(L106:M106)</f>
        <v>#DIV/0!</v>
      </c>
      <c r="O106" s="76"/>
      <c r="P106" s="76"/>
      <c r="Q106" s="76"/>
      <c r="R106" s="4"/>
      <c r="S106" s="19"/>
      <c r="T106" s="19"/>
    </row>
    <row r="107" spans="1:20" s="85" customFormat="1" ht="24" x14ac:dyDescent="0.25">
      <c r="A107" s="3" t="s">
        <v>588</v>
      </c>
      <c r="B107" s="3" t="s">
        <v>589</v>
      </c>
      <c r="C107" s="3" t="s">
        <v>595</v>
      </c>
      <c r="D107" s="3" t="s">
        <v>750</v>
      </c>
      <c r="E107" s="3"/>
      <c r="F107" s="2"/>
      <c r="G107" s="79" t="s">
        <v>1021</v>
      </c>
      <c r="H107" s="80" t="s">
        <v>968</v>
      </c>
      <c r="I107" s="3">
        <v>2</v>
      </c>
      <c r="J107" s="81"/>
      <c r="K107" s="82"/>
      <c r="L107" s="83"/>
      <c r="M107" s="83"/>
      <c r="N107" s="6" t="e">
        <f>AVERAGE(L107:M107)</f>
        <v>#DIV/0!</v>
      </c>
      <c r="O107" s="84"/>
      <c r="P107" s="84"/>
      <c r="Q107" s="84"/>
      <c r="R107" s="4"/>
      <c r="S107" s="77"/>
      <c r="T107" s="77"/>
    </row>
    <row r="108" spans="1:20" ht="24" x14ac:dyDescent="0.25">
      <c r="A108" s="72" t="s">
        <v>588</v>
      </c>
      <c r="B108" s="72" t="s">
        <v>589</v>
      </c>
      <c r="C108" s="72" t="s">
        <v>595</v>
      </c>
      <c r="D108" s="72" t="s">
        <v>601</v>
      </c>
      <c r="E108" s="72"/>
      <c r="F108" s="73"/>
      <c r="G108" s="79" t="s">
        <v>1023</v>
      </c>
      <c r="H108" s="80" t="s">
        <v>968</v>
      </c>
      <c r="I108" s="3">
        <v>2</v>
      </c>
      <c r="J108" s="74"/>
      <c r="K108" s="75"/>
      <c r="L108" s="76"/>
      <c r="M108" s="76"/>
      <c r="N108" s="6" t="e">
        <f>AVERAGE(L108:M108)</f>
        <v>#DIV/0!</v>
      </c>
      <c r="O108" s="76"/>
      <c r="P108" s="76"/>
      <c r="Q108" s="76"/>
      <c r="R108" s="4"/>
      <c r="S108" s="19"/>
      <c r="T108" s="19"/>
    </row>
    <row r="109" spans="1:20" ht="24" x14ac:dyDescent="0.25">
      <c r="A109" s="72" t="s">
        <v>588</v>
      </c>
      <c r="B109" s="72" t="s">
        <v>589</v>
      </c>
      <c r="C109" s="72" t="s">
        <v>595</v>
      </c>
      <c r="D109" s="72" t="s">
        <v>613</v>
      </c>
      <c r="E109" s="72"/>
      <c r="F109" s="73"/>
      <c r="G109" s="79" t="s">
        <v>1038</v>
      </c>
      <c r="H109" s="80" t="s">
        <v>968</v>
      </c>
      <c r="I109" s="3">
        <v>2</v>
      </c>
      <c r="J109" s="74"/>
      <c r="K109" s="75"/>
      <c r="L109" s="76"/>
      <c r="M109" s="76"/>
      <c r="N109" s="6" t="e">
        <f>AVERAGE(L109:M109)</f>
        <v>#DIV/0!</v>
      </c>
      <c r="O109" s="76"/>
      <c r="P109" s="76"/>
      <c r="Q109" s="76"/>
      <c r="R109" s="4"/>
      <c r="S109" s="19"/>
      <c r="T109" s="19"/>
    </row>
    <row r="110" spans="1:20" ht="24" x14ac:dyDescent="0.25">
      <c r="A110" s="72" t="s">
        <v>588</v>
      </c>
      <c r="B110" s="72" t="s">
        <v>589</v>
      </c>
      <c r="C110" s="72" t="s">
        <v>595</v>
      </c>
      <c r="D110" s="72" t="s">
        <v>602</v>
      </c>
      <c r="E110" s="72"/>
      <c r="F110" s="73"/>
      <c r="G110" s="79" t="s">
        <v>1024</v>
      </c>
      <c r="H110" s="80" t="s">
        <v>968</v>
      </c>
      <c r="I110" s="3">
        <v>2</v>
      </c>
      <c r="J110" s="74"/>
      <c r="K110" s="75"/>
      <c r="L110" s="76"/>
      <c r="M110" s="76"/>
      <c r="N110" s="6" t="e">
        <f>AVERAGE(L110:M110)</f>
        <v>#DIV/0!</v>
      </c>
      <c r="O110" s="76"/>
      <c r="P110" s="76"/>
      <c r="Q110" s="76"/>
      <c r="R110" s="4"/>
      <c r="S110" s="19"/>
      <c r="T110" s="19"/>
    </row>
    <row r="111" spans="1:20" ht="24" x14ac:dyDescent="0.25">
      <c r="A111" s="72" t="s">
        <v>588</v>
      </c>
      <c r="B111" s="72" t="s">
        <v>589</v>
      </c>
      <c r="C111" s="72" t="s">
        <v>595</v>
      </c>
      <c r="D111" s="72" t="s">
        <v>614</v>
      </c>
      <c r="E111" s="72"/>
      <c r="F111" s="73"/>
      <c r="G111" s="79" t="s">
        <v>1039</v>
      </c>
      <c r="H111" s="80" t="s">
        <v>968</v>
      </c>
      <c r="I111" s="3">
        <v>2</v>
      </c>
      <c r="J111" s="74"/>
      <c r="K111" s="75"/>
      <c r="L111" s="76"/>
      <c r="M111" s="76"/>
      <c r="N111" s="6" t="e">
        <f>AVERAGE(L111:M111)</f>
        <v>#DIV/0!</v>
      </c>
      <c r="O111" s="76"/>
      <c r="P111" s="76"/>
      <c r="Q111" s="76"/>
      <c r="R111" s="4"/>
      <c r="S111" s="19"/>
      <c r="T111" s="19"/>
    </row>
    <row r="112" spans="1:20" ht="24" x14ac:dyDescent="0.25">
      <c r="A112" s="72" t="s">
        <v>588</v>
      </c>
      <c r="B112" s="72" t="s">
        <v>589</v>
      </c>
      <c r="C112" s="72" t="s">
        <v>595</v>
      </c>
      <c r="D112" s="72" t="s">
        <v>615</v>
      </c>
      <c r="E112" s="72"/>
      <c r="F112" s="73"/>
      <c r="G112" s="79" t="s">
        <v>1040</v>
      </c>
      <c r="H112" s="80" t="s">
        <v>968</v>
      </c>
      <c r="I112" s="3">
        <v>2</v>
      </c>
      <c r="J112" s="74"/>
      <c r="K112" s="75"/>
      <c r="L112" s="76"/>
      <c r="M112" s="76"/>
      <c r="N112" s="6" t="e">
        <f>AVERAGE(L112:M112)</f>
        <v>#DIV/0!</v>
      </c>
      <c r="O112" s="76"/>
      <c r="P112" s="76"/>
      <c r="Q112" s="76"/>
      <c r="R112" s="4"/>
      <c r="S112" s="19"/>
      <c r="T112" s="19"/>
    </row>
    <row r="113" spans="1:20" ht="24" x14ac:dyDescent="0.25">
      <c r="A113" s="72" t="s">
        <v>588</v>
      </c>
      <c r="B113" s="72" t="s">
        <v>589</v>
      </c>
      <c r="C113" s="72" t="s">
        <v>595</v>
      </c>
      <c r="D113" s="72" t="s">
        <v>603</v>
      </c>
      <c r="E113" s="72"/>
      <c r="F113" s="73"/>
      <c r="G113" s="79" t="s">
        <v>1025</v>
      </c>
      <c r="H113" s="80" t="s">
        <v>968</v>
      </c>
      <c r="I113" s="3">
        <v>2</v>
      </c>
      <c r="J113" s="74"/>
      <c r="K113" s="75"/>
      <c r="L113" s="76"/>
      <c r="M113" s="76"/>
      <c r="N113" s="6" t="e">
        <f>AVERAGE(L113:M113)</f>
        <v>#DIV/0!</v>
      </c>
      <c r="O113" s="76"/>
      <c r="P113" s="76"/>
      <c r="Q113" s="76"/>
      <c r="R113" s="4"/>
      <c r="S113" s="119"/>
      <c r="T113" s="19"/>
    </row>
    <row r="114" spans="1:20" ht="24" x14ac:dyDescent="0.25">
      <c r="A114" s="72" t="s">
        <v>588</v>
      </c>
      <c r="B114" s="72" t="s">
        <v>589</v>
      </c>
      <c r="C114" s="72" t="s">
        <v>595</v>
      </c>
      <c r="D114" s="3" t="s">
        <v>1146</v>
      </c>
      <c r="E114" s="72"/>
      <c r="F114" s="2"/>
      <c r="G114" s="79" t="s">
        <v>1028</v>
      </c>
      <c r="H114" s="86" t="s">
        <v>1101</v>
      </c>
      <c r="I114" s="3">
        <v>4</v>
      </c>
      <c r="J114" s="74"/>
      <c r="K114" s="75"/>
      <c r="L114" s="76"/>
      <c r="M114" s="76"/>
      <c r="N114" s="6" t="e">
        <f>AVERAGE(L114:M114)</f>
        <v>#DIV/0!</v>
      </c>
      <c r="O114" s="76"/>
      <c r="P114" s="76"/>
      <c r="Q114" s="76"/>
      <c r="R114" s="118"/>
      <c r="S114" s="19"/>
      <c r="T114" s="19"/>
    </row>
  </sheetData>
  <customSheetViews>
    <customSheetView guid="{62153BB8-AAEB-459B-8412-B55F0AFA5B28}" topLeftCell="D73">
      <selection activeCell="N5" sqref="N5:N114"/>
      <pageMargins left="0.7" right="0.7" top="0.75" bottom="0.75" header="0.3" footer="0.3"/>
      <pageSetup paperSize="9" orientation="portrait" r:id="rId1"/>
    </customSheetView>
    <customSheetView guid="{ECBA1516-EF23-45C3-9000-98BBD4BF3955}" topLeftCell="A97">
      <selection activeCell="E3" sqref="E3:T114"/>
      <pageMargins left="0.7" right="0.7" top="0.75" bottom="0.75" header="0.3" footer="0.3"/>
      <pageSetup paperSize="9" orientation="portrait" r:id="rId2"/>
    </customSheetView>
    <customSheetView guid="{8F70F2C9-ECED-4E82-9CFD-55C344D4D75B}" filter="1" showAutoFilter="1" topLeftCell="E1">
      <selection activeCell="S114" sqref="S114"/>
      <pageMargins left="0.7" right="0.7" top="0.75" bottom="0.75" header="0.3" footer="0.3"/>
      <pageSetup paperSize="9" orientation="portrait" r:id="rId3"/>
      <autoFilter ref="A2:R114">
        <filterColumn colId="2">
          <filters>
            <filter val="(轻)收款合同维护"/>
          </filters>
        </filterColumn>
        <filterColumn colId="3">
          <filters>
            <filter val="(chrom)打印"/>
            <filter val="(chrom)取回"/>
            <filter val="(chrom)提交"/>
          </filters>
        </filterColumn>
      </autoFilter>
    </customSheetView>
    <customSheetView guid="{CC8AEF30-59FA-4EEC-BF95-624923F7A81C}" showAutoFilter="1" topLeftCell="D1">
      <selection activeCell="I11" sqref="I11"/>
      <pageMargins left="0.7" right="0.7" top="0.75" bottom="0.75" header="0.3" footer="0.3"/>
      <pageSetup paperSize="9" orientation="portrait" r:id="rId4"/>
      <autoFilter ref="A2:R114"/>
    </customSheetView>
    <customSheetView guid="{808A641E-7BCD-4AD0-A077-30921F0D1A8A}" showAutoFilter="1">
      <pane ySplit="2" topLeftCell="A3" activePane="bottomLeft" state="frozen"/>
      <selection pane="bottomLeft" activeCell="E3" sqref="E3:F92"/>
      <pageMargins left="0.7" right="0.7" top="0.75" bottom="0.75" header="0.3" footer="0.3"/>
      <pageSetup paperSize="9" orientation="portrait" r:id="rId5"/>
      <autoFilter ref="A2:R114"/>
    </customSheetView>
    <customSheetView guid="{8912B554-11C3-4F09-A044-CECFC2D179BA}" filter="1" showAutoFilter="1">
      <selection activeCell="G114" sqref="G114"/>
      <pageMargins left="0.7" right="0.7" top="0.75" bottom="0.75" header="0.3" footer="0.3"/>
      <pageSetup paperSize="9" orientation="portrait" r:id="rId6"/>
      <autoFilter ref="A2:R114">
        <filterColumn colId="2">
          <filters>
            <filter val="(轻)收款合同维护"/>
          </filters>
        </filterColumn>
        <filterColumn colId="3">
          <filters>
            <filter val="(chrom)打印"/>
            <filter val="(chrom)取回"/>
            <filter val="(chrom)提交"/>
          </filters>
        </filterColumn>
      </autoFilter>
    </customSheetView>
    <customSheetView guid="{8071DC76-7D78-4EB1-9AD8-36D03E2B9B11}" showAutoFilter="1">
      <pane ySplit="2" topLeftCell="A3" activePane="bottomLeft" state="frozen"/>
      <selection pane="bottomLeft" activeCell="D1" sqref="D1:D1048576"/>
      <pageMargins left="0.7" right="0.7" top="0.75" bottom="0.75" header="0.3" footer="0.3"/>
      <pageSetup paperSize="9" orientation="portrait" r:id="rId7"/>
      <autoFilter ref="A2:R114"/>
    </customSheetView>
    <customSheetView guid="{36E55B85-F1EE-4A3C-8BC5-D20E7DF7EEAE}" showAutoFilter="1">
      <pane ySplit="2" topLeftCell="A3" activePane="bottomLeft" state="frozen"/>
      <selection pane="bottomLeft" activeCell="D1" sqref="D1:D1048576"/>
      <pageMargins left="0.7" right="0.7" top="0.75" bottom="0.75" header="0.3" footer="0.3"/>
      <pageSetup paperSize="9" orientation="portrait" r:id="rId8"/>
      <autoFilter ref="A2:R92"/>
    </customSheetView>
    <customSheetView guid="{64BE2C52-C58F-49FF-95AA-E491A4793081}" showAutoFilter="1">
      <pane ySplit="2" topLeftCell="A66" activePane="bottomLeft" state="frozen"/>
      <selection pane="bottomLeft" activeCell="G1" sqref="G1:G1048576"/>
      <pageMargins left="0.7" right="0.7" top="0.75" bottom="0.75" header="0.3" footer="0.3"/>
      <pageSetup paperSize="9" orientation="portrait" r:id="rId9"/>
      <autoFilter ref="A2:R92"/>
    </customSheetView>
    <customSheetView guid="{A483C2AF-880A-4865-9B53-CB38C5EF917F}" showAutoFilter="1">
      <pane ySplit="2" topLeftCell="A3" activePane="bottomLeft" state="frozen"/>
      <selection pane="bottomLeft" activeCell="E3" sqref="E3:F92"/>
      <pageMargins left="0.7" right="0.7" top="0.75" bottom="0.75" header="0.3" footer="0.3"/>
      <pageSetup paperSize="9" orientation="portrait" r:id="rId10"/>
      <autoFilter ref="A2:R92"/>
    </customSheetView>
    <customSheetView guid="{1A7780BE-636A-4732-9B3A-A50EE90AA580}" showAutoFilter="1">
      <pane ySplit="2" topLeftCell="A3" activePane="bottomLeft" state="frozen"/>
      <selection pane="bottomLeft" activeCell="E3" sqref="E3:F92"/>
      <pageMargins left="0.7" right="0.7" top="0.75" bottom="0.75" header="0.3" footer="0.3"/>
      <pageSetup paperSize="9" orientation="portrait" r:id="rId11"/>
      <autoFilter ref="A2:R92"/>
    </customSheetView>
    <customSheetView guid="{F1990B70-89DC-4484-9BA1-7BF337E1219D}" showAutoFilter="1">
      <pane ySplit="2" topLeftCell="A90" activePane="bottomLeft" state="frozen"/>
      <selection pane="bottomLeft" activeCell="E3" sqref="E3:F92"/>
      <pageMargins left="0.7" right="0.7" top="0.75" bottom="0.75" header="0.3" footer="0.3"/>
      <pageSetup paperSize="9" orientation="portrait" r:id="rId12"/>
      <autoFilter ref="A2:R114"/>
    </customSheetView>
    <customSheetView guid="{F4C110EA-2BDC-4349-A38C-9CA14BA4CA2C}" showAutoFilter="1">
      <pane ySplit="2" topLeftCell="A3" activePane="bottomLeft" state="frozen"/>
      <selection pane="bottomLeft" activeCell="D1" sqref="D1:D1048576"/>
      <pageMargins left="0.7" right="0.7" top="0.75" bottom="0.75" header="0.3" footer="0.3"/>
      <pageSetup paperSize="9" orientation="portrait" r:id="rId13"/>
      <autoFilter ref="A2:R114"/>
    </customSheetView>
    <customSheetView guid="{6D0608C0-FBCF-4CD6-9905-1125C99BF96A}" showAutoFilter="1" topLeftCell="D108">
      <selection activeCell="S114" sqref="S114"/>
      <pageMargins left="0.7" right="0.7" top="0.75" bottom="0.75" header="0.3" footer="0.3"/>
      <pageSetup paperSize="9" orientation="portrait" r:id="rId14"/>
      <autoFilter ref="A2:R114"/>
    </customSheetView>
    <customSheetView guid="{46224DFE-AFA1-4EF1-96FD-6200640102A8}" topLeftCell="A100">
      <selection activeCell="G3" sqref="G3:I114"/>
      <pageMargins left="0.7" right="0.7" top="0.75" bottom="0.75" header="0.3" footer="0.3"/>
      <pageSetup paperSize="9" orientation="portrait" r:id="rId15"/>
    </customSheetView>
  </customSheetViews>
  <mergeCells count="15">
    <mergeCell ref="S1:S2"/>
    <mergeCell ref="R1:R2"/>
    <mergeCell ref="H1:H2"/>
    <mergeCell ref="I1:I2"/>
    <mergeCell ref="J1:J2"/>
    <mergeCell ref="K1:K2"/>
    <mergeCell ref="L1:N1"/>
    <mergeCell ref="O1:Q1"/>
    <mergeCell ref="G1:G2"/>
    <mergeCell ref="F1:F2"/>
    <mergeCell ref="A1:A2"/>
    <mergeCell ref="B1:B2"/>
    <mergeCell ref="C1:C2"/>
    <mergeCell ref="D1:D2"/>
    <mergeCell ref="E1:E2"/>
  </mergeCells>
  <phoneticPr fontId="1" type="noConversion"/>
  <dataValidations count="1">
    <dataValidation type="list" allowBlank="1" showInputMessage="1" showErrorMessage="1" sqref="F3:F92">
      <formula1>"通过,不通过,遗留"</formula1>
    </dataValidation>
  </dataValidations>
  <pageMargins left="0.7" right="0.7" top="0.75" bottom="0.75" header="0.3" footer="0.3"/>
  <pageSetup paperSize="9" orientation="portrait" r:id="rId1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workbookViewId="0">
      <pane ySplit="2" topLeftCell="A47" activePane="bottomLeft" state="frozen"/>
      <selection pane="bottomLeft" activeCell="G3" sqref="G3:I68"/>
    </sheetView>
  </sheetViews>
  <sheetFormatPr defaultRowHeight="14.4" x14ac:dyDescent="0.25"/>
  <cols>
    <col min="1" max="1" customWidth="true" width="14.44140625" collapsed="true"/>
    <col min="2" max="2" customWidth="true" width="13.77734375" collapsed="true"/>
    <col min="3" max="3" customWidth="true" width="24.21875" collapsed="true"/>
    <col min="4" max="4" customWidth="true" width="25.21875" collapsed="true"/>
    <col min="5" max="5" customWidth="true" width="12.6640625" collapsed="true"/>
    <col min="6" max="6" customWidth="true" style="5" width="8.6640625" collapsed="true"/>
    <col min="7" max="7" customWidth="true" style="37" width="43.77734375" collapsed="true"/>
    <col min="8" max="9" customWidth="true" width="8.6640625" collapsed="true"/>
    <col min="10" max="11" customWidth="true" width="12.6640625" collapsed="true"/>
    <col min="12" max="17" customWidth="true" style="5" width="8.6640625" collapsed="true"/>
    <col min="18" max="18" customWidth="true" style="7" width="8.6640625" collapsed="true"/>
    <col min="19" max="19" customWidth="true" style="36" width="16.77734375" collapsed="true"/>
    <col min="20" max="20" customWidth="true" width="12.77734375" collapsed="true"/>
  </cols>
  <sheetData>
    <row r="1" spans="1:20" s="1" customFormat="1" ht="20.100000000000001" customHeight="1" x14ac:dyDescent="0.25">
      <c r="A1" s="28" t="s">
        <v>6</v>
      </c>
      <c r="B1" s="163" t="s">
        <v>3</v>
      </c>
      <c r="C1" s="163" t="s">
        <v>577</v>
      </c>
      <c r="D1" s="163" t="s">
        <v>0</v>
      </c>
      <c r="E1" s="164" t="s">
        <v>578</v>
      </c>
      <c r="F1" s="164" t="s">
        <v>649</v>
      </c>
      <c r="G1" s="171" t="s">
        <v>579</v>
      </c>
      <c r="H1" s="163" t="s">
        <v>1</v>
      </c>
      <c r="I1" s="163" t="s">
        <v>580</v>
      </c>
      <c r="J1" s="163" t="s">
        <v>581</v>
      </c>
      <c r="K1" s="163" t="s">
        <v>582</v>
      </c>
      <c r="L1" s="163" t="s">
        <v>583</v>
      </c>
      <c r="M1" s="163"/>
      <c r="N1" s="163"/>
      <c r="O1" s="163" t="s">
        <v>584</v>
      </c>
      <c r="P1" s="163"/>
      <c r="Q1" s="163"/>
      <c r="R1" s="170" t="s">
        <v>2</v>
      </c>
      <c r="S1" s="162" t="s">
        <v>742</v>
      </c>
      <c r="T1" s="117"/>
    </row>
    <row r="2" spans="1:20" s="1" customFormat="1" ht="20.100000000000001" customHeight="1" x14ac:dyDescent="0.25">
      <c r="A2" s="27"/>
      <c r="B2" s="163"/>
      <c r="C2" s="163"/>
      <c r="D2" s="163"/>
      <c r="E2" s="165"/>
      <c r="F2" s="165"/>
      <c r="G2" s="172"/>
      <c r="H2" s="163"/>
      <c r="I2" s="163"/>
      <c r="J2" s="163"/>
      <c r="K2" s="163"/>
      <c r="L2" s="18" t="s">
        <v>585</v>
      </c>
      <c r="M2" s="18" t="s">
        <v>586</v>
      </c>
      <c r="N2" s="18" t="s">
        <v>587</v>
      </c>
      <c r="O2" s="18" t="s">
        <v>585</v>
      </c>
      <c r="P2" s="18" t="s">
        <v>586</v>
      </c>
      <c r="Q2" s="18" t="s">
        <v>587</v>
      </c>
      <c r="R2" s="170"/>
      <c r="S2" s="162"/>
      <c r="T2" s="117"/>
    </row>
    <row r="3" spans="1:20" ht="28.8" x14ac:dyDescent="0.25">
      <c r="A3" s="3" t="s">
        <v>588</v>
      </c>
      <c r="B3" s="3" t="s">
        <v>617</v>
      </c>
      <c r="C3" s="3" t="s">
        <v>618</v>
      </c>
      <c r="D3" s="3" t="s">
        <v>630</v>
      </c>
      <c r="E3" s="19"/>
      <c r="F3" s="20"/>
      <c r="G3" s="35" t="s">
        <v>1104</v>
      </c>
      <c r="H3" s="19" t="s">
        <v>941</v>
      </c>
      <c r="I3" s="19">
        <v>2</v>
      </c>
      <c r="J3" s="19"/>
      <c r="K3" s="19"/>
      <c r="L3" s="20"/>
      <c r="M3" s="20"/>
      <c r="N3" s="20"/>
      <c r="O3" s="20"/>
      <c r="P3" s="20"/>
      <c r="Q3" s="20"/>
      <c r="R3" s="21"/>
      <c r="S3" s="120"/>
      <c r="T3" s="19"/>
    </row>
    <row r="4" spans="1:20" ht="28.8" x14ac:dyDescent="0.25">
      <c r="A4" s="3" t="s">
        <v>588</v>
      </c>
      <c r="B4" s="3" t="s">
        <v>617</v>
      </c>
      <c r="C4" s="3" t="s">
        <v>618</v>
      </c>
      <c r="D4" s="3" t="s">
        <v>631</v>
      </c>
      <c r="E4" s="19"/>
      <c r="F4" s="20"/>
      <c r="G4" s="35" t="s">
        <v>1105</v>
      </c>
      <c r="H4" s="19" t="s">
        <v>941</v>
      </c>
      <c r="I4" s="19">
        <v>2</v>
      </c>
      <c r="J4" s="19"/>
      <c r="K4" s="19"/>
      <c r="L4" s="20"/>
      <c r="M4" s="20"/>
      <c r="N4" s="20"/>
      <c r="O4" s="20"/>
      <c r="P4" s="20"/>
      <c r="Q4" s="20"/>
      <c r="R4" s="21"/>
      <c r="S4" s="19"/>
      <c r="T4" s="19"/>
    </row>
    <row r="5" spans="1:20" ht="28.8" x14ac:dyDescent="0.25">
      <c r="A5" s="3" t="s">
        <v>588</v>
      </c>
      <c r="B5" s="3" t="s">
        <v>617</v>
      </c>
      <c r="C5" s="3" t="s">
        <v>618</v>
      </c>
      <c r="D5" s="3" t="s">
        <v>632</v>
      </c>
      <c r="E5" s="19"/>
      <c r="F5" s="20"/>
      <c r="G5" s="35" t="s">
        <v>1106</v>
      </c>
      <c r="H5" s="19" t="s">
        <v>941</v>
      </c>
      <c r="I5" s="19">
        <v>2</v>
      </c>
      <c r="J5" s="19"/>
      <c r="K5" s="19"/>
      <c r="L5" s="20"/>
      <c r="M5" s="20"/>
      <c r="N5" s="20"/>
      <c r="O5" s="20"/>
      <c r="P5" s="20"/>
      <c r="Q5" s="20"/>
      <c r="R5" s="21"/>
      <c r="S5" s="19"/>
      <c r="T5" s="19"/>
    </row>
    <row r="6" spans="1:20" ht="28.8" x14ac:dyDescent="0.25">
      <c r="A6" s="3" t="s">
        <v>588</v>
      </c>
      <c r="B6" s="3" t="s">
        <v>617</v>
      </c>
      <c r="C6" s="3" t="s">
        <v>618</v>
      </c>
      <c r="D6" s="3" t="s">
        <v>633</v>
      </c>
      <c r="E6" s="19"/>
      <c r="F6" s="20"/>
      <c r="G6" s="35" t="s">
        <v>1107</v>
      </c>
      <c r="H6" s="19" t="s">
        <v>941</v>
      </c>
      <c r="I6" s="19">
        <v>2</v>
      </c>
      <c r="J6" s="19"/>
      <c r="K6" s="19"/>
      <c r="L6" s="20"/>
      <c r="M6" s="20"/>
      <c r="N6" s="20"/>
      <c r="O6" s="20"/>
      <c r="P6" s="20"/>
      <c r="Q6" s="20"/>
      <c r="R6" s="21"/>
      <c r="S6" s="19"/>
      <c r="T6" s="19"/>
    </row>
    <row r="7" spans="1:20" ht="57.6" x14ac:dyDescent="0.25">
      <c r="A7" s="3" t="s">
        <v>588</v>
      </c>
      <c r="B7" s="3" t="s">
        <v>617</v>
      </c>
      <c r="C7" s="3" t="s">
        <v>619</v>
      </c>
      <c r="D7" s="3" t="s">
        <v>171</v>
      </c>
      <c r="E7" s="19"/>
      <c r="F7" s="20"/>
      <c r="G7" s="35" t="s">
        <v>1108</v>
      </c>
      <c r="H7" s="19" t="s">
        <v>941</v>
      </c>
      <c r="I7" s="19">
        <v>2</v>
      </c>
      <c r="J7" s="19"/>
      <c r="K7" s="19"/>
      <c r="L7" s="20"/>
      <c r="M7" s="20"/>
      <c r="N7" s="20"/>
      <c r="O7" s="20"/>
      <c r="P7" s="20"/>
      <c r="Q7" s="20"/>
      <c r="R7" s="21"/>
      <c r="S7" s="119"/>
      <c r="T7" s="19"/>
    </row>
    <row r="8" spans="1:20" ht="28.8" x14ac:dyDescent="0.25">
      <c r="A8" s="3" t="s">
        <v>588</v>
      </c>
      <c r="B8" s="3" t="s">
        <v>617</v>
      </c>
      <c r="C8" s="3" t="s">
        <v>619</v>
      </c>
      <c r="D8" s="3" t="s">
        <v>634</v>
      </c>
      <c r="E8" s="19"/>
      <c r="F8" s="20"/>
      <c r="G8" s="35" t="s">
        <v>1109</v>
      </c>
      <c r="H8" s="19" t="s">
        <v>941</v>
      </c>
      <c r="I8" s="19">
        <v>2</v>
      </c>
      <c r="J8" s="19"/>
      <c r="K8" s="19"/>
      <c r="L8" s="20"/>
      <c r="M8" s="20"/>
      <c r="N8" s="20"/>
      <c r="O8" s="20"/>
      <c r="P8" s="20"/>
      <c r="Q8" s="20"/>
      <c r="R8" s="121"/>
      <c r="S8" s="19"/>
      <c r="T8" s="19"/>
    </row>
    <row r="9" spans="1:20" ht="28.8" x14ac:dyDescent="0.25">
      <c r="A9" s="3" t="s">
        <v>588</v>
      </c>
      <c r="B9" s="3" t="s">
        <v>617</v>
      </c>
      <c r="C9" s="3" t="s">
        <v>619</v>
      </c>
      <c r="D9" s="3" t="s">
        <v>635</v>
      </c>
      <c r="E9" s="19"/>
      <c r="F9" s="20"/>
      <c r="G9" s="35" t="s">
        <v>1109</v>
      </c>
      <c r="H9" s="19" t="s">
        <v>941</v>
      </c>
      <c r="I9" s="19">
        <v>2</v>
      </c>
      <c r="J9" s="19"/>
      <c r="K9" s="19"/>
      <c r="L9" s="20"/>
      <c r="M9" s="20"/>
      <c r="N9" s="20"/>
      <c r="O9" s="20"/>
      <c r="P9" s="20"/>
      <c r="Q9" s="20"/>
      <c r="R9" s="21"/>
      <c r="S9" s="120"/>
      <c r="T9" s="19"/>
    </row>
    <row r="10" spans="1:20" ht="28.8" x14ac:dyDescent="0.25">
      <c r="A10" s="3" t="s">
        <v>588</v>
      </c>
      <c r="B10" s="3" t="s">
        <v>617</v>
      </c>
      <c r="C10" s="3" t="s">
        <v>620</v>
      </c>
      <c r="D10" s="3" t="s">
        <v>113</v>
      </c>
      <c r="E10" s="19"/>
      <c r="F10" s="20"/>
      <c r="G10" s="35" t="s">
        <v>1110</v>
      </c>
      <c r="H10" s="19" t="s">
        <v>941</v>
      </c>
      <c r="I10" s="19">
        <v>2</v>
      </c>
      <c r="J10" s="19"/>
      <c r="K10" s="19"/>
      <c r="L10" s="20"/>
      <c r="M10" s="20"/>
      <c r="N10" s="20"/>
      <c r="O10" s="20"/>
      <c r="P10" s="20"/>
      <c r="Q10" s="20"/>
      <c r="R10" s="21"/>
      <c r="S10" s="19"/>
      <c r="T10" s="19"/>
    </row>
    <row r="11" spans="1:20" ht="28.8" x14ac:dyDescent="0.25">
      <c r="A11" s="3" t="s">
        <v>588</v>
      </c>
      <c r="B11" s="3" t="s">
        <v>617</v>
      </c>
      <c r="C11" s="3" t="s">
        <v>620</v>
      </c>
      <c r="D11" s="3" t="s">
        <v>108</v>
      </c>
      <c r="E11" s="19"/>
      <c r="F11" s="20"/>
      <c r="G11" s="35" t="s">
        <v>1111</v>
      </c>
      <c r="H11" s="19" t="s">
        <v>941</v>
      </c>
      <c r="I11" s="19">
        <v>2</v>
      </c>
      <c r="J11" s="19"/>
      <c r="K11" s="19"/>
      <c r="L11" s="20"/>
      <c r="M11" s="20"/>
      <c r="N11" s="20"/>
      <c r="O11" s="20"/>
      <c r="P11" s="20"/>
      <c r="Q11" s="20"/>
      <c r="R11" s="21"/>
      <c r="S11" s="19"/>
      <c r="T11" s="19"/>
    </row>
    <row r="12" spans="1:20" ht="28.8" x14ac:dyDescent="0.25">
      <c r="A12" s="3" t="s">
        <v>588</v>
      </c>
      <c r="B12" s="3" t="s">
        <v>617</v>
      </c>
      <c r="C12" s="3" t="s">
        <v>620</v>
      </c>
      <c r="D12" s="3" t="s">
        <v>109</v>
      </c>
      <c r="E12" s="19"/>
      <c r="F12" s="20"/>
      <c r="G12" s="35" t="s">
        <v>1112</v>
      </c>
      <c r="H12" s="19" t="s">
        <v>941</v>
      </c>
      <c r="I12" s="19">
        <v>2</v>
      </c>
      <c r="J12" s="19"/>
      <c r="K12" s="19"/>
      <c r="L12" s="20"/>
      <c r="M12" s="20"/>
      <c r="N12" s="20"/>
      <c r="O12" s="20"/>
      <c r="P12" s="20"/>
      <c r="Q12" s="20"/>
      <c r="R12" s="21"/>
      <c r="S12" s="119"/>
      <c r="T12" s="19"/>
    </row>
    <row r="13" spans="1:20" ht="28.8" x14ac:dyDescent="0.25">
      <c r="A13" s="3" t="s">
        <v>588</v>
      </c>
      <c r="B13" s="3" t="s">
        <v>617</v>
      </c>
      <c r="C13" s="3" t="s">
        <v>620</v>
      </c>
      <c r="D13" s="3" t="s">
        <v>111</v>
      </c>
      <c r="E13" s="19"/>
      <c r="F13" s="20"/>
      <c r="G13" s="35" t="s">
        <v>1113</v>
      </c>
      <c r="H13" s="19" t="s">
        <v>941</v>
      </c>
      <c r="I13" s="19">
        <v>2</v>
      </c>
      <c r="J13" s="19"/>
      <c r="K13" s="19"/>
      <c r="L13" s="20"/>
      <c r="M13" s="20"/>
      <c r="N13" s="20"/>
      <c r="O13" s="20"/>
      <c r="P13" s="20"/>
      <c r="Q13" s="20"/>
      <c r="R13" s="121"/>
      <c r="S13" s="19"/>
      <c r="T13" s="19"/>
    </row>
    <row r="14" spans="1:20" ht="28.8" x14ac:dyDescent="0.25">
      <c r="A14" s="3" t="s">
        <v>588</v>
      </c>
      <c r="B14" s="3" t="s">
        <v>617</v>
      </c>
      <c r="C14" s="3" t="s">
        <v>620</v>
      </c>
      <c r="D14" s="3" t="s">
        <v>112</v>
      </c>
      <c r="E14" s="19"/>
      <c r="F14" s="20"/>
      <c r="G14" s="35" t="s">
        <v>1114</v>
      </c>
      <c r="H14" s="19" t="s">
        <v>941</v>
      </c>
      <c r="I14" s="19">
        <v>2</v>
      </c>
      <c r="J14" s="19"/>
      <c r="K14" s="19"/>
      <c r="L14" s="20"/>
      <c r="M14" s="20"/>
      <c r="N14" s="20"/>
      <c r="O14" s="20"/>
      <c r="P14" s="20"/>
      <c r="Q14" s="20"/>
      <c r="R14" s="21"/>
      <c r="S14" s="120"/>
      <c r="T14" s="19"/>
    </row>
    <row r="15" spans="1:20" ht="28.8" x14ac:dyDescent="0.25">
      <c r="A15" s="3" t="s">
        <v>588</v>
      </c>
      <c r="B15" s="3" t="s">
        <v>617</v>
      </c>
      <c r="C15" s="3" t="s">
        <v>620</v>
      </c>
      <c r="D15" s="3" t="s">
        <v>225</v>
      </c>
      <c r="E15" s="19"/>
      <c r="F15" s="20"/>
      <c r="G15" s="35" t="s">
        <v>1115</v>
      </c>
      <c r="H15" s="19" t="s">
        <v>941</v>
      </c>
      <c r="I15" s="19">
        <v>2</v>
      </c>
      <c r="J15" s="19"/>
      <c r="K15" s="19"/>
      <c r="L15" s="20"/>
      <c r="M15" s="20"/>
      <c r="N15" s="20"/>
      <c r="O15" s="20"/>
      <c r="P15" s="20"/>
      <c r="Q15" s="20"/>
      <c r="R15" s="21"/>
      <c r="S15" s="19"/>
      <c r="T15" s="19"/>
    </row>
    <row r="16" spans="1:20" ht="28.8" x14ac:dyDescent="0.25">
      <c r="A16" s="3" t="s">
        <v>588</v>
      </c>
      <c r="B16" s="3" t="s">
        <v>617</v>
      </c>
      <c r="C16" s="3" t="s">
        <v>620</v>
      </c>
      <c r="D16" s="3" t="s">
        <v>636</v>
      </c>
      <c r="E16" s="19"/>
      <c r="F16" s="20"/>
      <c r="G16" s="35" t="s">
        <v>1116</v>
      </c>
      <c r="H16" s="19" t="s">
        <v>941</v>
      </c>
      <c r="I16" s="19">
        <v>2</v>
      </c>
      <c r="J16" s="19"/>
      <c r="K16" s="19"/>
      <c r="L16" s="20"/>
      <c r="M16" s="20"/>
      <c r="N16" s="20"/>
      <c r="O16" s="20"/>
      <c r="P16" s="20"/>
      <c r="Q16" s="20"/>
      <c r="R16" s="21"/>
      <c r="S16" s="19"/>
      <c r="T16" s="19"/>
    </row>
    <row r="17" spans="1:20" ht="28.8" x14ac:dyDescent="0.25">
      <c r="A17" s="3" t="s">
        <v>588</v>
      </c>
      <c r="B17" s="3" t="s">
        <v>617</v>
      </c>
      <c r="C17" s="3" t="s">
        <v>620</v>
      </c>
      <c r="D17" s="3" t="s">
        <v>637</v>
      </c>
      <c r="E17" s="19"/>
      <c r="F17" s="20"/>
      <c r="G17" s="35" t="s">
        <v>1117</v>
      </c>
      <c r="H17" s="19" t="s">
        <v>941</v>
      </c>
      <c r="I17" s="19">
        <v>2</v>
      </c>
      <c r="J17" s="19"/>
      <c r="K17" s="19"/>
      <c r="L17" s="20"/>
      <c r="M17" s="20"/>
      <c r="N17" s="20"/>
      <c r="O17" s="20"/>
      <c r="P17" s="20"/>
      <c r="Q17" s="20"/>
      <c r="R17" s="21"/>
      <c r="S17" s="19"/>
      <c r="T17" s="19"/>
    </row>
    <row r="18" spans="1:20" x14ac:dyDescent="0.25">
      <c r="A18" s="3" t="s">
        <v>588</v>
      </c>
      <c r="B18" s="3" t="s">
        <v>617</v>
      </c>
      <c r="C18" s="3" t="s">
        <v>621</v>
      </c>
      <c r="D18" s="3" t="s">
        <v>113</v>
      </c>
      <c r="E18" s="19"/>
      <c r="F18" s="20"/>
      <c r="G18" s="35" t="s">
        <v>1118</v>
      </c>
      <c r="H18" s="19" t="s">
        <v>941</v>
      </c>
      <c r="I18" s="19">
        <v>2</v>
      </c>
      <c r="J18" s="19"/>
      <c r="K18" s="19"/>
      <c r="L18" s="20"/>
      <c r="M18" s="20"/>
      <c r="N18" s="20"/>
      <c r="O18" s="20"/>
      <c r="P18" s="20"/>
      <c r="Q18" s="20"/>
      <c r="R18" s="21"/>
      <c r="S18" s="19"/>
      <c r="T18" s="19"/>
    </row>
    <row r="19" spans="1:20" ht="28.8" x14ac:dyDescent="0.25">
      <c r="A19" s="3" t="s">
        <v>588</v>
      </c>
      <c r="B19" s="3" t="s">
        <v>617</v>
      </c>
      <c r="C19" s="3" t="s">
        <v>621</v>
      </c>
      <c r="D19" s="3" t="s">
        <v>108</v>
      </c>
      <c r="E19" s="19"/>
      <c r="F19" s="20"/>
      <c r="G19" s="35" t="s">
        <v>1119</v>
      </c>
      <c r="H19" s="19" t="s">
        <v>941</v>
      </c>
      <c r="I19" s="19">
        <v>2</v>
      </c>
      <c r="J19" s="19"/>
      <c r="K19" s="19"/>
      <c r="L19" s="20"/>
      <c r="M19" s="20"/>
      <c r="N19" s="20"/>
      <c r="O19" s="20"/>
      <c r="P19" s="20"/>
      <c r="Q19" s="20"/>
      <c r="R19" s="21"/>
      <c r="S19" s="19"/>
      <c r="T19" s="19"/>
    </row>
    <row r="20" spans="1:20" ht="28.8" x14ac:dyDescent="0.25">
      <c r="A20" s="3" t="s">
        <v>588</v>
      </c>
      <c r="B20" s="3" t="s">
        <v>617</v>
      </c>
      <c r="C20" s="3" t="s">
        <v>621</v>
      </c>
      <c r="D20" s="3" t="s">
        <v>109</v>
      </c>
      <c r="E20" s="19"/>
      <c r="F20" s="20"/>
      <c r="G20" s="35" t="s">
        <v>1120</v>
      </c>
      <c r="H20" s="19" t="s">
        <v>941</v>
      </c>
      <c r="I20" s="19">
        <v>2</v>
      </c>
      <c r="J20" s="19"/>
      <c r="K20" s="19"/>
      <c r="L20" s="20"/>
      <c r="M20" s="20"/>
      <c r="N20" s="20"/>
      <c r="O20" s="20"/>
      <c r="P20" s="20"/>
      <c r="Q20" s="20"/>
      <c r="R20" s="21"/>
      <c r="S20" s="19"/>
      <c r="T20" s="19"/>
    </row>
    <row r="21" spans="1:20" ht="28.8" x14ac:dyDescent="0.25">
      <c r="A21" s="3" t="s">
        <v>588</v>
      </c>
      <c r="B21" s="3" t="s">
        <v>617</v>
      </c>
      <c r="C21" s="3" t="s">
        <v>621</v>
      </c>
      <c r="D21" s="3" t="s">
        <v>638</v>
      </c>
      <c r="E21" s="19"/>
      <c r="F21" s="20"/>
      <c r="G21" s="35" t="s">
        <v>1121</v>
      </c>
      <c r="H21" s="19" t="s">
        <v>941</v>
      </c>
      <c r="I21" s="19">
        <v>2</v>
      </c>
      <c r="J21" s="19"/>
      <c r="K21" s="19"/>
      <c r="L21" s="20"/>
      <c r="M21" s="20"/>
      <c r="N21" s="20"/>
      <c r="O21" s="20"/>
      <c r="P21" s="20"/>
      <c r="Q21" s="20"/>
      <c r="R21" s="21"/>
      <c r="S21" s="19"/>
      <c r="T21" s="19"/>
    </row>
    <row r="22" spans="1:20" x14ac:dyDescent="0.25">
      <c r="A22" s="3" t="s">
        <v>588</v>
      </c>
      <c r="B22" s="3" t="s">
        <v>617</v>
      </c>
      <c r="C22" s="3" t="s">
        <v>622</v>
      </c>
      <c r="D22" s="3" t="s">
        <v>169</v>
      </c>
      <c r="E22" s="19"/>
      <c r="F22" s="20"/>
      <c r="G22" s="35"/>
      <c r="H22" s="19" t="s">
        <v>941</v>
      </c>
      <c r="I22" s="19">
        <v>2</v>
      </c>
      <c r="J22" s="19"/>
      <c r="K22" s="19"/>
      <c r="L22" s="20"/>
      <c r="M22" s="20"/>
      <c r="N22" s="20"/>
      <c r="O22" s="20"/>
      <c r="P22" s="20"/>
      <c r="Q22" s="20"/>
      <c r="R22" s="21"/>
      <c r="S22" s="19"/>
      <c r="T22" s="19"/>
    </row>
    <row r="23" spans="1:20" x14ac:dyDescent="0.25">
      <c r="A23" s="3" t="s">
        <v>588</v>
      </c>
      <c r="B23" s="3" t="s">
        <v>617</v>
      </c>
      <c r="C23" s="3" t="s">
        <v>623</v>
      </c>
      <c r="D23" s="3" t="s">
        <v>169</v>
      </c>
      <c r="E23" s="19"/>
      <c r="F23" s="20"/>
      <c r="G23" s="35"/>
      <c r="H23" s="19" t="s">
        <v>941</v>
      </c>
      <c r="I23" s="19">
        <v>2</v>
      </c>
      <c r="J23" s="19"/>
      <c r="K23" s="19"/>
      <c r="L23" s="20"/>
      <c r="M23" s="20"/>
      <c r="N23" s="20"/>
      <c r="O23" s="20"/>
      <c r="P23" s="20"/>
      <c r="Q23" s="20"/>
      <c r="R23" s="21"/>
      <c r="S23" s="19"/>
      <c r="T23" s="19"/>
    </row>
    <row r="24" spans="1:20" x14ac:dyDescent="0.25">
      <c r="A24" s="3" t="s">
        <v>588</v>
      </c>
      <c r="B24" s="3" t="s">
        <v>617</v>
      </c>
      <c r="C24" s="3" t="s">
        <v>624</v>
      </c>
      <c r="D24" s="3" t="s">
        <v>108</v>
      </c>
      <c r="E24" s="19"/>
      <c r="F24" s="20"/>
      <c r="G24" s="35" t="s">
        <v>1122</v>
      </c>
      <c r="H24" s="19" t="s">
        <v>941</v>
      </c>
      <c r="I24" s="19">
        <v>2</v>
      </c>
      <c r="J24" s="19"/>
      <c r="K24" s="19"/>
      <c r="L24" s="20"/>
      <c r="M24" s="20"/>
      <c r="N24" s="20"/>
      <c r="O24" s="20"/>
      <c r="P24" s="20"/>
      <c r="Q24" s="20"/>
      <c r="R24" s="21"/>
      <c r="S24" s="19"/>
      <c r="T24" s="19"/>
    </row>
    <row r="25" spans="1:20" ht="28.8" x14ac:dyDescent="0.25">
      <c r="A25" s="3" t="s">
        <v>588</v>
      </c>
      <c r="B25" s="3" t="s">
        <v>617</v>
      </c>
      <c r="C25" s="3" t="s">
        <v>624</v>
      </c>
      <c r="D25" s="3" t="s">
        <v>111</v>
      </c>
      <c r="E25" s="19"/>
      <c r="F25" s="20"/>
      <c r="G25" s="35" t="s">
        <v>1123</v>
      </c>
      <c r="H25" s="19" t="s">
        <v>941</v>
      </c>
      <c r="I25" s="19">
        <v>2</v>
      </c>
      <c r="J25" s="19"/>
      <c r="K25" s="19"/>
      <c r="L25" s="20"/>
      <c r="M25" s="20"/>
      <c r="N25" s="20"/>
      <c r="O25" s="20"/>
      <c r="P25" s="20"/>
      <c r="Q25" s="20"/>
      <c r="R25" s="21"/>
      <c r="S25" s="19"/>
      <c r="T25" s="19"/>
    </row>
    <row r="26" spans="1:20" x14ac:dyDescent="0.25">
      <c r="A26" s="3" t="s">
        <v>588</v>
      </c>
      <c r="B26" s="3" t="s">
        <v>617</v>
      </c>
      <c r="C26" s="3" t="s">
        <v>89</v>
      </c>
      <c r="D26" s="3" t="s">
        <v>113</v>
      </c>
      <c r="E26" s="19"/>
      <c r="F26" s="20"/>
      <c r="G26" s="35" t="s">
        <v>1124</v>
      </c>
      <c r="H26" s="19" t="s">
        <v>941</v>
      </c>
      <c r="I26" s="19">
        <v>2</v>
      </c>
      <c r="J26" s="19"/>
      <c r="K26" s="19"/>
      <c r="L26" s="20"/>
      <c r="M26" s="20"/>
      <c r="N26" s="20"/>
      <c r="O26" s="20"/>
      <c r="P26" s="20"/>
      <c r="Q26" s="20"/>
      <c r="R26" s="21"/>
      <c r="S26" s="19"/>
      <c r="T26" s="19"/>
    </row>
    <row r="27" spans="1:20" x14ac:dyDescent="0.25">
      <c r="A27" s="3" t="s">
        <v>588</v>
      </c>
      <c r="B27" s="3" t="s">
        <v>617</v>
      </c>
      <c r="C27" s="3" t="s">
        <v>89</v>
      </c>
      <c r="D27" s="3" t="s">
        <v>108</v>
      </c>
      <c r="E27" s="19"/>
      <c r="F27" s="20"/>
      <c r="G27" s="35" t="s">
        <v>1125</v>
      </c>
      <c r="H27" s="19" t="s">
        <v>941</v>
      </c>
      <c r="I27" s="19">
        <v>2</v>
      </c>
      <c r="J27" s="19"/>
      <c r="K27" s="19"/>
      <c r="L27" s="20"/>
      <c r="M27" s="20"/>
      <c r="N27" s="20"/>
      <c r="O27" s="20"/>
      <c r="P27" s="20"/>
      <c r="Q27" s="20"/>
      <c r="R27" s="21"/>
      <c r="S27" s="19"/>
      <c r="T27" s="19"/>
    </row>
    <row r="28" spans="1:20" x14ac:dyDescent="0.25">
      <c r="A28" s="3" t="s">
        <v>588</v>
      </c>
      <c r="B28" s="3" t="s">
        <v>617</v>
      </c>
      <c r="C28" s="3" t="s">
        <v>89</v>
      </c>
      <c r="D28" s="3" t="s">
        <v>111</v>
      </c>
      <c r="E28" s="19"/>
      <c r="F28" s="20"/>
      <c r="G28" s="35" t="s">
        <v>1126</v>
      </c>
      <c r="H28" s="19" t="s">
        <v>941</v>
      </c>
      <c r="I28" s="19">
        <v>2</v>
      </c>
      <c r="J28" s="19"/>
      <c r="K28" s="19"/>
      <c r="L28" s="20"/>
      <c r="M28" s="20"/>
      <c r="N28" s="20"/>
      <c r="O28" s="20"/>
      <c r="P28" s="20"/>
      <c r="Q28" s="20"/>
      <c r="R28" s="21"/>
      <c r="S28" s="19"/>
      <c r="T28" s="19"/>
    </row>
    <row r="29" spans="1:20" ht="28.8" x14ac:dyDescent="0.25">
      <c r="A29" s="3" t="s">
        <v>588</v>
      </c>
      <c r="B29" s="3" t="s">
        <v>617</v>
      </c>
      <c r="C29" s="3" t="s">
        <v>89</v>
      </c>
      <c r="D29" s="3" t="s">
        <v>109</v>
      </c>
      <c r="E29" s="19"/>
      <c r="F29" s="20"/>
      <c r="G29" s="35" t="s">
        <v>1127</v>
      </c>
      <c r="H29" s="19" t="s">
        <v>941</v>
      </c>
      <c r="I29" s="19">
        <v>2</v>
      </c>
      <c r="J29" s="19"/>
      <c r="K29" s="19"/>
      <c r="L29" s="20"/>
      <c r="M29" s="20"/>
      <c r="N29" s="20"/>
      <c r="O29" s="20"/>
      <c r="P29" s="20"/>
      <c r="Q29" s="20"/>
      <c r="R29" s="21"/>
      <c r="S29" s="19"/>
      <c r="T29" s="19"/>
    </row>
    <row r="30" spans="1:20" x14ac:dyDescent="0.25">
      <c r="A30" s="3" t="s">
        <v>588</v>
      </c>
      <c r="B30" s="3" t="s">
        <v>617</v>
      </c>
      <c r="C30" s="3" t="s">
        <v>625</v>
      </c>
      <c r="D30" s="3" t="s">
        <v>108</v>
      </c>
      <c r="E30" s="19"/>
      <c r="F30" s="20"/>
      <c r="G30" s="35" t="s">
        <v>1128</v>
      </c>
      <c r="H30" s="19" t="s">
        <v>941</v>
      </c>
      <c r="I30" s="19">
        <v>2</v>
      </c>
      <c r="J30" s="19"/>
      <c r="K30" s="19"/>
      <c r="L30" s="20"/>
      <c r="M30" s="20"/>
      <c r="N30" s="20"/>
      <c r="O30" s="20"/>
      <c r="P30" s="20"/>
      <c r="Q30" s="20"/>
      <c r="R30" s="21"/>
      <c r="S30" s="19"/>
      <c r="T30" s="19"/>
    </row>
    <row r="31" spans="1:20" ht="28.8" x14ac:dyDescent="0.25">
      <c r="A31" s="3" t="s">
        <v>588</v>
      </c>
      <c r="B31" s="3" t="s">
        <v>617</v>
      </c>
      <c r="C31" s="3" t="s">
        <v>625</v>
      </c>
      <c r="D31" s="3" t="s">
        <v>111</v>
      </c>
      <c r="E31" s="19"/>
      <c r="F31" s="20"/>
      <c r="G31" s="35" t="s">
        <v>1129</v>
      </c>
      <c r="H31" s="19" t="s">
        <v>941</v>
      </c>
      <c r="I31" s="19">
        <v>2</v>
      </c>
      <c r="J31" s="19"/>
      <c r="K31" s="19"/>
      <c r="L31" s="20"/>
      <c r="M31" s="20"/>
      <c r="N31" s="20"/>
      <c r="O31" s="20"/>
      <c r="P31" s="20"/>
      <c r="Q31" s="20"/>
      <c r="R31" s="21"/>
      <c r="S31" s="19"/>
      <c r="T31" s="19"/>
    </row>
    <row r="32" spans="1:20" x14ac:dyDescent="0.25">
      <c r="A32" s="3" t="s">
        <v>588</v>
      </c>
      <c r="B32" s="3" t="s">
        <v>617</v>
      </c>
      <c r="C32" s="3" t="s">
        <v>619</v>
      </c>
      <c r="D32" s="3" t="s">
        <v>169</v>
      </c>
      <c r="E32" s="19"/>
      <c r="F32" s="20"/>
      <c r="G32" s="35"/>
      <c r="H32" s="19" t="s">
        <v>941</v>
      </c>
      <c r="I32" s="19">
        <v>2</v>
      </c>
      <c r="J32" s="19"/>
      <c r="K32" s="19"/>
      <c r="L32" s="20"/>
      <c r="M32" s="20"/>
      <c r="N32" s="20"/>
      <c r="O32" s="20"/>
      <c r="P32" s="20"/>
      <c r="Q32" s="20"/>
      <c r="R32" s="21"/>
      <c r="S32" s="19"/>
      <c r="T32" s="19"/>
    </row>
    <row r="33" spans="1:20" x14ac:dyDescent="0.25">
      <c r="A33" s="3" t="s">
        <v>588</v>
      </c>
      <c r="B33" s="3" t="s">
        <v>617</v>
      </c>
      <c r="C33" s="3" t="s">
        <v>619</v>
      </c>
      <c r="D33" s="3" t="s">
        <v>109</v>
      </c>
      <c r="E33" s="19"/>
      <c r="F33" s="20"/>
      <c r="G33" s="35"/>
      <c r="H33" s="19" t="s">
        <v>941</v>
      </c>
      <c r="I33" s="19">
        <v>2</v>
      </c>
      <c r="J33" s="19"/>
      <c r="K33" s="19"/>
      <c r="L33" s="20"/>
      <c r="M33" s="20"/>
      <c r="N33" s="20"/>
      <c r="O33" s="20"/>
      <c r="P33" s="20"/>
      <c r="Q33" s="20"/>
      <c r="R33" s="21"/>
      <c r="S33" s="19"/>
      <c r="T33" s="19"/>
    </row>
    <row r="34" spans="1:20" x14ac:dyDescent="0.25">
      <c r="A34" s="3" t="s">
        <v>588</v>
      </c>
      <c r="B34" s="3" t="s">
        <v>617</v>
      </c>
      <c r="C34" s="3" t="s">
        <v>619</v>
      </c>
      <c r="D34" s="3" t="s">
        <v>170</v>
      </c>
      <c r="E34" s="19"/>
      <c r="F34" s="20"/>
      <c r="G34" s="35"/>
      <c r="H34" s="19" t="s">
        <v>941</v>
      </c>
      <c r="I34" s="19">
        <v>2</v>
      </c>
      <c r="J34" s="19"/>
      <c r="K34" s="19"/>
      <c r="L34" s="20"/>
      <c r="M34" s="20"/>
      <c r="N34" s="20"/>
      <c r="O34" s="20"/>
      <c r="P34" s="20"/>
      <c r="Q34" s="20"/>
      <c r="R34" s="21"/>
      <c r="S34" s="19"/>
      <c r="T34" s="19"/>
    </row>
    <row r="35" spans="1:20" x14ac:dyDescent="0.25">
      <c r="A35" s="3" t="s">
        <v>588</v>
      </c>
      <c r="B35" s="3" t="s">
        <v>617</v>
      </c>
      <c r="C35" s="3" t="s">
        <v>626</v>
      </c>
      <c r="D35" s="3" t="s">
        <v>113</v>
      </c>
      <c r="E35" s="19"/>
      <c r="F35" s="20"/>
      <c r="G35" s="35" t="s">
        <v>1130</v>
      </c>
      <c r="H35" s="19" t="s">
        <v>941</v>
      </c>
      <c r="I35" s="19">
        <v>2</v>
      </c>
      <c r="J35" s="19"/>
      <c r="K35" s="19"/>
      <c r="L35" s="20"/>
      <c r="M35" s="20"/>
      <c r="N35" s="20"/>
      <c r="O35" s="20"/>
      <c r="P35" s="20"/>
      <c r="Q35" s="20"/>
      <c r="R35" s="21"/>
      <c r="S35" s="19"/>
      <c r="T35" s="19"/>
    </row>
    <row r="36" spans="1:20" x14ac:dyDescent="0.25">
      <c r="A36" s="3" t="s">
        <v>588</v>
      </c>
      <c r="B36" s="3" t="s">
        <v>617</v>
      </c>
      <c r="C36" s="3" t="s">
        <v>626</v>
      </c>
      <c r="D36" s="3" t="s">
        <v>108</v>
      </c>
      <c r="E36" s="19"/>
      <c r="F36" s="20"/>
      <c r="G36" s="35" t="s">
        <v>1128</v>
      </c>
      <c r="H36" s="19" t="s">
        <v>941</v>
      </c>
      <c r="I36" s="19">
        <v>2</v>
      </c>
      <c r="J36" s="19"/>
      <c r="K36" s="19"/>
      <c r="L36" s="20"/>
      <c r="M36" s="20"/>
      <c r="N36" s="20"/>
      <c r="O36" s="20"/>
      <c r="P36" s="20"/>
      <c r="Q36" s="20"/>
      <c r="R36" s="21"/>
      <c r="S36" s="19"/>
      <c r="T36" s="19"/>
    </row>
    <row r="37" spans="1:20" ht="28.8" x14ac:dyDescent="0.25">
      <c r="A37" s="3" t="s">
        <v>588</v>
      </c>
      <c r="B37" s="3" t="s">
        <v>617</v>
      </c>
      <c r="C37" s="3" t="s">
        <v>626</v>
      </c>
      <c r="D37" s="3" t="s">
        <v>111</v>
      </c>
      <c r="E37" s="19"/>
      <c r="F37" s="20"/>
      <c r="G37" s="35" t="s">
        <v>1131</v>
      </c>
      <c r="H37" s="19" t="s">
        <v>941</v>
      </c>
      <c r="I37" s="19">
        <v>2</v>
      </c>
      <c r="J37" s="19"/>
      <c r="K37" s="19"/>
      <c r="L37" s="20"/>
      <c r="M37" s="20"/>
      <c r="N37" s="20"/>
      <c r="O37" s="20"/>
      <c r="P37" s="20"/>
      <c r="Q37" s="20"/>
      <c r="R37" s="21"/>
      <c r="S37" s="19"/>
      <c r="T37" s="19"/>
    </row>
    <row r="38" spans="1:20" ht="28.8" x14ac:dyDescent="0.25">
      <c r="A38" s="3" t="s">
        <v>588</v>
      </c>
      <c r="B38" s="3" t="s">
        <v>617</v>
      </c>
      <c r="C38" s="3" t="s">
        <v>626</v>
      </c>
      <c r="D38" s="3" t="s">
        <v>109</v>
      </c>
      <c r="E38" s="19"/>
      <c r="F38" s="20"/>
      <c r="G38" s="35" t="s">
        <v>1132</v>
      </c>
      <c r="H38" s="19" t="s">
        <v>941</v>
      </c>
      <c r="I38" s="19">
        <v>2</v>
      </c>
      <c r="J38" s="19"/>
      <c r="K38" s="19"/>
      <c r="L38" s="20"/>
      <c r="M38" s="20"/>
      <c r="N38" s="20"/>
      <c r="O38" s="20"/>
      <c r="P38" s="20"/>
      <c r="Q38" s="20"/>
      <c r="R38" s="21"/>
      <c r="S38" s="19"/>
      <c r="T38" s="19"/>
    </row>
    <row r="39" spans="1:20" ht="28.8" x14ac:dyDescent="0.25">
      <c r="A39" s="3" t="s">
        <v>588</v>
      </c>
      <c r="B39" s="3" t="s">
        <v>617</v>
      </c>
      <c r="C39" s="3" t="s">
        <v>627</v>
      </c>
      <c r="D39" s="3" t="s">
        <v>113</v>
      </c>
      <c r="E39" s="19"/>
      <c r="F39" s="20"/>
      <c r="G39" s="35" t="s">
        <v>1133</v>
      </c>
      <c r="H39" s="19" t="s">
        <v>941</v>
      </c>
      <c r="I39" s="19">
        <v>2</v>
      </c>
      <c r="J39" s="19"/>
      <c r="K39" s="19"/>
      <c r="L39" s="20"/>
      <c r="M39" s="20"/>
      <c r="N39" s="20"/>
      <c r="O39" s="20"/>
      <c r="P39" s="20"/>
      <c r="Q39" s="20"/>
      <c r="R39" s="21"/>
      <c r="S39" s="19"/>
      <c r="T39" s="19"/>
    </row>
    <row r="40" spans="1:20" ht="28.8" x14ac:dyDescent="0.25">
      <c r="A40" s="3" t="s">
        <v>588</v>
      </c>
      <c r="B40" s="3" t="s">
        <v>617</v>
      </c>
      <c r="C40" s="3" t="s">
        <v>627</v>
      </c>
      <c r="D40" s="3" t="s">
        <v>108</v>
      </c>
      <c r="E40" s="19"/>
      <c r="F40" s="20"/>
      <c r="G40" s="35" t="s">
        <v>1134</v>
      </c>
      <c r="H40" s="19" t="s">
        <v>941</v>
      </c>
      <c r="I40" s="19">
        <v>2</v>
      </c>
      <c r="J40" s="19"/>
      <c r="K40" s="19"/>
      <c r="L40" s="20"/>
      <c r="M40" s="20"/>
      <c r="N40" s="20"/>
      <c r="O40" s="20"/>
      <c r="P40" s="20"/>
      <c r="Q40" s="20"/>
      <c r="R40" s="21"/>
      <c r="S40" s="19"/>
      <c r="T40" s="19"/>
    </row>
    <row r="41" spans="1:20" ht="28.8" x14ac:dyDescent="0.25">
      <c r="A41" s="3" t="s">
        <v>588</v>
      </c>
      <c r="B41" s="3" t="s">
        <v>617</v>
      </c>
      <c r="C41" s="3" t="s">
        <v>627</v>
      </c>
      <c r="D41" s="3" t="s">
        <v>109</v>
      </c>
      <c r="E41" s="19"/>
      <c r="F41" s="20"/>
      <c r="G41" s="35" t="s">
        <v>1135</v>
      </c>
      <c r="H41" s="19" t="s">
        <v>941</v>
      </c>
      <c r="I41" s="19">
        <v>2</v>
      </c>
      <c r="J41" s="19"/>
      <c r="K41" s="19"/>
      <c r="L41" s="20"/>
      <c r="M41" s="20"/>
      <c r="N41" s="20"/>
      <c r="O41" s="20"/>
      <c r="P41" s="20"/>
      <c r="Q41" s="20"/>
      <c r="R41" s="21"/>
      <c r="S41" s="19"/>
      <c r="T41" s="19"/>
    </row>
    <row r="42" spans="1:20" x14ac:dyDescent="0.25">
      <c r="A42" s="3" t="s">
        <v>588</v>
      </c>
      <c r="B42" s="3" t="s">
        <v>617</v>
      </c>
      <c r="C42" s="3" t="s">
        <v>628</v>
      </c>
      <c r="D42" s="3" t="s">
        <v>113</v>
      </c>
      <c r="E42" s="19"/>
      <c r="F42" s="20"/>
      <c r="G42" s="35" t="s">
        <v>1136</v>
      </c>
      <c r="H42" s="19" t="s">
        <v>941</v>
      </c>
      <c r="I42" s="19">
        <v>2</v>
      </c>
      <c r="J42" s="19"/>
      <c r="K42" s="19"/>
      <c r="L42" s="20"/>
      <c r="M42" s="20"/>
      <c r="N42" s="20"/>
      <c r="O42" s="20"/>
      <c r="P42" s="20"/>
      <c r="Q42" s="20"/>
      <c r="R42" s="21"/>
      <c r="S42" s="19"/>
      <c r="T42" s="19"/>
    </row>
    <row r="43" spans="1:20" x14ac:dyDescent="0.25">
      <c r="A43" s="3" t="s">
        <v>588</v>
      </c>
      <c r="B43" s="3" t="s">
        <v>617</v>
      </c>
      <c r="C43" s="3" t="s">
        <v>628</v>
      </c>
      <c r="D43" s="3" t="s">
        <v>108</v>
      </c>
      <c r="E43" s="19"/>
      <c r="F43" s="20"/>
      <c r="G43" s="35" t="s">
        <v>1128</v>
      </c>
      <c r="H43" s="19" t="s">
        <v>941</v>
      </c>
      <c r="I43" s="19">
        <v>2</v>
      </c>
      <c r="J43" s="19"/>
      <c r="K43" s="19"/>
      <c r="L43" s="20"/>
      <c r="M43" s="20"/>
      <c r="N43" s="20"/>
      <c r="O43" s="20"/>
      <c r="P43" s="20"/>
      <c r="Q43" s="20"/>
      <c r="R43" s="21"/>
      <c r="S43" s="19"/>
      <c r="T43" s="19"/>
    </row>
    <row r="44" spans="1:20" ht="28.8" x14ac:dyDescent="0.25">
      <c r="A44" s="3" t="s">
        <v>588</v>
      </c>
      <c r="B44" s="3" t="s">
        <v>617</v>
      </c>
      <c r="C44" s="3" t="s">
        <v>628</v>
      </c>
      <c r="D44" s="3" t="s">
        <v>109</v>
      </c>
      <c r="E44" s="19"/>
      <c r="F44" s="20"/>
      <c r="G44" s="35" t="s">
        <v>1137</v>
      </c>
      <c r="H44" s="19" t="s">
        <v>941</v>
      </c>
      <c r="I44" s="19">
        <v>2</v>
      </c>
      <c r="J44" s="19"/>
      <c r="K44" s="19"/>
      <c r="L44" s="20"/>
      <c r="M44" s="20"/>
      <c r="N44" s="20"/>
      <c r="O44" s="20"/>
      <c r="P44" s="20"/>
      <c r="Q44" s="20"/>
      <c r="R44" s="21"/>
      <c r="S44" s="19"/>
      <c r="T44" s="19"/>
    </row>
    <row r="45" spans="1:20" ht="28.8" x14ac:dyDescent="0.25">
      <c r="A45" s="3" t="s">
        <v>588</v>
      </c>
      <c r="B45" s="3" t="s">
        <v>617</v>
      </c>
      <c r="C45" s="3" t="s">
        <v>628</v>
      </c>
      <c r="D45" s="3" t="s">
        <v>111</v>
      </c>
      <c r="E45" s="19"/>
      <c r="F45" s="20"/>
      <c r="G45" s="35" t="s">
        <v>1129</v>
      </c>
      <c r="H45" s="19" t="s">
        <v>941</v>
      </c>
      <c r="I45" s="19">
        <v>2</v>
      </c>
      <c r="J45" s="19"/>
      <c r="K45" s="19"/>
      <c r="L45" s="20"/>
      <c r="M45" s="20"/>
      <c r="N45" s="20"/>
      <c r="O45" s="20"/>
      <c r="P45" s="20"/>
      <c r="Q45" s="20"/>
      <c r="R45" s="21"/>
      <c r="S45" s="19"/>
      <c r="T45" s="19"/>
    </row>
    <row r="46" spans="1:20" x14ac:dyDescent="0.25">
      <c r="A46" s="3" t="s">
        <v>588</v>
      </c>
      <c r="B46" s="3" t="s">
        <v>617</v>
      </c>
      <c r="C46" s="3" t="s">
        <v>89</v>
      </c>
      <c r="D46" s="3" t="s">
        <v>169</v>
      </c>
      <c r="E46" s="19"/>
      <c r="F46" s="20"/>
      <c r="G46" s="35"/>
      <c r="H46" s="19" t="s">
        <v>941</v>
      </c>
      <c r="I46" s="19">
        <v>2</v>
      </c>
      <c r="J46" s="19"/>
      <c r="K46" s="19"/>
      <c r="L46" s="20"/>
      <c r="M46" s="20"/>
      <c r="N46" s="20"/>
      <c r="O46" s="20"/>
      <c r="P46" s="20"/>
      <c r="Q46" s="20"/>
      <c r="R46" s="21"/>
      <c r="S46" s="19"/>
      <c r="T46" s="19"/>
    </row>
    <row r="47" spans="1:20" x14ac:dyDescent="0.25">
      <c r="A47" s="3" t="s">
        <v>588</v>
      </c>
      <c r="B47" s="3" t="s">
        <v>617</v>
      </c>
      <c r="C47" s="3" t="s">
        <v>626</v>
      </c>
      <c r="D47" s="3" t="s">
        <v>169</v>
      </c>
      <c r="E47" s="19"/>
      <c r="F47" s="20"/>
      <c r="G47" s="35"/>
      <c r="H47" s="19" t="s">
        <v>941</v>
      </c>
      <c r="I47" s="19">
        <v>2</v>
      </c>
      <c r="J47" s="19"/>
      <c r="K47" s="19"/>
      <c r="L47" s="20"/>
      <c r="M47" s="20"/>
      <c r="N47" s="20"/>
      <c r="O47" s="20"/>
      <c r="P47" s="20"/>
      <c r="Q47" s="20"/>
      <c r="R47" s="21"/>
      <c r="S47" s="19"/>
      <c r="T47" s="19"/>
    </row>
    <row r="48" spans="1:20" x14ac:dyDescent="0.25">
      <c r="A48" s="3" t="s">
        <v>588</v>
      </c>
      <c r="B48" s="3" t="s">
        <v>617</v>
      </c>
      <c r="C48" s="3" t="s">
        <v>624</v>
      </c>
      <c r="D48" s="3" t="s">
        <v>169</v>
      </c>
      <c r="E48" s="19"/>
      <c r="F48" s="20"/>
      <c r="G48" s="35"/>
      <c r="H48" s="19" t="s">
        <v>941</v>
      </c>
      <c r="I48" s="19">
        <v>2</v>
      </c>
      <c r="J48" s="19"/>
      <c r="K48" s="19"/>
      <c r="L48" s="20"/>
      <c r="M48" s="20"/>
      <c r="N48" s="20"/>
      <c r="O48" s="20"/>
      <c r="P48" s="20"/>
      <c r="Q48" s="20"/>
      <c r="R48" s="21"/>
      <c r="S48" s="19"/>
      <c r="T48" s="19"/>
    </row>
    <row r="49" spans="1:20" x14ac:dyDescent="0.25">
      <c r="A49" s="3" t="s">
        <v>588</v>
      </c>
      <c r="B49" s="3" t="s">
        <v>617</v>
      </c>
      <c r="C49" s="3" t="s">
        <v>629</v>
      </c>
      <c r="D49" s="3" t="s">
        <v>169</v>
      </c>
      <c r="E49" s="19"/>
      <c r="F49" s="20"/>
      <c r="G49" s="35"/>
      <c r="H49" s="19" t="s">
        <v>941</v>
      </c>
      <c r="I49" s="19">
        <v>2</v>
      </c>
      <c r="J49" s="19"/>
      <c r="K49" s="19"/>
      <c r="L49" s="20"/>
      <c r="M49" s="20"/>
      <c r="N49" s="20"/>
      <c r="O49" s="20"/>
      <c r="P49" s="20"/>
      <c r="Q49" s="20"/>
      <c r="R49" s="21"/>
      <c r="S49" s="19"/>
      <c r="T49" s="19"/>
    </row>
    <row r="50" spans="1:20" x14ac:dyDescent="0.25">
      <c r="A50" s="3" t="s">
        <v>588</v>
      </c>
      <c r="B50" s="3" t="s">
        <v>617</v>
      </c>
      <c r="C50" s="3" t="s">
        <v>625</v>
      </c>
      <c r="D50" s="3" t="s">
        <v>169</v>
      </c>
      <c r="E50" s="19"/>
      <c r="F50" s="20"/>
      <c r="G50" s="35"/>
      <c r="H50" s="19" t="s">
        <v>941</v>
      </c>
      <c r="I50" s="19">
        <v>2</v>
      </c>
      <c r="J50" s="19"/>
      <c r="K50" s="19"/>
      <c r="L50" s="20"/>
      <c r="M50" s="20"/>
      <c r="N50" s="20"/>
      <c r="O50" s="20"/>
      <c r="P50" s="20"/>
      <c r="Q50" s="20"/>
      <c r="R50" s="21"/>
      <c r="S50" s="19"/>
      <c r="T50" s="19"/>
    </row>
    <row r="51" spans="1:20" ht="28.8" x14ac:dyDescent="0.25">
      <c r="A51" s="3" t="s">
        <v>588</v>
      </c>
      <c r="B51" s="3" t="s">
        <v>617</v>
      </c>
      <c r="C51" s="3" t="s">
        <v>625</v>
      </c>
      <c r="D51" s="3" t="s">
        <v>639</v>
      </c>
      <c r="E51" s="19"/>
      <c r="F51" s="20"/>
      <c r="G51" s="35" t="s">
        <v>1138</v>
      </c>
      <c r="H51" s="19" t="s">
        <v>941</v>
      </c>
      <c r="I51" s="19">
        <v>2</v>
      </c>
      <c r="J51" s="19"/>
      <c r="K51" s="19"/>
      <c r="L51" s="20"/>
      <c r="M51" s="20"/>
      <c r="N51" s="20"/>
      <c r="O51" s="20"/>
      <c r="P51" s="20"/>
      <c r="Q51" s="20"/>
      <c r="R51" s="21"/>
      <c r="S51" s="19"/>
      <c r="T51" s="19"/>
    </row>
    <row r="52" spans="1:20" x14ac:dyDescent="0.25">
      <c r="A52" s="3" t="s">
        <v>588</v>
      </c>
      <c r="B52" s="3" t="s">
        <v>617</v>
      </c>
      <c r="C52" s="3" t="s">
        <v>628</v>
      </c>
      <c r="D52" s="3" t="s">
        <v>169</v>
      </c>
      <c r="E52" s="19"/>
      <c r="F52" s="20"/>
      <c r="G52" s="35"/>
      <c r="H52" s="19" t="s">
        <v>941</v>
      </c>
      <c r="I52" s="19">
        <v>2</v>
      </c>
      <c r="J52" s="19"/>
      <c r="K52" s="19"/>
      <c r="L52" s="20"/>
      <c r="M52" s="20"/>
      <c r="N52" s="20"/>
      <c r="O52" s="20"/>
      <c r="P52" s="20"/>
      <c r="Q52" s="20"/>
      <c r="R52" s="21"/>
      <c r="S52" s="19"/>
      <c r="T52" s="19"/>
    </row>
    <row r="53" spans="1:20" ht="28.8" x14ac:dyDescent="0.25">
      <c r="A53" s="3" t="s">
        <v>588</v>
      </c>
      <c r="B53" s="3" t="s">
        <v>617</v>
      </c>
      <c r="C53" s="3" t="s">
        <v>628</v>
      </c>
      <c r="D53" s="3" t="s">
        <v>640</v>
      </c>
      <c r="E53" s="19"/>
      <c r="F53" s="20"/>
      <c r="G53" s="35" t="s">
        <v>1139</v>
      </c>
      <c r="H53" s="19" t="s">
        <v>941</v>
      </c>
      <c r="I53" s="19">
        <v>2</v>
      </c>
      <c r="J53" s="19"/>
      <c r="K53" s="19"/>
      <c r="L53" s="20"/>
      <c r="M53" s="20"/>
      <c r="N53" s="20"/>
      <c r="O53" s="20"/>
      <c r="P53" s="20"/>
      <c r="Q53" s="20"/>
      <c r="R53" s="21"/>
      <c r="S53" s="19"/>
      <c r="T53" s="19"/>
    </row>
    <row r="54" spans="1:20" x14ac:dyDescent="0.25">
      <c r="A54" s="3" t="s">
        <v>588</v>
      </c>
      <c r="B54" s="3" t="s">
        <v>617</v>
      </c>
      <c r="C54" s="3" t="s">
        <v>621</v>
      </c>
      <c r="D54" s="3" t="s">
        <v>169</v>
      </c>
      <c r="E54" s="19"/>
      <c r="F54" s="20"/>
      <c r="G54" s="35"/>
      <c r="H54" s="19"/>
      <c r="I54" s="19">
        <v>2</v>
      </c>
      <c r="J54" s="19"/>
      <c r="K54" s="19"/>
      <c r="L54" s="20"/>
      <c r="M54" s="20"/>
      <c r="N54" s="20"/>
      <c r="O54" s="20"/>
      <c r="P54" s="20"/>
      <c r="Q54" s="20"/>
      <c r="R54" s="21"/>
      <c r="S54" s="19"/>
      <c r="T54" s="19"/>
    </row>
    <row r="55" spans="1:20" ht="28.8" x14ac:dyDescent="0.25">
      <c r="A55" s="3" t="s">
        <v>588</v>
      </c>
      <c r="B55" s="3" t="s">
        <v>617</v>
      </c>
      <c r="C55" s="3" t="s">
        <v>621</v>
      </c>
      <c r="D55" s="3" t="s">
        <v>111</v>
      </c>
      <c r="E55" s="19"/>
      <c r="F55" s="20"/>
      <c r="G55" s="35" t="s">
        <v>1140</v>
      </c>
      <c r="H55" s="19" t="s">
        <v>941</v>
      </c>
      <c r="I55" s="19">
        <v>2</v>
      </c>
      <c r="J55" s="19"/>
      <c r="K55" s="19"/>
      <c r="L55" s="20"/>
      <c r="M55" s="20"/>
      <c r="N55" s="20"/>
      <c r="O55" s="20"/>
      <c r="P55" s="20"/>
      <c r="Q55" s="20"/>
      <c r="R55" s="21"/>
      <c r="S55" s="19"/>
      <c r="T55" s="19"/>
    </row>
    <row r="56" spans="1:20" x14ac:dyDescent="0.25">
      <c r="A56" s="3" t="s">
        <v>588</v>
      </c>
      <c r="B56" s="3" t="s">
        <v>617</v>
      </c>
      <c r="C56" s="3" t="s">
        <v>627</v>
      </c>
      <c r="D56" s="3" t="s">
        <v>169</v>
      </c>
      <c r="E56" s="19"/>
      <c r="F56" s="20"/>
      <c r="G56" s="35"/>
      <c r="H56" s="19" t="s">
        <v>941</v>
      </c>
      <c r="I56" s="19">
        <v>2</v>
      </c>
      <c r="J56" s="19"/>
      <c r="K56" s="19"/>
      <c r="L56" s="20"/>
      <c r="M56" s="20"/>
      <c r="N56" s="20"/>
      <c r="O56" s="20"/>
      <c r="P56" s="20"/>
      <c r="Q56" s="20"/>
      <c r="R56" s="21"/>
      <c r="S56" s="19"/>
      <c r="T56" s="19"/>
    </row>
    <row r="57" spans="1:20" ht="28.8" x14ac:dyDescent="0.25">
      <c r="A57" s="3" t="s">
        <v>588</v>
      </c>
      <c r="B57" s="3" t="s">
        <v>617</v>
      </c>
      <c r="C57" s="3" t="s">
        <v>627</v>
      </c>
      <c r="D57" s="3" t="s">
        <v>111</v>
      </c>
      <c r="E57" s="19"/>
      <c r="F57" s="20"/>
      <c r="G57" s="35" t="s">
        <v>1141</v>
      </c>
      <c r="H57" s="19" t="s">
        <v>941</v>
      </c>
      <c r="I57" s="19">
        <v>2</v>
      </c>
      <c r="J57" s="19"/>
      <c r="K57" s="19"/>
      <c r="L57" s="20"/>
      <c r="M57" s="20"/>
      <c r="N57" s="20"/>
      <c r="O57" s="20"/>
      <c r="P57" s="20"/>
      <c r="Q57" s="20"/>
      <c r="R57" s="21"/>
      <c r="S57" s="19"/>
      <c r="T57" s="19"/>
    </row>
    <row r="58" spans="1:20" x14ac:dyDescent="0.25">
      <c r="A58" s="3" t="s">
        <v>588</v>
      </c>
      <c r="B58" s="3" t="s">
        <v>617</v>
      </c>
      <c r="C58" s="3" t="s">
        <v>620</v>
      </c>
      <c r="D58" s="3" t="s">
        <v>169</v>
      </c>
      <c r="E58" s="19"/>
      <c r="F58" s="20"/>
      <c r="G58" s="35"/>
      <c r="H58" s="19" t="s">
        <v>941</v>
      </c>
      <c r="I58" s="19">
        <v>2</v>
      </c>
      <c r="J58" s="19"/>
      <c r="K58" s="19"/>
      <c r="L58" s="20"/>
      <c r="M58" s="20"/>
      <c r="N58" s="20"/>
      <c r="O58" s="20"/>
      <c r="P58" s="20"/>
      <c r="Q58" s="20"/>
      <c r="R58" s="21"/>
      <c r="S58" s="19"/>
      <c r="T58" s="19"/>
    </row>
    <row r="59" spans="1:20" x14ac:dyDescent="0.25">
      <c r="A59" s="3" t="s">
        <v>588</v>
      </c>
      <c r="B59" s="3" t="s">
        <v>617</v>
      </c>
      <c r="C59" s="3" t="s">
        <v>618</v>
      </c>
      <c r="D59" s="3" t="s">
        <v>169</v>
      </c>
      <c r="E59" s="19"/>
      <c r="F59" s="20"/>
      <c r="G59" s="35"/>
      <c r="H59" s="19" t="s">
        <v>941</v>
      </c>
      <c r="I59" s="19">
        <v>2</v>
      </c>
      <c r="J59" s="19"/>
      <c r="K59" s="19"/>
      <c r="L59" s="20"/>
      <c r="M59" s="20"/>
      <c r="N59" s="20"/>
      <c r="O59" s="20"/>
      <c r="P59" s="20"/>
      <c r="Q59" s="20"/>
      <c r="R59" s="21"/>
      <c r="S59" s="19"/>
      <c r="T59" s="19"/>
    </row>
    <row r="60" spans="1:20" ht="57.6" x14ac:dyDescent="0.25">
      <c r="A60" s="3" t="s">
        <v>588</v>
      </c>
      <c r="B60" s="3" t="s">
        <v>617</v>
      </c>
      <c r="C60" s="3" t="s">
        <v>618</v>
      </c>
      <c r="D60" s="3" t="s">
        <v>171</v>
      </c>
      <c r="E60" s="19"/>
      <c r="F60" s="20"/>
      <c r="G60" s="35" t="s">
        <v>1142</v>
      </c>
      <c r="H60" s="19" t="s">
        <v>941</v>
      </c>
      <c r="I60" s="19">
        <v>2</v>
      </c>
      <c r="J60" s="19"/>
      <c r="K60" s="19"/>
      <c r="L60" s="20"/>
      <c r="M60" s="20"/>
      <c r="N60" s="20"/>
      <c r="O60" s="20"/>
      <c r="P60" s="20"/>
      <c r="Q60" s="20"/>
      <c r="R60" s="21"/>
      <c r="S60" s="119"/>
      <c r="T60" s="19"/>
    </row>
    <row r="61" spans="1:20" ht="28.8" x14ac:dyDescent="0.25">
      <c r="A61" s="3" t="s">
        <v>588</v>
      </c>
      <c r="B61" s="3" t="s">
        <v>617</v>
      </c>
      <c r="C61" s="3" t="s">
        <v>618</v>
      </c>
      <c r="D61" s="3" t="s">
        <v>881</v>
      </c>
      <c r="E61" s="19"/>
      <c r="F61" s="20"/>
      <c r="G61" s="35" t="s">
        <v>1104</v>
      </c>
      <c r="H61" s="19" t="s">
        <v>941</v>
      </c>
      <c r="I61" s="19">
        <v>2</v>
      </c>
      <c r="J61" s="19"/>
      <c r="K61" s="19"/>
      <c r="L61" s="20"/>
      <c r="M61" s="20"/>
      <c r="N61" s="20"/>
      <c r="O61" s="20"/>
      <c r="P61" s="20"/>
      <c r="Q61" s="20"/>
      <c r="R61" s="121"/>
      <c r="S61" s="19"/>
      <c r="T61" s="19"/>
    </row>
    <row r="62" spans="1:20" x14ac:dyDescent="0.25">
      <c r="A62" s="137" t="s">
        <v>588</v>
      </c>
      <c r="B62" s="137" t="s">
        <v>617</v>
      </c>
      <c r="C62" s="137" t="s">
        <v>880</v>
      </c>
      <c r="D62" s="137" t="s">
        <v>882</v>
      </c>
      <c r="E62" s="100"/>
      <c r="F62" s="144"/>
      <c r="G62" s="145"/>
      <c r="H62" s="19"/>
      <c r="I62" s="19">
        <v>2</v>
      </c>
      <c r="J62" s="100"/>
      <c r="K62" s="100"/>
      <c r="L62" s="144"/>
      <c r="M62" s="144"/>
      <c r="N62" s="144"/>
      <c r="O62" s="144"/>
      <c r="P62" s="144"/>
      <c r="Q62" s="144"/>
      <c r="R62" s="146"/>
      <c r="S62" s="100"/>
      <c r="T62" s="100"/>
    </row>
    <row r="63" spans="1:20" x14ac:dyDescent="0.25">
      <c r="A63" s="137" t="s">
        <v>588</v>
      </c>
      <c r="B63" s="137" t="s">
        <v>617</v>
      </c>
      <c r="C63" s="137" t="s">
        <v>880</v>
      </c>
      <c r="D63" s="137" t="s">
        <v>883</v>
      </c>
      <c r="E63" s="100"/>
      <c r="F63" s="144"/>
      <c r="G63" s="145"/>
      <c r="H63" s="19" t="s">
        <v>941</v>
      </c>
      <c r="I63" s="19">
        <v>2</v>
      </c>
      <c r="J63" s="100"/>
      <c r="K63" s="100"/>
      <c r="L63" s="144"/>
      <c r="M63" s="144"/>
      <c r="N63" s="144"/>
      <c r="O63" s="144"/>
      <c r="P63" s="144"/>
      <c r="Q63" s="144"/>
      <c r="R63" s="146"/>
      <c r="S63" s="100"/>
      <c r="T63" s="100"/>
    </row>
    <row r="64" spans="1:20" x14ac:dyDescent="0.25">
      <c r="A64" s="137" t="s">
        <v>588</v>
      </c>
      <c r="B64" s="137" t="s">
        <v>617</v>
      </c>
      <c r="C64" s="137" t="s">
        <v>880</v>
      </c>
      <c r="D64" s="137" t="s">
        <v>884</v>
      </c>
      <c r="E64" s="100"/>
      <c r="F64" s="144"/>
      <c r="G64" s="145"/>
      <c r="H64" s="19" t="s">
        <v>941</v>
      </c>
      <c r="I64" s="19">
        <v>2</v>
      </c>
      <c r="J64" s="100"/>
      <c r="K64" s="100"/>
      <c r="L64" s="144"/>
      <c r="M64" s="144"/>
      <c r="N64" s="144"/>
      <c r="O64" s="144"/>
      <c r="P64" s="144"/>
      <c r="Q64" s="144"/>
      <c r="R64" s="146"/>
      <c r="S64" s="100"/>
      <c r="T64" s="100"/>
    </row>
    <row r="65" spans="1:20" x14ac:dyDescent="0.25">
      <c r="A65" s="137" t="s">
        <v>588</v>
      </c>
      <c r="B65" s="137" t="s">
        <v>617</v>
      </c>
      <c r="C65" s="137" t="s">
        <v>880</v>
      </c>
      <c r="D65" s="137" t="s">
        <v>885</v>
      </c>
      <c r="E65" s="100"/>
      <c r="F65" s="144"/>
      <c r="G65" s="145"/>
      <c r="H65" s="19" t="s">
        <v>941</v>
      </c>
      <c r="I65" s="19">
        <v>2</v>
      </c>
      <c r="J65" s="100"/>
      <c r="K65" s="100"/>
      <c r="L65" s="144"/>
      <c r="M65" s="144"/>
      <c r="N65" s="144"/>
      <c r="O65" s="144"/>
      <c r="P65" s="144"/>
      <c r="Q65" s="144"/>
      <c r="R65" s="146"/>
      <c r="S65" s="100"/>
      <c r="T65" s="100"/>
    </row>
    <row r="66" spans="1:20" x14ac:dyDescent="0.25">
      <c r="A66" s="137" t="s">
        <v>588</v>
      </c>
      <c r="B66" s="137" t="s">
        <v>617</v>
      </c>
      <c r="C66" s="137" t="s">
        <v>879</v>
      </c>
      <c r="D66" s="137" t="s">
        <v>886</v>
      </c>
      <c r="E66" s="100"/>
      <c r="F66" s="144"/>
      <c r="G66" s="145"/>
      <c r="H66" s="19" t="s">
        <v>941</v>
      </c>
      <c r="I66" s="19">
        <v>2</v>
      </c>
      <c r="J66" s="100"/>
      <c r="K66" s="100"/>
      <c r="L66" s="144"/>
      <c r="M66" s="144"/>
      <c r="N66" s="144"/>
      <c r="O66" s="144"/>
      <c r="P66" s="144"/>
      <c r="Q66" s="144"/>
      <c r="R66" s="146"/>
      <c r="S66" s="100"/>
      <c r="T66" s="100"/>
    </row>
    <row r="67" spans="1:20" x14ac:dyDescent="0.25">
      <c r="A67" s="137" t="s">
        <v>588</v>
      </c>
      <c r="B67" s="137" t="s">
        <v>617</v>
      </c>
      <c r="C67" s="137" t="s">
        <v>880</v>
      </c>
      <c r="D67" s="137" t="s">
        <v>887</v>
      </c>
      <c r="E67" s="100"/>
      <c r="F67" s="144"/>
      <c r="G67" s="145"/>
      <c r="H67" s="19" t="s">
        <v>941</v>
      </c>
      <c r="I67" s="19">
        <v>2</v>
      </c>
      <c r="J67" s="100"/>
      <c r="K67" s="100"/>
      <c r="L67" s="144"/>
      <c r="M67" s="144"/>
      <c r="N67" s="144"/>
      <c r="O67" s="144"/>
      <c r="P67" s="144"/>
      <c r="Q67" s="144"/>
      <c r="R67" s="146"/>
      <c r="S67" s="100"/>
      <c r="T67" s="100"/>
    </row>
    <row r="68" spans="1:20" x14ac:dyDescent="0.25">
      <c r="A68" s="137" t="s">
        <v>588</v>
      </c>
      <c r="B68" s="137" t="s">
        <v>617</v>
      </c>
      <c r="C68" s="137" t="s">
        <v>888</v>
      </c>
      <c r="D68" s="137" t="s">
        <v>249</v>
      </c>
      <c r="E68" s="100"/>
      <c r="F68" s="144"/>
      <c r="G68" s="145"/>
      <c r="H68" s="19"/>
      <c r="I68" s="19">
        <v>2</v>
      </c>
      <c r="J68" s="100"/>
      <c r="K68" s="100"/>
      <c r="L68" s="144"/>
      <c r="M68" s="144"/>
      <c r="N68" s="144"/>
      <c r="O68" s="144"/>
      <c r="P68" s="144"/>
      <c r="Q68" s="144"/>
      <c r="R68" s="146"/>
      <c r="S68" s="100"/>
      <c r="T68" s="100"/>
    </row>
  </sheetData>
  <customSheetViews>
    <customSheetView guid="{62153BB8-AAEB-459B-8412-B55F0AFA5B28}">
      <pane ySplit="2" topLeftCell="A47" activePane="bottomLeft" state="frozen"/>
      <selection pane="bottomLeft" activeCell="G3" sqref="G3:I68"/>
      <pageMargins left="0.7" right="0.7" top="0.75" bottom="0.75" header="0.3" footer="0.3"/>
      <pageSetup paperSize="9" orientation="portrait" r:id="rId1"/>
    </customSheetView>
    <customSheetView guid="{ECBA1516-EF23-45C3-9000-98BBD4BF3955}">
      <pane ySplit="2" topLeftCell="A48" activePane="bottomLeft" state="frozen"/>
      <selection pane="bottomLeft" activeCell="D67" sqref="D67"/>
      <pageMargins left="0.7" right="0.7" top="0.75" bottom="0.75" header="0.3" footer="0.3"/>
      <pageSetup paperSize="9" orientation="portrait" r:id="rId2"/>
    </customSheetView>
    <customSheetView guid="{8F70F2C9-ECED-4E82-9CFD-55C344D4D75B}" showAutoFilter="1" topLeftCell="C1">
      <pane ySplit="2" topLeftCell="A6" activePane="bottomLeft" state="frozen"/>
      <selection pane="bottomLeft" activeCell="T13" sqref="T13"/>
      <pageMargins left="0.7" right="0.7" top="0.75" bottom="0.75" header="0.3" footer="0.3"/>
      <pageSetup paperSize="9" orientation="portrait" r:id="rId3"/>
      <autoFilter ref="A2:R80"/>
    </customSheetView>
    <customSheetView guid="{CC8AEF30-59FA-4EEC-BF95-624923F7A81C}" showAutoFilter="1" topLeftCell="E1">
      <selection activeCell="G11" sqref="G11"/>
      <pageMargins left="0.7" right="0.7" top="0.75" bottom="0.75" header="0.3" footer="0.3"/>
      <pageSetup paperSize="9" orientation="portrait" r:id="rId4"/>
      <autoFilter ref="A2:R80"/>
    </customSheetView>
    <customSheetView guid="{808A641E-7BCD-4AD0-A077-30921F0D1A8A}" showAutoFilter="1">
      <pane ySplit="2" topLeftCell="A3" activePane="bottomLeft" state="frozen"/>
      <selection pane="bottomLeft" activeCell="G1" sqref="G1:G2"/>
      <pageMargins left="0.7" right="0.7" top="0.75" bottom="0.75" header="0.3" footer="0.3"/>
      <pageSetup paperSize="9" orientation="portrait" r:id="rId5"/>
      <autoFilter ref="A2:R80"/>
    </customSheetView>
    <customSheetView guid="{8912B554-11C3-4F09-A044-CECFC2D179BA}" showAutoFilter="1" topLeftCell="C1">
      <pane ySplit="2" topLeftCell="A3" activePane="bottomLeft" state="frozen"/>
      <selection pane="bottomLeft" activeCell="S1" sqref="S1:S1048576"/>
      <pageMargins left="0.7" right="0.7" top="0.75" bottom="0.75" header="0.3" footer="0.3"/>
      <pageSetup paperSize="9" orientation="portrait" r:id="rId6"/>
      <autoFilter ref="A2:R80"/>
    </customSheetView>
    <customSheetView guid="{8071DC76-7D78-4EB1-9AD8-36D03E2B9B11}" filter="1" showAutoFilter="1" topLeftCell="B1">
      <pane ySplit="12" topLeftCell="A13" activePane="bottomLeft" state="frozen"/>
      <selection pane="bottomLeft" activeCell="C10" sqref="C10"/>
      <pageMargins left="0.7" right="0.7" top="0.75" bottom="0.75" header="0.3" footer="0.3"/>
      <pageSetup paperSize="9" orientation="portrait" r:id="rId7"/>
      <autoFilter ref="A2:R80">
        <filterColumn colId="5">
          <customFilters>
            <customFilter operator="notEqual" val=" "/>
          </customFilters>
        </filterColumn>
      </autoFilter>
    </customSheetView>
    <customSheetView guid="{36E55B85-F1EE-4A3C-8BC5-D20E7DF7EEAE}" showAutoFilter="1">
      <pane ySplit="2" topLeftCell="A3" activePane="bottomLeft" state="frozen"/>
      <selection pane="bottomLeft" activeCell="F3" sqref="F3"/>
      <pageMargins left="0.7" right="0.7" top="0.75" bottom="0.75" header="0.3" footer="0.3"/>
      <pageSetup paperSize="9" orientation="portrait" r:id="rId8"/>
      <autoFilter ref="A2:R80"/>
    </customSheetView>
    <customSheetView guid="{64BE2C52-C58F-49FF-95AA-E491A4793081}" showAutoFilter="1">
      <pane ySplit="2" topLeftCell="A63" activePane="bottomLeft" state="frozen"/>
      <selection pane="bottomLeft" activeCell="G1" sqref="G1:G2"/>
      <pageMargins left="0.7" right="0.7" top="0.75" bottom="0.75" header="0.3" footer="0.3"/>
      <pageSetup paperSize="9" orientation="portrait" r:id="rId9"/>
      <autoFilter ref="A2:R80"/>
    </customSheetView>
    <customSheetView guid="{A483C2AF-880A-4865-9B53-CB38C5EF917F}" showAutoFilter="1">
      <pane ySplit="2" topLeftCell="A3" activePane="bottomLeft" state="frozen"/>
      <selection pane="bottomLeft" activeCell="G1" sqref="G1:G2"/>
      <pageMargins left="0.7" right="0.7" top="0.75" bottom="0.75" header="0.3" footer="0.3"/>
      <pageSetup paperSize="9" orientation="portrait" r:id="rId10"/>
      <autoFilter ref="A2:R80"/>
    </customSheetView>
    <customSheetView guid="{1A7780BE-636A-4732-9B3A-A50EE90AA580}" showAutoFilter="1">
      <pane ySplit="2" topLeftCell="A3" activePane="bottomLeft" state="frozen"/>
      <selection pane="bottomLeft" activeCell="G1" sqref="G1:G2"/>
      <pageMargins left="0.7" right="0.7" top="0.75" bottom="0.75" header="0.3" footer="0.3"/>
      <pageSetup paperSize="9" orientation="portrait" r:id="rId11"/>
      <autoFilter ref="A2:R80"/>
    </customSheetView>
    <customSheetView guid="{F1990B70-89DC-4484-9BA1-7BF337E1219D}" showAutoFilter="1">
      <pane ySplit="2" topLeftCell="A3" activePane="bottomLeft" state="frozen"/>
      <selection pane="bottomLeft" activeCell="G1" sqref="G1:G2"/>
      <pageMargins left="0.7" right="0.7" top="0.75" bottom="0.75" header="0.3" footer="0.3"/>
      <pageSetup paperSize="9" orientation="portrait" r:id="rId12"/>
      <autoFilter ref="A2:R80"/>
    </customSheetView>
    <customSheetView guid="{F4C110EA-2BDC-4349-A38C-9CA14BA4CA2C}" showAutoFilter="1">
      <pane ySplit="2" topLeftCell="A3" activePane="bottomLeft" state="frozen"/>
      <selection pane="bottomLeft" activeCell="F3" sqref="F3"/>
      <pageMargins left="0.7" right="0.7" top="0.75" bottom="0.75" header="0.3" footer="0.3"/>
      <pageSetup paperSize="9" orientation="portrait" r:id="rId13"/>
      <autoFilter ref="A2:R80"/>
    </customSheetView>
    <customSheetView guid="{6D0608C0-FBCF-4CD6-9905-1125C99BF96A}" showAutoFilter="1" topLeftCell="H4">
      <selection activeCell="U13" sqref="U13"/>
      <pageMargins left="0.7" right="0.7" top="0.75" bottom="0.75" header="0.3" footer="0.3"/>
      <pageSetup paperSize="9" orientation="portrait" r:id="rId14"/>
      <autoFilter ref="A2:R80"/>
    </customSheetView>
    <customSheetView guid="{46224DFE-AFA1-4EF1-96FD-6200640102A8}">
      <pane ySplit="2" topLeftCell="A47" activePane="bottomLeft" state="frozen"/>
      <selection pane="bottomLeft" activeCell="G3" sqref="G3:I68"/>
      <pageMargins left="0.7" right="0.7" top="0.75" bottom="0.75" header="0.3" footer="0.3"/>
      <pageSetup paperSize="9" orientation="portrait" r:id="rId15"/>
    </customSheetView>
  </customSheetViews>
  <mergeCells count="14">
    <mergeCell ref="S1:S2"/>
    <mergeCell ref="R1:R2"/>
    <mergeCell ref="H1:H2"/>
    <mergeCell ref="I1:I2"/>
    <mergeCell ref="J1:J2"/>
    <mergeCell ref="K1:K2"/>
    <mergeCell ref="L1:N1"/>
    <mergeCell ref="O1:Q1"/>
    <mergeCell ref="G1:G2"/>
    <mergeCell ref="F1:F2"/>
    <mergeCell ref="B1:B2"/>
    <mergeCell ref="C1:C2"/>
    <mergeCell ref="D1:D2"/>
    <mergeCell ref="E1:E2"/>
  </mergeCells>
  <phoneticPr fontId="1" type="noConversion"/>
  <dataValidations count="1">
    <dataValidation type="list" allowBlank="1" showInputMessage="1" showErrorMessage="1" sqref="F1:F1048576">
      <formula1>"通过,不通过,遗留"</formula1>
    </dataValidation>
  </dataValidations>
  <pageMargins left="0.7" right="0.7" top="0.75" bottom="0.75" header="0.3" footer="0.3"/>
  <pageSetup paperSize="9" orientation="portrait" r:id="rId1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F25" sqref="F25"/>
    </sheetView>
  </sheetViews>
  <sheetFormatPr defaultRowHeight="14.4" x14ac:dyDescent="0.25"/>
  <cols>
    <col min="1" max="1" customWidth="true" width="8.77734375" collapsed="true"/>
    <col min="2" max="2" customWidth="true" width="14.44140625" collapsed="true"/>
    <col min="3" max="3" customWidth="true" width="23.33203125" collapsed="true"/>
    <col min="4" max="4" customWidth="true" width="22.33203125" collapsed="true"/>
    <col min="5" max="5" customWidth="true" width="16.21875" collapsed="true"/>
    <col min="6" max="6" customWidth="true" style="5" width="11.6640625" collapsed="true"/>
    <col min="7" max="7" customWidth="true" style="7" width="20.33203125" collapsed="true"/>
    <col min="8" max="8" customWidth="true" width="12.21875" collapsed="true"/>
    <col min="9" max="9" customWidth="true" width="7.88671875" collapsed="true"/>
    <col min="10" max="10" customWidth="true" width="8.33203125" collapsed="true"/>
    <col min="11" max="11" customWidth="true" width="9.88671875" collapsed="true"/>
    <col min="12" max="12" customWidth="true" style="5" width="8.6640625" collapsed="true"/>
    <col min="13" max="13" customWidth="true" style="5" width="8.109375" collapsed="true"/>
    <col min="14" max="15" customWidth="true" style="5" width="8.6640625" collapsed="true"/>
    <col min="16" max="16" customWidth="true" style="5" width="7.6640625" collapsed="true"/>
    <col min="17" max="17" customWidth="true" style="5" width="8.6640625" collapsed="true"/>
    <col min="18" max="18" customWidth="true" style="7" width="8.6640625" collapsed="true"/>
  </cols>
  <sheetData>
    <row r="1" spans="1:19" s="1" customFormat="1" ht="20.100000000000001" customHeight="1" x14ac:dyDescent="0.25">
      <c r="A1" s="163" t="s">
        <v>805</v>
      </c>
      <c r="B1" s="163" t="s">
        <v>3</v>
      </c>
      <c r="C1" s="163" t="s">
        <v>806</v>
      </c>
      <c r="D1" s="163" t="s">
        <v>0</v>
      </c>
      <c r="E1" s="163" t="s">
        <v>807</v>
      </c>
      <c r="F1" s="163" t="s">
        <v>4</v>
      </c>
      <c r="G1" s="166" t="s">
        <v>808</v>
      </c>
      <c r="H1" s="163" t="s">
        <v>1</v>
      </c>
      <c r="I1" s="163" t="s">
        <v>809</v>
      </c>
      <c r="J1" s="163" t="s">
        <v>810</v>
      </c>
      <c r="K1" s="163" t="s">
        <v>811</v>
      </c>
      <c r="L1" s="163" t="s">
        <v>812</v>
      </c>
      <c r="M1" s="163"/>
      <c r="N1" s="163"/>
      <c r="O1" s="163" t="s">
        <v>813</v>
      </c>
      <c r="P1" s="163"/>
      <c r="Q1" s="163"/>
      <c r="R1" s="166" t="s">
        <v>2</v>
      </c>
      <c r="S1" s="163" t="s">
        <v>814</v>
      </c>
    </row>
    <row r="2" spans="1:19" s="1" customFormat="1" ht="20.100000000000001" customHeight="1" x14ac:dyDescent="0.25">
      <c r="A2" s="163"/>
      <c r="B2" s="163"/>
      <c r="C2" s="163"/>
      <c r="D2" s="163"/>
      <c r="E2" s="163"/>
      <c r="F2" s="163"/>
      <c r="G2" s="166"/>
      <c r="H2" s="163"/>
      <c r="I2" s="163"/>
      <c r="J2" s="163"/>
      <c r="K2" s="163"/>
      <c r="L2" s="122" t="s">
        <v>815</v>
      </c>
      <c r="M2" s="122" t="s">
        <v>816</v>
      </c>
      <c r="N2" s="122" t="s">
        <v>817</v>
      </c>
      <c r="O2" s="122" t="s">
        <v>818</v>
      </c>
      <c r="P2" s="122" t="s">
        <v>816</v>
      </c>
      <c r="Q2" s="122" t="s">
        <v>817</v>
      </c>
      <c r="R2" s="166"/>
      <c r="S2" s="163"/>
    </row>
    <row r="3" spans="1:19" x14ac:dyDescent="0.25">
      <c r="A3" s="3" t="s">
        <v>819</v>
      </c>
      <c r="B3" s="3" t="s">
        <v>820</v>
      </c>
      <c r="C3" s="3" t="s">
        <v>821</v>
      </c>
      <c r="D3" s="3" t="s">
        <v>822</v>
      </c>
      <c r="E3" s="3"/>
      <c r="F3" s="123"/>
      <c r="G3" s="124"/>
      <c r="H3" s="8"/>
      <c r="I3" s="3">
        <v>2</v>
      </c>
      <c r="J3" s="2"/>
      <c r="K3" s="10"/>
      <c r="L3" s="6"/>
      <c r="M3" s="6"/>
      <c r="N3" s="6"/>
      <c r="O3" s="125"/>
      <c r="P3" s="125"/>
      <c r="Q3" s="125"/>
      <c r="R3" s="4"/>
      <c r="S3" s="3"/>
    </row>
    <row r="4" spans="1:19" x14ac:dyDescent="0.25">
      <c r="A4" s="3" t="s">
        <v>819</v>
      </c>
      <c r="B4" s="3" t="s">
        <v>820</v>
      </c>
      <c r="C4" s="3" t="s">
        <v>821</v>
      </c>
      <c r="D4" s="3" t="s">
        <v>823</v>
      </c>
      <c r="E4" s="3"/>
      <c r="F4" s="123"/>
      <c r="G4" s="124"/>
      <c r="H4" s="8" t="s">
        <v>1143</v>
      </c>
      <c r="I4" s="3">
        <v>2</v>
      </c>
      <c r="J4" s="2"/>
      <c r="K4" s="10"/>
      <c r="L4" s="6"/>
      <c r="M4" s="6"/>
      <c r="N4" s="6"/>
      <c r="O4" s="125"/>
      <c r="P4" s="125"/>
      <c r="Q4" s="125"/>
      <c r="R4" s="4"/>
      <c r="S4" s="3"/>
    </row>
    <row r="5" spans="1:19" x14ac:dyDescent="0.25">
      <c r="A5" s="3" t="s">
        <v>819</v>
      </c>
      <c r="B5" s="3" t="s">
        <v>820</v>
      </c>
      <c r="C5" s="3" t="s">
        <v>821</v>
      </c>
      <c r="D5" s="3" t="s">
        <v>824</v>
      </c>
      <c r="E5" s="3"/>
      <c r="F5" s="123"/>
      <c r="G5" s="124"/>
      <c r="H5" s="8" t="s">
        <v>1143</v>
      </c>
      <c r="I5" s="3">
        <v>2</v>
      </c>
      <c r="J5" s="2"/>
      <c r="K5" s="10"/>
      <c r="L5" s="6"/>
      <c r="M5" s="6"/>
      <c r="N5" s="6"/>
      <c r="O5" s="125"/>
      <c r="P5" s="125"/>
      <c r="Q5" s="125"/>
      <c r="R5" s="4"/>
      <c r="S5" s="3"/>
    </row>
    <row r="6" spans="1:19" x14ac:dyDescent="0.25">
      <c r="A6" s="3" t="s">
        <v>819</v>
      </c>
      <c r="B6" s="3" t="s">
        <v>820</v>
      </c>
      <c r="C6" s="3" t="s">
        <v>821</v>
      </c>
      <c r="D6" s="3" t="s">
        <v>825</v>
      </c>
      <c r="E6" s="3"/>
      <c r="F6" s="123"/>
      <c r="G6" s="124"/>
      <c r="H6" s="8" t="s">
        <v>1143</v>
      </c>
      <c r="I6" s="3">
        <v>2</v>
      </c>
      <c r="J6" s="2"/>
      <c r="K6" s="10"/>
      <c r="L6" s="6"/>
      <c r="M6" s="6"/>
      <c r="N6" s="6"/>
      <c r="O6" s="125"/>
      <c r="P6" s="125"/>
      <c r="Q6" s="125"/>
      <c r="R6" s="4"/>
      <c r="S6" s="3"/>
    </row>
    <row r="7" spans="1:19" x14ac:dyDescent="0.25">
      <c r="A7" s="3" t="s">
        <v>819</v>
      </c>
      <c r="B7" s="3" t="s">
        <v>820</v>
      </c>
      <c r="C7" s="3" t="s">
        <v>821</v>
      </c>
      <c r="D7" s="3" t="s">
        <v>826</v>
      </c>
      <c r="E7" s="3"/>
      <c r="F7" s="123"/>
      <c r="G7" s="124"/>
      <c r="H7" s="8"/>
      <c r="I7" s="3">
        <v>2</v>
      </c>
      <c r="J7" s="2"/>
      <c r="K7" s="10"/>
      <c r="L7" s="6"/>
      <c r="M7" s="6"/>
      <c r="N7" s="6"/>
      <c r="O7" s="125"/>
      <c r="P7" s="125"/>
      <c r="Q7" s="125"/>
      <c r="R7" s="4"/>
      <c r="S7" s="3"/>
    </row>
    <row r="8" spans="1:19" x14ac:dyDescent="0.25">
      <c r="A8" s="3" t="s">
        <v>819</v>
      </c>
      <c r="B8" s="3" t="s">
        <v>820</v>
      </c>
      <c r="C8" s="3" t="s">
        <v>821</v>
      </c>
      <c r="D8" s="3" t="s">
        <v>827</v>
      </c>
      <c r="E8" s="3"/>
      <c r="F8" s="123"/>
      <c r="G8" s="124"/>
      <c r="H8" s="8"/>
      <c r="I8" s="3">
        <v>2</v>
      </c>
      <c r="J8" s="2"/>
      <c r="K8" s="10"/>
      <c r="L8" s="6"/>
      <c r="M8" s="6"/>
      <c r="N8" s="6"/>
      <c r="O8" s="125"/>
      <c r="P8" s="125"/>
      <c r="Q8" s="125"/>
      <c r="R8" s="4"/>
      <c r="S8" s="3"/>
    </row>
    <row r="9" spans="1:19" x14ac:dyDescent="0.25">
      <c r="A9" s="3" t="s">
        <v>819</v>
      </c>
      <c r="B9" s="3" t="s">
        <v>820</v>
      </c>
      <c r="C9" s="3" t="s">
        <v>821</v>
      </c>
      <c r="D9" s="3" t="s">
        <v>828</v>
      </c>
      <c r="E9" s="3"/>
      <c r="F9" s="123"/>
      <c r="G9" s="124"/>
      <c r="H9" s="8"/>
      <c r="I9" s="3">
        <v>2</v>
      </c>
      <c r="J9" s="2"/>
      <c r="K9" s="10"/>
      <c r="L9" s="6"/>
      <c r="M9" s="6"/>
      <c r="N9" s="6"/>
      <c r="O9" s="125"/>
      <c r="P9" s="125"/>
      <c r="Q9" s="125"/>
      <c r="R9" s="4"/>
      <c r="S9" s="3"/>
    </row>
    <row r="10" spans="1:19" x14ac:dyDescent="0.25">
      <c r="A10" s="3" t="s">
        <v>819</v>
      </c>
      <c r="B10" s="3" t="s">
        <v>820</v>
      </c>
      <c r="C10" s="3" t="s">
        <v>821</v>
      </c>
      <c r="D10" s="3" t="s">
        <v>829</v>
      </c>
      <c r="E10" s="3"/>
      <c r="F10" s="123"/>
      <c r="G10" s="124"/>
      <c r="H10" s="8"/>
      <c r="I10" s="3">
        <v>2</v>
      </c>
      <c r="J10" s="2"/>
      <c r="K10" s="10"/>
      <c r="L10" s="6"/>
      <c r="M10" s="6"/>
      <c r="N10" s="6"/>
      <c r="O10" s="125"/>
      <c r="P10" s="125"/>
      <c r="Q10" s="125"/>
      <c r="R10" s="4"/>
      <c r="S10" s="3"/>
    </row>
    <row r="11" spans="1:19" x14ac:dyDescent="0.25">
      <c r="A11" s="3" t="s">
        <v>819</v>
      </c>
      <c r="B11" s="3" t="s">
        <v>820</v>
      </c>
      <c r="C11" s="3" t="s">
        <v>821</v>
      </c>
      <c r="D11" s="3" t="s">
        <v>830</v>
      </c>
      <c r="E11" s="3"/>
      <c r="F11" s="123"/>
      <c r="G11" s="124"/>
      <c r="H11" s="8" t="s">
        <v>1143</v>
      </c>
      <c r="I11" s="3">
        <v>2</v>
      </c>
      <c r="J11" s="2"/>
      <c r="K11" s="10"/>
      <c r="L11" s="6"/>
      <c r="M11" s="6"/>
      <c r="N11" s="6"/>
      <c r="O11" s="125"/>
      <c r="P11" s="125"/>
      <c r="Q11" s="125"/>
      <c r="R11" s="4"/>
      <c r="S11" s="3"/>
    </row>
    <row r="12" spans="1:19" x14ac:dyDescent="0.25">
      <c r="A12" s="3" t="s">
        <v>831</v>
      </c>
      <c r="B12" s="3" t="s">
        <v>832</v>
      </c>
      <c r="C12" s="3" t="s">
        <v>833</v>
      </c>
      <c r="D12" s="3" t="s">
        <v>834</v>
      </c>
      <c r="E12" s="3"/>
      <c r="F12" s="123"/>
      <c r="G12" s="124"/>
      <c r="H12" s="8" t="s">
        <v>1143</v>
      </c>
      <c r="I12" s="3">
        <v>2</v>
      </c>
      <c r="J12" s="2"/>
      <c r="K12" s="10"/>
      <c r="L12" s="6"/>
      <c r="M12" s="6"/>
      <c r="N12" s="6"/>
      <c r="O12" s="125"/>
      <c r="P12" s="125"/>
      <c r="Q12" s="125"/>
      <c r="R12" s="4"/>
      <c r="S12" s="3"/>
    </row>
    <row r="13" spans="1:19" x14ac:dyDescent="0.25">
      <c r="A13" s="3" t="s">
        <v>831</v>
      </c>
      <c r="B13" s="3" t="s">
        <v>832</v>
      </c>
      <c r="C13" s="3" t="s">
        <v>833</v>
      </c>
      <c r="D13" s="3" t="s">
        <v>835</v>
      </c>
      <c r="E13" s="3"/>
      <c r="F13" s="123"/>
      <c r="G13" s="124"/>
      <c r="H13" s="8" t="s">
        <v>1143</v>
      </c>
      <c r="I13" s="3">
        <v>2</v>
      </c>
      <c r="J13" s="2"/>
      <c r="K13" s="10"/>
      <c r="L13" s="6"/>
      <c r="M13" s="6"/>
      <c r="N13" s="6"/>
      <c r="O13" s="125"/>
      <c r="P13" s="125"/>
      <c r="Q13" s="125"/>
      <c r="R13" s="4"/>
      <c r="S13" s="3"/>
    </row>
    <row r="14" spans="1:19" x14ac:dyDescent="0.25">
      <c r="A14" s="3" t="s">
        <v>819</v>
      </c>
      <c r="B14" s="3" t="s">
        <v>820</v>
      </c>
      <c r="C14" s="3" t="s">
        <v>821</v>
      </c>
      <c r="D14" s="3" t="s">
        <v>836</v>
      </c>
      <c r="E14" s="3"/>
      <c r="F14" s="123"/>
      <c r="G14" s="124"/>
      <c r="H14" s="8" t="s">
        <v>1143</v>
      </c>
      <c r="I14" s="3">
        <v>2</v>
      </c>
      <c r="J14" s="2"/>
      <c r="K14" s="10"/>
      <c r="L14" s="6"/>
      <c r="M14" s="6"/>
      <c r="N14" s="6"/>
      <c r="O14" s="125"/>
      <c r="P14" s="125"/>
      <c r="Q14" s="125"/>
      <c r="R14" s="4"/>
      <c r="S14" s="3"/>
    </row>
    <row r="15" spans="1:19" x14ac:dyDescent="0.25">
      <c r="A15" s="3" t="s">
        <v>819</v>
      </c>
      <c r="B15" s="3" t="s">
        <v>820</v>
      </c>
      <c r="C15" s="3" t="s">
        <v>821</v>
      </c>
      <c r="D15" s="3" t="s">
        <v>837</v>
      </c>
      <c r="E15" s="3"/>
      <c r="F15" s="123"/>
      <c r="G15" s="124"/>
      <c r="H15" s="8" t="s">
        <v>1143</v>
      </c>
      <c r="I15" s="3">
        <v>2</v>
      </c>
      <c r="J15" s="2"/>
      <c r="K15" s="10"/>
      <c r="L15" s="6"/>
      <c r="M15" s="6"/>
      <c r="N15" s="6"/>
      <c r="O15" s="125"/>
      <c r="P15" s="125"/>
      <c r="Q15" s="125"/>
      <c r="R15" s="4"/>
      <c r="S15" s="3"/>
    </row>
    <row r="16" spans="1:19" x14ac:dyDescent="0.25">
      <c r="A16" s="3" t="s">
        <v>819</v>
      </c>
      <c r="B16" s="3" t="s">
        <v>820</v>
      </c>
      <c r="C16" s="3" t="s">
        <v>821</v>
      </c>
      <c r="D16" s="3" t="s">
        <v>838</v>
      </c>
      <c r="E16" s="3"/>
      <c r="F16" s="123"/>
      <c r="G16" s="124"/>
      <c r="H16" s="8" t="s">
        <v>1143</v>
      </c>
      <c r="I16" s="3">
        <v>2</v>
      </c>
      <c r="J16" s="2"/>
      <c r="K16" s="10"/>
      <c r="L16" s="6"/>
      <c r="M16" s="6"/>
      <c r="N16" s="6"/>
      <c r="O16" s="125"/>
      <c r="P16" s="125"/>
      <c r="Q16" s="125"/>
      <c r="R16" s="4"/>
      <c r="S16" s="3"/>
    </row>
    <row r="17" spans="1:19" x14ac:dyDescent="0.25">
      <c r="A17" s="3" t="s">
        <v>819</v>
      </c>
      <c r="B17" s="3" t="s">
        <v>820</v>
      </c>
      <c r="C17" s="3" t="s">
        <v>821</v>
      </c>
      <c r="D17" s="3" t="s">
        <v>839</v>
      </c>
      <c r="E17" s="3"/>
      <c r="F17" s="123"/>
      <c r="G17" s="124"/>
      <c r="H17" s="8" t="s">
        <v>1143</v>
      </c>
      <c r="I17" s="3">
        <v>2</v>
      </c>
      <c r="J17" s="2"/>
      <c r="K17" s="10"/>
      <c r="L17" s="6"/>
      <c r="M17" s="6"/>
      <c r="N17" s="6"/>
      <c r="O17" s="125"/>
      <c r="P17" s="125"/>
      <c r="Q17" s="125"/>
      <c r="R17" s="4"/>
      <c r="S17" s="3"/>
    </row>
    <row r="18" spans="1:19" x14ac:dyDescent="0.25">
      <c r="A18" s="3" t="s">
        <v>840</v>
      </c>
      <c r="B18" s="3" t="s">
        <v>841</v>
      </c>
      <c r="C18" s="3" t="s">
        <v>842</v>
      </c>
      <c r="D18" s="3" t="s">
        <v>843</v>
      </c>
      <c r="E18" s="3"/>
      <c r="F18" s="123"/>
      <c r="G18" s="124"/>
      <c r="H18" s="8"/>
      <c r="I18" s="3">
        <v>2</v>
      </c>
      <c r="J18" s="2"/>
      <c r="K18" s="10"/>
      <c r="L18" s="6"/>
      <c r="M18" s="6"/>
      <c r="N18" s="6"/>
      <c r="O18" s="125"/>
      <c r="P18" s="125"/>
      <c r="Q18" s="125"/>
      <c r="R18" s="4"/>
      <c r="S18" s="3"/>
    </row>
    <row r="19" spans="1:19" x14ac:dyDescent="0.25">
      <c r="A19" s="3" t="s">
        <v>840</v>
      </c>
      <c r="B19" s="3" t="s">
        <v>841</v>
      </c>
      <c r="C19" s="3" t="s">
        <v>842</v>
      </c>
      <c r="D19" s="3" t="s">
        <v>844</v>
      </c>
      <c r="E19" s="3"/>
      <c r="F19" s="123"/>
      <c r="G19" s="124"/>
      <c r="H19" s="8" t="s">
        <v>1143</v>
      </c>
      <c r="I19" s="3">
        <v>2</v>
      </c>
      <c r="J19" s="2"/>
      <c r="K19" s="10"/>
      <c r="L19" s="6"/>
      <c r="M19" s="6"/>
      <c r="N19" s="6"/>
      <c r="O19" s="125"/>
      <c r="P19" s="125"/>
      <c r="Q19" s="125"/>
      <c r="R19" s="4"/>
      <c r="S19" s="3"/>
    </row>
  </sheetData>
  <customSheetViews>
    <customSheetView guid="{62153BB8-AAEB-459B-8412-B55F0AFA5B28}">
      <selection activeCell="F25" sqref="F25"/>
      <pageMargins left="0.7" right="0.7" top="0.75" bottom="0.75" header="0.3" footer="0.3"/>
      <pageSetup paperSize="9" orientation="portrait" r:id="rId1"/>
    </customSheetView>
    <customSheetView guid="{ECBA1516-EF23-45C3-9000-98BBD4BF3955}" showAutoFilter="1">
      <selection activeCell="D23" sqref="D23"/>
      <pageMargins left="0.7" right="0.7" top="0.75" bottom="0.75" header="0.3" footer="0.3"/>
      <pageSetup paperSize="9" orientation="portrait" r:id="rId2"/>
      <autoFilter ref="A2:S19"/>
    </customSheetView>
    <customSheetView guid="{46224DFE-AFA1-4EF1-96FD-6200640102A8}">
      <selection activeCell="H3" sqref="H3:I19"/>
      <pageMargins left="0.7" right="0.7" top="0.75" bottom="0.75" header="0.3" footer="0.3"/>
      <pageSetup paperSize="9" orientation="portrait" r:id="rId3"/>
    </customSheetView>
  </customSheetViews>
  <mergeCells count="15">
    <mergeCell ref="O1:Q1"/>
    <mergeCell ref="R1:R2"/>
    <mergeCell ref="S1:S2"/>
    <mergeCell ref="G1:G2"/>
    <mergeCell ref="H1:H2"/>
    <mergeCell ref="I1:I2"/>
    <mergeCell ref="J1:J2"/>
    <mergeCell ref="K1:K2"/>
    <mergeCell ref="L1:N1"/>
    <mergeCell ref="F1:F2"/>
    <mergeCell ref="A1:A2"/>
    <mergeCell ref="B1:B2"/>
    <mergeCell ref="C1:C2"/>
    <mergeCell ref="D1:D2"/>
    <mergeCell ref="E1:E2"/>
  </mergeCells>
  <phoneticPr fontId="1" type="noConversion"/>
  <dataValidations count="1">
    <dataValidation type="list" allowBlank="1" showInputMessage="1" showErrorMessage="1" sqref="F3:F19">
      <formula1>"通过,不通过,遗留"</formula1>
    </dataValidation>
  </dataValidation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7" workbookViewId="0">
      <selection activeCell="B4" sqref="A4:B12"/>
    </sheetView>
  </sheetViews>
  <sheetFormatPr defaultRowHeight="14.4" x14ac:dyDescent="0.25"/>
  <cols>
    <col min="2" max="2" customWidth="true" width="45.21875" collapsed="true"/>
    <col min="3" max="3" customWidth="true" width="25.77734375" collapsed="true"/>
    <col min="4" max="4" customWidth="true" width="29.109375" collapsed="true"/>
  </cols>
  <sheetData>
    <row r="1" spans="1:4" ht="16.2" thickBot="1" x14ac:dyDescent="0.3">
      <c r="A1" s="173" t="s">
        <v>647</v>
      </c>
      <c r="B1" s="174"/>
    </row>
    <row r="2" spans="1:4" x14ac:dyDescent="0.25">
      <c r="A2" t="s">
        <v>646</v>
      </c>
    </row>
    <row r="3" spans="1:4" x14ac:dyDescent="0.25">
      <c r="A3" t="s">
        <v>642</v>
      </c>
    </row>
    <row r="4" spans="1:4" x14ac:dyDescent="0.25">
      <c r="A4" t="s">
        <v>643</v>
      </c>
    </row>
    <row r="5" spans="1:4" x14ac:dyDescent="0.25">
      <c r="A5" t="s">
        <v>644</v>
      </c>
    </row>
    <row r="6" spans="1:4" x14ac:dyDescent="0.25">
      <c r="A6" t="s">
        <v>645</v>
      </c>
    </row>
    <row r="7" spans="1:4" ht="15" thickBot="1" x14ac:dyDescent="0.3"/>
    <row r="8" spans="1:4" ht="16.2" thickBot="1" x14ac:dyDescent="0.3">
      <c r="A8" s="173" t="s">
        <v>648</v>
      </c>
      <c r="B8" s="174"/>
    </row>
    <row r="9" spans="1:4" ht="51" customHeight="1" x14ac:dyDescent="0.25">
      <c r="A9" s="179" t="s">
        <v>524</v>
      </c>
      <c r="B9" s="180"/>
    </row>
    <row r="10" spans="1:4" x14ac:dyDescent="0.25">
      <c r="A10" s="22" t="s">
        <v>525</v>
      </c>
      <c r="B10" s="22" t="s">
        <v>526</v>
      </c>
      <c r="C10" s="23" t="s">
        <v>527</v>
      </c>
      <c r="D10" s="23" t="s">
        <v>528</v>
      </c>
    </row>
    <row r="11" spans="1:4" x14ac:dyDescent="0.25">
      <c r="A11" s="178" t="s">
        <v>529</v>
      </c>
      <c r="B11" s="24" t="s">
        <v>530</v>
      </c>
      <c r="C11" s="25" t="s">
        <v>531</v>
      </c>
      <c r="D11" s="22"/>
    </row>
    <row r="12" spans="1:4" x14ac:dyDescent="0.25">
      <c r="A12" s="178"/>
      <c r="B12" s="24" t="s">
        <v>532</v>
      </c>
      <c r="C12" s="25" t="s">
        <v>533</v>
      </c>
      <c r="D12" s="22"/>
    </row>
    <row r="13" spans="1:4" x14ac:dyDescent="0.25">
      <c r="A13" s="26" t="s">
        <v>534</v>
      </c>
      <c r="B13" s="24" t="s">
        <v>535</v>
      </c>
      <c r="C13" s="25" t="s">
        <v>533</v>
      </c>
      <c r="D13" s="22"/>
    </row>
    <row r="14" spans="1:4" x14ac:dyDescent="0.25">
      <c r="A14" s="178" t="s">
        <v>536</v>
      </c>
      <c r="B14" s="24" t="s">
        <v>537</v>
      </c>
      <c r="C14" s="177" t="s">
        <v>538</v>
      </c>
      <c r="D14" s="24"/>
    </row>
    <row r="15" spans="1:4" x14ac:dyDescent="0.25">
      <c r="A15" s="178"/>
      <c r="B15" s="24" t="s">
        <v>539</v>
      </c>
      <c r="C15" s="177"/>
      <c r="D15" s="24"/>
    </row>
    <row r="16" spans="1:4" x14ac:dyDescent="0.25">
      <c r="A16" s="178"/>
      <c r="B16" s="24" t="s">
        <v>540</v>
      </c>
      <c r="C16" s="177"/>
      <c r="D16" s="24"/>
    </row>
    <row r="17" spans="1:4" x14ac:dyDescent="0.25">
      <c r="A17" s="178"/>
      <c r="B17" s="24" t="s">
        <v>541</v>
      </c>
      <c r="C17" s="177"/>
      <c r="D17" s="24"/>
    </row>
    <row r="18" spans="1:4" x14ac:dyDescent="0.25">
      <c r="A18" s="178"/>
      <c r="B18" s="24" t="s">
        <v>542</v>
      </c>
      <c r="C18" s="177"/>
      <c r="D18" s="24"/>
    </row>
    <row r="19" spans="1:4" x14ac:dyDescent="0.25">
      <c r="A19" s="178"/>
      <c r="B19" s="24" t="s">
        <v>543</v>
      </c>
      <c r="C19" s="177"/>
      <c r="D19" s="24"/>
    </row>
    <row r="20" spans="1:4" x14ac:dyDescent="0.25">
      <c r="A20" s="178"/>
      <c r="B20" s="24" t="s">
        <v>544</v>
      </c>
      <c r="C20" s="177"/>
      <c r="D20" s="24"/>
    </row>
    <row r="21" spans="1:4" x14ac:dyDescent="0.25">
      <c r="A21" s="178"/>
      <c r="B21" s="24" t="s">
        <v>545</v>
      </c>
      <c r="C21" s="177"/>
      <c r="D21" s="24"/>
    </row>
    <row r="22" spans="1:4" x14ac:dyDescent="0.25">
      <c r="A22" s="178"/>
      <c r="B22" s="24" t="s">
        <v>546</v>
      </c>
      <c r="C22" s="177"/>
      <c r="D22" s="24"/>
    </row>
    <row r="23" spans="1:4" x14ac:dyDescent="0.25">
      <c r="A23" s="178"/>
      <c r="B23" s="24" t="s">
        <v>547</v>
      </c>
      <c r="C23" s="25" t="s">
        <v>548</v>
      </c>
      <c r="D23" s="24"/>
    </row>
    <row r="24" spans="1:4" x14ac:dyDescent="0.25">
      <c r="A24" s="178" t="s">
        <v>549</v>
      </c>
      <c r="B24" s="24" t="s">
        <v>550</v>
      </c>
      <c r="C24" s="25" t="s">
        <v>551</v>
      </c>
      <c r="D24" s="24"/>
    </row>
    <row r="25" spans="1:4" ht="24" x14ac:dyDescent="0.25">
      <c r="A25" s="178"/>
      <c r="B25" s="24" t="s">
        <v>552</v>
      </c>
      <c r="C25" s="25" t="s">
        <v>551</v>
      </c>
      <c r="D25" s="24" t="s">
        <v>553</v>
      </c>
    </row>
    <row r="26" spans="1:4" x14ac:dyDescent="0.25">
      <c r="A26" s="178"/>
      <c r="B26" s="24" t="s">
        <v>554</v>
      </c>
      <c r="C26" s="25" t="s">
        <v>551</v>
      </c>
      <c r="D26" s="24"/>
    </row>
    <row r="27" spans="1:4" x14ac:dyDescent="0.25">
      <c r="A27" s="178"/>
      <c r="B27" s="24" t="s">
        <v>555</v>
      </c>
      <c r="C27" s="25" t="s">
        <v>551</v>
      </c>
      <c r="D27" s="24" t="s">
        <v>556</v>
      </c>
    </row>
    <row r="28" spans="1:4" x14ac:dyDescent="0.25">
      <c r="A28" s="178"/>
      <c r="B28" s="24" t="s">
        <v>557</v>
      </c>
      <c r="C28" s="25" t="s">
        <v>551</v>
      </c>
      <c r="D28" s="24" t="s">
        <v>556</v>
      </c>
    </row>
    <row r="29" spans="1:4" x14ac:dyDescent="0.25">
      <c r="A29" s="178"/>
      <c r="B29" s="24" t="s">
        <v>558</v>
      </c>
      <c r="C29" s="25" t="s">
        <v>548</v>
      </c>
      <c r="D29" s="24" t="s">
        <v>556</v>
      </c>
    </row>
    <row r="30" spans="1:4" x14ac:dyDescent="0.25">
      <c r="A30" s="178"/>
      <c r="B30" s="24" t="s">
        <v>559</v>
      </c>
      <c r="C30" s="25" t="s">
        <v>560</v>
      </c>
      <c r="D30" s="24" t="s">
        <v>556</v>
      </c>
    </row>
    <row r="31" spans="1:4" x14ac:dyDescent="0.25">
      <c r="A31" s="175" t="s">
        <v>561</v>
      </c>
      <c r="B31" s="24" t="s">
        <v>562</v>
      </c>
      <c r="C31" s="177" t="s">
        <v>560</v>
      </c>
      <c r="D31" s="24"/>
    </row>
    <row r="32" spans="1:4" x14ac:dyDescent="0.25">
      <c r="A32" s="176"/>
      <c r="B32" s="24" t="s">
        <v>563</v>
      </c>
      <c r="C32" s="177"/>
      <c r="D32" s="24"/>
    </row>
    <row r="33" spans="1:4" x14ac:dyDescent="0.25">
      <c r="A33" s="176"/>
      <c r="B33" s="24" t="s">
        <v>564</v>
      </c>
      <c r="C33" s="177"/>
      <c r="D33" s="24"/>
    </row>
    <row r="34" spans="1:4" x14ac:dyDescent="0.25">
      <c r="A34" s="178" t="s">
        <v>565</v>
      </c>
      <c r="B34" s="24" t="s">
        <v>566</v>
      </c>
      <c r="C34" s="25" t="s">
        <v>548</v>
      </c>
      <c r="D34" s="24"/>
    </row>
    <row r="35" spans="1:4" x14ac:dyDescent="0.25">
      <c r="A35" s="178"/>
      <c r="B35" s="24" t="s">
        <v>567</v>
      </c>
      <c r="C35" s="25" t="s">
        <v>568</v>
      </c>
      <c r="D35" s="24" t="s">
        <v>569</v>
      </c>
    </row>
    <row r="36" spans="1:4" x14ac:dyDescent="0.25">
      <c r="A36" s="178"/>
      <c r="B36" s="24" t="s">
        <v>570</v>
      </c>
      <c r="C36" s="25" t="s">
        <v>571</v>
      </c>
      <c r="D36" s="24" t="s">
        <v>569</v>
      </c>
    </row>
    <row r="37" spans="1:4" x14ac:dyDescent="0.25">
      <c r="A37" s="178"/>
      <c r="B37" s="24" t="s">
        <v>572</v>
      </c>
      <c r="C37" s="25" t="s">
        <v>573</v>
      </c>
      <c r="D37" s="24"/>
    </row>
    <row r="38" spans="1:4" x14ac:dyDescent="0.25">
      <c r="A38" s="178"/>
      <c r="B38" s="24" t="s">
        <v>574</v>
      </c>
      <c r="C38" s="25" t="s">
        <v>575</v>
      </c>
      <c r="D38" s="24"/>
    </row>
  </sheetData>
  <customSheetViews>
    <customSheetView guid="{62153BB8-AAEB-459B-8412-B55F0AFA5B28}" topLeftCell="A7">
      <selection activeCell="B4" sqref="A4:B12"/>
      <pageMargins left="0.7" right="0.7" top="0.75" bottom="0.75" header="0.3" footer="0.3"/>
    </customSheetView>
    <customSheetView guid="{ECBA1516-EF23-45C3-9000-98BBD4BF3955}" topLeftCell="A7">
      <selection activeCell="B4" sqref="A4:B12"/>
      <pageMargins left="0.7" right="0.7" top="0.75" bottom="0.75" header="0.3" footer="0.3"/>
    </customSheetView>
    <customSheetView guid="{8F70F2C9-ECED-4E82-9CFD-55C344D4D75B}" topLeftCell="A7">
      <selection activeCell="B4" sqref="A4:B12"/>
      <pageMargins left="0.7" right="0.7" top="0.75" bottom="0.75" header="0.3" footer="0.3"/>
    </customSheetView>
    <customSheetView guid="{CC8AEF30-59FA-4EEC-BF95-624923F7A81C}" topLeftCell="A13">
      <selection activeCell="B34" sqref="B34:B38"/>
      <pageMargins left="0.7" right="0.7" top="0.75" bottom="0.75" header="0.3" footer="0.3"/>
    </customSheetView>
    <customSheetView guid="{808A641E-7BCD-4AD0-A077-30921F0D1A8A}" topLeftCell="A25">
      <selection activeCell="C19" sqref="C19"/>
      <pageMargins left="0.7" right="0.7" top="0.75" bottom="0.75" header="0.3" footer="0.3"/>
    </customSheetView>
    <customSheetView guid="{8912B554-11C3-4F09-A044-CECFC2D179BA}" topLeftCell="A7">
      <selection activeCell="B4" sqref="A4:B12"/>
      <pageMargins left="0.7" right="0.7" top="0.75" bottom="0.75" header="0.3" footer="0.3"/>
    </customSheetView>
    <customSheetView guid="{8071DC76-7D78-4EB1-9AD8-36D03E2B9B11}">
      <selection activeCell="B11" sqref="B11"/>
      <pageMargins left="0.7" right="0.7" top="0.75" bottom="0.75" header="0.3" footer="0.3"/>
    </customSheetView>
    <customSheetView guid="{36E55B85-F1EE-4A3C-8BC5-D20E7DF7EEAE}">
      <selection activeCell="B11" sqref="B11"/>
      <pageMargins left="0.7" right="0.7" top="0.75" bottom="0.75" header="0.3" footer="0.3"/>
    </customSheetView>
    <customSheetView guid="{64BE2C52-C58F-49FF-95AA-E491A4793081}">
      <selection activeCell="G16" sqref="G16"/>
      <pageMargins left="0.7" right="0.7" top="0.75" bottom="0.75" header="0.3" footer="0.3"/>
    </customSheetView>
    <customSheetView guid="{A483C2AF-880A-4865-9B53-CB38C5EF917F}" topLeftCell="A25">
      <selection activeCell="C19" sqref="C19"/>
      <pageMargins left="0.7" right="0.7" top="0.75" bottom="0.75" header="0.3" footer="0.3"/>
    </customSheetView>
    <customSheetView guid="{1A7780BE-636A-4732-9B3A-A50EE90AA580}">
      <selection activeCell="C34" sqref="C34"/>
      <pageMargins left="0.7" right="0.7" top="0.75" bottom="0.75" header="0.3" footer="0.3"/>
    </customSheetView>
    <customSheetView guid="{F1990B70-89DC-4484-9BA1-7BF337E1219D}" topLeftCell="A25">
      <selection activeCell="C19" sqref="C19"/>
      <pageMargins left="0.7" right="0.7" top="0.75" bottom="0.75" header="0.3" footer="0.3"/>
    </customSheetView>
    <customSheetView guid="{F4C110EA-2BDC-4349-A38C-9CA14BA4CA2C}">
      <selection activeCell="B11" sqref="B11"/>
      <pageMargins left="0.7" right="0.7" top="0.75" bottom="0.75" header="0.3" footer="0.3"/>
    </customSheetView>
    <customSheetView guid="{6D0608C0-FBCF-4CD6-9905-1125C99BF96A}" topLeftCell="A13">
      <selection activeCell="B34" sqref="B34:B38"/>
      <pageMargins left="0.7" right="0.7" top="0.75" bottom="0.75" header="0.3" footer="0.3"/>
    </customSheetView>
    <customSheetView guid="{46224DFE-AFA1-4EF1-96FD-6200640102A8}" topLeftCell="A7">
      <selection activeCell="B4" sqref="A4:B12"/>
      <pageMargins left="0.7" right="0.7" top="0.75" bottom="0.75" header="0.3" footer="0.3"/>
    </customSheetView>
  </customSheetViews>
  <mergeCells count="10">
    <mergeCell ref="A1:B1"/>
    <mergeCell ref="A31:A33"/>
    <mergeCell ref="C31:C33"/>
    <mergeCell ref="A34:A38"/>
    <mergeCell ref="A8:B8"/>
    <mergeCell ref="A9:B9"/>
    <mergeCell ref="A11:A12"/>
    <mergeCell ref="A14:A23"/>
    <mergeCell ref="C14:C22"/>
    <mergeCell ref="A24:A30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54"/>
  <sheetViews>
    <sheetView zoomScaleNormal="110" workbookViewId="0">
      <selection activeCell="F24" sqref="F24"/>
    </sheetView>
  </sheetViews>
  <sheetFormatPr defaultRowHeight="14.4" x14ac:dyDescent="0.25"/>
  <cols>
    <col min="2" max="2" customWidth="true" width="15.0" collapsed="true"/>
    <col min="3" max="3" customWidth="true" width="16.44140625" collapsed="true"/>
    <col min="4" max="4" customWidth="true" width="16.21875" collapsed="true"/>
    <col min="5" max="5" customWidth="true" width="13.77734375" collapsed="true"/>
    <col min="6" max="6" bestFit="true" customWidth="true" width="15.21875" collapsed="true"/>
    <col min="8" max="8" customWidth="true" width="10.88671875" collapsed="true"/>
  </cols>
  <sheetData>
    <row r="6" spans="3:10" x14ac:dyDescent="0.25">
      <c r="C6" s="93" t="s">
        <v>3</v>
      </c>
      <c r="D6" s="93" t="s">
        <v>20</v>
      </c>
      <c r="E6" s="93" t="s">
        <v>761</v>
      </c>
      <c r="F6" s="93" t="s">
        <v>762</v>
      </c>
      <c r="G6" s="93" t="s">
        <v>763</v>
      </c>
    </row>
    <row r="7" spans="3:10" x14ac:dyDescent="0.25">
      <c r="C7" s="94" t="s">
        <v>735</v>
      </c>
      <c r="D7" s="92">
        <f>COUNTIF(总账!F:F,"不通过")</f>
        <v>0</v>
      </c>
      <c r="E7" s="95">
        <f>COUNTIFS(总账!$F:$F,"不通过",总账!$N:$N,"&gt;2",总账!$N:$N,"&lt;=2.5")</f>
        <v>0</v>
      </c>
      <c r="F7" s="95">
        <f>COUNTIFS(总账!$F:$F,"不通过",总账!$N:$N,"&gt;2.5",总账!$N:$N,"&lt;=3")</f>
        <v>0</v>
      </c>
      <c r="G7" s="95">
        <f>COUNTIFS(总账!$F:$F,"不通过",总账!$N:$N,"&gt;3")</f>
        <v>0</v>
      </c>
    </row>
    <row r="8" spans="3:10" x14ac:dyDescent="0.25">
      <c r="C8" s="94" t="s">
        <v>730</v>
      </c>
      <c r="D8" s="92">
        <f>COUNTIF(应收管理!F:F,"不通过")</f>
        <v>0</v>
      </c>
      <c r="E8" s="95">
        <f>COUNTIFS(应收管理!$F:$F,"不通过",应收管理!$N:$N,"&gt;2",应收管理!$N:$N,"&lt;=2.5")</f>
        <v>0</v>
      </c>
      <c r="F8" s="95">
        <f>COUNTIFS(应收管理!$F:$F,"不通过",应收管理!$N:$N,"&gt;2.5",应收管理!$N:$N,"&lt;=3")</f>
        <v>0</v>
      </c>
      <c r="G8" s="95">
        <f>COUNTIFS(应收管理!$F:$F,"不通过",应收管理!$N:$N,"&gt;3")</f>
        <v>0</v>
      </c>
    </row>
    <row r="9" spans="3:10" x14ac:dyDescent="0.25">
      <c r="C9" s="94" t="s">
        <v>755</v>
      </c>
      <c r="D9" s="92">
        <f>COUNTIF(应付管理!F:F,"不通过")</f>
        <v>0</v>
      </c>
      <c r="E9" s="95">
        <f>COUNTIFS(应付管理!$F:$F,"不通过",应付管理!$N:$N,"&gt;2",应付管理!$N:$N,"&lt;=2.5")</f>
        <v>0</v>
      </c>
      <c r="F9" s="95">
        <f>COUNTIFS(应付管理!$F:$F,"不通过",应付管理!$N:$N,"&gt;2.5",应付管理!$N:$N,"&lt;=3")</f>
        <v>0</v>
      </c>
      <c r="G9" s="95">
        <f>COUNTIFS(应付管理!$F:$F,"不通过",应付管理!$N:$N,"&gt;3")</f>
        <v>0</v>
      </c>
    </row>
    <row r="10" spans="3:10" x14ac:dyDescent="0.25">
      <c r="C10" s="94" t="s">
        <v>589</v>
      </c>
      <c r="D10" s="92">
        <f>COUNTIF(收付款合同!F:F,"不通过")</f>
        <v>0</v>
      </c>
      <c r="E10" s="95">
        <f>COUNTIFS(收付款合同!$F:$F,"不通过",收付款合同!$N:$N,"&gt;2",收付款合同!$N:$N,"&lt;=2.5")</f>
        <v>0</v>
      </c>
      <c r="F10" s="95">
        <f>COUNTIFS(收付款合同!$F:$F,"不通过",收付款合同!$N:$N,"&gt;2.5",收付款合同!$N:$N,"&lt;=3")</f>
        <v>0</v>
      </c>
      <c r="G10" s="95">
        <f>COUNTIFS(收付款合同!$F:$F,"不通过",收付款合同!$N:$N,"&gt;3")</f>
        <v>0</v>
      </c>
    </row>
    <row r="11" spans="3:10" x14ac:dyDescent="0.25">
      <c r="C11" s="94" t="s">
        <v>617</v>
      </c>
      <c r="D11" s="92">
        <f>COUNTIF(会计平台!F:F,"不通过")</f>
        <v>0</v>
      </c>
      <c r="E11" s="95">
        <f>COUNTIFS(会计平台!$F:$F,"不通过",会计平台!$N:$N,"&gt;2",会计平台!$N:$N,"&lt;=2.5")</f>
        <v>0</v>
      </c>
      <c r="F11" s="95">
        <f>COUNTIFS(会计平台!$F:$F,"不通过",会计平台!$N:$N,"&gt;2.5",会计平台!$N:$N,"&lt;=3")</f>
        <v>0</v>
      </c>
      <c r="G11" s="95">
        <f>COUNTIFS(会计平台!$F:$F,"不通过",会计平台!$N:$N,"&gt;3")</f>
        <v>0</v>
      </c>
    </row>
    <row r="12" spans="3:10" x14ac:dyDescent="0.25">
      <c r="C12" s="97" t="s">
        <v>764</v>
      </c>
      <c r="D12" s="20">
        <f>SUM(D7:D11)</f>
        <v>0</v>
      </c>
      <c r="E12" s="19">
        <f>SUM(E7:E11)</f>
        <v>0</v>
      </c>
      <c r="F12" s="19">
        <f>SUM(F7:F11)</f>
        <v>0</v>
      </c>
      <c r="G12" s="19">
        <f>SUM(G7:G11)</f>
        <v>0</v>
      </c>
    </row>
    <row r="15" spans="3:10" x14ac:dyDescent="0.25">
      <c r="I15">
        <v>22</v>
      </c>
    </row>
    <row r="16" spans="3:10" x14ac:dyDescent="0.25">
      <c r="I16">
        <v>16</v>
      </c>
      <c r="J16">
        <f>16/22</f>
        <v>0.72727272727272729</v>
      </c>
    </row>
    <row r="17" spans="3:10" x14ac:dyDescent="0.25">
      <c r="C17" s="93" t="s">
        <v>3</v>
      </c>
      <c r="D17" s="93" t="s">
        <v>768</v>
      </c>
      <c r="I17">
        <v>6</v>
      </c>
      <c r="J17">
        <f>6/22</f>
        <v>0.27272727272727271</v>
      </c>
    </row>
    <row r="18" spans="3:10" x14ac:dyDescent="0.25">
      <c r="C18" s="94" t="s">
        <v>735</v>
      </c>
      <c r="D18" s="19">
        <f>COUNTIF(总账!R:R,"比NC65快")</f>
        <v>0</v>
      </c>
    </row>
    <row r="19" spans="3:10" x14ac:dyDescent="0.25">
      <c r="C19" s="94" t="s">
        <v>730</v>
      </c>
      <c r="D19" s="19">
        <f>COUNTIF(应收管理!R:R,"比NC65快")</f>
        <v>0</v>
      </c>
      <c r="I19">
        <f>7/93</f>
        <v>7.5268817204301078E-2</v>
      </c>
    </row>
    <row r="20" spans="3:10" x14ac:dyDescent="0.25">
      <c r="C20" s="94" t="s">
        <v>755</v>
      </c>
      <c r="D20" s="19">
        <f>COUNTIF(应付管理!R:R,"比NC65快")</f>
        <v>0</v>
      </c>
      <c r="I20">
        <f>51/93</f>
        <v>0.54838709677419351</v>
      </c>
    </row>
    <row r="21" spans="3:10" x14ac:dyDescent="0.25">
      <c r="C21" s="94" t="s">
        <v>589</v>
      </c>
      <c r="D21" s="19">
        <f>COUNTIF(收付款合同!R:R,"比NC65快")</f>
        <v>0</v>
      </c>
    </row>
    <row r="22" spans="3:10" x14ac:dyDescent="0.25">
      <c r="C22" s="94" t="s">
        <v>617</v>
      </c>
      <c r="D22" s="19">
        <f>COUNTIF(会计平台!R:R,"比NC65快")</f>
        <v>0</v>
      </c>
    </row>
    <row r="23" spans="3:10" x14ac:dyDescent="0.25">
      <c r="C23" s="96" t="s">
        <v>26</v>
      </c>
      <c r="D23" s="100">
        <f>SUM(D18:D22)</f>
        <v>0</v>
      </c>
    </row>
    <row r="30" spans="3:10" x14ac:dyDescent="0.25">
      <c r="C30" s="189" t="s">
        <v>577</v>
      </c>
      <c r="D30" s="184" t="s">
        <v>0</v>
      </c>
      <c r="E30" s="184" t="s">
        <v>1</v>
      </c>
      <c r="F30" s="186" t="s">
        <v>583</v>
      </c>
      <c r="G30" s="187"/>
      <c r="H30" s="188"/>
    </row>
    <row r="31" spans="3:10" x14ac:dyDescent="0.25">
      <c r="C31" s="189"/>
      <c r="D31" s="185"/>
      <c r="E31" s="185"/>
      <c r="F31" s="103" t="s">
        <v>585</v>
      </c>
      <c r="G31" s="103" t="s">
        <v>586</v>
      </c>
      <c r="H31" s="103" t="s">
        <v>587</v>
      </c>
    </row>
    <row r="32" spans="3:10" ht="15" x14ac:dyDescent="0.25">
      <c r="C32" s="181" t="s">
        <v>769</v>
      </c>
      <c r="D32" s="104" t="s">
        <v>780</v>
      </c>
      <c r="E32" s="20" t="s">
        <v>767</v>
      </c>
      <c r="F32" s="105">
        <v>1.91</v>
      </c>
      <c r="G32" s="105">
        <v>2.0099999999999998</v>
      </c>
      <c r="H32" s="105">
        <f t="shared" ref="H32" si="0">(F32+G32)/2</f>
        <v>1.96</v>
      </c>
    </row>
    <row r="33" spans="3:8" ht="15" x14ac:dyDescent="0.25">
      <c r="C33" s="182"/>
      <c r="D33" s="104" t="s">
        <v>779</v>
      </c>
      <c r="E33" s="20" t="s">
        <v>767</v>
      </c>
      <c r="F33" s="105">
        <v>1.41</v>
      </c>
      <c r="G33" s="105">
        <v>1.25</v>
      </c>
      <c r="H33" s="105">
        <v>1.33</v>
      </c>
    </row>
    <row r="34" spans="3:8" ht="15" x14ac:dyDescent="0.25">
      <c r="C34" s="183"/>
      <c r="D34" s="104" t="s">
        <v>772</v>
      </c>
      <c r="E34" s="20" t="s">
        <v>767</v>
      </c>
      <c r="F34" s="105">
        <v>3.91</v>
      </c>
      <c r="G34" s="105">
        <v>3.83</v>
      </c>
      <c r="H34" s="105">
        <f>(F34+G34)/2</f>
        <v>3.87</v>
      </c>
    </row>
    <row r="35" spans="3:8" ht="15" x14ac:dyDescent="0.25">
      <c r="C35" s="181" t="s">
        <v>773</v>
      </c>
      <c r="D35" s="104" t="s">
        <v>770</v>
      </c>
      <c r="E35" s="20" t="s">
        <v>767</v>
      </c>
      <c r="F35" s="105">
        <v>1.82</v>
      </c>
      <c r="G35" s="105">
        <v>1.64</v>
      </c>
      <c r="H35" s="105">
        <v>1.73</v>
      </c>
    </row>
    <row r="36" spans="3:8" ht="15" x14ac:dyDescent="0.25">
      <c r="C36" s="182"/>
      <c r="D36" s="104" t="s">
        <v>771</v>
      </c>
      <c r="E36" s="20" t="s">
        <v>767</v>
      </c>
      <c r="F36" s="105">
        <v>1</v>
      </c>
      <c r="G36" s="105">
        <v>1</v>
      </c>
      <c r="H36" s="105">
        <v>1</v>
      </c>
    </row>
    <row r="37" spans="3:8" ht="15" x14ac:dyDescent="0.25">
      <c r="C37" s="182"/>
      <c r="D37" s="104" t="s">
        <v>774</v>
      </c>
      <c r="E37" s="20" t="s">
        <v>767</v>
      </c>
      <c r="F37" s="105">
        <v>1</v>
      </c>
      <c r="G37" s="105">
        <v>1</v>
      </c>
      <c r="H37" s="105">
        <v>1</v>
      </c>
    </row>
    <row r="38" spans="3:8" ht="15" x14ac:dyDescent="0.25">
      <c r="C38" s="182"/>
      <c r="D38" s="104" t="s">
        <v>772</v>
      </c>
      <c r="E38" s="20" t="s">
        <v>767</v>
      </c>
      <c r="F38" s="105">
        <v>3.93</v>
      </c>
      <c r="G38" s="105">
        <v>3.86</v>
      </c>
      <c r="H38" s="105">
        <v>3.89</v>
      </c>
    </row>
    <row r="39" spans="3:8" ht="15" x14ac:dyDescent="0.25">
      <c r="C39" s="183"/>
      <c r="D39" s="104" t="s">
        <v>775</v>
      </c>
      <c r="E39" s="20" t="s">
        <v>767</v>
      </c>
      <c r="F39" s="105">
        <v>2.08</v>
      </c>
      <c r="G39" s="105">
        <v>2.04</v>
      </c>
      <c r="H39" s="105">
        <v>2.06</v>
      </c>
    </row>
    <row r="40" spans="3:8" ht="15" x14ac:dyDescent="0.25">
      <c r="C40" s="181" t="s">
        <v>776</v>
      </c>
      <c r="D40" s="104" t="s">
        <v>770</v>
      </c>
      <c r="E40" s="20" t="s">
        <v>767</v>
      </c>
      <c r="F40" s="105">
        <v>2.86</v>
      </c>
      <c r="G40" s="105">
        <v>2.65</v>
      </c>
      <c r="H40" s="105">
        <v>2.76</v>
      </c>
    </row>
    <row r="41" spans="3:8" ht="15" x14ac:dyDescent="0.25">
      <c r="C41" s="182"/>
      <c r="D41" s="104" t="s">
        <v>771</v>
      </c>
      <c r="E41" s="20" t="s">
        <v>767</v>
      </c>
      <c r="F41" s="105">
        <v>1.25</v>
      </c>
      <c r="G41" s="105">
        <v>0.98</v>
      </c>
      <c r="H41" s="105">
        <v>1.1200000000000001</v>
      </c>
    </row>
    <row r="42" spans="3:8" ht="15" x14ac:dyDescent="0.25">
      <c r="C42" s="182"/>
      <c r="D42" s="104" t="s">
        <v>774</v>
      </c>
      <c r="E42" s="20" t="s">
        <v>767</v>
      </c>
      <c r="F42" s="105">
        <v>0.97</v>
      </c>
      <c r="G42" s="105">
        <v>0.87</v>
      </c>
      <c r="H42" s="105">
        <v>0.92</v>
      </c>
    </row>
    <row r="43" spans="3:8" ht="15" x14ac:dyDescent="0.25">
      <c r="C43" s="182"/>
      <c r="D43" s="104" t="s">
        <v>772</v>
      </c>
      <c r="E43" s="20" t="s">
        <v>767</v>
      </c>
      <c r="F43" s="105">
        <v>4.28</v>
      </c>
      <c r="G43" s="105">
        <v>3.45</v>
      </c>
      <c r="H43" s="105">
        <v>3.86</v>
      </c>
    </row>
    <row r="44" spans="3:8" ht="15" x14ac:dyDescent="0.25">
      <c r="C44" s="183"/>
      <c r="D44" s="104" t="s">
        <v>775</v>
      </c>
      <c r="E44" s="20" t="s">
        <v>767</v>
      </c>
      <c r="F44" s="105">
        <v>2.0099999999999998</v>
      </c>
      <c r="G44" s="105">
        <v>1.89</v>
      </c>
      <c r="H44" s="105">
        <v>1.95</v>
      </c>
    </row>
    <row r="45" spans="3:8" ht="15" x14ac:dyDescent="0.25">
      <c r="C45" s="181" t="s">
        <v>777</v>
      </c>
      <c r="D45" s="104" t="s">
        <v>770</v>
      </c>
      <c r="E45" s="20" t="s">
        <v>767</v>
      </c>
      <c r="F45" s="105">
        <v>2.97</v>
      </c>
      <c r="G45" s="105">
        <v>2.54</v>
      </c>
      <c r="H45" s="105">
        <v>2.76</v>
      </c>
    </row>
    <row r="46" spans="3:8" ht="15" x14ac:dyDescent="0.25">
      <c r="C46" s="182"/>
      <c r="D46" s="104" t="s">
        <v>771</v>
      </c>
      <c r="E46" s="20" t="s">
        <v>767</v>
      </c>
      <c r="F46" s="105">
        <v>1.51</v>
      </c>
      <c r="G46" s="105">
        <v>1.32</v>
      </c>
      <c r="H46" s="105">
        <v>1.42</v>
      </c>
    </row>
    <row r="47" spans="3:8" ht="15" x14ac:dyDescent="0.25">
      <c r="C47" s="182"/>
      <c r="D47" s="104" t="s">
        <v>774</v>
      </c>
      <c r="E47" s="20" t="s">
        <v>767</v>
      </c>
      <c r="F47" s="105">
        <v>0.89</v>
      </c>
      <c r="G47" s="105">
        <v>0.85</v>
      </c>
      <c r="H47" s="105">
        <v>0.87</v>
      </c>
    </row>
    <row r="48" spans="3:8" ht="15" x14ac:dyDescent="0.25">
      <c r="C48" s="182"/>
      <c r="D48" s="104" t="s">
        <v>772</v>
      </c>
      <c r="E48" s="20" t="s">
        <v>767</v>
      </c>
      <c r="F48" s="105">
        <v>3.85</v>
      </c>
      <c r="G48" s="105">
        <v>3.88</v>
      </c>
      <c r="H48" s="105">
        <v>3.86</v>
      </c>
    </row>
    <row r="49" spans="3:8" ht="15" x14ac:dyDescent="0.25">
      <c r="C49" s="183"/>
      <c r="D49" s="104" t="s">
        <v>775</v>
      </c>
      <c r="E49" s="20" t="s">
        <v>767</v>
      </c>
      <c r="F49" s="105">
        <v>2</v>
      </c>
      <c r="G49" s="105">
        <v>1.89</v>
      </c>
      <c r="H49" s="105">
        <v>1.95</v>
      </c>
    </row>
    <row r="50" spans="3:8" ht="15" x14ac:dyDescent="0.25">
      <c r="C50" s="181" t="s">
        <v>778</v>
      </c>
      <c r="D50" s="104" t="s">
        <v>770</v>
      </c>
      <c r="E50" s="20" t="s">
        <v>767</v>
      </c>
      <c r="F50" s="105">
        <v>2.96</v>
      </c>
      <c r="G50" s="105">
        <v>2.65</v>
      </c>
      <c r="H50" s="105">
        <v>2.81</v>
      </c>
    </row>
    <row r="51" spans="3:8" ht="15" x14ac:dyDescent="0.25">
      <c r="C51" s="182"/>
      <c r="D51" s="104" t="s">
        <v>771</v>
      </c>
      <c r="E51" s="20" t="s">
        <v>767</v>
      </c>
      <c r="F51" s="105">
        <v>1.25</v>
      </c>
      <c r="G51" s="105">
        <v>0.98</v>
      </c>
      <c r="H51" s="105">
        <v>1.1200000000000001</v>
      </c>
    </row>
    <row r="52" spans="3:8" ht="15" x14ac:dyDescent="0.25">
      <c r="C52" s="182"/>
      <c r="D52" s="104" t="s">
        <v>774</v>
      </c>
      <c r="E52" s="20" t="s">
        <v>767</v>
      </c>
      <c r="F52" s="105">
        <v>0.95</v>
      </c>
      <c r="G52" s="105">
        <v>0.89</v>
      </c>
      <c r="H52" s="105">
        <v>0.92</v>
      </c>
    </row>
    <row r="53" spans="3:8" ht="15" x14ac:dyDescent="0.25">
      <c r="C53" s="182"/>
      <c r="D53" s="104" t="s">
        <v>772</v>
      </c>
      <c r="E53" s="20" t="s">
        <v>767</v>
      </c>
      <c r="F53" s="105">
        <v>3.43</v>
      </c>
      <c r="G53" s="105">
        <v>3.41</v>
      </c>
      <c r="H53" s="105">
        <v>3.42</v>
      </c>
    </row>
    <row r="54" spans="3:8" ht="15" x14ac:dyDescent="0.25">
      <c r="C54" s="183"/>
      <c r="D54" s="104" t="s">
        <v>775</v>
      </c>
      <c r="E54" s="20" t="s">
        <v>767</v>
      </c>
      <c r="F54" s="105">
        <v>1.81</v>
      </c>
      <c r="G54" s="105">
        <v>1.64</v>
      </c>
      <c r="H54" s="105">
        <v>1.73</v>
      </c>
    </row>
  </sheetData>
  <customSheetViews>
    <customSheetView guid="{62153BB8-AAEB-459B-8412-B55F0AFA5B28}">
      <selection activeCell="F24" sqref="F24"/>
      <pageMargins left="0.7" right="0.7" top="0.75" bottom="0.75" header="0.3" footer="0.3"/>
    </customSheetView>
    <customSheetView guid="{ECBA1516-EF23-45C3-9000-98BBD4BF3955}">
      <selection activeCell="F24" sqref="F24"/>
      <pageMargins left="0.7" right="0.7" top="0.75" bottom="0.75" header="0.3" footer="0.3"/>
    </customSheetView>
    <customSheetView guid="{8F70F2C9-ECED-4E82-9CFD-55C344D4D75B}">
      <selection activeCell="A12" sqref="A12:XFD12"/>
      <pageMargins left="0.7" right="0.7" top="0.75" bottom="0.75" header="0.3" footer="0.3"/>
    </customSheetView>
    <customSheetView guid="{CC8AEF30-59FA-4EEC-BF95-624923F7A81C}" scale="110" topLeftCell="A2">
      <selection activeCell="I21" sqref="I21"/>
      <pageMargins left="0.7" right="0.7" top="0.75" bottom="0.75" header="0.3" footer="0.3"/>
    </customSheetView>
    <customSheetView guid="{6D0608C0-FBCF-4CD6-9905-1125C99BF96A}">
      <selection activeCell="E53" sqref="E53:G53"/>
      <pageMargins left="0.7" right="0.7" top="0.75" bottom="0.75" header="0.3" footer="0.3"/>
      <pageSetup paperSize="9" orientation="portrait" r:id="rId1"/>
    </customSheetView>
    <customSheetView guid="{46224DFE-AFA1-4EF1-96FD-6200640102A8}">
      <selection activeCell="F24" sqref="F24"/>
      <pageMargins left="0.7" right="0.7" top="0.75" bottom="0.75" header="0.3" footer="0.3"/>
    </customSheetView>
  </customSheetViews>
  <mergeCells count="9">
    <mergeCell ref="C45:C49"/>
    <mergeCell ref="C50:C54"/>
    <mergeCell ref="E30:E31"/>
    <mergeCell ref="F30:H30"/>
    <mergeCell ref="D30:D31"/>
    <mergeCell ref="C30:C31"/>
    <mergeCell ref="C32:C34"/>
    <mergeCell ref="C35:C39"/>
    <mergeCell ref="C40:C4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汇总</vt:lpstr>
      <vt:lpstr>总账</vt:lpstr>
      <vt:lpstr>应收管理</vt:lpstr>
      <vt:lpstr>应付管理</vt:lpstr>
      <vt:lpstr>收付款合同</vt:lpstr>
      <vt:lpstr>会计平台</vt:lpstr>
      <vt:lpstr>电子会计档案归档</vt:lpstr>
      <vt:lpstr>测试方法及单点效率标准(测试参考)</vt:lpstr>
      <vt:lpstr>参考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2006-09-13T11:21:51Z</dcterms:created>
  <dc:creator>逄居升</dc:creator>
  <lastModifiedBy>Administrator</lastModifiedBy>
  <dcterms:modified xsi:type="dcterms:W3CDTF">2019-07-04T11:53:14Z</dcterms:modified>
</coreProperties>
</file>