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trobeuni-my.sharepoint.com/personal/20954138_students_ltu_edu_au/Documents/Maths for data science/Assignment/Comprehension Task 2/"/>
    </mc:Choice>
  </mc:AlternateContent>
  <xr:revisionPtr revIDLastSave="863" documentId="13_ncr:1_{C17374B1-C256-47F4-9965-59B0F04DB770}" xr6:coauthVersionLast="47" xr6:coauthVersionMax="47" xr10:uidLastSave="{3CCC879E-B726-4681-8D17-D46AAAC3B297}"/>
  <bookViews>
    <workbookView xWindow="-120" yWindow="-120" windowWidth="38640" windowHeight="21120" xr2:uid="{00000000-000D-0000-FFFF-FFFF00000000}"/>
  </bookViews>
  <sheets>
    <sheet name="2021 new results" sheetId="7" r:id="rId1"/>
    <sheet name="2019 results" sheetId="6" r:id="rId2"/>
    <sheet name="2019 results away team bonus +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8" l="1" a="1"/>
  <c r="J5" i="8" s="1"/>
  <c r="AF3" i="6"/>
  <c r="F3" i="8"/>
  <c r="F4" i="8"/>
  <c r="F5" i="8"/>
  <c r="F6" i="8"/>
  <c r="F7" i="8"/>
  <c r="F8" i="8"/>
  <c r="F9" i="8"/>
  <c r="H9" i="8" s="1"/>
  <c r="Q19" i="8" s="1" a="1"/>
  <c r="Q19" i="8" s="1"/>
  <c r="F10" i="8"/>
  <c r="G10" i="8" s="1"/>
  <c r="AA11" i="8" s="1" a="1"/>
  <c r="AA11" i="8" s="1"/>
  <c r="F11" i="8"/>
  <c r="F12" i="8"/>
  <c r="F13" i="8"/>
  <c r="F14" i="8"/>
  <c r="F15" i="8"/>
  <c r="F16" i="8"/>
  <c r="F17" i="8"/>
  <c r="H17" i="8" s="1"/>
  <c r="AA8" i="8" s="1" a="1"/>
  <c r="AA8" i="8" s="1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G41" i="8" s="1"/>
  <c r="R10" i="8" s="1" a="1"/>
  <c r="R10" i="8" s="1"/>
  <c r="F42" i="8"/>
  <c r="F43" i="8"/>
  <c r="F44" i="8"/>
  <c r="F45" i="8"/>
  <c r="F46" i="8"/>
  <c r="F47" i="8"/>
  <c r="F48" i="8"/>
  <c r="F49" i="8"/>
  <c r="G49" i="8" s="1"/>
  <c r="AA14" i="8" s="1" a="1"/>
  <c r="AA14" i="8" s="1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2" i="8"/>
  <c r="E64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H18" i="8" s="1"/>
  <c r="V7" i="8" s="1" a="1"/>
  <c r="V7" i="8" s="1"/>
  <c r="E19" i="8"/>
  <c r="E20" i="8"/>
  <c r="E21" i="8"/>
  <c r="E22" i="8"/>
  <c r="E23" i="8"/>
  <c r="G23" i="8" s="1"/>
  <c r="S10" i="8" s="1" a="1"/>
  <c r="S10" i="8" s="1"/>
  <c r="E24" i="8"/>
  <c r="E25" i="8"/>
  <c r="E26" i="8"/>
  <c r="G26" i="8" s="1"/>
  <c r="Y7" i="8" s="1" a="1"/>
  <c r="Y7" i="8" s="1"/>
  <c r="E27" i="8"/>
  <c r="E28" i="8"/>
  <c r="E29" i="8"/>
  <c r="E30" i="8"/>
  <c r="E31" i="8"/>
  <c r="G31" i="8" s="1"/>
  <c r="Q13" i="8" s="1" a="1"/>
  <c r="Q13" i="8" s="1"/>
  <c r="E32" i="8"/>
  <c r="E33" i="8"/>
  <c r="E34" i="8"/>
  <c r="E35" i="8"/>
  <c r="G35" i="8" s="1"/>
  <c r="R17" i="8" s="1" a="1"/>
  <c r="R17" i="8" s="1"/>
  <c r="E36" i="8"/>
  <c r="E37" i="8"/>
  <c r="E38" i="8"/>
  <c r="E39" i="8"/>
  <c r="G39" i="8" s="1"/>
  <c r="Z20" i="8" s="1" a="1"/>
  <c r="Z20" i="8" s="1"/>
  <c r="E40" i="8"/>
  <c r="E41" i="8"/>
  <c r="E42" i="8"/>
  <c r="E43" i="8"/>
  <c r="G43" i="8" s="1"/>
  <c r="W12" i="8" s="1" a="1"/>
  <c r="W12" i="8" s="1"/>
  <c r="E44" i="8"/>
  <c r="E45" i="8"/>
  <c r="E46" i="8"/>
  <c r="E47" i="8"/>
  <c r="G47" i="8" s="1"/>
  <c r="L12" i="8" s="1" a="1"/>
  <c r="L12" i="8" s="1"/>
  <c r="E48" i="8"/>
  <c r="E49" i="8"/>
  <c r="E50" i="8"/>
  <c r="H50" i="8" s="1"/>
  <c r="Y8" i="8" s="1" a="1"/>
  <c r="Y8" i="8" s="1"/>
  <c r="E51" i="8"/>
  <c r="G51" i="8" s="1"/>
  <c r="M9" i="8" s="1" a="1"/>
  <c r="M9" i="8" s="1"/>
  <c r="E52" i="8"/>
  <c r="E53" i="8"/>
  <c r="E54" i="8"/>
  <c r="E55" i="8"/>
  <c r="G55" i="8" s="1"/>
  <c r="X13" i="8" s="1" a="1"/>
  <c r="X13" i="8" s="1"/>
  <c r="E56" i="8"/>
  <c r="E57" i="8"/>
  <c r="E58" i="8"/>
  <c r="G58" i="8" s="1"/>
  <c r="P10" i="8" s="1" a="1"/>
  <c r="P10" i="8" s="1"/>
  <c r="E59" i="8"/>
  <c r="G59" i="8" s="1"/>
  <c r="W8" i="8" s="1" a="1"/>
  <c r="W8" i="8" s="1"/>
  <c r="E60" i="8"/>
  <c r="E61" i="8"/>
  <c r="E62" i="8"/>
  <c r="E63" i="8"/>
  <c r="E2" i="8"/>
  <c r="H64" i="8"/>
  <c r="M11" i="8" s="1" a="1"/>
  <c r="M11" i="8" s="1"/>
  <c r="G64" i="8"/>
  <c r="R6" i="8" s="1" a="1"/>
  <c r="R6" i="8" s="1"/>
  <c r="G63" i="8"/>
  <c r="G62" i="8"/>
  <c r="G61" i="8"/>
  <c r="H61" i="8"/>
  <c r="G60" i="8"/>
  <c r="H60" i="8"/>
  <c r="N12" i="8" s="1" a="1"/>
  <c r="N12" i="8" s="1"/>
  <c r="G57" i="8"/>
  <c r="V5" i="8" s="1" a="1"/>
  <c r="V5" i="8" s="1"/>
  <c r="H56" i="8"/>
  <c r="K14" i="8" s="1" a="1"/>
  <c r="K14" i="8" s="1"/>
  <c r="H55" i="8"/>
  <c r="H54" i="8"/>
  <c r="G54" i="8"/>
  <c r="H53" i="8"/>
  <c r="G53" i="8"/>
  <c r="H52" i="8"/>
  <c r="G52" i="8"/>
  <c r="Q16" i="8" s="1" a="1"/>
  <c r="Q16" i="8" s="1"/>
  <c r="H51" i="8"/>
  <c r="P6" i="8" s="1" a="1"/>
  <c r="P6" i="8" s="1"/>
  <c r="G48" i="8"/>
  <c r="H48" i="8"/>
  <c r="H47" i="8"/>
  <c r="H46" i="8"/>
  <c r="G46" i="8"/>
  <c r="G45" i="8"/>
  <c r="Y6" i="8" s="1" a="1"/>
  <c r="Y6" i="8" s="1"/>
  <c r="H45" i="8"/>
  <c r="M18" i="8" s="1" a="1"/>
  <c r="M18" i="8" s="1"/>
  <c r="H44" i="8"/>
  <c r="H40" i="8"/>
  <c r="H39" i="8"/>
  <c r="G37" i="8"/>
  <c r="H37" i="8"/>
  <c r="P15" i="8" s="1" a="1"/>
  <c r="P15" i="8" s="1"/>
  <c r="H36" i="8"/>
  <c r="Y3" i="8" s="1" a="1"/>
  <c r="Y3" i="8" s="1"/>
  <c r="H33" i="8"/>
  <c r="U12" i="8" s="1" a="1"/>
  <c r="U12" i="8" s="1"/>
  <c r="H32" i="8"/>
  <c r="G32" i="8"/>
  <c r="G29" i="8"/>
  <c r="H29" i="8"/>
  <c r="G28" i="8"/>
  <c r="P11" i="8" s="1" a="1"/>
  <c r="P11" i="8" s="1"/>
  <c r="H27" i="8"/>
  <c r="G25" i="8"/>
  <c r="X4" i="8" s="1" a="1"/>
  <c r="X4" i="8" s="1"/>
  <c r="H24" i="8"/>
  <c r="O14" i="8" s="1" a="1"/>
  <c r="O14" i="8" s="1"/>
  <c r="H23" i="8"/>
  <c r="Q12" i="8" s="1" a="1"/>
  <c r="Q12" i="8" s="1"/>
  <c r="H22" i="8"/>
  <c r="J16" i="8" s="1" a="1"/>
  <c r="J16" i="8" s="1"/>
  <c r="H21" i="8"/>
  <c r="G21" i="8"/>
  <c r="AA20" i="8" a="1"/>
  <c r="AA20" i="8" s="1"/>
  <c r="Y20" i="8" a="1"/>
  <c r="Y20" i="8" s="1"/>
  <c r="X20" i="8" a="1"/>
  <c r="X20" i="8" s="1"/>
  <c r="W20" i="8" a="1"/>
  <c r="W20" i="8" s="1"/>
  <c r="V20" i="8" a="1"/>
  <c r="V20" i="8" s="1"/>
  <c r="T20" i="8" a="1"/>
  <c r="T20" i="8" s="1"/>
  <c r="S20" i="8" a="1"/>
  <c r="S20" i="8" s="1"/>
  <c r="Q20" i="8" a="1"/>
  <c r="Q20" i="8" s="1"/>
  <c r="P20" i="8" a="1"/>
  <c r="P20" i="8" s="1"/>
  <c r="N20" i="8" a="1"/>
  <c r="N20" i="8" s="1"/>
  <c r="L20" i="8" a="1"/>
  <c r="L20" i="8" s="1"/>
  <c r="K20" i="8" a="1"/>
  <c r="K20" i="8" s="1"/>
  <c r="H20" i="8"/>
  <c r="M13" i="8" s="1" a="1"/>
  <c r="M13" i="8" s="1"/>
  <c r="G20" i="8"/>
  <c r="AA19" i="8" a="1"/>
  <c r="AA19" i="8" s="1"/>
  <c r="Z19" i="8" a="1"/>
  <c r="Z19" i="8" s="1"/>
  <c r="Y19" i="8" a="1"/>
  <c r="Y19" i="8" s="1"/>
  <c r="X19" i="8" a="1"/>
  <c r="X19" i="8" s="1"/>
  <c r="W19" i="8" a="1"/>
  <c r="W19" i="8" s="1"/>
  <c r="V19" i="8" a="1"/>
  <c r="V19" i="8" s="1"/>
  <c r="U19" i="8" a="1"/>
  <c r="U19" i="8" s="1"/>
  <c r="S19" i="8" a="1"/>
  <c r="S19" i="8" s="1"/>
  <c r="R19" i="8" a="1"/>
  <c r="R19" i="8" s="1"/>
  <c r="O19" i="8" a="1"/>
  <c r="O19" i="8" s="1"/>
  <c r="N19" i="8" a="1"/>
  <c r="N19" i="8" s="1"/>
  <c r="M19" i="8" a="1"/>
  <c r="M19" i="8" s="1"/>
  <c r="L19" i="8" a="1"/>
  <c r="L19" i="8" s="1"/>
  <c r="K19" i="8" a="1"/>
  <c r="K19" i="8" s="1"/>
  <c r="J19" i="8" a="1"/>
  <c r="J19" i="8" s="1"/>
  <c r="H19" i="8"/>
  <c r="AA18" i="8" a="1"/>
  <c r="AA18" i="8" s="1"/>
  <c r="Z18" i="8" a="1"/>
  <c r="Z18" i="8" s="1"/>
  <c r="Y18" i="8" a="1"/>
  <c r="Y18" i="8" s="1"/>
  <c r="X18" i="8" a="1"/>
  <c r="X18" i="8" s="1"/>
  <c r="W18" i="8" a="1"/>
  <c r="W18" i="8" s="1"/>
  <c r="V18" i="8" a="1"/>
  <c r="V18" i="8" s="1"/>
  <c r="U18" i="8" a="1"/>
  <c r="U18" i="8" s="1"/>
  <c r="T18" i="8" a="1"/>
  <c r="T18" i="8" s="1"/>
  <c r="S18" i="8" a="1"/>
  <c r="S18" i="8" s="1"/>
  <c r="Q18" i="8" a="1"/>
  <c r="Q18" i="8" s="1"/>
  <c r="L18" i="8" a="1"/>
  <c r="L18" i="8" s="1"/>
  <c r="K18" i="8" a="1"/>
  <c r="K18" i="8" s="1"/>
  <c r="G18" i="8"/>
  <c r="N15" i="8" s="1" a="1"/>
  <c r="N15" i="8" s="1"/>
  <c r="AA17" i="8" a="1"/>
  <c r="AA17" i="8" s="1"/>
  <c r="Z17" i="8" a="1"/>
  <c r="Z17" i="8" s="1"/>
  <c r="Y17" i="8" a="1"/>
  <c r="Y17" i="8" s="1"/>
  <c r="X17" i="8" a="1"/>
  <c r="X17" i="8" s="1"/>
  <c r="W17" i="8" a="1"/>
  <c r="W17" i="8" s="1"/>
  <c r="V17" i="8" a="1"/>
  <c r="V17" i="8" s="1"/>
  <c r="T17" i="8" a="1"/>
  <c r="T17" i="8" s="1"/>
  <c r="S17" i="8" a="1"/>
  <c r="S17" i="8" s="1"/>
  <c r="P17" i="8" a="1"/>
  <c r="P17" i="8" s="1"/>
  <c r="N17" i="8" a="1"/>
  <c r="N17" i="8" s="1"/>
  <c r="M17" i="8" a="1"/>
  <c r="M17" i="8" s="1"/>
  <c r="L17" i="8" a="1"/>
  <c r="L17" i="8" s="1"/>
  <c r="J17" i="8" a="1"/>
  <c r="J17" i="8" s="1"/>
  <c r="G17" i="8"/>
  <c r="O20" i="8" s="1" a="1"/>
  <c r="O20" i="8" s="1"/>
  <c r="AA16" i="8" a="1"/>
  <c r="AA16" i="8" s="1"/>
  <c r="Z16" i="8" a="1"/>
  <c r="Z16" i="8" s="1"/>
  <c r="Y16" i="8" a="1"/>
  <c r="Y16" i="8" s="1"/>
  <c r="X16" i="8" a="1"/>
  <c r="X16" i="8" s="1"/>
  <c r="W16" i="8" a="1"/>
  <c r="W16" i="8" s="1"/>
  <c r="V16" i="8"/>
  <c r="V16" i="8" a="1"/>
  <c r="U16" i="8" a="1"/>
  <c r="U16" i="8" s="1"/>
  <c r="T16" i="8" a="1"/>
  <c r="T16" i="8" s="1"/>
  <c r="R16" i="8" a="1"/>
  <c r="R16" i="8" s="1"/>
  <c r="P16" i="8" a="1"/>
  <c r="P16" i="8" s="1"/>
  <c r="L16" i="8" a="1"/>
  <c r="L16" i="8" s="1"/>
  <c r="K16" i="8" a="1"/>
  <c r="K16" i="8" s="1"/>
  <c r="G16" i="8"/>
  <c r="Q17" i="8" s="1" a="1"/>
  <c r="Q17" i="8" s="1"/>
  <c r="H16" i="8"/>
  <c r="Z15" i="8" a="1"/>
  <c r="Z15" i="8" s="1"/>
  <c r="Y15" i="8" a="1"/>
  <c r="Y15" i="8" s="1"/>
  <c r="X15" i="8" a="1"/>
  <c r="X15" i="8" s="1"/>
  <c r="W15" i="8" a="1"/>
  <c r="W15" i="8" s="1"/>
  <c r="V15" i="8" a="1"/>
  <c r="V15" i="8" s="1"/>
  <c r="U15" i="8" a="1"/>
  <c r="U15" i="8" s="1"/>
  <c r="T15" i="8" a="1"/>
  <c r="T15" i="8" s="1"/>
  <c r="S15" i="8" a="1"/>
  <c r="S15" i="8" s="1"/>
  <c r="R15" i="8" a="1"/>
  <c r="R15" i="8" s="1"/>
  <c r="Q15" i="8" a="1"/>
  <c r="Q15" i="8" s="1"/>
  <c r="O15" i="8" a="1"/>
  <c r="O15" i="8" s="1"/>
  <c r="K15" i="8" a="1"/>
  <c r="K15" i="8" s="1"/>
  <c r="J15" i="8" a="1"/>
  <c r="J15" i="8" s="1"/>
  <c r="H15" i="8"/>
  <c r="G15" i="8"/>
  <c r="L13" i="8" s="1" a="1"/>
  <c r="L13" i="8" s="1"/>
  <c r="Z14" i="8" a="1"/>
  <c r="Z14" i="8" s="1"/>
  <c r="Y14" i="8" a="1"/>
  <c r="Y14" i="8" s="1"/>
  <c r="X14" i="8" a="1"/>
  <c r="X14" i="8" s="1"/>
  <c r="W14" i="8" a="1"/>
  <c r="W14" i="8" s="1"/>
  <c r="V14" i="8" a="1"/>
  <c r="V14" i="8" s="1"/>
  <c r="U14" i="8" a="1"/>
  <c r="U14" i="8" s="1"/>
  <c r="T14" i="8" a="1"/>
  <c r="T14" i="8" s="1"/>
  <c r="R14" i="8" a="1"/>
  <c r="R14" i="8" s="1"/>
  <c r="Q14" i="8" a="1"/>
  <c r="Q14" i="8" s="1"/>
  <c r="P14" i="8" a="1"/>
  <c r="P14" i="8" s="1"/>
  <c r="N14" i="8" a="1"/>
  <c r="N14" i="8" s="1"/>
  <c r="M14" i="8" a="1"/>
  <c r="M14" i="8" s="1"/>
  <c r="G14" i="8"/>
  <c r="J14" i="8" s="1" a="1"/>
  <c r="J14" i="8" s="1"/>
  <c r="H14" i="8"/>
  <c r="AA13" i="8" a="1"/>
  <c r="AA13" i="8" s="1"/>
  <c r="Z13" i="8" a="1"/>
  <c r="Z13" i="8" s="1"/>
  <c r="Y13" i="8" a="1"/>
  <c r="Y13" i="8" s="1"/>
  <c r="W13" i="8" a="1"/>
  <c r="W13" i="8" s="1"/>
  <c r="V13" i="8" a="1"/>
  <c r="V13" i="8" s="1"/>
  <c r="U13" i="8" a="1"/>
  <c r="U13" i="8" s="1"/>
  <c r="T13" i="8" a="1"/>
  <c r="T13" i="8" s="1"/>
  <c r="S13" i="8" a="1"/>
  <c r="S13" i="8" s="1"/>
  <c r="R13" i="8" a="1"/>
  <c r="R13" i="8" s="1"/>
  <c r="P13" i="8" a="1"/>
  <c r="P13" i="8" s="1"/>
  <c r="O13" i="8" a="1"/>
  <c r="O13" i="8" s="1"/>
  <c r="N13" i="8" a="1"/>
  <c r="N13" i="8" s="1"/>
  <c r="J13" i="8" a="1"/>
  <c r="J13" i="8" s="1"/>
  <c r="G13" i="8"/>
  <c r="P19" i="8" s="1" a="1"/>
  <c r="P19" i="8" s="1"/>
  <c r="H13" i="8"/>
  <c r="AA12" i="8" a="1"/>
  <c r="AA12" i="8" s="1"/>
  <c r="Z12" i="8" a="1"/>
  <c r="Z12" i="8" s="1"/>
  <c r="Y12" i="8" a="1"/>
  <c r="Y12" i="8" s="1"/>
  <c r="X12" i="8" a="1"/>
  <c r="X12" i="8" s="1"/>
  <c r="V12" i="8" a="1"/>
  <c r="V12" i="8" s="1"/>
  <c r="T12" i="8" a="1"/>
  <c r="T12" i="8" s="1"/>
  <c r="S12" i="8" a="1"/>
  <c r="S12" i="8" s="1"/>
  <c r="R12" i="8" a="1"/>
  <c r="R12" i="8" s="1"/>
  <c r="P12" i="8" a="1"/>
  <c r="P12" i="8" s="1"/>
  <c r="O12" i="8" a="1"/>
  <c r="O12" i="8" s="1"/>
  <c r="M12" i="8" a="1"/>
  <c r="M12" i="8" s="1"/>
  <c r="H12" i="8"/>
  <c r="G12" i="8"/>
  <c r="M16" i="8" s="1" a="1"/>
  <c r="M16" i="8" s="1"/>
  <c r="Z11" i="8" a="1"/>
  <c r="Z11" i="8" s="1"/>
  <c r="Y11" i="8" a="1"/>
  <c r="Y11" i="8" s="1"/>
  <c r="W11" i="8" a="1"/>
  <c r="W11" i="8" s="1"/>
  <c r="V11" i="8" a="1"/>
  <c r="V11" i="8" s="1"/>
  <c r="U11" i="8" a="1"/>
  <c r="U11" i="8" s="1"/>
  <c r="T11" i="8" a="1"/>
  <c r="T11" i="8" s="1"/>
  <c r="S11" i="8" a="1"/>
  <c r="S11" i="8" s="1"/>
  <c r="R11" i="8" a="1"/>
  <c r="R11" i="8" s="1"/>
  <c r="O11" i="8" a="1"/>
  <c r="O11" i="8" s="1"/>
  <c r="N11" i="8" a="1"/>
  <c r="N11" i="8" s="1"/>
  <c r="L11" i="8" a="1"/>
  <c r="L11" i="8" s="1"/>
  <c r="K11" i="8" a="1"/>
  <c r="K11" i="8" s="1"/>
  <c r="J11" i="8" a="1"/>
  <c r="J11" i="8" s="1"/>
  <c r="H11" i="8"/>
  <c r="S4" i="8" s="1" a="1"/>
  <c r="S4" i="8" s="1"/>
  <c r="AA10" i="8" a="1"/>
  <c r="AA10" i="8" s="1"/>
  <c r="Y10" i="8" a="1"/>
  <c r="Y10" i="8" s="1"/>
  <c r="X10" i="8" a="1"/>
  <c r="X10" i="8" s="1"/>
  <c r="W10" i="8" a="1"/>
  <c r="W10" i="8" s="1"/>
  <c r="V10" i="8" a="1"/>
  <c r="V10" i="8" s="1"/>
  <c r="U10" i="8" a="1"/>
  <c r="U10" i="8" s="1"/>
  <c r="Q10" i="8" a="1"/>
  <c r="Q10" i="8" s="1"/>
  <c r="O10" i="8" a="1"/>
  <c r="O10" i="8" s="1"/>
  <c r="N10" i="8" a="1"/>
  <c r="N10" i="8" s="1"/>
  <c r="M10" i="8" a="1"/>
  <c r="M10" i="8" s="1"/>
  <c r="L10" i="8" a="1"/>
  <c r="L10" i="8" s="1"/>
  <c r="K10" i="8" a="1"/>
  <c r="K10" i="8" s="1"/>
  <c r="J10" i="8" a="1"/>
  <c r="J10" i="8" s="1"/>
  <c r="AA9" i="8" a="1"/>
  <c r="AA9" i="8" s="1"/>
  <c r="Z9" i="8" a="1"/>
  <c r="Z9" i="8" s="1"/>
  <c r="X9" i="8" a="1"/>
  <c r="X9" i="8" s="1"/>
  <c r="W9" i="8" a="1"/>
  <c r="W9" i="8" s="1"/>
  <c r="V9" i="8" a="1"/>
  <c r="V9" i="8" s="1"/>
  <c r="U9" i="8" a="1"/>
  <c r="U9" i="8" s="1"/>
  <c r="T9" i="8" a="1"/>
  <c r="T9" i="8" s="1"/>
  <c r="S9" i="8" a="1"/>
  <c r="S9" i="8" s="1"/>
  <c r="P9" i="8" a="1"/>
  <c r="P9" i="8" s="1"/>
  <c r="O9" i="8" a="1"/>
  <c r="O9" i="8" s="1"/>
  <c r="N9" i="8" a="1"/>
  <c r="N9" i="8" s="1"/>
  <c r="K9" i="8" a="1"/>
  <c r="K9" i="8" s="1"/>
  <c r="J9" i="8" a="1"/>
  <c r="J9" i="8" s="1"/>
  <c r="Z8" i="8" a="1"/>
  <c r="Z8" i="8" s="1"/>
  <c r="V8" i="8" a="1"/>
  <c r="V8" i="8" s="1"/>
  <c r="T8" i="8" a="1"/>
  <c r="T8" i="8" s="1"/>
  <c r="S8" i="8" a="1"/>
  <c r="S8" i="8" s="1"/>
  <c r="R8" i="8" a="1"/>
  <c r="R8" i="8" s="1"/>
  <c r="Q8" i="8" a="1"/>
  <c r="Q8" i="8" s="1"/>
  <c r="P8" i="8" a="1"/>
  <c r="P8" i="8" s="1"/>
  <c r="O8" i="8" a="1"/>
  <c r="O8" i="8" s="1"/>
  <c r="N8" i="8" a="1"/>
  <c r="N8" i="8" s="1"/>
  <c r="M8" i="8" a="1"/>
  <c r="M8" i="8" s="1"/>
  <c r="L8" i="8" a="1"/>
  <c r="L8" i="8" s="1"/>
  <c r="J8" i="8" a="1"/>
  <c r="J8" i="8" s="1"/>
  <c r="H8" i="8"/>
  <c r="P18" i="8" s="1" a="1"/>
  <c r="P18" i="8" s="1"/>
  <c r="AA7" i="8" a="1"/>
  <c r="AA7" i="8" s="1"/>
  <c r="Z7" i="8" a="1"/>
  <c r="Z7" i="8" s="1"/>
  <c r="X7" i="8" a="1"/>
  <c r="X7" i="8" s="1"/>
  <c r="U7" i="8" a="1"/>
  <c r="U7" i="8" s="1"/>
  <c r="T7" i="8" a="1"/>
  <c r="T7" i="8" s="1"/>
  <c r="S7" i="8" a="1"/>
  <c r="S7" i="8" s="1"/>
  <c r="R7" i="8" a="1"/>
  <c r="R7" i="8" s="1"/>
  <c r="Q7" i="8" a="1"/>
  <c r="Q7" i="8" s="1"/>
  <c r="P7" i="8" a="1"/>
  <c r="P7" i="8" s="1"/>
  <c r="O7" i="8" a="1"/>
  <c r="O7" i="8" s="1"/>
  <c r="N7" i="8" a="1"/>
  <c r="N7" i="8" s="1"/>
  <c r="M7" i="8" a="1"/>
  <c r="M7" i="8" s="1"/>
  <c r="L7" i="8" a="1"/>
  <c r="L7" i="8" s="1"/>
  <c r="H7" i="8"/>
  <c r="O17" i="8" s="1" a="1"/>
  <c r="O17" i="8" s="1"/>
  <c r="G7" i="8"/>
  <c r="X8" i="8" s="1" a="1"/>
  <c r="X8" i="8" s="1"/>
  <c r="Z6" i="8"/>
  <c r="Z6" i="8" a="1"/>
  <c r="X6" i="8" a="1"/>
  <c r="X6" i="8" s="1"/>
  <c r="W6" i="8" a="1"/>
  <c r="W6" i="8" s="1"/>
  <c r="U6" i="8" a="1"/>
  <c r="U6" i="8" s="1"/>
  <c r="T6" i="8" a="1"/>
  <c r="T6" i="8" s="1"/>
  <c r="S6" i="8" a="1"/>
  <c r="S6" i="8" s="1"/>
  <c r="Q6" i="8" a="1"/>
  <c r="Q6" i="8" s="1"/>
  <c r="O6" i="8" a="1"/>
  <c r="O6" i="8" s="1"/>
  <c r="N6" i="8" a="1"/>
  <c r="N6" i="8" s="1"/>
  <c r="M6" i="8" a="1"/>
  <c r="M6" i="8" s="1"/>
  <c r="L6" i="8" a="1"/>
  <c r="L6" i="8" s="1"/>
  <c r="K6" i="8" a="1"/>
  <c r="K6" i="8" s="1"/>
  <c r="J6" i="8" a="1"/>
  <c r="J6" i="8" s="1"/>
  <c r="G6" i="8"/>
  <c r="W7" i="8" s="1" a="1"/>
  <c r="W7" i="8" s="1"/>
  <c r="H6" i="8"/>
  <c r="N16" i="8" s="1" a="1"/>
  <c r="N16" i="8" s="1"/>
  <c r="AA5" i="8" a="1"/>
  <c r="AA5" i="8" s="1"/>
  <c r="Z5" i="8" a="1"/>
  <c r="Z5" i="8" s="1"/>
  <c r="Y5" i="8" a="1"/>
  <c r="Y5" i="8" s="1"/>
  <c r="X5" i="8" a="1"/>
  <c r="X5" i="8" s="1"/>
  <c r="W5" i="8" a="1"/>
  <c r="W5" i="8" s="1"/>
  <c r="T5" i="8" a="1"/>
  <c r="T5" i="8" s="1"/>
  <c r="S5" i="8" a="1"/>
  <c r="S5" i="8" s="1"/>
  <c r="R5" i="8" a="1"/>
  <c r="R5" i="8" s="1"/>
  <c r="Q5" i="8" a="1"/>
  <c r="Q5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G5" i="8"/>
  <c r="V6" i="8" s="1" a="1"/>
  <c r="V6" i="8" s="1"/>
  <c r="H5" i="8"/>
  <c r="M15" i="8" s="1" a="1"/>
  <c r="M15" i="8" s="1"/>
  <c r="AA4" i="8" a="1"/>
  <c r="AA4" i="8" s="1"/>
  <c r="Z4" i="8" a="1"/>
  <c r="Z4" i="8" s="1"/>
  <c r="Y4" i="8" a="1"/>
  <c r="Y4" i="8" s="1"/>
  <c r="W4" i="8" a="1"/>
  <c r="W4" i="8" s="1"/>
  <c r="V4" i="8" a="1"/>
  <c r="V4" i="8" s="1"/>
  <c r="R4" i="8" a="1"/>
  <c r="R4" i="8" s="1"/>
  <c r="Q4" i="8" a="1"/>
  <c r="Q4" i="8" s="1"/>
  <c r="P4" i="8" a="1"/>
  <c r="P4" i="8" s="1"/>
  <c r="M4" i="8" a="1"/>
  <c r="M4" i="8" s="1"/>
  <c r="L4" i="8" a="1"/>
  <c r="L4" i="8" s="1"/>
  <c r="K4" i="8" a="1"/>
  <c r="K4" i="8" s="1"/>
  <c r="J4" i="8" a="1"/>
  <c r="J4" i="8" s="1"/>
  <c r="G4" i="8"/>
  <c r="U5" i="8" s="1" a="1"/>
  <c r="U5" i="8" s="1"/>
  <c r="AA3" i="8" a="1"/>
  <c r="AA3" i="8" s="1"/>
  <c r="Z3" i="8" a="1"/>
  <c r="Z3" i="8" s="1"/>
  <c r="X3" i="8" a="1"/>
  <c r="X3" i="8" s="1"/>
  <c r="V3" i="8" a="1"/>
  <c r="V3" i="8" s="1"/>
  <c r="U3" i="8" a="1"/>
  <c r="U3" i="8" s="1"/>
  <c r="T3" i="8" a="1"/>
  <c r="T3" i="8" s="1"/>
  <c r="R3" i="8" a="1"/>
  <c r="R3" i="8" s="1"/>
  <c r="Q3" i="8" a="1"/>
  <c r="Q3" i="8" s="1"/>
  <c r="P3" i="8" a="1"/>
  <c r="P3" i="8" s="1"/>
  <c r="O3" i="8" a="1"/>
  <c r="O3" i="8" s="1"/>
  <c r="N3" i="8" a="1"/>
  <c r="N3" i="8" s="1"/>
  <c r="M3" i="8" a="1"/>
  <c r="M3" i="8" s="1"/>
  <c r="L3" i="8" a="1"/>
  <c r="L3" i="8" s="1"/>
  <c r="K3" i="8" a="1"/>
  <c r="K3" i="8" s="1"/>
  <c r="J3" i="8" a="1"/>
  <c r="J3" i="8" s="1"/>
  <c r="H3" i="8"/>
  <c r="K13" i="8" s="1" a="1"/>
  <c r="K13" i="8" s="1"/>
  <c r="G3" i="8"/>
  <c r="T4" i="8" s="1" a="1"/>
  <c r="T4" i="8" s="1"/>
  <c r="H2" i="8"/>
  <c r="J12" i="8" s="1" a="1"/>
  <c r="J12" i="8" s="1"/>
  <c r="F64" i="7"/>
  <c r="E64" i="7"/>
  <c r="F63" i="7"/>
  <c r="E63" i="7"/>
  <c r="G63" i="7" s="1"/>
  <c r="F62" i="7"/>
  <c r="E62" i="7"/>
  <c r="F61" i="7"/>
  <c r="H61" i="7" s="1"/>
  <c r="W13" i="7" s="1" a="1"/>
  <c r="W13" i="7" s="1"/>
  <c r="E61" i="7"/>
  <c r="F60" i="7"/>
  <c r="E60" i="7"/>
  <c r="F59" i="7"/>
  <c r="E59" i="7"/>
  <c r="F58" i="7"/>
  <c r="E58" i="7"/>
  <c r="F57" i="7"/>
  <c r="H57" i="7" s="1"/>
  <c r="K18" i="7" s="1" a="1"/>
  <c r="K18" i="7" s="1"/>
  <c r="E57" i="7"/>
  <c r="F56" i="7"/>
  <c r="E56" i="7"/>
  <c r="F55" i="7"/>
  <c r="E55" i="7"/>
  <c r="F54" i="7"/>
  <c r="E54" i="7"/>
  <c r="F53" i="7"/>
  <c r="H53" i="7" s="1"/>
  <c r="V6" i="7" s="1" a="1"/>
  <c r="V6" i="7" s="1"/>
  <c r="E53" i="7"/>
  <c r="F52" i="7"/>
  <c r="E52" i="7"/>
  <c r="F51" i="7"/>
  <c r="E51" i="7"/>
  <c r="F50" i="7"/>
  <c r="E50" i="7"/>
  <c r="F49" i="7"/>
  <c r="E49" i="7"/>
  <c r="F48" i="7"/>
  <c r="E48" i="7"/>
  <c r="F47" i="7"/>
  <c r="E47" i="7"/>
  <c r="F46" i="7"/>
  <c r="E46" i="7"/>
  <c r="F45" i="7"/>
  <c r="H45" i="7" s="1"/>
  <c r="V5" i="7" s="1" a="1"/>
  <c r="V5" i="7" s="1"/>
  <c r="E45" i="7"/>
  <c r="F44" i="7"/>
  <c r="E44" i="7"/>
  <c r="F43" i="7"/>
  <c r="E43" i="7"/>
  <c r="F42" i="7"/>
  <c r="E42" i="7"/>
  <c r="F41" i="7"/>
  <c r="E41" i="7"/>
  <c r="F40" i="7"/>
  <c r="E40" i="7"/>
  <c r="F39" i="7"/>
  <c r="E39" i="7"/>
  <c r="F38" i="7"/>
  <c r="E38" i="7"/>
  <c r="F37" i="7"/>
  <c r="E37" i="7"/>
  <c r="F36" i="7"/>
  <c r="E36" i="7"/>
  <c r="F35" i="7"/>
  <c r="E35" i="7"/>
  <c r="F34" i="7"/>
  <c r="E34" i="7"/>
  <c r="F33" i="7"/>
  <c r="E33" i="7"/>
  <c r="F32" i="7"/>
  <c r="E32" i="7"/>
  <c r="F31" i="7"/>
  <c r="E31" i="7"/>
  <c r="F30" i="7"/>
  <c r="E30" i="7"/>
  <c r="F29" i="7"/>
  <c r="E29" i="7"/>
  <c r="F28" i="7"/>
  <c r="E28" i="7"/>
  <c r="F27" i="7"/>
  <c r="E27" i="7"/>
  <c r="F26" i="7"/>
  <c r="E26" i="7"/>
  <c r="F25" i="7"/>
  <c r="E25" i="7"/>
  <c r="F24" i="7"/>
  <c r="E24" i="7"/>
  <c r="F23" i="7"/>
  <c r="E23" i="7"/>
  <c r="F22" i="7"/>
  <c r="E22" i="7"/>
  <c r="F21" i="7"/>
  <c r="E21" i="7"/>
  <c r="AA20" i="7" a="1"/>
  <c r="AA20" i="7" s="1"/>
  <c r="Z20" i="7" a="1"/>
  <c r="Z20" i="7" s="1"/>
  <c r="X20" i="7" a="1"/>
  <c r="X20" i="7" s="1"/>
  <c r="W20" i="7" a="1"/>
  <c r="W20" i="7" s="1"/>
  <c r="V20" i="7" a="1"/>
  <c r="V20" i="7" s="1"/>
  <c r="S20" i="7" a="1"/>
  <c r="S20" i="7" s="1"/>
  <c r="Q20" i="7" a="1"/>
  <c r="Q20" i="7" s="1"/>
  <c r="P20" i="7" a="1"/>
  <c r="P20" i="7" s="1"/>
  <c r="K20" i="7" a="1"/>
  <c r="K20" i="7" s="1"/>
  <c r="J20" i="7" a="1"/>
  <c r="J20" i="7" s="1"/>
  <c r="F20" i="7"/>
  <c r="E20" i="7"/>
  <c r="Z19" i="7" a="1"/>
  <c r="Z19" i="7" s="1"/>
  <c r="Y19" i="7" a="1"/>
  <c r="Y19" i="7" s="1"/>
  <c r="X19" i="7" a="1"/>
  <c r="X19" i="7" s="1"/>
  <c r="T19" i="7" a="1"/>
  <c r="T19" i="7" s="1"/>
  <c r="S19" i="7" a="1"/>
  <c r="S19" i="7" s="1"/>
  <c r="R19" i="7" a="1"/>
  <c r="R19" i="7" s="1"/>
  <c r="N19" i="7" a="1"/>
  <c r="N19" i="7" s="1"/>
  <c r="M19" i="7" a="1"/>
  <c r="M19" i="7" s="1"/>
  <c r="J19" i="7" a="1"/>
  <c r="J19" i="7" s="1"/>
  <c r="F19" i="7"/>
  <c r="E19" i="7"/>
  <c r="Z18" i="7" a="1"/>
  <c r="Z18" i="7" s="1"/>
  <c r="Y18" i="7" a="1"/>
  <c r="Y18" i="7" s="1"/>
  <c r="V18" i="7" a="1"/>
  <c r="V18" i="7" s="1"/>
  <c r="U18" i="7" a="1"/>
  <c r="U18" i="7" s="1"/>
  <c r="T18" i="7" a="1"/>
  <c r="T18" i="7" s="1"/>
  <c r="S18" i="7" a="1"/>
  <c r="S18" i="7" s="1"/>
  <c r="Q18" i="7" a="1"/>
  <c r="Q18" i="7" s="1"/>
  <c r="O18" i="7" a="1"/>
  <c r="O18" i="7" s="1"/>
  <c r="L18" i="7" a="1"/>
  <c r="L18" i="7" s="1"/>
  <c r="F18" i="7"/>
  <c r="E18" i="7"/>
  <c r="AA17" i="7" a="1"/>
  <c r="AA17" i="7" s="1"/>
  <c r="Z17" i="7" a="1"/>
  <c r="Z17" i="7" s="1"/>
  <c r="X17" i="7" a="1"/>
  <c r="X17" i="7" s="1"/>
  <c r="W17" i="7" a="1"/>
  <c r="W17" i="7" s="1"/>
  <c r="V17" i="7" a="1"/>
  <c r="V17" i="7" s="1"/>
  <c r="S17" i="7" a="1"/>
  <c r="S17" i="7" s="1"/>
  <c r="M17" i="7" a="1"/>
  <c r="M17" i="7" s="1"/>
  <c r="L17" i="7" a="1"/>
  <c r="L17" i="7" s="1"/>
  <c r="J17" i="7" a="1"/>
  <c r="J17" i="7" s="1"/>
  <c r="F17" i="7"/>
  <c r="E17" i="7"/>
  <c r="G17" i="7" s="1"/>
  <c r="AA16" i="7" a="1"/>
  <c r="AA16" i="7" s="1"/>
  <c r="X16" i="7" a="1"/>
  <c r="X16" i="7" s="1"/>
  <c r="W16" i="7" a="1"/>
  <c r="W16" i="7" s="1"/>
  <c r="V16" i="7" a="1"/>
  <c r="V16" i="7" s="1"/>
  <c r="U16" i="7" a="1"/>
  <c r="U16" i="7" s="1"/>
  <c r="R16" i="7" a="1"/>
  <c r="R16" i="7" s="1"/>
  <c r="P16" i="7" a="1"/>
  <c r="P16" i="7" s="1"/>
  <c r="K16" i="7" a="1"/>
  <c r="K16" i="7" s="1"/>
  <c r="J16" i="7" a="1"/>
  <c r="J16" i="7" s="1"/>
  <c r="F16" i="7"/>
  <c r="E16" i="7"/>
  <c r="AA15" i="7" a="1"/>
  <c r="AA15" i="7" s="1"/>
  <c r="Y15" i="7" a="1"/>
  <c r="Y15" i="7" s="1"/>
  <c r="X15" i="7" a="1"/>
  <c r="X15" i="7" s="1"/>
  <c r="W15" i="7" a="1"/>
  <c r="W15" i="7" s="1"/>
  <c r="V15" i="7" a="1"/>
  <c r="V15" i="7" s="1"/>
  <c r="U15" i="7" a="1"/>
  <c r="U15" i="7" s="1"/>
  <c r="Q15" i="7" a="1"/>
  <c r="Q15" i="7" s="1"/>
  <c r="O15" i="7" a="1"/>
  <c r="O15" i="7" s="1"/>
  <c r="K15" i="7" a="1"/>
  <c r="K15" i="7" s="1"/>
  <c r="J15" i="7" a="1"/>
  <c r="J15" i="7" s="1"/>
  <c r="F15" i="7"/>
  <c r="E15" i="7"/>
  <c r="Y14" i="7" a="1"/>
  <c r="Y14" i="7" s="1"/>
  <c r="W14" i="7" a="1"/>
  <c r="W14" i="7" s="1"/>
  <c r="V14" i="7" a="1"/>
  <c r="V14" i="7" s="1"/>
  <c r="U14" i="7" a="1"/>
  <c r="U14" i="7" s="1"/>
  <c r="T14" i="7" a="1"/>
  <c r="T14" i="7" s="1"/>
  <c r="R14" i="7" a="1"/>
  <c r="R14" i="7" s="1"/>
  <c r="Q14" i="7" a="1"/>
  <c r="Q14" i="7" s="1"/>
  <c r="N14" i="7" a="1"/>
  <c r="N14" i="7" s="1"/>
  <c r="M14" i="7" a="1"/>
  <c r="M14" i="7" s="1"/>
  <c r="K14" i="7" a="1"/>
  <c r="K14" i="7" s="1"/>
  <c r="F14" i="7"/>
  <c r="E14" i="7"/>
  <c r="Z13" i="7" a="1"/>
  <c r="Z13" i="7" s="1"/>
  <c r="Y13" i="7" a="1"/>
  <c r="Y13" i="7" s="1"/>
  <c r="U13" i="7" a="1"/>
  <c r="U13" i="7" s="1"/>
  <c r="T13" i="7" a="1"/>
  <c r="T13" i="7" s="1"/>
  <c r="S13" i="7" a="1"/>
  <c r="S13" i="7" s="1"/>
  <c r="R13" i="7" a="1"/>
  <c r="R13" i="7" s="1"/>
  <c r="P13" i="7" a="1"/>
  <c r="P13" i="7" s="1"/>
  <c r="N13" i="7" a="1"/>
  <c r="N13" i="7" s="1"/>
  <c r="J13" i="7" a="1"/>
  <c r="J13" i="7" s="1"/>
  <c r="F13" i="7"/>
  <c r="E13" i="7"/>
  <c r="AA12" i="7" a="1"/>
  <c r="AA12" i="7" s="1"/>
  <c r="Z12" i="7" a="1"/>
  <c r="Z12" i="7" s="1"/>
  <c r="Y12" i="7" a="1"/>
  <c r="Y12" i="7" s="1"/>
  <c r="X12" i="7" a="1"/>
  <c r="X12" i="7" s="1"/>
  <c r="T12" i="7" a="1"/>
  <c r="T12" i="7" s="1"/>
  <c r="S12" i="7" a="1"/>
  <c r="S12" i="7" s="1"/>
  <c r="R12" i="7" a="1"/>
  <c r="R12" i="7" s="1"/>
  <c r="O12" i="7" a="1"/>
  <c r="O12" i="7" s="1"/>
  <c r="M12" i="7" a="1"/>
  <c r="M12" i="7" s="1"/>
  <c r="F12" i="7"/>
  <c r="E12" i="7"/>
  <c r="Z11" i="7" a="1"/>
  <c r="Z11" i="7" s="1"/>
  <c r="W11" i="7" a="1"/>
  <c r="W11" i="7" s="1"/>
  <c r="U11" i="7" a="1"/>
  <c r="U11" i="7" s="1"/>
  <c r="T11" i="7" a="1"/>
  <c r="T11" i="7" s="1"/>
  <c r="S11" i="7" a="1"/>
  <c r="S11" i="7" s="1"/>
  <c r="R11" i="7" a="1"/>
  <c r="R11" i="7" s="1"/>
  <c r="O11" i="7" a="1"/>
  <c r="O11" i="7" s="1"/>
  <c r="N11" i="7" a="1"/>
  <c r="N11" i="7" s="1"/>
  <c r="K11" i="7" a="1"/>
  <c r="K11" i="7" s="1"/>
  <c r="F11" i="7"/>
  <c r="E11" i="7"/>
  <c r="AA10" i="7" a="1"/>
  <c r="AA10" i="7" s="1"/>
  <c r="Y10" i="7" a="1"/>
  <c r="Y10" i="7" s="1"/>
  <c r="V10" i="7" a="1"/>
  <c r="V10" i="7" s="1"/>
  <c r="U10" i="7" a="1"/>
  <c r="U10" i="7" s="1"/>
  <c r="Q10" i="7" a="1"/>
  <c r="Q10" i="7" s="1"/>
  <c r="O10" i="7" a="1"/>
  <c r="O10" i="7" s="1"/>
  <c r="J10" i="7" a="1"/>
  <c r="J10" i="7" s="1"/>
  <c r="F10" i="7"/>
  <c r="E10" i="7"/>
  <c r="AA9" i="7" a="1"/>
  <c r="AA9" i="7" s="1"/>
  <c r="W9" i="7" a="1"/>
  <c r="W9" i="7" s="1"/>
  <c r="T9" i="7" a="1"/>
  <c r="T9" i="7" s="1"/>
  <c r="R9" i="7" a="1"/>
  <c r="R9" i="7" s="1"/>
  <c r="P9" i="7" a="1"/>
  <c r="P9" i="7" s="1"/>
  <c r="O9" i="7" a="1"/>
  <c r="O9" i="7" s="1"/>
  <c r="N9" i="7" a="1"/>
  <c r="N9" i="7" s="1"/>
  <c r="M9" i="7" a="1"/>
  <c r="M9" i="7" s="1"/>
  <c r="K9" i="7" a="1"/>
  <c r="K9" i="7" s="1"/>
  <c r="J9" i="7" a="1"/>
  <c r="J9" i="7" s="1"/>
  <c r="F9" i="7"/>
  <c r="E9" i="7"/>
  <c r="AA8" i="7" a="1"/>
  <c r="AA8" i="7" s="1"/>
  <c r="V8" i="7" a="1"/>
  <c r="V8" i="7" s="1"/>
  <c r="S8" i="7" a="1"/>
  <c r="S8" i="7" s="1"/>
  <c r="R8" i="7" a="1"/>
  <c r="R8" i="7" s="1"/>
  <c r="Q8" i="7" a="1"/>
  <c r="Q8" i="7" s="1"/>
  <c r="P8" i="7" a="1"/>
  <c r="P8" i="7" s="1"/>
  <c r="O8" i="7" a="1"/>
  <c r="O8" i="7" s="1"/>
  <c r="M8" i="7" a="1"/>
  <c r="M8" i="7" s="1"/>
  <c r="L8" i="7" a="1"/>
  <c r="L8" i="7" s="1"/>
  <c r="F8" i="7"/>
  <c r="E8" i="7"/>
  <c r="Z7" i="7" a="1"/>
  <c r="Z7" i="7" s="1"/>
  <c r="W7" i="7" a="1"/>
  <c r="W7" i="7" s="1"/>
  <c r="V7" i="7" a="1"/>
  <c r="V7" i="7" s="1"/>
  <c r="U7" i="7" a="1"/>
  <c r="U7" i="7" s="1"/>
  <c r="T7" i="7" a="1"/>
  <c r="T7" i="7" s="1"/>
  <c r="R7" i="7" a="1"/>
  <c r="R7" i="7" s="1"/>
  <c r="P7" i="7" a="1"/>
  <c r="P7" i="7" s="1"/>
  <c r="N7" i="7" a="1"/>
  <c r="N7" i="7" s="1"/>
  <c r="M7" i="7" a="1"/>
  <c r="M7" i="7" s="1"/>
  <c r="L7" i="7" a="1"/>
  <c r="L7" i="7" s="1"/>
  <c r="J7" i="7" a="1"/>
  <c r="J7" i="7" s="1"/>
  <c r="F7" i="7"/>
  <c r="E7" i="7"/>
  <c r="Z6" i="7" a="1"/>
  <c r="Z6" i="7" s="1"/>
  <c r="X6" i="7" a="1"/>
  <c r="X6" i="7" s="1"/>
  <c r="U6" i="7" a="1"/>
  <c r="U6" i="7" s="1"/>
  <c r="S6" i="7" a="1"/>
  <c r="S6" i="7" s="1"/>
  <c r="P6" i="7" a="1"/>
  <c r="P6" i="7" s="1"/>
  <c r="O6" i="7" a="1"/>
  <c r="O6" i="7" s="1"/>
  <c r="N6" i="7" a="1"/>
  <c r="N6" i="7" s="1"/>
  <c r="M6" i="7" a="1"/>
  <c r="M6" i="7" s="1"/>
  <c r="L6" i="7" a="1"/>
  <c r="L6" i="7" s="1"/>
  <c r="K6" i="7" a="1"/>
  <c r="K6" i="7" s="1"/>
  <c r="J6" i="7" a="1"/>
  <c r="J6" i="7" s="1"/>
  <c r="F6" i="7"/>
  <c r="E6" i="7"/>
  <c r="Z5" i="7" a="1"/>
  <c r="Z5" i="7" s="1"/>
  <c r="Y5" i="7" a="1"/>
  <c r="Y5" i="7" s="1"/>
  <c r="X5" i="7" a="1"/>
  <c r="X5" i="7" s="1"/>
  <c r="O5" i="7" a="1"/>
  <c r="O5" i="7" s="1"/>
  <c r="N5" i="7" a="1"/>
  <c r="N5" i="7" s="1"/>
  <c r="M5" i="7" a="1"/>
  <c r="M5" i="7" s="1"/>
  <c r="L5" i="7" a="1"/>
  <c r="L5" i="7" s="1"/>
  <c r="K5" i="7" a="1"/>
  <c r="K5" i="7" s="1"/>
  <c r="J5" i="7" a="1"/>
  <c r="J5" i="7" s="1"/>
  <c r="F5" i="7"/>
  <c r="E5" i="7"/>
  <c r="AA4" i="7" a="1"/>
  <c r="AA4" i="7" s="1"/>
  <c r="W4" i="7" a="1"/>
  <c r="W4" i="7" s="1"/>
  <c r="V4" i="7" a="1"/>
  <c r="V4" i="7" s="1"/>
  <c r="R4" i="7" a="1"/>
  <c r="R4" i="7" s="1"/>
  <c r="P4" i="7" a="1"/>
  <c r="P4" i="7" s="1"/>
  <c r="M4" i="7" a="1"/>
  <c r="M4" i="7" s="1"/>
  <c r="L4" i="7" a="1"/>
  <c r="L4" i="7" s="1"/>
  <c r="K4" i="7" a="1"/>
  <c r="K4" i="7" s="1"/>
  <c r="F4" i="7"/>
  <c r="E4" i="7"/>
  <c r="AA3" i="7" a="1"/>
  <c r="AA3" i="7" s="1"/>
  <c r="X3" i="7" a="1"/>
  <c r="X3" i="7" s="1"/>
  <c r="W3" i="7" a="1"/>
  <c r="W3" i="7" s="1"/>
  <c r="T3" i="7" a="1"/>
  <c r="T3" i="7" s="1"/>
  <c r="Q3" i="7" a="1"/>
  <c r="Q3" i="7" s="1"/>
  <c r="P3" i="7" a="1"/>
  <c r="P3" i="7" s="1"/>
  <c r="M3" i="7" a="1"/>
  <c r="M3" i="7" s="1"/>
  <c r="L3" i="7" a="1"/>
  <c r="L3" i="7" s="1"/>
  <c r="J3" i="7" a="1"/>
  <c r="J3" i="7" s="1"/>
  <c r="F3" i="7"/>
  <c r="E3" i="7"/>
  <c r="F2" i="7"/>
  <c r="E2" i="7"/>
  <c r="J4" i="6" a="1"/>
  <c r="J4" i="6" s="1"/>
  <c r="K4" i="6" a="1"/>
  <c r="K4" i="6" s="1"/>
  <c r="L4" i="6" a="1"/>
  <c r="L4" i="6" s="1"/>
  <c r="M4" i="6" a="1"/>
  <c r="M4" i="6" s="1"/>
  <c r="P4" i="6" a="1"/>
  <c r="P4" i="6" s="1"/>
  <c r="Q4" i="6" a="1"/>
  <c r="Q4" i="6" s="1"/>
  <c r="R4" i="6" a="1"/>
  <c r="R4" i="6" s="1"/>
  <c r="V4" i="6" a="1"/>
  <c r="V4" i="6" s="1"/>
  <c r="W4" i="6" a="1"/>
  <c r="W4" i="6" s="1"/>
  <c r="Y4" i="6" a="1"/>
  <c r="Y4" i="6" s="1"/>
  <c r="AA4" i="6" a="1"/>
  <c r="AA4" i="6" s="1"/>
  <c r="J5" i="6" a="1"/>
  <c r="J5" i="6" s="1"/>
  <c r="K5" i="6" a="1"/>
  <c r="K5" i="6"/>
  <c r="L5" i="6" a="1"/>
  <c r="L5" i="6" s="1"/>
  <c r="M5" i="6" a="1"/>
  <c r="M5" i="6" s="1"/>
  <c r="N5" i="6" a="1"/>
  <c r="N5" i="6" s="1"/>
  <c r="O5" i="6" a="1"/>
  <c r="O5" i="6" s="1"/>
  <c r="Q5" i="6" a="1"/>
  <c r="Q5" i="6" s="1"/>
  <c r="R5" i="6" a="1"/>
  <c r="R5" i="6" s="1"/>
  <c r="X5" i="6" a="1"/>
  <c r="X5" i="6" s="1"/>
  <c r="Y5" i="6" a="1"/>
  <c r="Y5" i="6" s="1"/>
  <c r="AA5" i="6" a="1"/>
  <c r="AA5" i="6" s="1"/>
  <c r="J6" i="6" a="1"/>
  <c r="J6" i="6" s="1"/>
  <c r="K6" i="6" a="1"/>
  <c r="K6" i="6" s="1"/>
  <c r="L6" i="6" a="1"/>
  <c r="L6" i="6" s="1"/>
  <c r="M6" i="6" a="1"/>
  <c r="M6" i="6" s="1"/>
  <c r="N6" i="6" a="1"/>
  <c r="N6" i="6" s="1"/>
  <c r="O6" i="6" a="1"/>
  <c r="O6" i="6" s="1"/>
  <c r="Q6" i="6" a="1"/>
  <c r="Q6" i="6" s="1"/>
  <c r="S6" i="6" a="1"/>
  <c r="S6" i="6" s="1"/>
  <c r="U6" i="6" a="1"/>
  <c r="U6" i="6" s="1"/>
  <c r="X6" i="6" a="1"/>
  <c r="X6" i="6" s="1"/>
  <c r="Z6" i="6" a="1"/>
  <c r="Z6" i="6" s="1"/>
  <c r="L7" i="6" a="1"/>
  <c r="L7" i="6" s="1"/>
  <c r="M7" i="6" a="1"/>
  <c r="M7" i="6" s="1"/>
  <c r="N7" i="6" a="1"/>
  <c r="N7" i="6" s="1"/>
  <c r="O7" i="6" a="1"/>
  <c r="O7" i="6" s="1"/>
  <c r="P7" i="6" a="1"/>
  <c r="P7" i="6" s="1"/>
  <c r="Q7" i="6" a="1"/>
  <c r="Q7" i="6" s="1"/>
  <c r="T7" i="6" a="1"/>
  <c r="T7" i="6" s="1"/>
  <c r="U7" i="6" a="1"/>
  <c r="U7" i="6" s="1"/>
  <c r="X7" i="6" a="1"/>
  <c r="X7" i="6" s="1"/>
  <c r="Z7" i="6" a="1"/>
  <c r="Z7" i="6" s="1"/>
  <c r="AA7" i="6" a="1"/>
  <c r="AA7" i="6" s="1"/>
  <c r="J8" i="6" a="1"/>
  <c r="J8" i="6" s="1"/>
  <c r="L8" i="6" a="1"/>
  <c r="L8" i="6" s="1"/>
  <c r="M8" i="6" a="1"/>
  <c r="M8" i="6" s="1"/>
  <c r="N8" i="6" a="1"/>
  <c r="N8" i="6" s="1"/>
  <c r="O8" i="6" a="1"/>
  <c r="O8" i="6" s="1"/>
  <c r="P8" i="6" a="1"/>
  <c r="P8" i="6" s="1"/>
  <c r="Q8" i="6" a="1"/>
  <c r="Q8" i="6" s="1"/>
  <c r="R8" i="6" a="1"/>
  <c r="R8" i="6" s="1"/>
  <c r="S8" i="6" a="1"/>
  <c r="S8" i="6" s="1"/>
  <c r="T8" i="6" a="1"/>
  <c r="T8" i="6" s="1"/>
  <c r="V8" i="6" a="1"/>
  <c r="V8" i="6" s="1"/>
  <c r="J9" i="6" a="1"/>
  <c r="J9" i="6" s="1"/>
  <c r="K9" i="6" a="1"/>
  <c r="K9" i="6"/>
  <c r="N9" i="6" a="1"/>
  <c r="N9" i="6" s="1"/>
  <c r="O9" i="6" a="1"/>
  <c r="O9" i="6"/>
  <c r="P9" i="6" a="1"/>
  <c r="P9" i="6" s="1"/>
  <c r="S9" i="6" a="1"/>
  <c r="S9" i="6" s="1"/>
  <c r="T9" i="6" a="1"/>
  <c r="T9" i="6" s="1"/>
  <c r="U9" i="6" a="1"/>
  <c r="U9" i="6" s="1"/>
  <c r="W9" i="6" a="1"/>
  <c r="W9" i="6" s="1"/>
  <c r="X9" i="6" a="1"/>
  <c r="X9" i="6" s="1"/>
  <c r="AA9" i="6" a="1"/>
  <c r="AA9" i="6" s="1"/>
  <c r="J10" i="6" a="1"/>
  <c r="J10" i="6" s="1"/>
  <c r="K10" i="6" a="1"/>
  <c r="K10" i="6" s="1"/>
  <c r="L10" i="6" a="1"/>
  <c r="L10" i="6" s="1"/>
  <c r="M10" i="6" a="1"/>
  <c r="M10" i="6" s="1"/>
  <c r="N10" i="6" a="1"/>
  <c r="N10" i="6" s="1"/>
  <c r="O10" i="6" a="1"/>
  <c r="O10" i="6" s="1"/>
  <c r="Q10" i="6" a="1"/>
  <c r="Q10" i="6"/>
  <c r="U10" i="6" a="1"/>
  <c r="U10" i="6" s="1"/>
  <c r="V10" i="6" a="1"/>
  <c r="V10" i="6" s="1"/>
  <c r="Y10" i="6" a="1"/>
  <c r="Y10" i="6" s="1"/>
  <c r="AA10" i="6" a="1"/>
  <c r="AA10" i="6" s="1"/>
  <c r="J11" i="6" a="1"/>
  <c r="J11" i="6" s="1"/>
  <c r="K11" i="6" a="1"/>
  <c r="K11" i="6"/>
  <c r="L11" i="6" a="1"/>
  <c r="L11" i="6" s="1"/>
  <c r="O11" i="6" a="1"/>
  <c r="O11" i="6" s="1"/>
  <c r="R11" i="6" a="1"/>
  <c r="R11" i="6" s="1"/>
  <c r="S11" i="6" a="1"/>
  <c r="S11" i="6" s="1"/>
  <c r="T11" i="6" a="1"/>
  <c r="T11" i="6" s="1"/>
  <c r="U11" i="6" a="1"/>
  <c r="U11" i="6" s="1"/>
  <c r="V11" i="6" a="1"/>
  <c r="V11" i="6" s="1"/>
  <c r="W11" i="6" a="1"/>
  <c r="W11" i="6" s="1"/>
  <c r="Z11" i="6" a="1"/>
  <c r="Z11" i="6" s="1"/>
  <c r="M12" i="6" a="1"/>
  <c r="M12" i="6"/>
  <c r="O12" i="6" a="1"/>
  <c r="O12" i="6" s="1"/>
  <c r="P12" i="6" a="1"/>
  <c r="P12" i="6" s="1"/>
  <c r="R12" i="6" a="1"/>
  <c r="R12" i="6" s="1"/>
  <c r="S12" i="6" a="1"/>
  <c r="S12" i="6" s="1"/>
  <c r="T12" i="6" a="1"/>
  <c r="T12" i="6" s="1"/>
  <c r="V12" i="6" a="1"/>
  <c r="V12" i="6" s="1"/>
  <c r="X12" i="6" a="1"/>
  <c r="X12" i="6" s="1"/>
  <c r="Y12" i="6" a="1"/>
  <c r="Y12" i="6" s="1"/>
  <c r="Z12" i="6" a="1"/>
  <c r="Z12" i="6" s="1"/>
  <c r="AA12" i="6" a="1"/>
  <c r="AA12" i="6" s="1"/>
  <c r="J13" i="6" a="1"/>
  <c r="J13" i="6" s="1"/>
  <c r="N13" i="6" a="1"/>
  <c r="N13" i="6" s="1"/>
  <c r="O13" i="6" a="1"/>
  <c r="O13" i="6" s="1"/>
  <c r="P13" i="6" a="1"/>
  <c r="P13" i="6" s="1"/>
  <c r="R13" i="6" a="1"/>
  <c r="R13" i="6" s="1"/>
  <c r="S13" i="6" a="1"/>
  <c r="S13" i="6" s="1"/>
  <c r="T13" i="6" a="1"/>
  <c r="T13" i="6" s="1"/>
  <c r="U13" i="6" a="1"/>
  <c r="U13" i="6" s="1"/>
  <c r="W13" i="6" a="1"/>
  <c r="W13" i="6"/>
  <c r="Y13" i="6" a="1"/>
  <c r="Y13" i="6" s="1"/>
  <c r="AA13" i="6" a="1"/>
  <c r="AA13" i="6" s="1"/>
  <c r="M14" i="6" a="1"/>
  <c r="M14" i="6" s="1"/>
  <c r="N14" i="6" a="1"/>
  <c r="N14" i="6" s="1"/>
  <c r="P14" i="6" a="1"/>
  <c r="P14" i="6" s="1"/>
  <c r="Q14" i="6" a="1"/>
  <c r="Q14" i="6" s="1"/>
  <c r="R14" i="6" a="1"/>
  <c r="R14" i="6" s="1"/>
  <c r="T14" i="6" a="1"/>
  <c r="T14" i="6" s="1"/>
  <c r="U14" i="6" a="1"/>
  <c r="U14" i="6" s="1"/>
  <c r="V14" i="6" a="1"/>
  <c r="V14" i="6" s="1"/>
  <c r="W14" i="6" a="1"/>
  <c r="W14" i="6" s="1"/>
  <c r="X14" i="6" a="1"/>
  <c r="X14" i="6" s="1"/>
  <c r="Y14" i="6" a="1"/>
  <c r="Y14" i="6" s="1"/>
  <c r="Z14" i="6" a="1"/>
  <c r="Z14" i="6" s="1"/>
  <c r="K15" i="6" a="1"/>
  <c r="K15" i="6" s="1"/>
  <c r="O15" i="6" a="1"/>
  <c r="O15" i="6" s="1"/>
  <c r="Q15" i="6" a="1"/>
  <c r="Q15" i="6" s="1"/>
  <c r="R15" i="6" a="1"/>
  <c r="R15" i="6" s="1"/>
  <c r="S15" i="6" a="1"/>
  <c r="S15" i="6"/>
  <c r="U15" i="6" a="1"/>
  <c r="U15" i="6" s="1"/>
  <c r="V15" i="6" a="1"/>
  <c r="V15" i="6" s="1"/>
  <c r="W15" i="6" a="1"/>
  <c r="W15" i="6"/>
  <c r="X15" i="6" a="1"/>
  <c r="X15" i="6" s="1"/>
  <c r="Y15" i="6" a="1"/>
  <c r="Y15" i="6" s="1"/>
  <c r="Z15" i="6" a="1"/>
  <c r="Z15" i="6" s="1"/>
  <c r="K16" i="6" a="1"/>
  <c r="K16" i="6" s="1"/>
  <c r="P16" i="6" a="1"/>
  <c r="P16" i="6" s="1"/>
  <c r="R16" i="6" a="1"/>
  <c r="R16" i="6" s="1"/>
  <c r="T16" i="6" a="1"/>
  <c r="T16" i="6" s="1"/>
  <c r="U16" i="6" a="1"/>
  <c r="U16" i="6" s="1"/>
  <c r="V16" i="6" a="1"/>
  <c r="V16" i="6" s="1"/>
  <c r="W16" i="6" a="1"/>
  <c r="W16" i="6" s="1"/>
  <c r="X16" i="6" a="1"/>
  <c r="X16" i="6" s="1"/>
  <c r="Y16" i="6" a="1"/>
  <c r="Y16" i="6" s="1"/>
  <c r="Z16" i="6" a="1"/>
  <c r="Z16" i="6" s="1"/>
  <c r="AA16" i="6" a="1"/>
  <c r="AA16" i="6" s="1"/>
  <c r="J17" i="6" a="1"/>
  <c r="J17" i="6" s="1"/>
  <c r="L17" i="6" a="1"/>
  <c r="L17" i="6" s="1"/>
  <c r="M17" i="6" a="1"/>
  <c r="M17" i="6" s="1"/>
  <c r="N17" i="6" a="1"/>
  <c r="N17" i="6" s="1"/>
  <c r="P17" i="6" a="1"/>
  <c r="P17" i="6" s="1"/>
  <c r="S17" i="6" a="1"/>
  <c r="S17" i="6" s="1"/>
  <c r="V17" i="6" a="1"/>
  <c r="V17" i="6" s="1"/>
  <c r="W17" i="6" a="1"/>
  <c r="W17" i="6" s="1"/>
  <c r="X17" i="6" a="1"/>
  <c r="X17" i="6" s="1"/>
  <c r="Z17" i="6" a="1"/>
  <c r="Z17" i="6" s="1"/>
  <c r="AA17" i="6" a="1"/>
  <c r="AA17" i="6"/>
  <c r="K18" i="6" a="1"/>
  <c r="K18" i="6" s="1"/>
  <c r="L18" i="6" a="1"/>
  <c r="L18" i="6" s="1"/>
  <c r="Q18" i="6" a="1"/>
  <c r="Q18" i="6" s="1"/>
  <c r="S18" i="6" a="1"/>
  <c r="S18" i="6" s="1"/>
  <c r="T18" i="6" a="1"/>
  <c r="T18" i="6" s="1"/>
  <c r="U18" i="6" a="1"/>
  <c r="U18" i="6" s="1"/>
  <c r="V18" i="6" a="1"/>
  <c r="V18" i="6" s="1"/>
  <c r="W18" i="6" a="1"/>
  <c r="W18" i="6" s="1"/>
  <c r="Y18" i="6" a="1"/>
  <c r="Y18" i="6" s="1"/>
  <c r="Z18" i="6" a="1"/>
  <c r="Z18" i="6" s="1"/>
  <c r="AA18" i="6" a="1"/>
  <c r="AA18" i="6" s="1"/>
  <c r="J19" i="6" a="1"/>
  <c r="J19" i="6" s="1"/>
  <c r="M19" i="6" a="1"/>
  <c r="M19" i="6" s="1"/>
  <c r="N19" i="6" a="1"/>
  <c r="N19" i="6" s="1"/>
  <c r="R19" i="6" a="1"/>
  <c r="R19" i="6" s="1"/>
  <c r="S19" i="6" a="1"/>
  <c r="S19" i="6" s="1"/>
  <c r="U19" i="6" a="1"/>
  <c r="U19" i="6" s="1"/>
  <c r="V19" i="6" a="1"/>
  <c r="V19" i="6" s="1"/>
  <c r="W19" i="6" a="1"/>
  <c r="W19" i="6"/>
  <c r="X19" i="6" a="1"/>
  <c r="X19" i="6" s="1"/>
  <c r="Y19" i="6" a="1"/>
  <c r="Y19" i="6" s="1"/>
  <c r="Z19" i="6" a="1"/>
  <c r="Z19" i="6" s="1"/>
  <c r="K20" i="6" a="1"/>
  <c r="K20" i="6" s="1"/>
  <c r="L20" i="6" a="1"/>
  <c r="L20" i="6" s="1"/>
  <c r="N20" i="6" a="1"/>
  <c r="N20" i="6" s="1"/>
  <c r="P20" i="6" a="1"/>
  <c r="P20" i="6" s="1"/>
  <c r="Q20" i="6" a="1"/>
  <c r="Q20" i="6" s="1"/>
  <c r="S20" i="6" a="1"/>
  <c r="S20" i="6" s="1"/>
  <c r="T20" i="6" a="1"/>
  <c r="T20" i="6" s="1"/>
  <c r="W20" i="6" a="1"/>
  <c r="W20" i="6" s="1"/>
  <c r="X20" i="6" a="1"/>
  <c r="X20" i="6" s="1"/>
  <c r="Y20" i="6" a="1"/>
  <c r="Y20" i="6"/>
  <c r="AA20" i="6" a="1"/>
  <c r="AA20" i="6" s="1"/>
  <c r="K3" i="6" a="1"/>
  <c r="K3" i="6" s="1"/>
  <c r="L3" i="6" a="1"/>
  <c r="L3" i="6" s="1"/>
  <c r="M3" i="6" a="1"/>
  <c r="M3" i="6" s="1"/>
  <c r="O3" i="6" a="1"/>
  <c r="O3" i="6" s="1"/>
  <c r="P3" i="6" a="1"/>
  <c r="P3" i="6" s="1"/>
  <c r="Q3" i="6" a="1"/>
  <c r="Q3" i="6" s="1"/>
  <c r="R3" i="6" a="1"/>
  <c r="R3" i="6" s="1"/>
  <c r="T3" i="6" a="1"/>
  <c r="T3" i="6" s="1"/>
  <c r="X3" i="6" a="1"/>
  <c r="X3" i="6" s="1"/>
  <c r="Z3" i="6" a="1"/>
  <c r="Z3" i="6" s="1"/>
  <c r="J3" i="6" a="1"/>
  <c r="J3" i="6" s="1"/>
  <c r="F64" i="6"/>
  <c r="H64" i="6" s="1"/>
  <c r="M11" i="6" s="1" a="1"/>
  <c r="M11" i="6" s="1"/>
  <c r="E64" i="6"/>
  <c r="F63" i="6"/>
  <c r="E63" i="6"/>
  <c r="F62" i="6"/>
  <c r="E62" i="6"/>
  <c r="F61" i="6"/>
  <c r="H61" i="6" s="1"/>
  <c r="X18" i="6" s="1" a="1"/>
  <c r="X18" i="6" s="1"/>
  <c r="E61" i="6"/>
  <c r="F60" i="6"/>
  <c r="E60" i="6"/>
  <c r="F59" i="6"/>
  <c r="H59" i="6" s="1"/>
  <c r="O16" i="6" s="1" a="1"/>
  <c r="O16" i="6" s="1"/>
  <c r="E59" i="6"/>
  <c r="F58" i="6"/>
  <c r="H58" i="6" s="1"/>
  <c r="Q9" i="6" s="1" a="1"/>
  <c r="Q9" i="6" s="1"/>
  <c r="E58" i="6"/>
  <c r="F57" i="6"/>
  <c r="E57" i="6"/>
  <c r="G57" i="6" s="1"/>
  <c r="V5" i="6" s="1" a="1"/>
  <c r="V5" i="6" s="1"/>
  <c r="F56" i="6"/>
  <c r="E56" i="6"/>
  <c r="F55" i="6"/>
  <c r="E55" i="6"/>
  <c r="G55" i="6" s="1"/>
  <c r="X13" i="6" s="1" a="1"/>
  <c r="X13" i="6" s="1"/>
  <c r="F54" i="6"/>
  <c r="H54" i="6" s="1"/>
  <c r="V3" i="6" s="1" a="1"/>
  <c r="V3" i="6" s="1"/>
  <c r="E54" i="6"/>
  <c r="F53" i="6"/>
  <c r="H53" i="6" s="1"/>
  <c r="R7" i="6" s="1" a="1"/>
  <c r="R7" i="6" s="1"/>
  <c r="E53" i="6"/>
  <c r="F52" i="6"/>
  <c r="H52" i="6" s="1"/>
  <c r="W10" i="6" s="1" a="1"/>
  <c r="W10" i="6" s="1"/>
  <c r="E52" i="6"/>
  <c r="F51" i="6"/>
  <c r="E51" i="6"/>
  <c r="F50" i="6"/>
  <c r="H50" i="6" s="1"/>
  <c r="Y8" i="6" s="1" a="1"/>
  <c r="Y8" i="6" s="1"/>
  <c r="E50" i="6"/>
  <c r="F49" i="6"/>
  <c r="E49" i="6"/>
  <c r="F48" i="6"/>
  <c r="E48" i="6"/>
  <c r="F47" i="6"/>
  <c r="H47" i="6" s="1"/>
  <c r="S5" i="6" s="1" a="1"/>
  <c r="S5" i="6" s="1"/>
  <c r="E47" i="6"/>
  <c r="G47" i="6" s="1"/>
  <c r="L12" i="6" s="1" a="1"/>
  <c r="L12" i="6" s="1"/>
  <c r="F46" i="6"/>
  <c r="E46" i="6"/>
  <c r="H46" i="6" s="1"/>
  <c r="V13" i="6" s="1" a="1"/>
  <c r="V13" i="6" s="1"/>
  <c r="F45" i="6"/>
  <c r="E45" i="6"/>
  <c r="G45" i="6" s="1"/>
  <c r="Y6" i="6" s="1" a="1"/>
  <c r="Y6" i="6" s="1"/>
  <c r="F44" i="6"/>
  <c r="E44" i="6"/>
  <c r="G44" i="6" s="1"/>
  <c r="J7" i="6" s="1" a="1"/>
  <c r="J7" i="6" s="1"/>
  <c r="F43" i="6"/>
  <c r="E43" i="6"/>
  <c r="F42" i="6"/>
  <c r="E42" i="6"/>
  <c r="F41" i="6"/>
  <c r="E41" i="6"/>
  <c r="F40" i="6"/>
  <c r="E40" i="6"/>
  <c r="H40" i="6" s="1"/>
  <c r="F39" i="6"/>
  <c r="H39" i="6" s="1"/>
  <c r="AA19" i="6" s="1" a="1"/>
  <c r="AA19" i="6" s="1"/>
  <c r="E39" i="6"/>
  <c r="F38" i="6"/>
  <c r="E38" i="6"/>
  <c r="F37" i="6"/>
  <c r="E37" i="6"/>
  <c r="F36" i="6"/>
  <c r="E36" i="6"/>
  <c r="G36" i="6" s="1"/>
  <c r="J18" i="6" s="1" a="1"/>
  <c r="J18" i="6" s="1"/>
  <c r="F35" i="6"/>
  <c r="E35" i="6"/>
  <c r="G35" i="6" s="1"/>
  <c r="R17" i="6" s="1" a="1"/>
  <c r="R17" i="6" s="1"/>
  <c r="F34" i="6"/>
  <c r="E34" i="6"/>
  <c r="H34" i="6" s="1"/>
  <c r="AA6" i="6" s="1" a="1"/>
  <c r="AA6" i="6" s="1"/>
  <c r="F33" i="6"/>
  <c r="E33" i="6"/>
  <c r="F32" i="6"/>
  <c r="E32" i="6"/>
  <c r="H32" i="6" s="1"/>
  <c r="Z8" i="6" s="1" a="1"/>
  <c r="Z8" i="6" s="1"/>
  <c r="F31" i="6"/>
  <c r="E31" i="6"/>
  <c r="G31" i="6" s="1"/>
  <c r="Q13" i="6" s="1" a="1"/>
  <c r="Q13" i="6" s="1"/>
  <c r="F30" i="6"/>
  <c r="G30" i="6" s="1"/>
  <c r="N4" i="6" s="1" a="1"/>
  <c r="N4" i="6" s="1"/>
  <c r="E30" i="6"/>
  <c r="F29" i="6"/>
  <c r="E29" i="6"/>
  <c r="F28" i="6"/>
  <c r="E28" i="6"/>
  <c r="F27" i="6"/>
  <c r="H27" i="6" s="1"/>
  <c r="V20" i="6" s="1" a="1"/>
  <c r="V20" i="6" s="1"/>
  <c r="E27" i="6"/>
  <c r="F26" i="6"/>
  <c r="E26" i="6"/>
  <c r="F25" i="6"/>
  <c r="E25" i="6"/>
  <c r="F24" i="6"/>
  <c r="E24" i="6"/>
  <c r="F23" i="6"/>
  <c r="H23" i="6" s="1"/>
  <c r="Q12" i="6" s="1" a="1"/>
  <c r="Q12" i="6" s="1"/>
  <c r="E23" i="6"/>
  <c r="F22" i="6"/>
  <c r="E22" i="6"/>
  <c r="F21" i="6"/>
  <c r="E21" i="6"/>
  <c r="F20" i="6"/>
  <c r="H20" i="6" s="1"/>
  <c r="M13" i="6" s="1" a="1"/>
  <c r="M13" i="6" s="1"/>
  <c r="E20" i="6"/>
  <c r="F19" i="6"/>
  <c r="H19" i="6" s="1"/>
  <c r="Y11" i="6" s="1" a="1"/>
  <c r="Y11" i="6" s="1"/>
  <c r="E19" i="6"/>
  <c r="F18" i="6"/>
  <c r="E18" i="6"/>
  <c r="F17" i="6"/>
  <c r="E17" i="6"/>
  <c r="F16" i="6"/>
  <c r="E16" i="6"/>
  <c r="F15" i="6"/>
  <c r="H15" i="6" s="1"/>
  <c r="T5" i="6" s="1" a="1"/>
  <c r="T5" i="6" s="1"/>
  <c r="E15" i="6"/>
  <c r="G14" i="6"/>
  <c r="J14" i="6" s="1" a="1"/>
  <c r="J14" i="6" s="1"/>
  <c r="F14" i="6"/>
  <c r="E14" i="6"/>
  <c r="F13" i="6"/>
  <c r="E13" i="6"/>
  <c r="F12" i="6"/>
  <c r="E12" i="6"/>
  <c r="F11" i="6"/>
  <c r="H11" i="6" s="1"/>
  <c r="S4" i="6" s="1" a="1"/>
  <c r="S4" i="6" s="1"/>
  <c r="E11" i="6"/>
  <c r="F10" i="6"/>
  <c r="E10" i="6"/>
  <c r="F9" i="6"/>
  <c r="H9" i="6" s="1"/>
  <c r="Q19" i="6" s="1" a="1"/>
  <c r="Q19" i="6" s="1"/>
  <c r="E9" i="6"/>
  <c r="F8" i="6"/>
  <c r="H8" i="6" s="1"/>
  <c r="P18" i="6" s="1" a="1"/>
  <c r="P18" i="6" s="1"/>
  <c r="E8" i="6"/>
  <c r="F7" i="6"/>
  <c r="G7" i="6" s="1"/>
  <c r="X8" i="6" s="1" a="1"/>
  <c r="X8" i="6" s="1"/>
  <c r="E7" i="6"/>
  <c r="F6" i="6"/>
  <c r="E6" i="6"/>
  <c r="G6" i="6" s="1"/>
  <c r="W7" i="6" s="1" a="1"/>
  <c r="W7" i="6" s="1"/>
  <c r="F5" i="6"/>
  <c r="E5" i="6"/>
  <c r="F4" i="6"/>
  <c r="E4" i="6"/>
  <c r="F3" i="6"/>
  <c r="H3" i="6" s="1"/>
  <c r="K13" i="6" s="1" a="1"/>
  <c r="K13" i="6" s="1"/>
  <c r="E3" i="6"/>
  <c r="F2" i="6"/>
  <c r="E2" i="6"/>
  <c r="G2" i="6" s="1"/>
  <c r="S3" i="6" s="1" a="1"/>
  <c r="S3" i="6" s="1"/>
  <c r="G26" i="7" l="1"/>
  <c r="R3" i="7" s="1" a="1"/>
  <c r="R3" i="7" s="1"/>
  <c r="H55" i="7"/>
  <c r="U9" i="7" s="1" a="1"/>
  <c r="U9" i="7" s="1"/>
  <c r="H63" i="7"/>
  <c r="Z3" i="7" s="1" a="1"/>
  <c r="Z3" i="7" s="1"/>
  <c r="H40" i="7"/>
  <c r="H48" i="7"/>
  <c r="T17" i="7" s="1" a="1"/>
  <c r="T17" i="7" s="1"/>
  <c r="G60" i="7"/>
  <c r="U8" i="7" s="1" a="1"/>
  <c r="U8" i="7" s="1"/>
  <c r="H64" i="7"/>
  <c r="X11" i="7" s="1" a="1"/>
  <c r="X11" i="7" s="1"/>
  <c r="G34" i="7"/>
  <c r="Q4" i="7" s="1" a="1"/>
  <c r="Q4" i="7" s="1"/>
  <c r="H2" i="7"/>
  <c r="S3" i="7" s="1" a="1"/>
  <c r="S3" i="7" s="1"/>
  <c r="H12" i="7"/>
  <c r="T8" i="7" s="1" a="1"/>
  <c r="T8" i="7" s="1"/>
  <c r="G9" i="7"/>
  <c r="P10" i="7" s="1" a="1"/>
  <c r="P10" i="7" s="1"/>
  <c r="G57" i="7"/>
  <c r="Y4" i="7" s="1" a="1"/>
  <c r="Y4" i="7" s="1"/>
  <c r="G61" i="7"/>
  <c r="T16" i="7" s="1" a="1"/>
  <c r="T16" i="7" s="1"/>
  <c r="G38" i="7"/>
  <c r="S9" i="7" s="1" a="1"/>
  <c r="S9" i="7" s="1"/>
  <c r="G39" i="7"/>
  <c r="K17" i="7" s="1" a="1"/>
  <c r="K17" i="7" s="1"/>
  <c r="G43" i="7"/>
  <c r="Z8" i="7" s="1" a="1"/>
  <c r="Z8" i="7" s="1"/>
  <c r="H38" i="7"/>
  <c r="P12" i="7" s="1" a="1"/>
  <c r="P12" i="7" s="1"/>
  <c r="G53" i="7"/>
  <c r="M15" i="7" s="1" a="1"/>
  <c r="M15" i="7" s="1"/>
  <c r="H5" i="7"/>
  <c r="H20" i="7"/>
  <c r="K8" i="7" s="1" a="1"/>
  <c r="K8" i="7" s="1"/>
  <c r="H27" i="7"/>
  <c r="Q5" i="7" s="1" a="1"/>
  <c r="Q5" i="7" s="1"/>
  <c r="H35" i="7"/>
  <c r="AA6" i="7" s="1" a="1"/>
  <c r="AA6" i="7" s="1"/>
  <c r="G24" i="7"/>
  <c r="H62" i="7"/>
  <c r="AA5" i="7" s="1" a="1"/>
  <c r="AA5" i="7" s="1"/>
  <c r="G2" i="7"/>
  <c r="J12" i="7" s="1" a="1"/>
  <c r="J12" i="7" s="1"/>
  <c r="H17" i="7"/>
  <c r="V12" i="7" s="1" a="1"/>
  <c r="V12" i="7" s="1"/>
  <c r="H25" i="7"/>
  <c r="X14" i="7" s="1" a="1"/>
  <c r="X14" i="7" s="1"/>
  <c r="H33" i="7"/>
  <c r="Y3" i="7" s="1" a="1"/>
  <c r="Y3" i="7" s="1"/>
  <c r="H37" i="7"/>
  <c r="R15" i="7" s="1" a="1"/>
  <c r="R15" i="7" s="1"/>
  <c r="G45" i="7"/>
  <c r="L15" i="7" s="1" a="1"/>
  <c r="L15" i="7" s="1"/>
  <c r="O20" i="7" a="1"/>
  <c r="O20" i="7" s="1"/>
  <c r="S15" i="7" a="1"/>
  <c r="S15" i="7" s="1"/>
  <c r="H3" i="7"/>
  <c r="K7" i="7" s="1" a="1"/>
  <c r="K7" i="7" s="1"/>
  <c r="H9" i="7"/>
  <c r="Q19" i="7" s="1" a="1"/>
  <c r="Q19" i="7" s="1"/>
  <c r="H28" i="7"/>
  <c r="H32" i="7"/>
  <c r="P17" i="7" s="1" a="1"/>
  <c r="P17" i="7" s="1"/>
  <c r="H39" i="7"/>
  <c r="H43" i="7"/>
  <c r="O19" i="7" s="1" a="1"/>
  <c r="O19" i="7" s="1"/>
  <c r="G21" i="7"/>
  <c r="N20" i="7" s="1" a="1"/>
  <c r="N20" i="7" s="1"/>
  <c r="G33" i="7"/>
  <c r="G40" i="7"/>
  <c r="Y7" i="7" s="1" a="1"/>
  <c r="Y7" i="7" s="1"/>
  <c r="G58" i="7"/>
  <c r="Q6" i="7" s="1" a="1"/>
  <c r="Q6" i="7" s="1"/>
  <c r="G48" i="7"/>
  <c r="X13" i="7" s="1" a="1"/>
  <c r="X13" i="7" s="1"/>
  <c r="G55" i="7"/>
  <c r="P14" i="7" s="1" a="1"/>
  <c r="P14" i="7" s="1"/>
  <c r="H7" i="7"/>
  <c r="O17" i="7" s="1" a="1"/>
  <c r="O17" i="7" s="1"/>
  <c r="G8" i="7"/>
  <c r="Y9" i="7" s="1" a="1"/>
  <c r="Y9" i="7" s="1"/>
  <c r="H18" i="7"/>
  <c r="N17" i="7" s="1" a="1"/>
  <c r="N17" i="7" s="1"/>
  <c r="H22" i="7"/>
  <c r="M18" i="7" s="1" a="1"/>
  <c r="M18" i="7" s="1"/>
  <c r="H34" i="7"/>
  <c r="K10" i="7" s="1" a="1"/>
  <c r="K10" i="7" s="1"/>
  <c r="H41" i="7"/>
  <c r="G15" i="7"/>
  <c r="G42" i="7"/>
  <c r="H56" i="7"/>
  <c r="S7" i="7" s="1" a="1"/>
  <c r="S7" i="7" s="1"/>
  <c r="G42" i="8"/>
  <c r="P5" i="8" s="1" a="1"/>
  <c r="P5" i="8" s="1"/>
  <c r="G34" i="8"/>
  <c r="M20" i="8" s="1" a="1"/>
  <c r="M20" i="8" s="1"/>
  <c r="G9" i="8"/>
  <c r="Z10" i="8" s="1" a="1"/>
  <c r="Z10" i="8" s="1"/>
  <c r="H42" i="8"/>
  <c r="L9" i="8" s="1" a="1"/>
  <c r="L9" i="8" s="1"/>
  <c r="H10" i="8"/>
  <c r="R20" i="8" s="1" a="1"/>
  <c r="R20" i="8" s="1"/>
  <c r="G50" i="8"/>
  <c r="O18" i="8" s="1" a="1"/>
  <c r="O18" i="8" s="1"/>
  <c r="H35" i="8"/>
  <c r="X11" i="8" s="1" a="1"/>
  <c r="X11" i="8" s="1"/>
  <c r="H63" i="8"/>
  <c r="T19" i="8" s="1" a="1"/>
  <c r="T19" i="8" s="1"/>
  <c r="G2" i="8"/>
  <c r="S3" i="8" s="1" a="1"/>
  <c r="S3" i="8" s="1"/>
  <c r="H4" i="8"/>
  <c r="L14" i="8" s="1" a="1"/>
  <c r="L14" i="8" s="1"/>
  <c r="G11" i="8"/>
  <c r="K12" i="8" s="1" a="1"/>
  <c r="K12" i="8" s="1"/>
  <c r="G8" i="8"/>
  <c r="Y9" i="8" s="1" a="1"/>
  <c r="Y9" i="8" s="1"/>
  <c r="G24" i="8"/>
  <c r="U8" i="8" s="1" a="1"/>
  <c r="U8" i="8" s="1"/>
  <c r="G22" i="8"/>
  <c r="W3" i="8" s="1" a="1"/>
  <c r="W3" i="8" s="1"/>
  <c r="H30" i="8"/>
  <c r="K7" i="8" s="1" a="1"/>
  <c r="K7" i="8" s="1"/>
  <c r="G30" i="8"/>
  <c r="N4" i="8" s="1" a="1"/>
  <c r="N4" i="8" s="1"/>
  <c r="G19" i="8"/>
  <c r="R18" i="8" s="1" a="1"/>
  <c r="R18" i="8" s="1"/>
  <c r="H38" i="8"/>
  <c r="O4" i="8" s="1" a="1"/>
  <c r="O4" i="8" s="1"/>
  <c r="G38" i="8"/>
  <c r="K8" i="8" s="1" a="1"/>
  <c r="K8" i="8" s="1"/>
  <c r="H28" i="8"/>
  <c r="R9" i="8" s="1" a="1"/>
  <c r="R9" i="8" s="1"/>
  <c r="H43" i="8"/>
  <c r="S16" i="8" s="1" a="1"/>
  <c r="S16" i="8" s="1"/>
  <c r="G33" i="8"/>
  <c r="S14" i="8" s="1" a="1"/>
  <c r="S14" i="8" s="1"/>
  <c r="H26" i="8"/>
  <c r="N18" i="8" s="1" a="1"/>
  <c r="N18" i="8" s="1"/>
  <c r="G36" i="8"/>
  <c r="J18" i="8" s="1" a="1"/>
  <c r="J18" i="8" s="1"/>
  <c r="G44" i="8"/>
  <c r="J7" i="8" s="1" a="1"/>
  <c r="J7" i="8" s="1"/>
  <c r="G27" i="8"/>
  <c r="AA15" i="8" s="1" a="1"/>
  <c r="AA15" i="8" s="1"/>
  <c r="H34" i="8"/>
  <c r="AA6" i="8" s="1" a="1"/>
  <c r="AA6" i="8" s="1"/>
  <c r="G40" i="8"/>
  <c r="U17" i="8" s="1" a="1"/>
  <c r="U17" i="8" s="1"/>
  <c r="H31" i="8"/>
  <c r="T10" i="8" s="1" a="1"/>
  <c r="T10" i="8" s="1"/>
  <c r="H49" i="8"/>
  <c r="U20" i="8" s="1" a="1"/>
  <c r="U20" i="8" s="1"/>
  <c r="H25" i="8"/>
  <c r="K17" i="8" s="1" a="1"/>
  <c r="K17" i="8" s="1"/>
  <c r="H41" i="8"/>
  <c r="Q11" i="8" s="1" a="1"/>
  <c r="Q11" i="8" s="1"/>
  <c r="H57" i="8"/>
  <c r="L15" i="8" s="1" a="1"/>
  <c r="L15" i="8" s="1"/>
  <c r="H59" i="8"/>
  <c r="O16" i="8" s="1" a="1"/>
  <c r="O16" i="8" s="1"/>
  <c r="G56" i="8"/>
  <c r="U4" i="8" s="1" a="1"/>
  <c r="U4" i="8" s="1"/>
  <c r="H58" i="8"/>
  <c r="Q9" i="8" s="1" a="1"/>
  <c r="Q9" i="8" s="1"/>
  <c r="H62" i="8"/>
  <c r="J20" i="8" s="1" a="1"/>
  <c r="J20" i="8" s="1"/>
  <c r="G9" i="6"/>
  <c r="Z10" i="6" s="1" a="1"/>
  <c r="Z10" i="6" s="1"/>
  <c r="H16" i="6"/>
  <c r="X10" i="6" s="1" a="1"/>
  <c r="X10" i="6" s="1"/>
  <c r="G20" i="6"/>
  <c r="T6" i="6" s="1" a="1"/>
  <c r="T6" i="6" s="1"/>
  <c r="H28" i="6"/>
  <c r="R9" i="6" s="1" a="1"/>
  <c r="R9" i="6" s="1"/>
  <c r="H31" i="6"/>
  <c r="T10" i="6" s="1" a="1"/>
  <c r="T10" i="6" s="1"/>
  <c r="G39" i="6"/>
  <c r="Z20" i="6" s="1" a="1"/>
  <c r="Z20" i="6" s="1"/>
  <c r="G54" i="6"/>
  <c r="J15" i="6" s="1" a="1"/>
  <c r="J15" i="6" s="1"/>
  <c r="G61" i="6"/>
  <c r="Y17" i="6" s="1" a="1"/>
  <c r="Y17" i="6" s="1"/>
  <c r="G10" i="6"/>
  <c r="AA11" i="6" s="1" a="1"/>
  <c r="AA11" i="6" s="1"/>
  <c r="H29" i="6"/>
  <c r="W5" i="6" s="1" a="1"/>
  <c r="W5" i="6" s="1"/>
  <c r="H51" i="6"/>
  <c r="P6" i="6" s="1" a="1"/>
  <c r="P6" i="6" s="1"/>
  <c r="H55" i="6"/>
  <c r="T17" i="6" s="1" a="1"/>
  <c r="T17" i="6" s="1"/>
  <c r="G58" i="6"/>
  <c r="P10" i="6" s="1" a="1"/>
  <c r="P10" i="6" s="1"/>
  <c r="H62" i="6"/>
  <c r="J20" i="6" s="1" a="1"/>
  <c r="J20" i="6" s="1"/>
  <c r="H17" i="6"/>
  <c r="AA8" i="6" s="1" a="1"/>
  <c r="AA8" i="6" s="1"/>
  <c r="G18" i="6"/>
  <c r="N15" i="6" s="1" a="1"/>
  <c r="N15" i="6" s="1"/>
  <c r="G22" i="6"/>
  <c r="W3" i="6" s="1" a="1"/>
  <c r="W3" i="6" s="1"/>
  <c r="H26" i="6"/>
  <c r="N18" i="6" s="1" a="1"/>
  <c r="N18" i="6" s="1"/>
  <c r="G37" i="6"/>
  <c r="V9" i="6" s="1" a="1"/>
  <c r="V9" i="6" s="1"/>
  <c r="G48" i="6"/>
  <c r="K19" i="6" s="1" a="1"/>
  <c r="K19" i="6" s="1"/>
  <c r="G63" i="6"/>
  <c r="Z13" i="6" s="1" a="1"/>
  <c r="Z13" i="6" s="1"/>
  <c r="G4" i="6"/>
  <c r="U5" i="6" s="1" a="1"/>
  <c r="U5" i="6" s="1"/>
  <c r="G11" i="6"/>
  <c r="K12" i="6" s="1" a="1"/>
  <c r="K12" i="6" s="1"/>
  <c r="G15" i="6"/>
  <c r="L13" i="6" s="1" a="1"/>
  <c r="L13" i="6" s="1"/>
  <c r="G19" i="6"/>
  <c r="R18" i="6" s="1" a="1"/>
  <c r="R18" i="6" s="1"/>
  <c r="H38" i="6"/>
  <c r="O4" i="6" s="1" a="1"/>
  <c r="O4" i="6" s="1"/>
  <c r="H42" i="6"/>
  <c r="L9" i="6" s="1" a="1"/>
  <c r="L9" i="6" s="1"/>
  <c r="G49" i="6"/>
  <c r="AA14" i="6" s="1" a="1"/>
  <c r="AA14" i="6" s="1"/>
  <c r="G53" i="6"/>
  <c r="N11" i="6" s="1" a="1"/>
  <c r="N11" i="6" s="1"/>
  <c r="H56" i="6"/>
  <c r="K14" i="6" s="1" a="1"/>
  <c r="K14" i="6" s="1"/>
  <c r="K13" i="7" a="1"/>
  <c r="K13" i="7" s="1"/>
  <c r="AA19" i="7" a="1"/>
  <c r="AA19" i="7" s="1"/>
  <c r="X4" i="7" a="1"/>
  <c r="X4" i="7" s="1"/>
  <c r="Z10" i="7" a="1"/>
  <c r="Z10" i="7" s="1"/>
  <c r="G4" i="7"/>
  <c r="G7" i="7"/>
  <c r="X8" i="7" s="1" a="1"/>
  <c r="X8" i="7" s="1"/>
  <c r="H10" i="7"/>
  <c r="H15" i="7"/>
  <c r="P5" i="7" s="1" a="1"/>
  <c r="P5" i="7" s="1"/>
  <c r="H21" i="7"/>
  <c r="G32" i="7"/>
  <c r="X9" i="7" s="1" a="1"/>
  <c r="X9" i="7" s="1"/>
  <c r="H24" i="7"/>
  <c r="G35" i="7"/>
  <c r="M20" i="7" s="1" a="1"/>
  <c r="M20" i="7" s="1"/>
  <c r="G44" i="7"/>
  <c r="R6" i="7" s="1" a="1"/>
  <c r="R6" i="7" s="1"/>
  <c r="G50" i="7"/>
  <c r="O3" i="7" s="1" a="1"/>
  <c r="O3" i="7" s="1"/>
  <c r="G12" i="7"/>
  <c r="M13" i="7" a="1"/>
  <c r="M13" i="7" s="1"/>
  <c r="G22" i="7"/>
  <c r="Y6" i="7" s="1" a="1"/>
  <c r="Y6" i="7" s="1"/>
  <c r="G25" i="7"/>
  <c r="U17" i="7" s="1" a="1"/>
  <c r="U17" i="7" s="1"/>
  <c r="G62" i="7"/>
  <c r="L20" i="7" s="1" a="1"/>
  <c r="L20" i="7" s="1"/>
  <c r="H19" i="7"/>
  <c r="Y11" i="7" s="1" a="1"/>
  <c r="Y11" i="7" s="1"/>
  <c r="G3" i="7"/>
  <c r="T4" i="7" s="1" a="1"/>
  <c r="T4" i="7" s="1"/>
  <c r="G51" i="7"/>
  <c r="G54" i="7"/>
  <c r="Z4" i="7" s="1" a="1"/>
  <c r="Z4" i="7" s="1"/>
  <c r="H23" i="7"/>
  <c r="H30" i="7"/>
  <c r="U12" i="7" s="1" a="1"/>
  <c r="U12" i="7" s="1"/>
  <c r="H36" i="7"/>
  <c r="L13" i="7" s="1" a="1"/>
  <c r="L13" i="7" s="1"/>
  <c r="H51" i="7"/>
  <c r="G5" i="7"/>
  <c r="G6" i="7"/>
  <c r="V19" i="7" s="1" a="1"/>
  <c r="V19" i="7" s="1"/>
  <c r="H13" i="7"/>
  <c r="G16" i="7"/>
  <c r="G27" i="7"/>
  <c r="L10" i="7" s="1" a="1"/>
  <c r="L10" i="7" s="1"/>
  <c r="G37" i="7"/>
  <c r="V11" i="7" s="1" a="1"/>
  <c r="V11" i="7" s="1"/>
  <c r="G52" i="7"/>
  <c r="G64" i="7"/>
  <c r="R17" i="7" s="1" a="1"/>
  <c r="R17" i="7" s="1"/>
  <c r="H14" i="7"/>
  <c r="G14" i="7"/>
  <c r="H11" i="7"/>
  <c r="G11" i="7"/>
  <c r="H6" i="7"/>
  <c r="H8" i="7"/>
  <c r="P18" i="7" s="1" a="1"/>
  <c r="P18" i="7" s="1"/>
  <c r="G10" i="7"/>
  <c r="H4" i="7"/>
  <c r="G18" i="7"/>
  <c r="G13" i="7"/>
  <c r="P19" i="7" s="1" a="1"/>
  <c r="P19" i="7" s="1"/>
  <c r="G20" i="7"/>
  <c r="H16" i="7"/>
  <c r="H31" i="7"/>
  <c r="G31" i="7"/>
  <c r="G19" i="7"/>
  <c r="H46" i="7"/>
  <c r="G46" i="7"/>
  <c r="G23" i="7"/>
  <c r="G29" i="7"/>
  <c r="H29" i="7"/>
  <c r="G36" i="7"/>
  <c r="G41" i="7"/>
  <c r="H47" i="7"/>
  <c r="G47" i="7"/>
  <c r="H44" i="7"/>
  <c r="G30" i="7"/>
  <c r="H52" i="7"/>
  <c r="H49" i="7"/>
  <c r="G49" i="7"/>
  <c r="G28" i="7"/>
  <c r="P11" i="7" s="1" a="1"/>
  <c r="P11" i="7" s="1"/>
  <c r="H59" i="7"/>
  <c r="G59" i="7"/>
  <c r="G56" i="7"/>
  <c r="U4" i="7" s="1" a="1"/>
  <c r="U4" i="7" s="1"/>
  <c r="H26" i="7"/>
  <c r="H42" i="7"/>
  <c r="L9" i="7" s="1" a="1"/>
  <c r="L9" i="7" s="1"/>
  <c r="H60" i="7"/>
  <c r="H50" i="7"/>
  <c r="H54" i="7"/>
  <c r="H58" i="7"/>
  <c r="G3" i="6"/>
  <c r="T4" i="6" s="1" a="1"/>
  <c r="T4" i="6" s="1"/>
  <c r="H7" i="6"/>
  <c r="O17" i="6" s="1" a="1"/>
  <c r="O17" i="6" s="1"/>
  <c r="H12" i="6"/>
  <c r="W6" i="6" s="1" a="1"/>
  <c r="W6" i="6" s="1"/>
  <c r="H18" i="6"/>
  <c r="V7" i="6" s="1" a="1"/>
  <c r="V7" i="6" s="1"/>
  <c r="G21" i="6"/>
  <c r="Z5" i="6" s="1" a="1"/>
  <c r="Z5" i="6" s="1"/>
  <c r="H37" i="6"/>
  <c r="P15" i="6" s="1" a="1"/>
  <c r="P15" i="6" s="1"/>
  <c r="G42" i="6"/>
  <c r="P5" i="6" s="1" a="1"/>
  <c r="P5" i="6" s="1"/>
  <c r="G51" i="6"/>
  <c r="M9" i="6" s="1" a="1"/>
  <c r="M9" i="6" s="1"/>
  <c r="G56" i="6"/>
  <c r="U4" i="6" s="1" a="1"/>
  <c r="U4" i="6" s="1"/>
  <c r="G62" i="6"/>
  <c r="AA3" i="6" s="1" a="1"/>
  <c r="AA3" i="6" s="1"/>
  <c r="H2" i="6"/>
  <c r="J12" i="6" s="1" a="1"/>
  <c r="J12" i="6" s="1"/>
  <c r="G59" i="6"/>
  <c r="W8" i="6" s="1" a="1"/>
  <c r="W8" i="6" s="1"/>
  <c r="H24" i="6"/>
  <c r="O14" i="6" s="1" a="1"/>
  <c r="O14" i="6" s="1"/>
  <c r="H45" i="6"/>
  <c r="M18" i="6" s="1" a="1"/>
  <c r="M18" i="6" s="1"/>
  <c r="G34" i="6"/>
  <c r="M20" i="6" s="1" a="1"/>
  <c r="M20" i="6" s="1"/>
  <c r="H48" i="6"/>
  <c r="Z4" i="6" s="1" a="1"/>
  <c r="Z4" i="6" s="1"/>
  <c r="H4" i="6"/>
  <c r="L14" i="6" s="1" a="1"/>
  <c r="L14" i="6" s="1"/>
  <c r="G8" i="6"/>
  <c r="Y9" i="6" s="1" a="1"/>
  <c r="Y9" i="6" s="1"/>
  <c r="H10" i="6"/>
  <c r="R20" i="6" s="1" a="1"/>
  <c r="R20" i="6" s="1"/>
  <c r="H14" i="6"/>
  <c r="U3" i="6" s="1" a="1"/>
  <c r="U3" i="6" s="1"/>
  <c r="H30" i="6"/>
  <c r="K7" i="6" s="1" a="1"/>
  <c r="K7" i="6" s="1"/>
  <c r="H35" i="6"/>
  <c r="X11" i="6" s="1" a="1"/>
  <c r="X11" i="6" s="1"/>
  <c r="G40" i="6"/>
  <c r="U17" i="6" s="1" a="1"/>
  <c r="U17" i="6" s="1"/>
  <c r="H44" i="6"/>
  <c r="N3" i="6" s="1" a="1"/>
  <c r="N3" i="6" s="1"/>
  <c r="G46" i="6"/>
  <c r="T15" i="6" s="1" a="1"/>
  <c r="T15" i="6" s="1"/>
  <c r="H49" i="6"/>
  <c r="U20" i="6" s="1" a="1"/>
  <c r="U20" i="6" s="1"/>
  <c r="AC20" i="6" s="1" a="1"/>
  <c r="AC20" i="6" s="1"/>
  <c r="H60" i="6"/>
  <c r="N12" i="6" s="1" a="1"/>
  <c r="N12" i="6" s="1"/>
  <c r="H63" i="6"/>
  <c r="T19" i="6" s="1" a="1"/>
  <c r="T19" i="6" s="1"/>
  <c r="G29" i="6"/>
  <c r="L16" i="6" s="1" a="1"/>
  <c r="L16" i="6" s="1"/>
  <c r="H43" i="6"/>
  <c r="S16" i="6" s="1" a="1"/>
  <c r="S16" i="6" s="1"/>
  <c r="G16" i="6"/>
  <c r="Q17" i="6" s="1" a="1"/>
  <c r="Q17" i="6" s="1"/>
  <c r="G23" i="6"/>
  <c r="S10" i="6" s="1" a="1"/>
  <c r="S10" i="6" s="1"/>
  <c r="G27" i="6"/>
  <c r="AA15" i="6" s="1" a="1"/>
  <c r="AA15" i="6" s="1"/>
  <c r="G32" i="6"/>
  <c r="O19" i="6" s="1" a="1"/>
  <c r="O19" i="6" s="1"/>
  <c r="H36" i="6"/>
  <c r="Y3" i="6" s="1" a="1"/>
  <c r="Y3" i="6" s="1"/>
  <c r="G38" i="6"/>
  <c r="K8" i="6" s="1" a="1"/>
  <c r="K8" i="6" s="1"/>
  <c r="G64" i="6"/>
  <c r="R6" i="6" s="1" a="1"/>
  <c r="R6" i="6" s="1"/>
  <c r="G17" i="6"/>
  <c r="O20" i="6" s="1" a="1"/>
  <c r="O20" i="6" s="1"/>
  <c r="H33" i="6"/>
  <c r="U12" i="6" s="1" a="1"/>
  <c r="U12" i="6" s="1"/>
  <c r="G50" i="6"/>
  <c r="O18" i="6" s="1" a="1"/>
  <c r="O18" i="6" s="1"/>
  <c r="H13" i="6"/>
  <c r="Z9" i="6" s="1" a="1"/>
  <c r="Z9" i="6" s="1"/>
  <c r="G13" i="6"/>
  <c r="P19" i="6" s="1" a="1"/>
  <c r="P19" i="6" s="1"/>
  <c r="H5" i="6"/>
  <c r="M15" i="6" s="1" a="1"/>
  <c r="M15" i="6" s="1"/>
  <c r="G5" i="6"/>
  <c r="V6" i="6" s="1" a="1"/>
  <c r="V6" i="6" s="1"/>
  <c r="H6" i="6"/>
  <c r="N16" i="6" s="1" a="1"/>
  <c r="N16" i="6" s="1"/>
  <c r="G12" i="6"/>
  <c r="H25" i="6"/>
  <c r="K17" i="6" s="1" a="1"/>
  <c r="K17" i="6" s="1"/>
  <c r="G25" i="6"/>
  <c r="G43" i="6"/>
  <c r="W12" i="6" s="1" a="1"/>
  <c r="W12" i="6" s="1"/>
  <c r="H22" i="6"/>
  <c r="H41" i="6"/>
  <c r="G41" i="6"/>
  <c r="R10" i="6" s="1" a="1"/>
  <c r="R10" i="6" s="1"/>
  <c r="H21" i="6"/>
  <c r="G24" i="6"/>
  <c r="G28" i="6"/>
  <c r="G52" i="6"/>
  <c r="Q16" i="6" s="1" a="1"/>
  <c r="Q16" i="6" s="1"/>
  <c r="G26" i="6"/>
  <c r="G33" i="6"/>
  <c r="S14" i="6" s="1" a="1"/>
  <c r="S14" i="6" s="1"/>
  <c r="H57" i="6"/>
  <c r="L15" i="6" s="1" a="1"/>
  <c r="L15" i="6" s="1"/>
  <c r="G60" i="6"/>
  <c r="S7" i="6" s="1" a="1"/>
  <c r="S7" i="6" s="1"/>
  <c r="N12" i="7" l="1" a="1"/>
  <c r="N12" i="7" s="1"/>
  <c r="W10" i="7" a="1"/>
  <c r="W10" i="7" s="1"/>
  <c r="AC15" i="8" a="1"/>
  <c r="AC15" i="8" s="1"/>
  <c r="AC14" i="8" a="1"/>
  <c r="AC14" i="8" s="1"/>
  <c r="AC9" i="8" a="1"/>
  <c r="AC9" i="8" s="1"/>
  <c r="AC8" i="8" a="1"/>
  <c r="AC8" i="8" s="1"/>
  <c r="AC16" i="8" a="1"/>
  <c r="AC16" i="8" s="1"/>
  <c r="I24" i="8" a="1"/>
  <c r="U41" i="8" s="1"/>
  <c r="U62" i="8" s="1"/>
  <c r="AC18" i="8" a="1"/>
  <c r="AC18" i="8" s="1"/>
  <c r="AC3" i="8" a="1"/>
  <c r="AC3" i="8" s="1"/>
  <c r="AC17" i="8" a="1"/>
  <c r="AC17" i="8" s="1"/>
  <c r="AC20" i="8" a="1"/>
  <c r="AC20" i="8" s="1"/>
  <c r="AC11" i="8" a="1"/>
  <c r="AC11" i="8" s="1"/>
  <c r="AC19" i="8" a="1"/>
  <c r="AC19" i="8" s="1"/>
  <c r="AC6" i="8" a="1"/>
  <c r="AC6" i="8" s="1"/>
  <c r="AC13" i="8" a="1"/>
  <c r="AC13" i="8" s="1"/>
  <c r="AC10" i="8" a="1"/>
  <c r="AC10" i="8" s="1"/>
  <c r="AC4" i="8" a="1"/>
  <c r="AC4" i="8" s="1"/>
  <c r="AC12" i="8" a="1"/>
  <c r="AC12" i="8" s="1"/>
  <c r="AC7" i="8" a="1"/>
  <c r="AC7" i="8" s="1"/>
  <c r="AC5" i="8" a="1"/>
  <c r="AC5" i="8" s="1"/>
  <c r="AH3" i="8" a="1"/>
  <c r="J14" i="7" a="1"/>
  <c r="J14" i="7" s="1"/>
  <c r="Z14" i="7" a="1"/>
  <c r="Z14" i="7" s="1"/>
  <c r="N3" i="7" a="1"/>
  <c r="N3" i="7" s="1"/>
  <c r="M11" i="7" a="1"/>
  <c r="M11" i="7" s="1"/>
  <c r="T15" i="7" a="1"/>
  <c r="T15" i="7" s="1"/>
  <c r="AA13" i="7" a="1"/>
  <c r="AA13" i="7" s="1"/>
  <c r="N15" i="7" a="1"/>
  <c r="N15" i="7" s="1"/>
  <c r="X7" i="7" a="1"/>
  <c r="X7" i="7" s="1"/>
  <c r="U3" i="7" a="1"/>
  <c r="U3" i="7" s="1"/>
  <c r="U19" i="7" a="1"/>
  <c r="U19" i="7" s="1"/>
  <c r="U5" i="7" a="1"/>
  <c r="U5" i="7" s="1"/>
  <c r="R5" i="7" a="1"/>
  <c r="R5" i="7" s="1"/>
  <c r="S10" i="7" a="1"/>
  <c r="S10" i="7" s="1"/>
  <c r="W12" i="7" a="1"/>
  <c r="W12" i="7" s="1"/>
  <c r="W8" i="7" a="1"/>
  <c r="W8" i="7" s="1"/>
  <c r="V9" i="7" a="1"/>
  <c r="V9" i="7" s="1"/>
  <c r="L12" i="7" a="1"/>
  <c r="L12" i="7" s="1"/>
  <c r="N10" i="7" a="1"/>
  <c r="N10" i="7" s="1"/>
  <c r="V13" i="7" a="1"/>
  <c r="V13" i="7" s="1"/>
  <c r="T20" i="7" a="1"/>
  <c r="T20" i="7" s="1"/>
  <c r="L14" i="7" a="1"/>
  <c r="L14" i="7" s="1"/>
  <c r="L11" i="7" a="1"/>
  <c r="L11" i="7" s="1"/>
  <c r="Q9" i="7" a="1"/>
  <c r="Q9" i="7" s="1"/>
  <c r="M10" i="7" a="1"/>
  <c r="M10" i="7" s="1"/>
  <c r="O16" i="7" a="1"/>
  <c r="O16" i="7" s="1"/>
  <c r="P15" i="7" a="1"/>
  <c r="P15" i="7" s="1"/>
  <c r="S5" i="7" a="1"/>
  <c r="S5" i="7" s="1"/>
  <c r="Q7" i="7" a="1"/>
  <c r="Q7" i="7" s="1"/>
  <c r="R18" i="7" a="1"/>
  <c r="R18" i="7" s="1"/>
  <c r="Q11" i="7" a="1"/>
  <c r="Q11" i="7" s="1"/>
  <c r="AA11" i="7" a="1"/>
  <c r="AA11" i="7" s="1"/>
  <c r="Y17" i="7" a="1"/>
  <c r="Y17" i="7" s="1"/>
  <c r="O14" i="7" a="1"/>
  <c r="O14" i="7" s="1"/>
  <c r="N18" i="7" a="1"/>
  <c r="N18" i="7" s="1"/>
  <c r="J11" i="7" a="1"/>
  <c r="J11" i="7" s="1"/>
  <c r="V3" i="7" a="1"/>
  <c r="V3" i="7" s="1"/>
  <c r="K19" i="7" a="1"/>
  <c r="K19" i="7" s="1"/>
  <c r="R10" i="7" a="1"/>
  <c r="R10" i="7" s="1"/>
  <c r="Q16" i="7" a="1"/>
  <c r="Q16" i="7" s="1"/>
  <c r="Q13" i="7" a="1"/>
  <c r="Q13" i="7" s="1"/>
  <c r="O7" i="7" a="1"/>
  <c r="O7" i="7" s="1"/>
  <c r="Y8" i="7" a="1"/>
  <c r="Y8" i="7" s="1"/>
  <c r="J8" i="7" a="1"/>
  <c r="J8" i="7" s="1"/>
  <c r="AA14" i="7" a="1"/>
  <c r="AA14" i="7" s="1"/>
  <c r="W18" i="7" a="1"/>
  <c r="W18" i="7" s="1"/>
  <c r="J18" i="7" a="1"/>
  <c r="J18" i="7" s="1"/>
  <c r="T5" i="7" a="1"/>
  <c r="T5" i="7" s="1"/>
  <c r="T10" i="7" a="1"/>
  <c r="T10" i="7" s="1"/>
  <c r="N8" i="7" a="1"/>
  <c r="N8" i="7" s="1"/>
  <c r="N16" i="7" a="1"/>
  <c r="N16" i="7" s="1"/>
  <c r="Z15" i="7" a="1"/>
  <c r="Z15" i="7" s="1"/>
  <c r="Q12" i="7" a="1"/>
  <c r="Q12" i="7" s="1"/>
  <c r="S16" i="7" a="1"/>
  <c r="S16" i="7" s="1"/>
  <c r="L19" i="7" a="1"/>
  <c r="L19" i="7" s="1"/>
  <c r="AA7" i="7" a="1"/>
  <c r="AA7" i="7" s="1"/>
  <c r="N4" i="7" a="1"/>
  <c r="N4" i="7" s="1"/>
  <c r="S14" i="7" a="1"/>
  <c r="S14" i="7" s="1"/>
  <c r="U20" i="7" a="1"/>
  <c r="U20" i="7" s="1"/>
  <c r="Y16" i="7" a="1"/>
  <c r="Y16" i="7" s="1"/>
  <c r="W5" i="7" a="1"/>
  <c r="W5" i="7" s="1"/>
  <c r="W19" i="7" a="1"/>
  <c r="W19" i="7" s="1"/>
  <c r="X10" i="7" a="1"/>
  <c r="X10" i="7" s="1"/>
  <c r="Y20" i="7" a="1"/>
  <c r="Y20" i="7" s="1"/>
  <c r="K12" i="7" a="1"/>
  <c r="K12" i="7" s="1"/>
  <c r="K3" i="7" a="1"/>
  <c r="K3" i="7" s="1"/>
  <c r="Q17" i="7" a="1"/>
  <c r="Q17" i="7" s="1"/>
  <c r="AA18" i="7" a="1"/>
  <c r="AA18" i="7" s="1"/>
  <c r="L16" i="7" a="1"/>
  <c r="L16" i="7" s="1"/>
  <c r="Z16" i="7" a="1"/>
  <c r="Z16" i="7" s="1"/>
  <c r="T6" i="7" a="1"/>
  <c r="T6" i="7" s="1"/>
  <c r="O4" i="7" a="1"/>
  <c r="O4" i="7" s="1"/>
  <c r="S4" i="7" a="1"/>
  <c r="S4" i="7" s="1"/>
  <c r="J4" i="7" a="1"/>
  <c r="J4" i="7" s="1"/>
  <c r="Z9" i="7" a="1"/>
  <c r="Z9" i="7" s="1"/>
  <c r="W6" i="7" a="1"/>
  <c r="W6" i="7" s="1"/>
  <c r="M16" i="7" a="1"/>
  <c r="M16" i="7" s="1"/>
  <c r="O13" i="7" a="1"/>
  <c r="O13" i="7" s="1"/>
  <c r="R20" i="7" a="1"/>
  <c r="R20" i="7" s="1"/>
  <c r="X18" i="7" a="1"/>
  <c r="X18" i="7" s="1"/>
  <c r="U8" i="6" a="1"/>
  <c r="U8" i="6" s="1"/>
  <c r="M16" i="6" a="1"/>
  <c r="M16" i="6" s="1"/>
  <c r="L19" i="6" a="1"/>
  <c r="L19" i="6" s="1"/>
  <c r="AC17" i="6" s="1" a="1"/>
  <c r="AC17" i="6" s="1"/>
  <c r="Q11" i="6" a="1"/>
  <c r="Q11" i="6" s="1"/>
  <c r="J16" i="6" a="1"/>
  <c r="J16" i="6" s="1"/>
  <c r="Y7" i="6" a="1"/>
  <c r="Y7" i="6" s="1"/>
  <c r="X4" i="6" a="1"/>
  <c r="X4" i="6" s="1"/>
  <c r="AC3" i="6" s="1" a="1"/>
  <c r="AC3" i="6" s="1"/>
  <c r="P11" i="6" a="1"/>
  <c r="P11" i="6" s="1"/>
  <c r="AC18" i="6" a="1"/>
  <c r="AC18" i="6" s="1"/>
  <c r="AC19" i="6" a="1"/>
  <c r="AC19" i="6" s="1"/>
  <c r="AC3" i="7" l="1" a="1"/>
  <c r="AC3" i="7" s="1"/>
  <c r="AC18" i="7" a="1"/>
  <c r="AC18" i="7" s="1"/>
  <c r="AC10" i="7" a="1"/>
  <c r="AC10" i="7" s="1"/>
  <c r="J29" i="8"/>
  <c r="J50" i="8" s="1"/>
  <c r="K41" i="8"/>
  <c r="K62" i="8" s="1"/>
  <c r="Q34" i="8"/>
  <c r="Q55" i="8" s="1"/>
  <c r="I27" i="8"/>
  <c r="P41" i="8"/>
  <c r="P62" i="8" s="1"/>
  <c r="P38" i="8"/>
  <c r="P59" i="8" s="1"/>
  <c r="Z36" i="8"/>
  <c r="Z57" i="8" s="1"/>
  <c r="O33" i="8"/>
  <c r="O54" i="8" s="1"/>
  <c r="P30" i="8"/>
  <c r="P51" i="8" s="1"/>
  <c r="AA28" i="8"/>
  <c r="AA49" i="8" s="1"/>
  <c r="V24" i="8"/>
  <c r="R36" i="8"/>
  <c r="R57" i="8" s="1"/>
  <c r="I31" i="8"/>
  <c r="S42" i="8"/>
  <c r="S63" i="8" s="1"/>
  <c r="X32" i="8"/>
  <c r="X53" i="8" s="1"/>
  <c r="W42" i="8"/>
  <c r="W63" i="8" s="1"/>
  <c r="K32" i="8"/>
  <c r="K53" i="8" s="1"/>
  <c r="Q42" i="8"/>
  <c r="Q63" i="8" s="1"/>
  <c r="O31" i="8"/>
  <c r="O52" i="8" s="1"/>
  <c r="U24" i="8"/>
  <c r="V36" i="8"/>
  <c r="V57" i="8" s="1"/>
  <c r="N29" i="8"/>
  <c r="N50" i="8" s="1"/>
  <c r="T25" i="8"/>
  <c r="T46" i="8" s="1"/>
  <c r="U40" i="8"/>
  <c r="U61" i="8" s="1"/>
  <c r="V37" i="8"/>
  <c r="V58" i="8" s="1"/>
  <c r="N36" i="8"/>
  <c r="N57" i="8" s="1"/>
  <c r="U32" i="8"/>
  <c r="U53" i="8" s="1"/>
  <c r="V29" i="8"/>
  <c r="V50" i="8" s="1"/>
  <c r="AA26" i="8"/>
  <c r="AA47" i="8" s="1"/>
  <c r="L38" i="8"/>
  <c r="L59" i="8" s="1"/>
  <c r="T31" i="8"/>
  <c r="T52" i="8" s="1"/>
  <c r="U25" i="8"/>
  <c r="U46" i="8" s="1"/>
  <c r="J34" i="8"/>
  <c r="J55" i="8" s="1"/>
  <c r="K24" i="8"/>
  <c r="X33" i="8"/>
  <c r="X54" i="8" s="1"/>
  <c r="J42" i="8"/>
  <c r="J63" i="8" s="1"/>
  <c r="Y32" i="8"/>
  <c r="Y53" i="8" s="1"/>
  <c r="L26" i="8"/>
  <c r="L47" i="8" s="1"/>
  <c r="K38" i="8"/>
  <c r="K59" i="8" s="1"/>
  <c r="N32" i="8"/>
  <c r="N53" i="8" s="1"/>
  <c r="O26" i="8"/>
  <c r="O47" i="8" s="1"/>
  <c r="I25" i="8"/>
  <c r="Z39" i="8"/>
  <c r="Z60" i="8" s="1"/>
  <c r="AA36" i="8"/>
  <c r="AA57" i="8" s="1"/>
  <c r="U35" i="8"/>
  <c r="U56" i="8" s="1"/>
  <c r="Z31" i="8"/>
  <c r="Z52" i="8" s="1"/>
  <c r="S27" i="8"/>
  <c r="S48" i="8" s="1"/>
  <c r="Q40" i="8"/>
  <c r="Q61" i="8" s="1"/>
  <c r="N33" i="8"/>
  <c r="N54" i="8" s="1"/>
  <c r="J26" i="8"/>
  <c r="J47" i="8" s="1"/>
  <c r="W35" i="8"/>
  <c r="W56" i="8" s="1"/>
  <c r="P25" i="8"/>
  <c r="P46" i="8" s="1"/>
  <c r="M34" i="8"/>
  <c r="M55" i="8" s="1"/>
  <c r="O34" i="8"/>
  <c r="O55" i="8" s="1"/>
  <c r="V27" i="8"/>
  <c r="V48" i="8" s="1"/>
  <c r="U39" i="8"/>
  <c r="U60" i="8" s="1"/>
  <c r="I33" i="8"/>
  <c r="S28" i="8"/>
  <c r="S49" i="8" s="1"/>
  <c r="V25" i="8"/>
  <c r="V46" i="8" s="1"/>
  <c r="O24" i="8"/>
  <c r="M39" i="8"/>
  <c r="M60" i="8" s="1"/>
  <c r="P36" i="8"/>
  <c r="P57" i="8" s="1"/>
  <c r="I35" i="8"/>
  <c r="M29" i="8"/>
  <c r="M50" i="8" s="1"/>
  <c r="J41" i="8"/>
  <c r="J62" i="8" s="1"/>
  <c r="S35" i="8"/>
  <c r="S56" i="8" s="1"/>
  <c r="O27" i="8"/>
  <c r="O48" i="8" s="1"/>
  <c r="L36" i="8"/>
  <c r="L57" i="8" s="1"/>
  <c r="J27" i="8"/>
  <c r="J48" i="8" s="1"/>
  <c r="R35" i="8"/>
  <c r="R56" i="8" s="1"/>
  <c r="K35" i="8"/>
  <c r="K56" i="8" s="1"/>
  <c r="Q28" i="8"/>
  <c r="Q49" i="8" s="1"/>
  <c r="O40" i="8"/>
  <c r="O61" i="8" s="1"/>
  <c r="M35" i="8"/>
  <c r="M56" i="8" s="1"/>
  <c r="U31" i="8"/>
  <c r="U52" i="8" s="1"/>
  <c r="AA27" i="8"/>
  <c r="AA48" i="8" s="1"/>
  <c r="J25" i="8"/>
  <c r="J46" i="8" s="1"/>
  <c r="T42" i="8"/>
  <c r="T63" i="8" s="1"/>
  <c r="T38" i="8"/>
  <c r="T59" i="8" s="1"/>
  <c r="V35" i="8"/>
  <c r="V56" i="8" s="1"/>
  <c r="Q31" i="8"/>
  <c r="Q52" i="8" s="1"/>
  <c r="N24" i="8"/>
  <c r="J36" i="8"/>
  <c r="J57" i="8" s="1"/>
  <c r="I29" i="8"/>
  <c r="Q37" i="8"/>
  <c r="Q58" i="8" s="1"/>
  <c r="R27" i="8"/>
  <c r="R48" i="8" s="1"/>
  <c r="L37" i="8"/>
  <c r="L58" i="8" s="1"/>
  <c r="O25" i="8"/>
  <c r="O46" i="8" s="1"/>
  <c r="O37" i="8"/>
  <c r="O58" i="8" s="1"/>
  <c r="U30" i="8"/>
  <c r="U51" i="8" s="1"/>
  <c r="Y42" i="8"/>
  <c r="Y63" i="8" s="1"/>
  <c r="X36" i="8"/>
  <c r="X57" i="8" s="1"/>
  <c r="O32" i="8"/>
  <c r="O53" i="8" s="1"/>
  <c r="AA30" i="8"/>
  <c r="AA51" i="8" s="1"/>
  <c r="N27" i="8"/>
  <c r="N48" i="8" s="1"/>
  <c r="Q24" i="8"/>
  <c r="W41" i="8"/>
  <c r="W62" i="8" s="1"/>
  <c r="AA37" i="8"/>
  <c r="AA58" i="8" s="1"/>
  <c r="I32" i="8"/>
  <c r="S26" i="8"/>
  <c r="S47" i="8" s="1"/>
  <c r="W37" i="8"/>
  <c r="W58" i="8" s="1"/>
  <c r="Q29" i="8"/>
  <c r="Q50" i="8" s="1"/>
  <c r="K39" i="8"/>
  <c r="K60" i="8" s="1"/>
  <c r="W28" i="8"/>
  <c r="W49" i="8" s="1"/>
  <c r="T37" i="8"/>
  <c r="T58" i="8" s="1"/>
  <c r="X26" i="8"/>
  <c r="X47" i="8" s="1"/>
  <c r="X38" i="8"/>
  <c r="X59" i="8" s="1"/>
  <c r="M32" i="8"/>
  <c r="M53" i="8" s="1"/>
  <c r="W24" i="8"/>
  <c r="M38" i="8"/>
  <c r="M59" i="8" s="1"/>
  <c r="T34" i="8"/>
  <c r="T55" i="8" s="1"/>
  <c r="W31" i="8"/>
  <c r="W52" i="8" s="1"/>
  <c r="M30" i="8"/>
  <c r="M51" i="8" s="1"/>
  <c r="V26" i="8"/>
  <c r="V47" i="8" s="1"/>
  <c r="U42" i="8"/>
  <c r="U63" i="8" s="1"/>
  <c r="AA40" i="8"/>
  <c r="AA61" i="8" s="1"/>
  <c r="V33" i="8"/>
  <c r="V54" i="8" s="1"/>
  <c r="K27" i="8"/>
  <c r="K48" i="8" s="1"/>
  <c r="I40" i="8"/>
  <c r="V30" i="8"/>
  <c r="V51" i="8" s="1"/>
  <c r="S39" i="8"/>
  <c r="S60" i="8" s="1"/>
  <c r="Q30" i="8"/>
  <c r="Q51" i="8" s="1"/>
  <c r="Y38" i="8"/>
  <c r="Y59" i="8" s="1"/>
  <c r="P28" i="8"/>
  <c r="P49" i="8" s="1"/>
  <c r="N40" i="8"/>
  <c r="N61" i="8" s="1"/>
  <c r="T33" i="8"/>
  <c r="T54" i="8" s="1"/>
  <c r="N26" i="8"/>
  <c r="N47" i="8" s="1"/>
  <c r="I39" i="8"/>
  <c r="S37" i="8"/>
  <c r="S58" i="8" s="1"/>
  <c r="AA33" i="8"/>
  <c r="AA54" i="8" s="1"/>
  <c r="J31" i="8"/>
  <c r="J52" i="8" s="1"/>
  <c r="U29" i="8"/>
  <c r="U50" i="8" s="1"/>
  <c r="I26" i="8"/>
  <c r="Z41" i="8"/>
  <c r="Z62" i="8" s="1"/>
  <c r="AA35" i="8"/>
  <c r="AA56" i="8" s="1"/>
  <c r="X28" i="8"/>
  <c r="X49" i="8" s="1"/>
  <c r="T40" i="8"/>
  <c r="T61" i="8" s="1"/>
  <c r="P32" i="8"/>
  <c r="P53" i="8" s="1"/>
  <c r="Y40" i="8"/>
  <c r="Y61" i="8" s="1"/>
  <c r="Y30" i="8"/>
  <c r="Y51" i="8" s="1"/>
  <c r="I41" i="8"/>
  <c r="X29" i="8"/>
  <c r="X50" i="8" s="1"/>
  <c r="X35" i="8"/>
  <c r="X56" i="8" s="1"/>
  <c r="I42" i="8"/>
  <c r="K29" i="8"/>
  <c r="K50" i="8" s="1"/>
  <c r="L35" i="8"/>
  <c r="L56" i="8" s="1"/>
  <c r="N41" i="8"/>
  <c r="N62" i="8" s="1"/>
  <c r="X27" i="8"/>
  <c r="X48" i="8" s="1"/>
  <c r="W33" i="8"/>
  <c r="W54" i="8" s="1"/>
  <c r="W39" i="8"/>
  <c r="W60" i="8" s="1"/>
  <c r="L27" i="8"/>
  <c r="L48" i="8" s="1"/>
  <c r="J33" i="8"/>
  <c r="J54" i="8" s="1"/>
  <c r="J39" i="8"/>
  <c r="J60" i="8" s="1"/>
  <c r="Q26" i="8"/>
  <c r="Q47" i="8" s="1"/>
  <c r="Q32" i="8"/>
  <c r="Q53" i="8" s="1"/>
  <c r="R38" i="8"/>
  <c r="R59" i="8" s="1"/>
  <c r="W25" i="8"/>
  <c r="W46" i="8" s="1"/>
  <c r="X31" i="8"/>
  <c r="X52" i="8" s="1"/>
  <c r="X37" i="8"/>
  <c r="X58" i="8" s="1"/>
  <c r="K25" i="8"/>
  <c r="K46" i="8" s="1"/>
  <c r="L31" i="8"/>
  <c r="L52" i="8" s="1"/>
  <c r="K37" i="8"/>
  <c r="K58" i="8" s="1"/>
  <c r="R24" i="8"/>
  <c r="S30" i="8"/>
  <c r="S51" i="8" s="1"/>
  <c r="Q36" i="8"/>
  <c r="Q57" i="8" s="1"/>
  <c r="V42" i="8"/>
  <c r="V63" i="8" s="1"/>
  <c r="J28" i="8"/>
  <c r="J49" i="8" s="1"/>
  <c r="T32" i="8"/>
  <c r="T53" i="8" s="1"/>
  <c r="J37" i="8"/>
  <c r="J58" i="8" s="1"/>
  <c r="V41" i="8"/>
  <c r="V62" i="8" s="1"/>
  <c r="U27" i="8"/>
  <c r="U48" i="8" s="1"/>
  <c r="L32" i="8"/>
  <c r="L53" i="8" s="1"/>
  <c r="U36" i="8"/>
  <c r="U57" i="8" s="1"/>
  <c r="L41" i="8"/>
  <c r="L62" i="8" s="1"/>
  <c r="R26" i="8"/>
  <c r="R47" i="8" s="1"/>
  <c r="Y29" i="8"/>
  <c r="Y50" i="8" s="1"/>
  <c r="M33" i="8"/>
  <c r="M54" i="8" s="1"/>
  <c r="T36" i="8"/>
  <c r="T57" i="8" s="1"/>
  <c r="AA39" i="8"/>
  <c r="AA60" i="8" s="1"/>
  <c r="S24" i="8"/>
  <c r="Z27" i="8"/>
  <c r="Z48" i="8" s="1"/>
  <c r="N31" i="8"/>
  <c r="N52" i="8" s="1"/>
  <c r="U34" i="8"/>
  <c r="U55" i="8" s="1"/>
  <c r="I38" i="8"/>
  <c r="R41" i="8"/>
  <c r="R62" i="8" s="1"/>
  <c r="R42" i="8"/>
  <c r="R63" i="8" s="1"/>
  <c r="T24" i="8"/>
  <c r="T30" i="8"/>
  <c r="T51" i="8" s="1"/>
  <c r="S36" i="8"/>
  <c r="S57" i="8" s="1"/>
  <c r="X42" i="8"/>
  <c r="X63" i="8" s="1"/>
  <c r="AA29" i="8"/>
  <c r="AA50" i="8" s="1"/>
  <c r="Y35" i="8"/>
  <c r="Y56" i="8" s="1"/>
  <c r="K42" i="8"/>
  <c r="K63" i="8" s="1"/>
  <c r="R28" i="8"/>
  <c r="R49" i="8" s="1"/>
  <c r="S34" i="8"/>
  <c r="S55" i="8" s="1"/>
  <c r="R40" i="8"/>
  <c r="R61" i="8" s="1"/>
  <c r="Y27" i="8"/>
  <c r="Y48" i="8" s="1"/>
  <c r="Z33" i="8"/>
  <c r="Z54" i="8" s="1"/>
  <c r="X39" i="8"/>
  <c r="X60" i="8" s="1"/>
  <c r="M27" i="8"/>
  <c r="M48" i="8" s="1"/>
  <c r="L33" i="8"/>
  <c r="L54" i="8" s="1"/>
  <c r="L39" i="8"/>
  <c r="L60" i="8" s="1"/>
  <c r="T26" i="8"/>
  <c r="T47" i="8" s="1"/>
  <c r="R32" i="8"/>
  <c r="R53" i="8" s="1"/>
  <c r="S38" i="8"/>
  <c r="S59" i="8" s="1"/>
  <c r="Z25" i="8"/>
  <c r="Z46" i="8" s="1"/>
  <c r="Y31" i="8"/>
  <c r="Y52" i="8" s="1"/>
  <c r="Z37" i="8"/>
  <c r="Z58" i="8" s="1"/>
  <c r="L25" i="8"/>
  <c r="L46" i="8" s="1"/>
  <c r="M31" i="8"/>
  <c r="M52" i="8" s="1"/>
  <c r="N37" i="8"/>
  <c r="N58" i="8" s="1"/>
  <c r="L24" i="8"/>
  <c r="U28" i="8"/>
  <c r="U49" i="8" s="1"/>
  <c r="K33" i="8"/>
  <c r="K54" i="8" s="1"/>
  <c r="U37" i="8"/>
  <c r="U58" i="8" s="1"/>
  <c r="O42" i="8"/>
  <c r="O63" i="8" s="1"/>
  <c r="M28" i="8"/>
  <c r="M49" i="8" s="1"/>
  <c r="V32" i="8"/>
  <c r="V53" i="8" s="1"/>
  <c r="M37" i="8"/>
  <c r="M58" i="8" s="1"/>
  <c r="Y41" i="8"/>
  <c r="Y62" i="8" s="1"/>
  <c r="Z26" i="8"/>
  <c r="Z47" i="8" s="1"/>
  <c r="N30" i="8"/>
  <c r="N51" i="8" s="1"/>
  <c r="U33" i="8"/>
  <c r="U54" i="8" s="1"/>
  <c r="I37" i="8"/>
  <c r="P40" i="8"/>
  <c r="P61" i="8" s="1"/>
  <c r="AA24" i="8"/>
  <c r="O28" i="8"/>
  <c r="O49" i="8" s="1"/>
  <c r="V31" i="8"/>
  <c r="V52" i="8" s="1"/>
  <c r="J35" i="8"/>
  <c r="J56" i="8" s="1"/>
  <c r="Q38" i="8"/>
  <c r="Q59" i="8" s="1"/>
  <c r="AA41" i="8"/>
  <c r="AA62" i="8" s="1"/>
  <c r="Z42" i="8"/>
  <c r="Z63" i="8" s="1"/>
  <c r="AD15" i="8"/>
  <c r="AF15" i="8" s="1"/>
  <c r="K26" i="8"/>
  <c r="K47" i="8" s="1"/>
  <c r="J32" i="8"/>
  <c r="J53" i="8" s="1"/>
  <c r="J38" i="8"/>
  <c r="J59" i="8" s="1"/>
  <c r="R25" i="8"/>
  <c r="R46" i="8" s="1"/>
  <c r="P31" i="8"/>
  <c r="P52" i="8" s="1"/>
  <c r="P37" i="8"/>
  <c r="P58" i="8" s="1"/>
  <c r="I24" i="8"/>
  <c r="J30" i="8"/>
  <c r="J51" i="8" s="1"/>
  <c r="I36" i="8"/>
  <c r="L42" i="8"/>
  <c r="L63" i="8" s="1"/>
  <c r="P29" i="8"/>
  <c r="P50" i="8" s="1"/>
  <c r="N35" i="8"/>
  <c r="N56" i="8" s="1"/>
  <c r="Q41" i="8"/>
  <c r="Q62" i="8" s="1"/>
  <c r="V28" i="8"/>
  <c r="V49" i="8" s="1"/>
  <c r="V34" i="8"/>
  <c r="V55" i="8" s="1"/>
  <c r="V40" i="8"/>
  <c r="V61" i="8" s="1"/>
  <c r="I28" i="8"/>
  <c r="I34" i="8"/>
  <c r="J40" i="8"/>
  <c r="J61" i="8" s="1"/>
  <c r="P27" i="8"/>
  <c r="P48" i="8" s="1"/>
  <c r="Q33" i="8"/>
  <c r="Q54" i="8" s="1"/>
  <c r="P39" i="8"/>
  <c r="P60" i="8" s="1"/>
  <c r="W26" i="8"/>
  <c r="W47" i="8" s="1"/>
  <c r="W32" i="8"/>
  <c r="W53" i="8" s="1"/>
  <c r="U38" i="8"/>
  <c r="U59" i="8" s="1"/>
  <c r="N25" i="8"/>
  <c r="N46" i="8" s="1"/>
  <c r="W29" i="8"/>
  <c r="W50" i="8" s="1"/>
  <c r="N34" i="8"/>
  <c r="N55" i="8" s="1"/>
  <c r="W38" i="8"/>
  <c r="W59" i="8" s="1"/>
  <c r="Y24" i="8"/>
  <c r="O29" i="8"/>
  <c r="O50" i="8" s="1"/>
  <c r="Y33" i="8"/>
  <c r="Y54" i="8" s="1"/>
  <c r="O38" i="8"/>
  <c r="O59" i="8" s="1"/>
  <c r="P24" i="8"/>
  <c r="W27" i="8"/>
  <c r="W48" i="8" s="1"/>
  <c r="K31" i="8"/>
  <c r="K52" i="8" s="1"/>
  <c r="R34" i="8"/>
  <c r="R55" i="8" s="1"/>
  <c r="Y37" i="8"/>
  <c r="Y58" i="8" s="1"/>
  <c r="O41" i="8"/>
  <c r="O62" i="8" s="1"/>
  <c r="X25" i="8"/>
  <c r="X46" i="8" s="1"/>
  <c r="L29" i="8"/>
  <c r="L50" i="8" s="1"/>
  <c r="S32" i="8"/>
  <c r="S53" i="8" s="1"/>
  <c r="Z35" i="8"/>
  <c r="Z56" i="8" s="1"/>
  <c r="N39" i="8"/>
  <c r="N60" i="8" s="1"/>
  <c r="AA42" i="8"/>
  <c r="AA63" i="8" s="1"/>
  <c r="W30" i="8"/>
  <c r="W51" i="8" s="1"/>
  <c r="J24" i="8"/>
  <c r="K30" i="8"/>
  <c r="K51" i="8" s="1"/>
  <c r="K36" i="8"/>
  <c r="K57" i="8" s="1"/>
  <c r="M42" i="8"/>
  <c r="M63" i="8" s="1"/>
  <c r="R29" i="8"/>
  <c r="R50" i="8" s="1"/>
  <c r="Q35" i="8"/>
  <c r="Q56" i="8" s="1"/>
  <c r="S41" i="8"/>
  <c r="S62" i="8" s="1"/>
  <c r="Y28" i="8"/>
  <c r="Y49" i="8" s="1"/>
  <c r="W34" i="8"/>
  <c r="W55" i="8" s="1"/>
  <c r="W40" i="8"/>
  <c r="W61" i="8" s="1"/>
  <c r="K28" i="8"/>
  <c r="K49" i="8" s="1"/>
  <c r="K34" i="8"/>
  <c r="K55" i="8" s="1"/>
  <c r="L40" i="8"/>
  <c r="L61" i="8" s="1"/>
  <c r="Q27" i="8"/>
  <c r="Q48" i="8" s="1"/>
  <c r="R33" i="8"/>
  <c r="R54" i="8" s="1"/>
  <c r="R39" i="8"/>
  <c r="R60" i="8" s="1"/>
  <c r="Y25" i="8"/>
  <c r="Y46" i="8" s="1"/>
  <c r="O30" i="8"/>
  <c r="O51" i="8" s="1"/>
  <c r="X34" i="8"/>
  <c r="X55" i="8" s="1"/>
  <c r="O39" i="8"/>
  <c r="O60" i="8" s="1"/>
  <c r="Q25" i="8"/>
  <c r="Q46" i="8" s="1"/>
  <c r="Z29" i="8"/>
  <c r="Z50" i="8" s="1"/>
  <c r="P34" i="8"/>
  <c r="P55" i="8" s="1"/>
  <c r="Z38" i="8"/>
  <c r="Z59" i="8" s="1"/>
  <c r="X24" i="8"/>
  <c r="L28" i="8"/>
  <c r="L49" i="8" s="1"/>
  <c r="S31" i="8"/>
  <c r="S52" i="8" s="1"/>
  <c r="Z34" i="8"/>
  <c r="Z55" i="8" s="1"/>
  <c r="N38" i="8"/>
  <c r="N59" i="8" s="1"/>
  <c r="X41" i="8"/>
  <c r="X62" i="8" s="1"/>
  <c r="M26" i="8"/>
  <c r="M47" i="8" s="1"/>
  <c r="T29" i="8"/>
  <c r="T50" i="8" s="1"/>
  <c r="AA32" i="8"/>
  <c r="AA53" i="8" s="1"/>
  <c r="O36" i="8"/>
  <c r="O57" i="8" s="1"/>
  <c r="V39" i="8"/>
  <c r="V60" i="8" s="1"/>
  <c r="X40" i="8"/>
  <c r="X61" i="8" s="1"/>
  <c r="T27" i="8"/>
  <c r="T48" i="8" s="1"/>
  <c r="S33" i="8"/>
  <c r="S54" i="8" s="1"/>
  <c r="T39" i="8"/>
  <c r="T60" i="8" s="1"/>
  <c r="Y26" i="8"/>
  <c r="Y47" i="8" s="1"/>
  <c r="Z32" i="8"/>
  <c r="Z53" i="8" s="1"/>
  <c r="AA38" i="8"/>
  <c r="AA59" i="8" s="1"/>
  <c r="S25" i="8"/>
  <c r="S46" i="8" s="1"/>
  <c r="R31" i="8"/>
  <c r="R52" i="8" s="1"/>
  <c r="R37" i="8"/>
  <c r="R58" i="8" s="1"/>
  <c r="Z24" i="8"/>
  <c r="X30" i="8"/>
  <c r="X51" i="8" s="1"/>
  <c r="Y36" i="8"/>
  <c r="Y57" i="8" s="1"/>
  <c r="M24" i="8"/>
  <c r="L30" i="8"/>
  <c r="L51" i="8" s="1"/>
  <c r="M36" i="8"/>
  <c r="M57" i="8" s="1"/>
  <c r="P42" i="8"/>
  <c r="P63" i="8" s="1"/>
  <c r="S29" i="8"/>
  <c r="S50" i="8" s="1"/>
  <c r="T35" i="8"/>
  <c r="T56" i="8" s="1"/>
  <c r="T41" i="8"/>
  <c r="T62" i="8" s="1"/>
  <c r="Z28" i="8"/>
  <c r="Z49" i="8" s="1"/>
  <c r="Y34" i="8"/>
  <c r="Y55" i="8" s="1"/>
  <c r="Z40" i="8"/>
  <c r="Z61" i="8" s="1"/>
  <c r="N28" i="8"/>
  <c r="N49" i="8" s="1"/>
  <c r="L34" i="8"/>
  <c r="L55" i="8" s="1"/>
  <c r="M40" i="8"/>
  <c r="M61" i="8" s="1"/>
  <c r="P26" i="8"/>
  <c r="P47" i="8" s="1"/>
  <c r="Z30" i="8"/>
  <c r="Z51" i="8" s="1"/>
  <c r="P35" i="8"/>
  <c r="P56" i="8" s="1"/>
  <c r="Y39" i="8"/>
  <c r="Y60" i="8" s="1"/>
  <c r="AA25" i="8"/>
  <c r="AA46" i="8" s="1"/>
  <c r="R30" i="8"/>
  <c r="R51" i="8" s="1"/>
  <c r="AA34" i="8"/>
  <c r="AA55" i="8" s="1"/>
  <c r="Q39" i="8"/>
  <c r="Q60" i="8" s="1"/>
  <c r="M25" i="8"/>
  <c r="M46" i="8" s="1"/>
  <c r="T28" i="8"/>
  <c r="T49" i="8" s="1"/>
  <c r="AA31" i="8"/>
  <c r="AA52" i="8" s="1"/>
  <c r="O35" i="8"/>
  <c r="O56" i="8" s="1"/>
  <c r="V38" i="8"/>
  <c r="V59" i="8" s="1"/>
  <c r="N42" i="8"/>
  <c r="N63" i="8" s="1"/>
  <c r="U26" i="8"/>
  <c r="U47" i="8" s="1"/>
  <c r="I30" i="8"/>
  <c r="P33" i="8"/>
  <c r="P54" i="8" s="1"/>
  <c r="W36" i="8"/>
  <c r="W57" i="8" s="1"/>
  <c r="K40" i="8"/>
  <c r="K61" i="8" s="1"/>
  <c r="M41" i="8"/>
  <c r="M62" i="8" s="1"/>
  <c r="S40" i="8"/>
  <c r="S61" i="8" s="1"/>
  <c r="AD12" i="8"/>
  <c r="AF12" i="8" s="1"/>
  <c r="AD11" i="8"/>
  <c r="AF11" i="8" s="1"/>
  <c r="AD4" i="8"/>
  <c r="AF4" i="8" s="1"/>
  <c r="AR20" i="8"/>
  <c r="AJ20" i="8"/>
  <c r="AT20" i="8"/>
  <c r="AL20" i="8"/>
  <c r="AV19" i="8"/>
  <c r="AN19" i="8"/>
  <c r="AX18" i="8"/>
  <c r="AP18" i="8"/>
  <c r="AH18" i="8"/>
  <c r="AR17" i="8"/>
  <c r="AJ17" i="8"/>
  <c r="AT16" i="8"/>
  <c r="AL16" i="8"/>
  <c r="AV15" i="8"/>
  <c r="AN15" i="8"/>
  <c r="AX14" i="8"/>
  <c r="AP14" i="8"/>
  <c r="AH14" i="8"/>
  <c r="AR13" i="8"/>
  <c r="AJ13" i="8"/>
  <c r="AT12" i="8"/>
  <c r="AL12" i="8"/>
  <c r="AV11" i="8"/>
  <c r="AN11" i="8"/>
  <c r="AX10" i="8"/>
  <c r="AP10" i="8"/>
  <c r="AH10" i="8"/>
  <c r="AR9" i="8"/>
  <c r="AJ9" i="8"/>
  <c r="AT8" i="8"/>
  <c r="AL8" i="8"/>
  <c r="AV7" i="8"/>
  <c r="AN7" i="8"/>
  <c r="AX6" i="8"/>
  <c r="AP6" i="8"/>
  <c r="AH6" i="8"/>
  <c r="AR5" i="8"/>
  <c r="AJ5" i="8"/>
  <c r="AT4" i="8"/>
  <c r="AL4" i="8"/>
  <c r="AV3" i="8"/>
  <c r="AN3" i="8"/>
  <c r="AU20" i="8"/>
  <c r="AI20" i="8"/>
  <c r="AR19" i="8"/>
  <c r="AI19" i="8"/>
  <c r="AR18" i="8"/>
  <c r="AI18" i="8"/>
  <c r="AQ17" i="8"/>
  <c r="AH17" i="8"/>
  <c r="AQ16" i="8"/>
  <c r="AH16" i="8"/>
  <c r="AQ15" i="8"/>
  <c r="AH15" i="8"/>
  <c r="AQ14" i="8"/>
  <c r="AY13" i="8"/>
  <c r="AP13" i="8"/>
  <c r="AY12" i="8"/>
  <c r="AP12" i="8"/>
  <c r="AY11" i="8"/>
  <c r="AP11" i="8"/>
  <c r="AY10" i="8"/>
  <c r="AO10" i="8"/>
  <c r="AX9" i="8"/>
  <c r="AO9" i="8"/>
  <c r="AX8" i="8"/>
  <c r="AO8" i="8"/>
  <c r="AX7" i="8"/>
  <c r="AO7" i="8"/>
  <c r="AW6" i="8"/>
  <c r="AN6" i="8"/>
  <c r="AW5" i="8"/>
  <c r="AN5" i="8"/>
  <c r="AW4" i="8"/>
  <c r="AN4" i="8"/>
  <c r="AW3" i="8"/>
  <c r="AM3" i="8"/>
  <c r="AS20" i="8"/>
  <c r="AH20" i="8"/>
  <c r="AQ19" i="8"/>
  <c r="AH19" i="8"/>
  <c r="AQ18" i="8"/>
  <c r="AY17" i="8"/>
  <c r="AP17" i="8"/>
  <c r="AY16" i="8"/>
  <c r="AP16" i="8"/>
  <c r="AY15" i="8"/>
  <c r="AP15" i="8"/>
  <c r="AY14" i="8"/>
  <c r="AO14" i="8"/>
  <c r="AX13" i="8"/>
  <c r="AO13" i="8"/>
  <c r="AX12" i="8"/>
  <c r="AO12" i="8"/>
  <c r="AX11" i="8"/>
  <c r="AO11" i="8"/>
  <c r="AW10" i="8"/>
  <c r="AN10" i="8"/>
  <c r="AW9" i="8"/>
  <c r="AN9" i="8"/>
  <c r="AW8" i="8"/>
  <c r="AN8" i="8"/>
  <c r="AW7" i="8"/>
  <c r="AM7" i="8"/>
  <c r="AV6" i="8"/>
  <c r="AM6" i="8"/>
  <c r="AV5" i="8"/>
  <c r="AM5" i="8"/>
  <c r="AV4" i="8"/>
  <c r="AM4" i="8"/>
  <c r="AU3" i="8"/>
  <c r="AL3" i="8"/>
  <c r="AQ20" i="8"/>
  <c r="AY19" i="8"/>
  <c r="AP19" i="8"/>
  <c r="AY18" i="8"/>
  <c r="AO18" i="8"/>
  <c r="AX17" i="8"/>
  <c r="AO17" i="8"/>
  <c r="AX16" i="8"/>
  <c r="AO16" i="8"/>
  <c r="AX15" i="8"/>
  <c r="AO15" i="8"/>
  <c r="AW14" i="8"/>
  <c r="AN14" i="8"/>
  <c r="AW13" i="8"/>
  <c r="AN13" i="8"/>
  <c r="AW12" i="8"/>
  <c r="AN12" i="8"/>
  <c r="AW11" i="8"/>
  <c r="AM11" i="8"/>
  <c r="AV10" i="8"/>
  <c r="AM10" i="8"/>
  <c r="AV9" i="8"/>
  <c r="AM9" i="8"/>
  <c r="AV8" i="8"/>
  <c r="AM8" i="8"/>
  <c r="AU7" i="8"/>
  <c r="AL7" i="8"/>
  <c r="AU6" i="8"/>
  <c r="AL6" i="8"/>
  <c r="AU5" i="8"/>
  <c r="AL5" i="8"/>
  <c r="AU4" i="8"/>
  <c r="AK4" i="8"/>
  <c r="AT3" i="8"/>
  <c r="AK3" i="8"/>
  <c r="AY20" i="8"/>
  <c r="AO20" i="8"/>
  <c r="AW19" i="8"/>
  <c r="AM19" i="8"/>
  <c r="AV18" i="8"/>
  <c r="AM18" i="8"/>
  <c r="AV17" i="8"/>
  <c r="AM17" i="8"/>
  <c r="AV16" i="8"/>
  <c r="AM16" i="8"/>
  <c r="AU15" i="8"/>
  <c r="AL15" i="8"/>
  <c r="AU14" i="8"/>
  <c r="AL14" i="8"/>
  <c r="AU13" i="8"/>
  <c r="AL13" i="8"/>
  <c r="AU12" i="8"/>
  <c r="AK12" i="8"/>
  <c r="AT11" i="8"/>
  <c r="AK11" i="8"/>
  <c r="AT10" i="8"/>
  <c r="AK10" i="8"/>
  <c r="AT9" i="8"/>
  <c r="AK9" i="8"/>
  <c r="AS8" i="8"/>
  <c r="AJ8" i="8"/>
  <c r="AS7" i="8"/>
  <c r="AJ7" i="8"/>
  <c r="AS6" i="8"/>
  <c r="AJ6" i="8"/>
  <c r="AS5" i="8"/>
  <c r="AI5" i="8"/>
  <c r="AR4" i="8"/>
  <c r="AI4" i="8"/>
  <c r="AR3" i="8"/>
  <c r="AI3" i="8"/>
  <c r="AX19" i="8"/>
  <c r="AW18" i="8"/>
  <c r="AW17" i="8"/>
  <c r="AW16" i="8"/>
  <c r="AW15" i="8"/>
  <c r="AV14" i="8"/>
  <c r="AV13" i="8"/>
  <c r="AV12" i="8"/>
  <c r="AU11" i="8"/>
  <c r="AU10" i="8"/>
  <c r="AU9" i="8"/>
  <c r="AU8" i="8"/>
  <c r="AT7" i="8"/>
  <c r="AT6" i="8"/>
  <c r="AT5" i="8"/>
  <c r="AS4" i="8"/>
  <c r="AS3" i="8"/>
  <c r="AX20" i="8"/>
  <c r="AU19" i="8"/>
  <c r="AU18" i="8"/>
  <c r="AU17" i="8"/>
  <c r="AU16" i="8"/>
  <c r="AT15" i="8"/>
  <c r="AT14" i="8"/>
  <c r="AT13" i="8"/>
  <c r="AS12" i="8"/>
  <c r="AS11" i="8"/>
  <c r="AS10" i="8"/>
  <c r="AS9" i="8"/>
  <c r="AR8" i="8"/>
  <c r="AR7" i="8"/>
  <c r="AR6" i="8"/>
  <c r="AQ5" i="8"/>
  <c r="AQ4" i="8"/>
  <c r="AQ3" i="8"/>
  <c r="AW20" i="8"/>
  <c r="AT19" i="8"/>
  <c r="AT18" i="8"/>
  <c r="AT17" i="8"/>
  <c r="AS16" i="8"/>
  <c r="AS15" i="8"/>
  <c r="AS14" i="8"/>
  <c r="AS13" i="8"/>
  <c r="AR12" i="8"/>
  <c r="AR11" i="8"/>
  <c r="AR10" i="8"/>
  <c r="AQ9" i="8"/>
  <c r="AQ8" i="8"/>
  <c r="AQ7" i="8"/>
  <c r="AQ6" i="8"/>
  <c r="AP5" i="8"/>
  <c r="AP4" i="8"/>
  <c r="AP3" i="8"/>
  <c r="AV20" i="8"/>
  <c r="AS19" i="8"/>
  <c r="AS18" i="8"/>
  <c r="AS17" i="8"/>
  <c r="AR16" i="8"/>
  <c r="AR15" i="8"/>
  <c r="AR14" i="8"/>
  <c r="AQ13" i="8"/>
  <c r="AQ12" i="8"/>
  <c r="AQ11" i="8"/>
  <c r="AQ10" i="8"/>
  <c r="AP9" i="8"/>
  <c r="AP8" i="8"/>
  <c r="AP7" i="8"/>
  <c r="AO6" i="8"/>
  <c r="AO5" i="8"/>
  <c r="AO4" i="8"/>
  <c r="AO3" i="8"/>
  <c r="AP20" i="8"/>
  <c r="AO19" i="8"/>
  <c r="AN18" i="8"/>
  <c r="AN17" i="8"/>
  <c r="AN16" i="8"/>
  <c r="AM15" i="8"/>
  <c r="AM14" i="8"/>
  <c r="AM13" i="8"/>
  <c r="AM12" i="8"/>
  <c r="AL11" i="8"/>
  <c r="AL10" i="8"/>
  <c r="AL9" i="8"/>
  <c r="AK8" i="8"/>
  <c r="AK7" i="8"/>
  <c r="AK6" i="8"/>
  <c r="AK5" i="8"/>
  <c r="AJ4" i="8"/>
  <c r="AJ3" i="8"/>
  <c r="AN20" i="8"/>
  <c r="AL19" i="8"/>
  <c r="AL18" i="8"/>
  <c r="AL17" i="8"/>
  <c r="AK16" i="8"/>
  <c r="AK15" i="8"/>
  <c r="AK14" i="8"/>
  <c r="AK13" i="8"/>
  <c r="AJ12" i="8"/>
  <c r="AJ11" i="8"/>
  <c r="AJ10" i="8"/>
  <c r="AI9" i="8"/>
  <c r="AI8" i="8"/>
  <c r="AI7" i="8"/>
  <c r="AI6" i="8"/>
  <c r="AH5" i="8"/>
  <c r="AH4" i="8"/>
  <c r="AH3" i="8"/>
  <c r="AM20" i="8"/>
  <c r="AK19" i="8"/>
  <c r="AK18" i="8"/>
  <c r="AK17" i="8"/>
  <c r="AJ16" i="8"/>
  <c r="AJ15" i="8"/>
  <c r="AJ14" i="8"/>
  <c r="AI13" i="8"/>
  <c r="AI12" i="8"/>
  <c r="AI11" i="8"/>
  <c r="AI10" i="8"/>
  <c r="AH9" i="8"/>
  <c r="AH8" i="8"/>
  <c r="AH7" i="8"/>
  <c r="AY5" i="8"/>
  <c r="AY4" i="8"/>
  <c r="AY3" i="8"/>
  <c r="AK20" i="8"/>
  <c r="AJ19" i="8"/>
  <c r="AJ18" i="8"/>
  <c r="AI17" i="8"/>
  <c r="AI16" i="8"/>
  <c r="AI15" i="8"/>
  <c r="AI14" i="8"/>
  <c r="AH13" i="8"/>
  <c r="AH12" i="8"/>
  <c r="AH11" i="8"/>
  <c r="AY9" i="8"/>
  <c r="AY8" i="8"/>
  <c r="AY7" i="8"/>
  <c r="AY6" i="8"/>
  <c r="AX5" i="8"/>
  <c r="AX4" i="8"/>
  <c r="AX3" i="8"/>
  <c r="AD10" i="8"/>
  <c r="AF10" i="8" s="1"/>
  <c r="AD18" i="8"/>
  <c r="AF18" i="8" s="1"/>
  <c r="AD7" i="8"/>
  <c r="AF7" i="8" s="1"/>
  <c r="AD17" i="8"/>
  <c r="AF17" i="8" s="1"/>
  <c r="AD14" i="8"/>
  <c r="AF14" i="8" s="1"/>
  <c r="AD5" i="8"/>
  <c r="AF5" i="8" s="1"/>
  <c r="AD13" i="8"/>
  <c r="AF13" i="8" s="1"/>
  <c r="AD19" i="8"/>
  <c r="AF19" i="8" s="1"/>
  <c r="AD20" i="8"/>
  <c r="AF20" i="8" s="1"/>
  <c r="AD16" i="8"/>
  <c r="AF16" i="8" s="1"/>
  <c r="AD8" i="8"/>
  <c r="AF8" i="8" s="1"/>
  <c r="AD3" i="8"/>
  <c r="AF3" i="8" s="1"/>
  <c r="AD6" i="8"/>
  <c r="AF6" i="8" s="1"/>
  <c r="AD9" i="8"/>
  <c r="AF9" i="8" s="1"/>
  <c r="AC4" i="6" a="1"/>
  <c r="AC4" i="6" s="1"/>
  <c r="AC12" i="7" a="1"/>
  <c r="AC12" i="7" s="1"/>
  <c r="AC5" i="7" a="1"/>
  <c r="AC5" i="7" s="1"/>
  <c r="AC15" i="7" a="1"/>
  <c r="AC15" i="7" s="1"/>
  <c r="AC14" i="7" a="1"/>
  <c r="AC14" i="7" s="1"/>
  <c r="AH3" i="7" a="1"/>
  <c r="AP20" i="7" s="1"/>
  <c r="AC7" i="7" a="1"/>
  <c r="AC7" i="7" s="1"/>
  <c r="AC8" i="7" a="1"/>
  <c r="AC8" i="7" s="1"/>
  <c r="AC4" i="7" a="1"/>
  <c r="AC4" i="7" s="1"/>
  <c r="AC19" i="7" a="1"/>
  <c r="AC19" i="7" s="1"/>
  <c r="AC11" i="7" a="1"/>
  <c r="AC11" i="7" s="1"/>
  <c r="AC6" i="7" a="1"/>
  <c r="AC6" i="7" s="1"/>
  <c r="AC9" i="7" a="1"/>
  <c r="AC9" i="7" s="1"/>
  <c r="AC17" i="7" a="1"/>
  <c r="AC17" i="7" s="1"/>
  <c r="AC20" i="7" a="1"/>
  <c r="AC20" i="7" s="1"/>
  <c r="AC16" i="7" a="1"/>
  <c r="AC16" i="7" s="1"/>
  <c r="I24" i="7" a="1"/>
  <c r="AC13" i="7" a="1"/>
  <c r="AC13" i="7" s="1"/>
  <c r="AC13" i="6" a="1"/>
  <c r="AC13" i="6" s="1"/>
  <c r="I24" i="6" a="1"/>
  <c r="AC15" i="6" a="1"/>
  <c r="AC15" i="6" s="1"/>
  <c r="AC16" i="6" a="1"/>
  <c r="AC16" i="6" s="1"/>
  <c r="AC12" i="6" a="1"/>
  <c r="AC12" i="6" s="1"/>
  <c r="AC14" i="6" a="1"/>
  <c r="AC14" i="6" s="1"/>
  <c r="AC10" i="6" a="1"/>
  <c r="AC10" i="6" s="1"/>
  <c r="AC11" i="6" a="1"/>
  <c r="AC11" i="6" s="1"/>
  <c r="AC7" i="6" a="1"/>
  <c r="AC7" i="6" s="1"/>
  <c r="AD7" i="6" s="1"/>
  <c r="AH3" i="6" a="1"/>
  <c r="AC9" i="6" a="1"/>
  <c r="AC9" i="6" s="1"/>
  <c r="AC5" i="6" a="1"/>
  <c r="AC5" i="6" s="1"/>
  <c r="AC6" i="6" a="1"/>
  <c r="AC6" i="6" s="1"/>
  <c r="AC8" i="6" a="1"/>
  <c r="AC8" i="6" s="1"/>
  <c r="AD10" i="7" l="1"/>
  <c r="AD13" i="7"/>
  <c r="AD20" i="7"/>
  <c r="AD7" i="7"/>
  <c r="AD12" i="7"/>
  <c r="AD17" i="7"/>
  <c r="AD9" i="7"/>
  <c r="AD14" i="7"/>
  <c r="AD6" i="7"/>
  <c r="AD15" i="7"/>
  <c r="AD11" i="7"/>
  <c r="AD5" i="7"/>
  <c r="AD4" i="7"/>
  <c r="AD18" i="7"/>
  <c r="AD19" i="7"/>
  <c r="AD16" i="7"/>
  <c r="AD8" i="7"/>
  <c r="AI20" i="7"/>
  <c r="AX20" i="7"/>
  <c r="AP10" i="7"/>
  <c r="AW5" i="7"/>
  <c r="AY12" i="7"/>
  <c r="AC49" i="8" a="1"/>
  <c r="AC49" i="8" s="1"/>
  <c r="AC63" i="8" a="1"/>
  <c r="AC63" i="8" s="1"/>
  <c r="AC52" i="8" a="1"/>
  <c r="AC52" i="8" s="1"/>
  <c r="AC51" i="8" a="1"/>
  <c r="AC51" i="8" s="1"/>
  <c r="AC54" i="8" a="1"/>
  <c r="AC54" i="8" s="1"/>
  <c r="AC53" i="8" a="1"/>
  <c r="AC53" i="8" s="1"/>
  <c r="AC46" i="8" a="1"/>
  <c r="AC46" i="8" s="1"/>
  <c r="AC62" i="8" a="1"/>
  <c r="AC62" i="8" s="1"/>
  <c r="AC50" i="8" a="1"/>
  <c r="AC50" i="8" s="1"/>
  <c r="AC60" i="8" a="1"/>
  <c r="AC60" i="8" s="1"/>
  <c r="AC55" i="8" a="1"/>
  <c r="AC55" i="8" s="1"/>
  <c r="AC48" i="8" a="1"/>
  <c r="AC48" i="8" s="1"/>
  <c r="AC56" i="8" a="1"/>
  <c r="AC56" i="8" s="1"/>
  <c r="AC58" i="8" a="1"/>
  <c r="AC58" i="8" s="1"/>
  <c r="AC57" i="8" a="1"/>
  <c r="AC57" i="8" s="1"/>
  <c r="AC59" i="8" a="1"/>
  <c r="AC59" i="8" s="1"/>
  <c r="AC47" i="8" a="1"/>
  <c r="AC47" i="8" s="1"/>
  <c r="AC61" i="8" a="1"/>
  <c r="AC61" i="8" s="1"/>
  <c r="BA8" i="8" a="1"/>
  <c r="BA8" i="8" s="1"/>
  <c r="BA20" i="8" a="1"/>
  <c r="BA20" i="8" s="1"/>
  <c r="BA9" i="8" a="1"/>
  <c r="BA9" i="8" s="1"/>
  <c r="BA15" i="8" a="1"/>
  <c r="BA15" i="8" s="1"/>
  <c r="BA11" i="8" a="1"/>
  <c r="BA11" i="8" s="1"/>
  <c r="BA12" i="8" a="1"/>
  <c r="BA12" i="8" s="1"/>
  <c r="BA16" i="8" a="1"/>
  <c r="BA16" i="8" s="1"/>
  <c r="BA6" i="8" a="1"/>
  <c r="BA6" i="8" s="1"/>
  <c r="BA13" i="8" a="1"/>
  <c r="BA13" i="8" s="1"/>
  <c r="BA10" i="8" a="1"/>
  <c r="BA10" i="8" s="1"/>
  <c r="AG24" i="8" a="1"/>
  <c r="BA3" i="8" a="1"/>
  <c r="BA3" i="8" s="1"/>
  <c r="BF3" i="8" a="1"/>
  <c r="BA17" i="8" a="1"/>
  <c r="BA17" i="8" s="1"/>
  <c r="BA14" i="8" a="1"/>
  <c r="BA14" i="8" s="1"/>
  <c r="AF21" i="8"/>
  <c r="BA4" i="8" a="1"/>
  <c r="BA4" i="8" s="1"/>
  <c r="BA19" i="8" a="1"/>
  <c r="BA19" i="8" s="1"/>
  <c r="BA18" i="8" a="1"/>
  <c r="BA18" i="8" s="1"/>
  <c r="BA7" i="8" a="1"/>
  <c r="BA7" i="8" s="1"/>
  <c r="BA5" i="8" a="1"/>
  <c r="BA5" i="8" s="1"/>
  <c r="AD11" i="6"/>
  <c r="AD13" i="6"/>
  <c r="AD8" i="6"/>
  <c r="AD10" i="6"/>
  <c r="AD4" i="6"/>
  <c r="AD6" i="6"/>
  <c r="AD14" i="6"/>
  <c r="AD18" i="6"/>
  <c r="AD5" i="6"/>
  <c r="AF5" i="6" s="1"/>
  <c r="AD12" i="6"/>
  <c r="AD19" i="6"/>
  <c r="AF19" i="6" s="1"/>
  <c r="AD9" i="6"/>
  <c r="AD16" i="6"/>
  <c r="AD17" i="6"/>
  <c r="AD15" i="6"/>
  <c r="AD20" i="6"/>
  <c r="AD3" i="6"/>
  <c r="AU6" i="7"/>
  <c r="AW13" i="7"/>
  <c r="AN3" i="7"/>
  <c r="AN11" i="7"/>
  <c r="AP18" i="7"/>
  <c r="AT14" i="7"/>
  <c r="AL5" i="7"/>
  <c r="AN12" i="7"/>
  <c r="AP19" i="7"/>
  <c r="AH8" i="7"/>
  <c r="AJ15" i="7"/>
  <c r="AX4" i="7"/>
  <c r="AS3" i="7"/>
  <c r="AU10" i="7"/>
  <c r="AW17" i="7"/>
  <c r="AN7" i="7"/>
  <c r="AP14" i="7"/>
  <c r="AH3" i="7"/>
  <c r="AJ10" i="7"/>
  <c r="AL17" i="7"/>
  <c r="AR4" i="7"/>
  <c r="AJ8" i="7"/>
  <c r="AT11" i="7"/>
  <c r="AL15" i="7"/>
  <c r="AV18" i="7"/>
  <c r="AS4" i="7"/>
  <c r="AK8" i="7"/>
  <c r="AU11" i="7"/>
  <c r="AM15" i="7"/>
  <c r="AW18" i="7"/>
  <c r="AU4" i="7"/>
  <c r="AM8" i="7"/>
  <c r="AW11" i="7"/>
  <c r="AO15" i="7"/>
  <c r="AY18" i="7"/>
  <c r="AO4" i="7"/>
  <c r="AY7" i="7"/>
  <c r="AQ11" i="7"/>
  <c r="AI15" i="7"/>
  <c r="AS18" i="7"/>
  <c r="AX8" i="7"/>
  <c r="AQ8" i="7"/>
  <c r="AS15" i="7"/>
  <c r="AJ5" i="7"/>
  <c r="AJ13" i="7"/>
  <c r="AL20" i="7"/>
  <c r="AN17" i="7"/>
  <c r="AH7" i="7"/>
  <c r="AJ14" i="7"/>
  <c r="AN9" i="7"/>
  <c r="AV9" i="7"/>
  <c r="AX16" i="7"/>
  <c r="AP8" i="7"/>
  <c r="AO5" i="7"/>
  <c r="AQ12" i="7"/>
  <c r="AS19" i="7"/>
  <c r="AJ9" i="7"/>
  <c r="AL16" i="7"/>
  <c r="AV4" i="7"/>
  <c r="AX11" i="7"/>
  <c r="AH19" i="7"/>
  <c r="AP5" i="7"/>
  <c r="AH9" i="7"/>
  <c r="AR12" i="7"/>
  <c r="AJ16" i="7"/>
  <c r="AT19" i="7"/>
  <c r="AQ5" i="7"/>
  <c r="AI9" i="7"/>
  <c r="AS12" i="7"/>
  <c r="AK16" i="7"/>
  <c r="AU19" i="7"/>
  <c r="AS5" i="7"/>
  <c r="AK9" i="7"/>
  <c r="AU12" i="7"/>
  <c r="AM16" i="7"/>
  <c r="AW19" i="7"/>
  <c r="AM5" i="7"/>
  <c r="AW8" i="7"/>
  <c r="AO12" i="7"/>
  <c r="AY15" i="7"/>
  <c r="AQ19" i="7"/>
  <c r="V42" i="7"/>
  <c r="V63" i="7" s="1"/>
  <c r="Q42" i="7"/>
  <c r="Q63" i="7" s="1"/>
  <c r="W38" i="7"/>
  <c r="W59" i="7" s="1"/>
  <c r="P35" i="7"/>
  <c r="P56" i="7" s="1"/>
  <c r="I32" i="7"/>
  <c r="U28" i="7"/>
  <c r="U49" i="7" s="1"/>
  <c r="N25" i="7"/>
  <c r="N46" i="7" s="1"/>
  <c r="W40" i="7"/>
  <c r="W61" i="7" s="1"/>
  <c r="N37" i="7"/>
  <c r="N58" i="7" s="1"/>
  <c r="Z33" i="7"/>
  <c r="Z54" i="7" s="1"/>
  <c r="S30" i="7"/>
  <c r="S51" i="7" s="1"/>
  <c r="L27" i="7"/>
  <c r="L48" i="7" s="1"/>
  <c r="W42" i="7"/>
  <c r="W63" i="7" s="1"/>
  <c r="Y37" i="7"/>
  <c r="Y58" i="7" s="1"/>
  <c r="P33" i="7"/>
  <c r="P54" i="7" s="1"/>
  <c r="Z28" i="7"/>
  <c r="Z49" i="7" s="1"/>
  <c r="P24" i="7"/>
  <c r="P38" i="7"/>
  <c r="P59" i="7" s="1"/>
  <c r="Y33" i="7"/>
  <c r="Y54" i="7" s="1"/>
  <c r="P29" i="7"/>
  <c r="P50" i="7" s="1"/>
  <c r="Z24" i="7"/>
  <c r="Y38" i="7"/>
  <c r="Y59" i="7" s="1"/>
  <c r="P34" i="7"/>
  <c r="P55" i="7" s="1"/>
  <c r="Y29" i="7"/>
  <c r="Y50" i="7" s="1"/>
  <c r="P25" i="7"/>
  <c r="P46" i="7" s="1"/>
  <c r="J38" i="7"/>
  <c r="J59" i="7" s="1"/>
  <c r="Y30" i="7"/>
  <c r="Y51" i="7" s="1"/>
  <c r="Y42" i="7"/>
  <c r="Y63" i="7" s="1"/>
  <c r="N35" i="7"/>
  <c r="N56" i="7" s="1"/>
  <c r="J28" i="7"/>
  <c r="J49" i="7" s="1"/>
  <c r="V39" i="7"/>
  <c r="V60" i="7" s="1"/>
  <c r="R32" i="7"/>
  <c r="R53" i="7" s="1"/>
  <c r="M25" i="7"/>
  <c r="M46" i="7" s="1"/>
  <c r="Z36" i="7"/>
  <c r="Z57" i="7" s="1"/>
  <c r="U29" i="7"/>
  <c r="U50" i="7" s="1"/>
  <c r="S41" i="7"/>
  <c r="S62" i="7" s="1"/>
  <c r="J34" i="7"/>
  <c r="J55" i="7" s="1"/>
  <c r="Y26" i="7"/>
  <c r="Y47" i="7" s="1"/>
  <c r="R38" i="7"/>
  <c r="R59" i="7" s="1"/>
  <c r="N31" i="7"/>
  <c r="N52" i="7" s="1"/>
  <c r="J24" i="7"/>
  <c r="V35" i="7"/>
  <c r="V56" i="7" s="1"/>
  <c r="R28" i="7"/>
  <c r="R49" i="7" s="1"/>
  <c r="K39" i="7"/>
  <c r="K60" i="7" s="1"/>
  <c r="Z31" i="7"/>
  <c r="Z52" i="7" s="1"/>
  <c r="V24" i="7"/>
  <c r="Y41" i="7"/>
  <c r="Y62" i="7" s="1"/>
  <c r="R41" i="7"/>
  <c r="R62" i="7" s="1"/>
  <c r="Z37" i="7"/>
  <c r="Z58" i="7" s="1"/>
  <c r="S34" i="7"/>
  <c r="S55" i="7" s="1"/>
  <c r="L31" i="7"/>
  <c r="L52" i="7" s="1"/>
  <c r="X27" i="7"/>
  <c r="X48" i="7" s="1"/>
  <c r="Q24" i="7"/>
  <c r="X39" i="7"/>
  <c r="X60" i="7" s="1"/>
  <c r="Q36" i="7"/>
  <c r="Q57" i="7" s="1"/>
  <c r="J33" i="7"/>
  <c r="J54" i="7" s="1"/>
  <c r="V29" i="7"/>
  <c r="V50" i="7" s="1"/>
  <c r="O26" i="7"/>
  <c r="O47" i="7" s="1"/>
  <c r="P41" i="7"/>
  <c r="P62" i="7" s="1"/>
  <c r="W36" i="7"/>
  <c r="W57" i="7" s="1"/>
  <c r="N32" i="7"/>
  <c r="N53" i="7" s="1"/>
  <c r="W27" i="7"/>
  <c r="W48" i="7" s="1"/>
  <c r="I42" i="7"/>
  <c r="M37" i="7"/>
  <c r="M58" i="7" s="1"/>
  <c r="W32" i="7"/>
  <c r="W53" i="7" s="1"/>
  <c r="N28" i="7"/>
  <c r="N49" i="7" s="1"/>
  <c r="S42" i="7"/>
  <c r="S63" i="7" s="1"/>
  <c r="W37" i="7"/>
  <c r="W58" i="7" s="1"/>
  <c r="M33" i="7"/>
  <c r="M54" i="7" s="1"/>
  <c r="W28" i="7"/>
  <c r="W49" i="7" s="1"/>
  <c r="N24" i="7"/>
  <c r="O36" i="7"/>
  <c r="O57" i="7" s="1"/>
  <c r="K29" i="7"/>
  <c r="K50" i="7" s="1"/>
  <c r="Y40" i="7"/>
  <c r="Y61" i="7" s="1"/>
  <c r="S33" i="7"/>
  <c r="S54" i="7" s="1"/>
  <c r="N26" i="7"/>
  <c r="N47" i="7" s="1"/>
  <c r="AA37" i="7"/>
  <c r="AA58" i="7" s="1"/>
  <c r="V30" i="7"/>
  <c r="V51" i="7" s="1"/>
  <c r="R42" i="7"/>
  <c r="R63" i="7" s="1"/>
  <c r="K35" i="7"/>
  <c r="K56" i="7" s="1"/>
  <c r="Z27" i="7"/>
  <c r="Z48" i="7" s="1"/>
  <c r="O39" i="7"/>
  <c r="O60" i="7" s="1"/>
  <c r="O32" i="7"/>
  <c r="O53" i="7" s="1"/>
  <c r="K25" i="7"/>
  <c r="K46" i="7" s="1"/>
  <c r="S36" i="7"/>
  <c r="S57" i="7" s="1"/>
  <c r="S29" i="7"/>
  <c r="S50" i="7" s="1"/>
  <c r="K41" i="7"/>
  <c r="K62" i="7" s="1"/>
  <c r="W33" i="7"/>
  <c r="W54" i="7" s="1"/>
  <c r="V26" i="7"/>
  <c r="V47" i="7" s="1"/>
  <c r="P37" i="7"/>
  <c r="P58" i="7" s="1"/>
  <c r="L30" i="7"/>
  <c r="L51" i="7" s="1"/>
  <c r="Q41" i="7"/>
  <c r="Q62" i="7" s="1"/>
  <c r="AA40" i="7"/>
  <c r="AA61" i="7" s="1"/>
  <c r="R37" i="7"/>
  <c r="R58" i="7" s="1"/>
  <c r="K34" i="7"/>
  <c r="K55" i="7" s="1"/>
  <c r="W30" i="7"/>
  <c r="W51" i="7" s="1"/>
  <c r="P27" i="7"/>
  <c r="P48" i="7" s="1"/>
  <c r="I24" i="7"/>
  <c r="P39" i="7"/>
  <c r="P60" i="7" s="1"/>
  <c r="I36" i="7"/>
  <c r="U32" i="7"/>
  <c r="U53" i="7" s="1"/>
  <c r="N29" i="7"/>
  <c r="N50" i="7" s="1"/>
  <c r="Z25" i="7"/>
  <c r="Z46" i="7" s="1"/>
  <c r="X40" i="7"/>
  <c r="X61" i="7" s="1"/>
  <c r="L36" i="7"/>
  <c r="L57" i="7" s="1"/>
  <c r="V31" i="7"/>
  <c r="V52" i="7" s="1"/>
  <c r="M27" i="7"/>
  <c r="M48" i="7" s="1"/>
  <c r="O41" i="7"/>
  <c r="O62" i="7" s="1"/>
  <c r="V36" i="7"/>
  <c r="V57" i="7" s="1"/>
  <c r="L32" i="7"/>
  <c r="L53" i="7" s="1"/>
  <c r="V27" i="7"/>
  <c r="V48" i="7" s="1"/>
  <c r="Z41" i="7"/>
  <c r="Z62" i="7" s="1"/>
  <c r="L37" i="7"/>
  <c r="L58" i="7" s="1"/>
  <c r="V32" i="7"/>
  <c r="V53" i="7" s="1"/>
  <c r="L28" i="7"/>
  <c r="L49" i="7" s="1"/>
  <c r="AA42" i="7"/>
  <c r="AA63" i="7" s="1"/>
  <c r="O35" i="7"/>
  <c r="O56" i="7" s="1"/>
  <c r="K28" i="7"/>
  <c r="K49" i="7" s="1"/>
  <c r="W39" i="7"/>
  <c r="W60" i="7" s="1"/>
  <c r="S32" i="7"/>
  <c r="S53" i="7" s="1"/>
  <c r="O25" i="7"/>
  <c r="O46" i="7" s="1"/>
  <c r="AA36" i="7"/>
  <c r="AA57" i="7" s="1"/>
  <c r="W29" i="7"/>
  <c r="W50" i="7" s="1"/>
  <c r="T41" i="7"/>
  <c r="T62" i="7" s="1"/>
  <c r="L34" i="7"/>
  <c r="L55" i="7" s="1"/>
  <c r="Z26" i="7"/>
  <c r="Z47" i="7" s="1"/>
  <c r="I41" i="7"/>
  <c r="R40" i="7"/>
  <c r="R61" i="7" s="1"/>
  <c r="J37" i="7"/>
  <c r="J58" i="7" s="1"/>
  <c r="V33" i="7"/>
  <c r="V54" i="7" s="1"/>
  <c r="O30" i="7"/>
  <c r="O51" i="7" s="1"/>
  <c r="AA26" i="7"/>
  <c r="AA47" i="7" s="1"/>
  <c r="U42" i="7"/>
  <c r="U63" i="7" s="1"/>
  <c r="AA38" i="7"/>
  <c r="AA59" i="7" s="1"/>
  <c r="T35" i="7"/>
  <c r="T56" i="7" s="1"/>
  <c r="M32" i="7"/>
  <c r="M53" i="7" s="1"/>
  <c r="Y28" i="7"/>
  <c r="Y49" i="7" s="1"/>
  <c r="R25" i="7"/>
  <c r="R46" i="7" s="1"/>
  <c r="K40" i="7"/>
  <c r="K61" i="7" s="1"/>
  <c r="U35" i="7"/>
  <c r="U56" i="7" s="1"/>
  <c r="K31" i="7"/>
  <c r="K52" i="7" s="1"/>
  <c r="U26" i="7"/>
  <c r="U47" i="7" s="1"/>
  <c r="V40" i="7"/>
  <c r="V61" i="7" s="1"/>
  <c r="K36" i="7"/>
  <c r="K57" i="7" s="1"/>
  <c r="U31" i="7"/>
  <c r="U52" i="7" s="1"/>
  <c r="K27" i="7"/>
  <c r="K48" i="7" s="1"/>
  <c r="N41" i="7"/>
  <c r="N62" i="7" s="1"/>
  <c r="T36" i="7"/>
  <c r="T57" i="7" s="1"/>
  <c r="K32" i="7"/>
  <c r="K53" i="7" s="1"/>
  <c r="U27" i="7"/>
  <c r="U48" i="7" s="1"/>
  <c r="X41" i="7"/>
  <c r="X62" i="7" s="1"/>
  <c r="T34" i="7"/>
  <c r="T55" i="7" s="1"/>
  <c r="O27" i="7"/>
  <c r="O48" i="7" s="1"/>
  <c r="X38" i="7"/>
  <c r="X59" i="7" s="1"/>
  <c r="W31" i="7"/>
  <c r="W52" i="7" s="1"/>
  <c r="S24" i="7"/>
  <c r="AA35" i="7"/>
  <c r="AA56" i="7" s="1"/>
  <c r="AA28" i="7"/>
  <c r="AA49" i="7" s="1"/>
  <c r="Q40" i="7"/>
  <c r="Q61" i="7" s="1"/>
  <c r="L33" i="7"/>
  <c r="L54" i="7" s="1"/>
  <c r="L26" i="7"/>
  <c r="L47" i="7" s="1"/>
  <c r="T37" i="7"/>
  <c r="T58" i="7" s="1"/>
  <c r="P30" i="7"/>
  <c r="P51" i="7" s="1"/>
  <c r="O42" i="7"/>
  <c r="O63" i="7" s="1"/>
  <c r="X34" i="7"/>
  <c r="X55" i="7" s="1"/>
  <c r="S27" i="7"/>
  <c r="S48" i="7" s="1"/>
  <c r="M39" i="7"/>
  <c r="M60" i="7" s="1"/>
  <c r="AA31" i="7"/>
  <c r="AA52" i="7" s="1"/>
  <c r="W24" i="7"/>
  <c r="Q35" i="7"/>
  <c r="Q56" i="7" s="1"/>
  <c r="P28" i="7"/>
  <c r="P49" i="7" s="1"/>
  <c r="T40" i="7"/>
  <c r="T61" i="7" s="1"/>
  <c r="I40" i="7"/>
  <c r="U36" i="7"/>
  <c r="U57" i="7" s="1"/>
  <c r="N33" i="7"/>
  <c r="N54" i="7" s="1"/>
  <c r="Z29" i="7"/>
  <c r="Z50" i="7" s="1"/>
  <c r="S26" i="7"/>
  <c r="S47" i="7" s="1"/>
  <c r="L42" i="7"/>
  <c r="L63" i="7" s="1"/>
  <c r="S38" i="7"/>
  <c r="S59" i="7" s="1"/>
  <c r="L35" i="7"/>
  <c r="L56" i="7" s="1"/>
  <c r="X31" i="7"/>
  <c r="X52" i="7" s="1"/>
  <c r="Q28" i="7"/>
  <c r="Q49" i="7" s="1"/>
  <c r="J25" i="7"/>
  <c r="J46" i="7" s="1"/>
  <c r="S39" i="7"/>
  <c r="S60" i="7" s="1"/>
  <c r="J35" i="7"/>
  <c r="J56" i="7" s="1"/>
  <c r="T30" i="7"/>
  <c r="T51" i="7" s="1"/>
  <c r="J26" i="7"/>
  <c r="J47" i="7" s="1"/>
  <c r="J40" i="7"/>
  <c r="J61" i="7" s="1"/>
  <c r="S35" i="7"/>
  <c r="S56" i="7" s="1"/>
  <c r="J31" i="7"/>
  <c r="J52" i="7" s="1"/>
  <c r="T26" i="7"/>
  <c r="T47" i="7" s="1"/>
  <c r="U40" i="7"/>
  <c r="U61" i="7" s="1"/>
  <c r="J36" i="7"/>
  <c r="J57" i="7" s="1"/>
  <c r="S31" i="7"/>
  <c r="S52" i="7" s="1"/>
  <c r="J27" i="7"/>
  <c r="J48" i="7" s="1"/>
  <c r="Z40" i="7"/>
  <c r="Z61" i="7" s="1"/>
  <c r="T33" i="7"/>
  <c r="T54" i="7" s="1"/>
  <c r="P26" i="7"/>
  <c r="P47" i="7" s="1"/>
  <c r="I38" i="7"/>
  <c r="X30" i="7"/>
  <c r="X51" i="7" s="1"/>
  <c r="X42" i="7"/>
  <c r="X63" i="7" s="1"/>
  <c r="M35" i="7"/>
  <c r="M56" i="7" s="1"/>
  <c r="AA27" i="7"/>
  <c r="AA48" i="7" s="1"/>
  <c r="U39" i="7"/>
  <c r="U60" i="7" s="1"/>
  <c r="P32" i="7"/>
  <c r="P53" i="7" s="1"/>
  <c r="L25" i="7"/>
  <c r="L46" i="7" s="1"/>
  <c r="X36" i="7"/>
  <c r="X57" i="7" s="1"/>
  <c r="T29" i="7"/>
  <c r="T50" i="7" s="1"/>
  <c r="L41" i="7"/>
  <c r="L62" i="7" s="1"/>
  <c r="I34" i="7"/>
  <c r="X26" i="7"/>
  <c r="X47" i="7" s="1"/>
  <c r="M38" i="7"/>
  <c r="M59" i="7" s="1"/>
  <c r="M31" i="7"/>
  <c r="M52" i="7" s="1"/>
  <c r="K42" i="7"/>
  <c r="K63" i="7" s="1"/>
  <c r="U34" i="7"/>
  <c r="U55" i="7" s="1"/>
  <c r="Q27" i="7"/>
  <c r="Q48" i="7" s="1"/>
  <c r="Z42" i="7"/>
  <c r="Z63" i="7" s="1"/>
  <c r="Y32" i="7"/>
  <c r="Y53" i="7" s="1"/>
  <c r="Y24" i="7"/>
  <c r="O34" i="7"/>
  <c r="O55" i="7" s="1"/>
  <c r="U24" i="7"/>
  <c r="X32" i="7"/>
  <c r="X53" i="7" s="1"/>
  <c r="Z38" i="7"/>
  <c r="Z59" i="7" s="1"/>
  <c r="I26" i="7"/>
  <c r="X33" i="7"/>
  <c r="X54" i="7" s="1"/>
  <c r="J39" i="7"/>
  <c r="J60" i="7" s="1"/>
  <c r="I37" i="7"/>
  <c r="V38" i="7"/>
  <c r="V59" i="7" s="1"/>
  <c r="U37" i="7"/>
  <c r="U58" i="7" s="1"/>
  <c r="T38" i="7"/>
  <c r="T59" i="7" s="1"/>
  <c r="K24" i="7"/>
  <c r="S28" i="7"/>
  <c r="S49" i="7" s="1"/>
  <c r="AA32" i="7"/>
  <c r="AA53" i="7" s="1"/>
  <c r="P36" i="7"/>
  <c r="P57" i="7" s="1"/>
  <c r="T42" i="7"/>
  <c r="T63" i="7" s="1"/>
  <c r="R36" i="7"/>
  <c r="R57" i="7" s="1"/>
  <c r="AA41" i="7"/>
  <c r="AA62" i="7" s="1"/>
  <c r="Q32" i="7"/>
  <c r="Q53" i="7" s="1"/>
  <c r="V41" i="7"/>
  <c r="V62" i="7" s="1"/>
  <c r="R33" i="7"/>
  <c r="R54" i="7" s="1"/>
  <c r="M24" i="7"/>
  <c r="I30" i="7"/>
  <c r="X37" i="7"/>
  <c r="X58" i="7" s="1"/>
  <c r="Q25" i="7"/>
  <c r="Q46" i="7" s="1"/>
  <c r="I31" i="7"/>
  <c r="K37" i="7"/>
  <c r="K58" i="7" s="1"/>
  <c r="N36" i="7"/>
  <c r="N57" i="7" s="1"/>
  <c r="M34" i="7"/>
  <c r="M55" i="7" s="1"/>
  <c r="Z35" i="7"/>
  <c r="Z56" i="7" s="1"/>
  <c r="Y35" i="7"/>
  <c r="Y56" i="7" s="1"/>
  <c r="O40" i="7"/>
  <c r="O61" i="7" s="1"/>
  <c r="X25" i="7"/>
  <c r="X46" i="7" s="1"/>
  <c r="M30" i="7"/>
  <c r="M51" i="7" s="1"/>
  <c r="U33" i="7"/>
  <c r="U54" i="7" s="1"/>
  <c r="V25" i="7"/>
  <c r="V46" i="7" s="1"/>
  <c r="AA33" i="7"/>
  <c r="AA54" i="7" s="1"/>
  <c r="Y39" i="7"/>
  <c r="Y60" i="7" s="1"/>
  <c r="S40" i="7"/>
  <c r="S61" i="7" s="1"/>
  <c r="N30" i="7"/>
  <c r="N51" i="7" s="1"/>
  <c r="T39" i="7"/>
  <c r="T60" i="7" s="1"/>
  <c r="T31" i="7"/>
  <c r="T52" i="7" s="1"/>
  <c r="M41" i="7"/>
  <c r="M62" i="7" s="1"/>
  <c r="P31" i="7"/>
  <c r="P52" i="7" s="1"/>
  <c r="J42" i="7"/>
  <c r="J63" i="7" s="1"/>
  <c r="Q29" i="7"/>
  <c r="Q50" i="7" s="1"/>
  <c r="I35" i="7"/>
  <c r="O24" i="7"/>
  <c r="Q30" i="7"/>
  <c r="Q51" i="7" s="1"/>
  <c r="T32" i="7"/>
  <c r="T53" i="7" s="1"/>
  <c r="N34" i="7"/>
  <c r="N55" i="7" s="1"/>
  <c r="Q33" i="7"/>
  <c r="Q54" i="7" s="1"/>
  <c r="Q31" i="7"/>
  <c r="Q52" i="7" s="1"/>
  <c r="Y34" i="7"/>
  <c r="Y55" i="7" s="1"/>
  <c r="N39" i="7"/>
  <c r="N60" i="7" s="1"/>
  <c r="I25" i="7"/>
  <c r="M29" i="7"/>
  <c r="M50" i="7" s="1"/>
  <c r="Z32" i="7"/>
  <c r="Z53" i="7" s="1"/>
  <c r="L40" i="7"/>
  <c r="L61" i="7" s="1"/>
  <c r="X28" i="7"/>
  <c r="X49" i="7" s="1"/>
  <c r="U38" i="7"/>
  <c r="U59" i="7" s="1"/>
  <c r="V34" i="7"/>
  <c r="V55" i="7" s="1"/>
  <c r="L39" i="7"/>
  <c r="L60" i="7" s="1"/>
  <c r="R29" i="7"/>
  <c r="R50" i="7" s="1"/>
  <c r="N40" i="7"/>
  <c r="N61" i="7" s="1"/>
  <c r="AA30" i="7"/>
  <c r="AA51" i="7" s="1"/>
  <c r="I39" i="7"/>
  <c r="O28" i="7"/>
  <c r="O49" i="7" s="1"/>
  <c r="Q34" i="7"/>
  <c r="Q55" i="7" s="1"/>
  <c r="AA39" i="7"/>
  <c r="AA60" i="7" s="1"/>
  <c r="O29" i="7"/>
  <c r="O50" i="7" s="1"/>
  <c r="Y31" i="7"/>
  <c r="Y52" i="7" s="1"/>
  <c r="X29" i="7"/>
  <c r="X50" i="7" s="1"/>
  <c r="R31" i="7"/>
  <c r="R52" i="7" s="1"/>
  <c r="U30" i="7"/>
  <c r="U51" i="7" s="1"/>
  <c r="K33" i="7"/>
  <c r="K54" i="7" s="1"/>
  <c r="S37" i="7"/>
  <c r="S58" i="7" s="1"/>
  <c r="M42" i="7"/>
  <c r="M63" i="7" s="1"/>
  <c r="R27" i="7"/>
  <c r="R48" i="7" s="1"/>
  <c r="Z30" i="7"/>
  <c r="Z51" i="7" s="1"/>
  <c r="O38" i="7"/>
  <c r="O59" i="7" s="1"/>
  <c r="J29" i="7"/>
  <c r="J50" i="7" s="1"/>
  <c r="K38" i="7"/>
  <c r="K59" i="7" s="1"/>
  <c r="K30" i="7"/>
  <c r="K51" i="7" s="1"/>
  <c r="Q38" i="7"/>
  <c r="Q59" i="7" s="1"/>
  <c r="S25" i="7"/>
  <c r="S46" i="7" s="1"/>
  <c r="O33" i="7"/>
  <c r="O54" i="7" s="1"/>
  <c r="Q39" i="7"/>
  <c r="Q60" i="7" s="1"/>
  <c r="R26" i="7"/>
  <c r="R47" i="7" s="1"/>
  <c r="J30" i="7"/>
  <c r="J51" i="7" s="1"/>
  <c r="I29" i="7"/>
  <c r="I27" i="7"/>
  <c r="V28" i="7"/>
  <c r="V49" i="7" s="1"/>
  <c r="O31" i="7"/>
  <c r="O52" i="7" s="1"/>
  <c r="W35" i="7"/>
  <c r="W56" i="7" s="1"/>
  <c r="M40" i="7"/>
  <c r="M61" i="7" s="1"/>
  <c r="W25" i="7"/>
  <c r="W46" i="7" s="1"/>
  <c r="L29" i="7"/>
  <c r="L50" i="7" s="1"/>
  <c r="M36" i="7"/>
  <c r="M57" i="7" s="1"/>
  <c r="M28" i="7"/>
  <c r="M49" i="7" s="1"/>
  <c r="V37" i="7"/>
  <c r="V58" i="7" s="1"/>
  <c r="I28" i="7"/>
  <c r="O37" i="7"/>
  <c r="O58" i="7" s="1"/>
  <c r="AA24" i="7"/>
  <c r="R30" i="7"/>
  <c r="R51" i="7" s="1"/>
  <c r="N38" i="7"/>
  <c r="N59" i="7" s="1"/>
  <c r="AA25" i="7"/>
  <c r="AA46" i="7" s="1"/>
  <c r="T25" i="7"/>
  <c r="T46" i="7" s="1"/>
  <c r="N27" i="7"/>
  <c r="N48" i="7" s="1"/>
  <c r="M26" i="7"/>
  <c r="M47" i="7" s="1"/>
  <c r="L24" i="7"/>
  <c r="T28" i="7"/>
  <c r="T49" i="7" s="1"/>
  <c r="I33" i="7"/>
  <c r="Q37" i="7"/>
  <c r="Q58" i="7" s="1"/>
  <c r="J41" i="7"/>
  <c r="J62" i="7" s="1"/>
  <c r="Q26" i="7"/>
  <c r="Q47" i="7" s="1"/>
  <c r="P40" i="7"/>
  <c r="P61" i="7" s="1"/>
  <c r="N42" i="7"/>
  <c r="N63" i="7" s="1"/>
  <c r="X35" i="7"/>
  <c r="X56" i="7" s="1"/>
  <c r="K26" i="7"/>
  <c r="K47" i="7" s="1"/>
  <c r="Y36" i="7"/>
  <c r="Y57" i="7" s="1"/>
  <c r="T27" i="7"/>
  <c r="T48" i="7" s="1"/>
  <c r="R34" i="7"/>
  <c r="R55" i="7" s="1"/>
  <c r="AA29" i="7"/>
  <c r="AA50" i="7" s="1"/>
  <c r="R35" i="7"/>
  <c r="R56" i="7" s="1"/>
  <c r="X24" i="7"/>
  <c r="T24" i="7"/>
  <c r="U41" i="7"/>
  <c r="U62" i="7" s="1"/>
  <c r="R24" i="7"/>
  <c r="P42" i="7"/>
  <c r="P63" i="7" s="1"/>
  <c r="Y27" i="7"/>
  <c r="Y48" i="7" s="1"/>
  <c r="J32" i="7"/>
  <c r="J53" i="7" s="1"/>
  <c r="Z39" i="7"/>
  <c r="Z60" i="7" s="1"/>
  <c r="U25" i="7"/>
  <c r="U46" i="7" s="1"/>
  <c r="AA34" i="7"/>
  <c r="AA55" i="7" s="1"/>
  <c r="W34" i="7"/>
  <c r="W55" i="7" s="1"/>
  <c r="W26" i="7"/>
  <c r="W47" i="7" s="1"/>
  <c r="R39" i="7"/>
  <c r="R60" i="7" s="1"/>
  <c r="Z34" i="7"/>
  <c r="Z55" i="7" s="1"/>
  <c r="W41" i="7"/>
  <c r="W62" i="7" s="1"/>
  <c r="Y25" i="7"/>
  <c r="Y46" i="7" s="1"/>
  <c r="L38" i="7"/>
  <c r="L59" i="7" s="1"/>
  <c r="AS7" i="7"/>
  <c r="AU14" i="7"/>
  <c r="AL4" i="7"/>
  <c r="AL12" i="7"/>
  <c r="AN19" i="7"/>
  <c r="AP16" i="7"/>
  <c r="AJ6" i="7"/>
  <c r="AL13" i="7"/>
  <c r="AN20" i="7"/>
  <c r="AH16" i="7"/>
  <c r="AT6" i="7"/>
  <c r="AQ4" i="7"/>
  <c r="AS11" i="7"/>
  <c r="AU18" i="7"/>
  <c r="AL8" i="7"/>
  <c r="AN15" i="7"/>
  <c r="AX3" i="7"/>
  <c r="AH11" i="7"/>
  <c r="AJ18" i="7"/>
  <c r="AH5" i="7"/>
  <c r="AR8" i="7"/>
  <c r="AJ12" i="7"/>
  <c r="AT15" i="7"/>
  <c r="AL19" i="7"/>
  <c r="AI5" i="7"/>
  <c r="AS8" i="7"/>
  <c r="AK12" i="7"/>
  <c r="AU15" i="7"/>
  <c r="AM19" i="7"/>
  <c r="AK5" i="7"/>
  <c r="AU8" i="7"/>
  <c r="AM12" i="7"/>
  <c r="AW15" i="7"/>
  <c r="AO19" i="7"/>
  <c r="AW4" i="7"/>
  <c r="AO8" i="7"/>
  <c r="AY11" i="7"/>
  <c r="AQ15" i="7"/>
  <c r="AI19" i="7"/>
  <c r="AO9" i="7"/>
  <c r="AQ16" i="7"/>
  <c r="AH6" i="7"/>
  <c r="AH14" i="7"/>
  <c r="AH4" i="7"/>
  <c r="AJ19" i="7"/>
  <c r="AX7" i="7"/>
  <c r="AH15" i="7"/>
  <c r="AR3" i="7"/>
  <c r="AT10" i="7"/>
  <c r="AV17" i="7"/>
  <c r="AJ11" i="7"/>
  <c r="AM6" i="7"/>
  <c r="AO13" i="7"/>
  <c r="AT20" i="7"/>
  <c r="AH10" i="7"/>
  <c r="AJ17" i="7"/>
  <c r="AT5" i="7"/>
  <c r="AV12" i="7"/>
  <c r="AX19" i="7"/>
  <c r="AX5" i="7"/>
  <c r="AP9" i="7"/>
  <c r="AH13" i="7"/>
  <c r="AR16" i="7"/>
  <c r="AJ20" i="7"/>
  <c r="AY5" i="7"/>
  <c r="AQ9" i="7"/>
  <c r="AI13" i="7"/>
  <c r="AS16" i="7"/>
  <c r="AK20" i="7"/>
  <c r="AI6" i="7"/>
  <c r="AS9" i="7"/>
  <c r="AK13" i="7"/>
  <c r="AU16" i="7"/>
  <c r="AM20" i="7"/>
  <c r="AU5" i="7"/>
  <c r="AM9" i="7"/>
  <c r="AW12" i="7"/>
  <c r="AO16" i="7"/>
  <c r="AY19" i="7"/>
  <c r="AR17" i="7"/>
  <c r="AX12" i="7"/>
  <c r="AN4" i="7"/>
  <c r="AP11" i="7"/>
  <c r="AR18" i="7"/>
  <c r="AJ7" i="7"/>
  <c r="AL14" i="7"/>
  <c r="AJ3" i="7"/>
  <c r="AL18" i="7"/>
  <c r="AW9" i="7"/>
  <c r="AY16" i="7"/>
  <c r="AP6" i="7"/>
  <c r="AR13" i="7"/>
  <c r="AV20" i="7"/>
  <c r="AL9" i="7"/>
  <c r="AN16" i="7"/>
  <c r="AJ4" i="7"/>
  <c r="AT7" i="7"/>
  <c r="AL11" i="7"/>
  <c r="AV14" i="7"/>
  <c r="AN18" i="7"/>
  <c r="AK4" i="7"/>
  <c r="AU7" i="7"/>
  <c r="AM11" i="7"/>
  <c r="AW14" i="7"/>
  <c r="AO18" i="7"/>
  <c r="AM4" i="7"/>
  <c r="AW7" i="7"/>
  <c r="AO11" i="7"/>
  <c r="AY14" i="7"/>
  <c r="AQ18" i="7"/>
  <c r="AY3" i="7"/>
  <c r="AQ7" i="7"/>
  <c r="AI11" i="7"/>
  <c r="AS14" i="7"/>
  <c r="AK18" i="7"/>
  <c r="AK3" i="7"/>
  <c r="AM10" i="7"/>
  <c r="AO17" i="7"/>
  <c r="AX6" i="7"/>
  <c r="AX14" i="7"/>
  <c r="AV5" i="7"/>
  <c r="AH20" i="7"/>
  <c r="AV8" i="7"/>
  <c r="AX15" i="7"/>
  <c r="AP4" i="7"/>
  <c r="AR11" i="7"/>
  <c r="AT18" i="7"/>
  <c r="AH12" i="7"/>
  <c r="AK7" i="7"/>
  <c r="AM14" i="7"/>
  <c r="AV3" i="7"/>
  <c r="AX10" i="7"/>
  <c r="AH18" i="7"/>
  <c r="AR6" i="7"/>
  <c r="AT13" i="7"/>
  <c r="AY20" i="7"/>
  <c r="AN6" i="7"/>
  <c r="AX9" i="7"/>
  <c r="AP13" i="7"/>
  <c r="AH17" i="7"/>
  <c r="AR20" i="7"/>
  <c r="AO6" i="7"/>
  <c r="AY9" i="7"/>
  <c r="AQ13" i="7"/>
  <c r="AI17" i="7"/>
  <c r="AS20" i="7"/>
  <c r="AQ6" i="7"/>
  <c r="AI10" i="7"/>
  <c r="AS13" i="7"/>
  <c r="AK17" i="7"/>
  <c r="AU20" i="7"/>
  <c r="AK6" i="7"/>
  <c r="AU9" i="7"/>
  <c r="AM13" i="7"/>
  <c r="AW16" i="7"/>
  <c r="AO20" i="7"/>
  <c r="AI4" i="7"/>
  <c r="AK11" i="7"/>
  <c r="AM18" i="7"/>
  <c r="AV7" i="7"/>
  <c r="AV15" i="7"/>
  <c r="AR7" i="7"/>
  <c r="AT8" i="7"/>
  <c r="AT9" i="7"/>
  <c r="AV16" i="7"/>
  <c r="AN5" i="7"/>
  <c r="AP12" i="7"/>
  <c r="AR19" i="7"/>
  <c r="AV13" i="7"/>
  <c r="AI8" i="7"/>
  <c r="AK15" i="7"/>
  <c r="AT4" i="7"/>
  <c r="AV11" i="7"/>
  <c r="AX18" i="7"/>
  <c r="AP7" i="7"/>
  <c r="AR14" i="7"/>
  <c r="AL3" i="7"/>
  <c r="AV6" i="7"/>
  <c r="AN10" i="7"/>
  <c r="AX13" i="7"/>
  <c r="AP17" i="7"/>
  <c r="AM3" i="7"/>
  <c r="AW6" i="7"/>
  <c r="AO10" i="7"/>
  <c r="AY13" i="7"/>
  <c r="AQ17" i="7"/>
  <c r="AO3" i="7"/>
  <c r="AY6" i="7"/>
  <c r="AQ10" i="7"/>
  <c r="AI14" i="7"/>
  <c r="AS17" i="7"/>
  <c r="AI3" i="7"/>
  <c r="AS6" i="7"/>
  <c r="AK10" i="7"/>
  <c r="AU13" i="7"/>
  <c r="AM17" i="7"/>
  <c r="AW20" i="7"/>
  <c r="AD3" i="7"/>
  <c r="AY4" i="7"/>
  <c r="AI12" i="7"/>
  <c r="AK19" i="7"/>
  <c r="AR9" i="7"/>
  <c r="AT16" i="7"/>
  <c r="AL10" i="7"/>
  <c r="AP3" i="7"/>
  <c r="AR10" i="7"/>
  <c r="AT17" i="7"/>
  <c r="AL6" i="7"/>
  <c r="AN13" i="7"/>
  <c r="AQ20" i="7"/>
  <c r="AR15" i="7"/>
  <c r="AY8" i="7"/>
  <c r="AI16" i="7"/>
  <c r="AR5" i="7"/>
  <c r="AT12" i="7"/>
  <c r="AV19" i="7"/>
  <c r="AN8" i="7"/>
  <c r="AP15" i="7"/>
  <c r="AT3" i="7"/>
  <c r="AL7" i="7"/>
  <c r="AV10" i="7"/>
  <c r="AN14" i="7"/>
  <c r="AX17" i="7"/>
  <c r="AU3" i="7"/>
  <c r="AM7" i="7"/>
  <c r="AW10" i="7"/>
  <c r="AO14" i="7"/>
  <c r="AY17" i="7"/>
  <c r="AW3" i="7"/>
  <c r="AO7" i="7"/>
  <c r="AY10" i="7"/>
  <c r="AQ14" i="7"/>
  <c r="AI18" i="7"/>
  <c r="AQ3" i="7"/>
  <c r="AI7" i="7"/>
  <c r="AS10" i="7"/>
  <c r="AK14" i="7"/>
  <c r="AU17" i="7"/>
  <c r="AF14" i="6"/>
  <c r="AF12" i="6"/>
  <c r="AF9" i="6"/>
  <c r="AF16" i="6"/>
  <c r="AR19" i="6"/>
  <c r="AH16" i="6"/>
  <c r="AP12" i="6"/>
  <c r="AT18" i="6"/>
  <c r="AJ15" i="6"/>
  <c r="AR11" i="6"/>
  <c r="AH8" i="6"/>
  <c r="AP4" i="6"/>
  <c r="AX18" i="6"/>
  <c r="AN15" i="6"/>
  <c r="AV11" i="6"/>
  <c r="AL8" i="6"/>
  <c r="AU18" i="6"/>
  <c r="AY13" i="6"/>
  <c r="AL9" i="6"/>
  <c r="AU4" i="6"/>
  <c r="AM12" i="6"/>
  <c r="AI18" i="6"/>
  <c r="AM13" i="6"/>
  <c r="AR8" i="6"/>
  <c r="AK4" i="6"/>
  <c r="AU8" i="6"/>
  <c r="AR18" i="6"/>
  <c r="AW13" i="6"/>
  <c r="AI9" i="6"/>
  <c r="AS4" i="6"/>
  <c r="AO16" i="6"/>
  <c r="AV3" i="6"/>
  <c r="AU16" i="6"/>
  <c r="AY11" i="6"/>
  <c r="AL7" i="6"/>
  <c r="AH3" i="6"/>
  <c r="AS16" i="6"/>
  <c r="AX11" i="6"/>
  <c r="AK7" i="6"/>
  <c r="AU20" i="6"/>
  <c r="AY15" i="6"/>
  <c r="AL11" i="6"/>
  <c r="AQ6" i="6"/>
  <c r="AS20" i="6"/>
  <c r="AX15" i="6"/>
  <c r="AK11" i="6"/>
  <c r="AO6" i="6"/>
  <c r="AL18" i="6"/>
  <c r="AT14" i="6"/>
  <c r="AJ11" i="6"/>
  <c r="AR7" i="6"/>
  <c r="AH4" i="6"/>
  <c r="AP18" i="6"/>
  <c r="AX14" i="6"/>
  <c r="AN11" i="6"/>
  <c r="AV7" i="6"/>
  <c r="AJ18" i="6"/>
  <c r="AO13" i="6"/>
  <c r="AS8" i="6"/>
  <c r="AL4" i="6"/>
  <c r="AM9" i="6"/>
  <c r="AP17" i="6"/>
  <c r="AU12" i="6"/>
  <c r="AY7" i="6"/>
  <c r="AT3" i="6"/>
  <c r="AY6" i="6"/>
  <c r="AY17" i="6"/>
  <c r="AL13" i="6"/>
  <c r="AQ8" i="6"/>
  <c r="AJ4" i="6"/>
  <c r="AL15" i="6"/>
  <c r="AW20" i="6"/>
  <c r="AJ16" i="6"/>
  <c r="AO11" i="6"/>
  <c r="AS6" i="6"/>
  <c r="AV20" i="6"/>
  <c r="AI16" i="6"/>
  <c r="AM11" i="6"/>
  <c r="AR6" i="6"/>
  <c r="AJ20" i="6"/>
  <c r="AO15" i="6"/>
  <c r="AS10" i="6"/>
  <c r="AY5" i="6"/>
  <c r="AI20" i="6"/>
  <c r="AM15" i="6"/>
  <c r="AR10" i="6"/>
  <c r="AX5" i="6"/>
  <c r="AX16" i="6"/>
  <c r="AT10" i="6"/>
  <c r="AL6" i="6"/>
  <c r="AV19" i="6"/>
  <c r="AP14" i="6"/>
  <c r="AH10" i="6"/>
  <c r="AX19" i="6"/>
  <c r="AV12" i="6"/>
  <c r="AW6" i="6"/>
  <c r="AW15" i="6"/>
  <c r="AW16" i="6"/>
  <c r="AY10" i="6"/>
  <c r="AK5" i="6"/>
  <c r="AM5" i="6"/>
  <c r="AK16" i="6"/>
  <c r="AM10" i="6"/>
  <c r="AS3" i="6"/>
  <c r="AQ10" i="6"/>
  <c r="AX17" i="6"/>
  <c r="AV10" i="6"/>
  <c r="AI5" i="6"/>
  <c r="AW17" i="6"/>
  <c r="AU10" i="6"/>
  <c r="AH5" i="6"/>
  <c r="AK17" i="6"/>
  <c r="AI10" i="6"/>
  <c r="AO4" i="6"/>
  <c r="AI17" i="6"/>
  <c r="AY9" i="6"/>
  <c r="AN4" i="6"/>
  <c r="AX20" i="6"/>
  <c r="AR15" i="6"/>
  <c r="AV9" i="6"/>
  <c r="AN5" i="6"/>
  <c r="AH18" i="6"/>
  <c r="AR13" i="6"/>
  <c r="AJ9" i="6"/>
  <c r="AQ17" i="6"/>
  <c r="AS11" i="6"/>
  <c r="AU5" i="6"/>
  <c r="AW5" i="6"/>
  <c r="AT15" i="6"/>
  <c r="AU9" i="6"/>
  <c r="AK3" i="6"/>
  <c r="AY20" i="6"/>
  <c r="AH15" i="6"/>
  <c r="AX7" i="6"/>
  <c r="AY19" i="6"/>
  <c r="AN6" i="6"/>
  <c r="AQ15" i="6"/>
  <c r="AS9" i="6"/>
  <c r="AI4" i="6"/>
  <c r="AP15" i="6"/>
  <c r="AQ9" i="6"/>
  <c r="AY3" i="6"/>
  <c r="AV14" i="6"/>
  <c r="AW8" i="6"/>
  <c r="AO3" i="6"/>
  <c r="AU14" i="6"/>
  <c r="AV8" i="6"/>
  <c r="AN3" i="6"/>
  <c r="AN13" i="6"/>
  <c r="AJ6" i="6"/>
  <c r="AW7" i="6"/>
  <c r="AT13" i="6"/>
  <c r="AP20" i="6"/>
  <c r="AL14" i="6"/>
  <c r="AN9" i="6"/>
  <c r="AX4" i="6"/>
  <c r="AR17" i="6"/>
  <c r="AJ13" i="6"/>
  <c r="AT8" i="6"/>
  <c r="AY16" i="6"/>
  <c r="AH11" i="6"/>
  <c r="AL5" i="6"/>
  <c r="AM3" i="6"/>
  <c r="AI15" i="6"/>
  <c r="AK9" i="6"/>
  <c r="AH17" i="6"/>
  <c r="AN20" i="6"/>
  <c r="AO14" i="6"/>
  <c r="AM7" i="6"/>
  <c r="AO19" i="6"/>
  <c r="AV4" i="6"/>
  <c r="AY14" i="6"/>
  <c r="AH9" i="6"/>
  <c r="AQ3" i="6"/>
  <c r="AW14" i="6"/>
  <c r="AY8" i="6"/>
  <c r="AP3" i="6"/>
  <c r="AK14" i="6"/>
  <c r="AM8" i="6"/>
  <c r="AQ7" i="6"/>
  <c r="AJ14" i="6"/>
  <c r="AK8" i="6"/>
  <c r="AJ19" i="6"/>
  <c r="AP8" i="6"/>
  <c r="AJ3" i="6"/>
  <c r="AT16" i="6"/>
  <c r="AL12" i="6"/>
  <c r="AX6" i="6"/>
  <c r="AU15" i="6"/>
  <c r="AW9" i="6"/>
  <c r="AL3" i="6"/>
  <c r="AW19" i="6"/>
  <c r="AX13" i="6"/>
  <c r="AV6" i="6"/>
  <c r="AW12" i="6"/>
  <c r="AK19" i="6"/>
  <c r="AS17" i="6"/>
  <c r="AT19" i="6"/>
  <c r="AU13" i="6"/>
  <c r="AS19" i="6"/>
  <c r="AH20" i="6"/>
  <c r="AV13" i="6"/>
  <c r="AX8" i="6"/>
  <c r="AR3" i="6"/>
  <c r="AJ17" i="6"/>
  <c r="AT12" i="6"/>
  <c r="AN7" i="6"/>
  <c r="AN16" i="6"/>
  <c r="AO10" i="6"/>
  <c r="AU3" i="6"/>
  <c r="AO20" i="6"/>
  <c r="AQ14" i="6"/>
  <c r="AO7" i="6"/>
  <c r="AS14" i="6"/>
  <c r="AU19" i="6"/>
  <c r="AS12" i="6"/>
  <c r="AU6" i="6"/>
  <c r="AV18" i="6"/>
  <c r="AM20" i="6"/>
  <c r="AN14" i="6"/>
  <c r="AO8" i="6"/>
  <c r="AK20" i="6"/>
  <c r="AM14" i="6"/>
  <c r="AN8" i="6"/>
  <c r="AQ19" i="6"/>
  <c r="AS13" i="6"/>
  <c r="AT7" i="6"/>
  <c r="AP19" i="6"/>
  <c r="AQ13" i="6"/>
  <c r="AS7" i="6"/>
  <c r="AV17" i="6"/>
  <c r="AX12" i="6"/>
  <c r="AJ7" i="6"/>
  <c r="AT20" i="6"/>
  <c r="AL16" i="6"/>
  <c r="AX10" i="6"/>
  <c r="AP6" i="6"/>
  <c r="AK15" i="6"/>
  <c r="AI8" i="6"/>
  <c r="AR20" i="6"/>
  <c r="AL19" i="6"/>
  <c r="AJ12" i="6"/>
  <c r="AK6" i="6"/>
  <c r="AI11" i="6"/>
  <c r="AO17" i="6"/>
  <c r="AP11" i="6"/>
  <c r="AS5" i="6"/>
  <c r="AP13" i="6"/>
  <c r="AI19" i="6"/>
  <c r="AK13" i="6"/>
  <c r="AI6" i="6"/>
  <c r="AH19" i="6"/>
  <c r="AI13" i="6"/>
  <c r="AH6" i="6"/>
  <c r="AN18" i="6"/>
  <c r="AO12" i="6"/>
  <c r="AP5" i="6"/>
  <c r="AM18" i="6"/>
  <c r="AN12" i="6"/>
  <c r="AO5" i="6"/>
  <c r="AN17" i="6"/>
  <c r="AV15" i="6"/>
  <c r="AP7" i="6"/>
  <c r="AT5" i="6"/>
  <c r="AT9" i="6"/>
  <c r="AK10" i="6"/>
  <c r="AQ5" i="6"/>
  <c r="AI7" i="6"/>
  <c r="AO9" i="6"/>
  <c r="AN19" i="6"/>
  <c r="AW10" i="6"/>
  <c r="AR12" i="6"/>
  <c r="AP9" i="6"/>
  <c r="AP16" i="6"/>
  <c r="AH14" i="6"/>
  <c r="AM6" i="6"/>
  <c r="AT4" i="6"/>
  <c r="AJ5" i="6"/>
  <c r="AR5" i="6"/>
  <c r="AQ4" i="6"/>
  <c r="AY4" i="6"/>
  <c r="AH7" i="6"/>
  <c r="AH12" i="6"/>
  <c r="AP10" i="6"/>
  <c r="AK18" i="6"/>
  <c r="AX9" i="6"/>
  <c r="AI3" i="6"/>
  <c r="AR4" i="6"/>
  <c r="AY18" i="6"/>
  <c r="AX3" i="6"/>
  <c r="AW4" i="6"/>
  <c r="AW3" i="6"/>
  <c r="AK12" i="6"/>
  <c r="AN10" i="6"/>
  <c r="AU7" i="6"/>
  <c r="AL10" i="6"/>
  <c r="AR9" i="6"/>
  <c r="AI14" i="6"/>
  <c r="AM4" i="6"/>
  <c r="AT11" i="6"/>
  <c r="AO18" i="6"/>
  <c r="AU17" i="6"/>
  <c r="AW18" i="6"/>
  <c r="AU11" i="6"/>
  <c r="AT6" i="6"/>
  <c r="AQ20" i="6"/>
  <c r="AS18" i="6"/>
  <c r="AV16" i="6"/>
  <c r="AJ8" i="6"/>
  <c r="AL17" i="6"/>
  <c r="AR16" i="6"/>
  <c r="AT17" i="6"/>
  <c r="AV5" i="6"/>
  <c r="AM19" i="6"/>
  <c r="AM16" i="6"/>
  <c r="AS15" i="6"/>
  <c r="AQ18" i="6"/>
  <c r="AQ12" i="6"/>
  <c r="AH13" i="6"/>
  <c r="AQ16" i="6"/>
  <c r="AL20" i="6"/>
  <c r="AR14" i="6"/>
  <c r="AQ11" i="6"/>
  <c r="AI12" i="6"/>
  <c r="AM17" i="6"/>
  <c r="AJ10" i="6"/>
  <c r="AW11" i="6"/>
  <c r="AY12" i="6"/>
  <c r="AF15" i="6"/>
  <c r="AF7" i="6"/>
  <c r="Q42" i="6"/>
  <c r="Q63" i="6" s="1"/>
  <c r="J39" i="6"/>
  <c r="J60" i="6" s="1"/>
  <c r="V35" i="6"/>
  <c r="V56" i="6" s="1"/>
  <c r="O32" i="6"/>
  <c r="O53" i="6" s="1"/>
  <c r="AA28" i="6"/>
  <c r="AA49" i="6" s="1"/>
  <c r="T25" i="6"/>
  <c r="T46" i="6" s="1"/>
  <c r="K41" i="6"/>
  <c r="K62" i="6" s="1"/>
  <c r="W37" i="6"/>
  <c r="W58" i="6" s="1"/>
  <c r="P34" i="6"/>
  <c r="P55" i="6" s="1"/>
  <c r="I31" i="6"/>
  <c r="U27" i="6"/>
  <c r="U48" i="6" s="1"/>
  <c r="N24" i="6"/>
  <c r="V39" i="6"/>
  <c r="V60" i="6" s="1"/>
  <c r="O36" i="6"/>
  <c r="O57" i="6" s="1"/>
  <c r="AA32" i="6"/>
  <c r="AA53" i="6" s="1"/>
  <c r="T29" i="6"/>
  <c r="T50" i="6" s="1"/>
  <c r="M26" i="6"/>
  <c r="M47" i="6" s="1"/>
  <c r="N41" i="6"/>
  <c r="N62" i="6" s="1"/>
  <c r="Y35" i="6"/>
  <c r="Y56" i="6" s="1"/>
  <c r="R30" i="6"/>
  <c r="R51" i="6" s="1"/>
  <c r="J25" i="6"/>
  <c r="J46" i="6" s="1"/>
  <c r="R38" i="6"/>
  <c r="R59" i="6" s="1"/>
  <c r="J33" i="6"/>
  <c r="J54" i="6" s="1"/>
  <c r="W27" i="6"/>
  <c r="W48" i="6" s="1"/>
  <c r="J41" i="6"/>
  <c r="J62" i="6" s="1"/>
  <c r="W35" i="6"/>
  <c r="W56" i="6" s="1"/>
  <c r="O30" i="6"/>
  <c r="O51" i="6" s="1"/>
  <c r="Z24" i="6"/>
  <c r="O38" i="6"/>
  <c r="O59" i="6" s="1"/>
  <c r="Z32" i="6"/>
  <c r="Z53" i="6" s="1"/>
  <c r="S27" i="6"/>
  <c r="S48" i="6" s="1"/>
  <c r="U41" i="6"/>
  <c r="U62" i="6" s="1"/>
  <c r="M36" i="6"/>
  <c r="M57" i="6" s="1"/>
  <c r="X30" i="6"/>
  <c r="X51" i="6" s="1"/>
  <c r="Q25" i="6"/>
  <c r="Q46" i="6" s="1"/>
  <c r="S39" i="6"/>
  <c r="S60" i="6" s="1"/>
  <c r="K34" i="6"/>
  <c r="K55" i="6" s="1"/>
  <c r="V28" i="6"/>
  <c r="V49" i="6" s="1"/>
  <c r="W42" i="6"/>
  <c r="W63" i="6" s="1"/>
  <c r="Q37" i="6"/>
  <c r="Q58" i="6" s="1"/>
  <c r="I32" i="6"/>
  <c r="T26" i="6"/>
  <c r="T47" i="6" s="1"/>
  <c r="I40" i="6"/>
  <c r="T34" i="6"/>
  <c r="T55" i="6" s="1"/>
  <c r="I42" i="6"/>
  <c r="U38" i="6"/>
  <c r="U59" i="6" s="1"/>
  <c r="N35" i="6"/>
  <c r="N56" i="6" s="1"/>
  <c r="Z31" i="6"/>
  <c r="Z52" i="6" s="1"/>
  <c r="S28" i="6"/>
  <c r="S49" i="6" s="1"/>
  <c r="L25" i="6"/>
  <c r="L46" i="6" s="1"/>
  <c r="V40" i="6"/>
  <c r="V61" i="6" s="1"/>
  <c r="O37" i="6"/>
  <c r="O58" i="6" s="1"/>
  <c r="AA33" i="6"/>
  <c r="AA54" i="6" s="1"/>
  <c r="T30" i="6"/>
  <c r="T51" i="6" s="1"/>
  <c r="M27" i="6"/>
  <c r="M48" i="6" s="1"/>
  <c r="U42" i="6"/>
  <c r="U63" i="6" s="1"/>
  <c r="N39" i="6"/>
  <c r="N60" i="6" s="1"/>
  <c r="Z35" i="6"/>
  <c r="Z56" i="6" s="1"/>
  <c r="S32" i="6"/>
  <c r="S53" i="6" s="1"/>
  <c r="L29" i="6"/>
  <c r="L50" i="6" s="1"/>
  <c r="X25" i="6"/>
  <c r="X46" i="6" s="1"/>
  <c r="T40" i="6"/>
  <c r="T61" i="6" s="1"/>
  <c r="L35" i="6"/>
  <c r="L56" i="6" s="1"/>
  <c r="Y29" i="6"/>
  <c r="Y50" i="6" s="1"/>
  <c r="Q24" i="6"/>
  <c r="Y37" i="6"/>
  <c r="Y58" i="6" s="1"/>
  <c r="Q32" i="6"/>
  <c r="Q53" i="6" s="1"/>
  <c r="I27" i="6"/>
  <c r="Q40" i="6"/>
  <c r="Q61" i="6" s="1"/>
  <c r="I35" i="6"/>
  <c r="U29" i="6"/>
  <c r="U50" i="6" s="1"/>
  <c r="M24" i="6"/>
  <c r="U37" i="6"/>
  <c r="U58" i="6" s="1"/>
  <c r="M32" i="6"/>
  <c r="M53" i="6" s="1"/>
  <c r="Z26" i="6"/>
  <c r="Z47" i="6" s="1"/>
  <c r="Z40" i="6"/>
  <c r="Z61" i="6" s="1"/>
  <c r="S35" i="6"/>
  <c r="S56" i="6" s="1"/>
  <c r="K30" i="6"/>
  <c r="K51" i="6" s="1"/>
  <c r="X24" i="6"/>
  <c r="X38" i="6"/>
  <c r="X59" i="6" s="1"/>
  <c r="Q33" i="6"/>
  <c r="Q54" i="6" s="1"/>
  <c r="I28" i="6"/>
  <c r="K42" i="6"/>
  <c r="K63" i="6" s="1"/>
  <c r="V36" i="6"/>
  <c r="V57" i="6" s="1"/>
  <c r="O31" i="6"/>
  <c r="O52" i="6" s="1"/>
  <c r="Z25" i="6"/>
  <c r="Z46" i="6" s="1"/>
  <c r="O39" i="6"/>
  <c r="O60" i="6" s="1"/>
  <c r="Z39" i="6"/>
  <c r="Z60" i="6" s="1"/>
  <c r="Y34" i="6"/>
  <c r="Y55" i="6" s="1"/>
  <c r="U30" i="6"/>
  <c r="U51" i="6" s="1"/>
  <c r="Q26" i="6"/>
  <c r="Q47" i="6" s="1"/>
  <c r="N40" i="6"/>
  <c r="N61" i="6" s="1"/>
  <c r="J36" i="6"/>
  <c r="J57" i="6" s="1"/>
  <c r="Y31" i="6"/>
  <c r="Y52" i="6" s="1"/>
  <c r="X26" i="6"/>
  <c r="X47" i="6" s="1"/>
  <c r="P41" i="6"/>
  <c r="P62" i="6" s="1"/>
  <c r="L37" i="6"/>
  <c r="L58" i="6" s="1"/>
  <c r="K32" i="6"/>
  <c r="K53" i="6" s="1"/>
  <c r="Z27" i="6"/>
  <c r="Z48" i="6" s="1"/>
  <c r="T42" i="6"/>
  <c r="T63" i="6" s="1"/>
  <c r="S34" i="6"/>
  <c r="S55" i="6" s="1"/>
  <c r="X27" i="6"/>
  <c r="X48" i="6" s="1"/>
  <c r="X39" i="6"/>
  <c r="X60" i="6" s="1"/>
  <c r="W31" i="6"/>
  <c r="W52" i="6" s="1"/>
  <c r="I25" i="6"/>
  <c r="J37" i="6"/>
  <c r="J58" i="6" s="1"/>
  <c r="I29" i="6"/>
  <c r="I41" i="6"/>
  <c r="N34" i="6"/>
  <c r="N55" i="6" s="1"/>
  <c r="L26" i="6"/>
  <c r="L47" i="6" s="1"/>
  <c r="Z38" i="6"/>
  <c r="Z59" i="6" s="1"/>
  <c r="L32" i="6"/>
  <c r="L53" i="6" s="1"/>
  <c r="J24" i="6"/>
  <c r="X36" i="6"/>
  <c r="X57" i="6" s="1"/>
  <c r="J30" i="6"/>
  <c r="J51" i="6" s="1"/>
  <c r="Q41" i="6"/>
  <c r="Q62" i="6" s="1"/>
  <c r="V34" i="6"/>
  <c r="V55" i="6" s="1"/>
  <c r="AA27" i="6"/>
  <c r="AA48" i="6" s="1"/>
  <c r="V38" i="6"/>
  <c r="V59" i="6" s="1"/>
  <c r="T32" i="6"/>
  <c r="T53" i="6" s="1"/>
  <c r="L27" i="6"/>
  <c r="L48" i="6" s="1"/>
  <c r="M38" i="6"/>
  <c r="M59" i="6" s="1"/>
  <c r="I34" i="6"/>
  <c r="X29" i="6"/>
  <c r="X50" i="6" s="1"/>
  <c r="W24" i="6"/>
  <c r="Q39" i="6"/>
  <c r="Q60" i="6" s="1"/>
  <c r="M35" i="6"/>
  <c r="M56" i="6" s="1"/>
  <c r="L30" i="6"/>
  <c r="L51" i="6" s="1"/>
  <c r="AA25" i="6"/>
  <c r="AA46" i="6" s="1"/>
  <c r="S40" i="6"/>
  <c r="S61" i="6" s="1"/>
  <c r="R35" i="6"/>
  <c r="R56" i="6" s="1"/>
  <c r="N31" i="6"/>
  <c r="N52" i="6" s="1"/>
  <c r="J27" i="6"/>
  <c r="J48" i="6" s="1"/>
  <c r="AA39" i="6"/>
  <c r="AA60" i="6" s="1"/>
  <c r="M33" i="6"/>
  <c r="M54" i="6" s="1"/>
  <c r="R26" i="6"/>
  <c r="R47" i="6" s="1"/>
  <c r="K37" i="6"/>
  <c r="K58" i="6" s="1"/>
  <c r="P30" i="6"/>
  <c r="P51" i="6" s="1"/>
  <c r="R42" i="6"/>
  <c r="R63" i="6" s="1"/>
  <c r="O34" i="6"/>
  <c r="O55" i="6" s="1"/>
  <c r="T27" i="6"/>
  <c r="T48" i="6" s="1"/>
  <c r="U39" i="6"/>
  <c r="U60" i="6" s="1"/>
  <c r="T31" i="6"/>
  <c r="T52" i="6" s="1"/>
  <c r="Y24" i="6"/>
  <c r="S37" i="6"/>
  <c r="S58" i="6" s="1"/>
  <c r="R29" i="6"/>
  <c r="R50" i="6" s="1"/>
  <c r="L42" i="6"/>
  <c r="L63" i="6" s="1"/>
  <c r="Q35" i="6"/>
  <c r="Q56" i="6" s="1"/>
  <c r="P27" i="6"/>
  <c r="P48" i="6" s="1"/>
  <c r="J40" i="6"/>
  <c r="J61" i="6" s="1"/>
  <c r="O33" i="6"/>
  <c r="O54" i="6" s="1"/>
  <c r="N25" i="6"/>
  <c r="N46" i="6" s="1"/>
  <c r="N37" i="6"/>
  <c r="N58" i="6" s="1"/>
  <c r="M31" i="6"/>
  <c r="M52" i="6" s="1"/>
  <c r="Y25" i="6"/>
  <c r="Y46" i="6" s="1"/>
  <c r="Y42" i="6"/>
  <c r="Y63" i="6" s="1"/>
  <c r="X37" i="6"/>
  <c r="X58" i="6" s="1"/>
  <c r="T33" i="6"/>
  <c r="T54" i="6" s="1"/>
  <c r="P29" i="6"/>
  <c r="P50" i="6" s="1"/>
  <c r="O24" i="6"/>
  <c r="I39" i="6"/>
  <c r="X34" i="6"/>
  <c r="X55" i="6" s="1"/>
  <c r="W29" i="6"/>
  <c r="W50" i="6" s="1"/>
  <c r="S25" i="6"/>
  <c r="S46" i="6" s="1"/>
  <c r="K40" i="6"/>
  <c r="K61" i="6" s="1"/>
  <c r="J35" i="6"/>
  <c r="J56" i="6" s="1"/>
  <c r="Y30" i="6"/>
  <c r="Y51" i="6" s="1"/>
  <c r="U26" i="6"/>
  <c r="U47" i="6" s="1"/>
  <c r="M39" i="6"/>
  <c r="M60" i="6" s="1"/>
  <c r="R32" i="6"/>
  <c r="R53" i="6" s="1"/>
  <c r="W25" i="6"/>
  <c r="W46" i="6" s="1"/>
  <c r="Q36" i="6"/>
  <c r="Q57" i="6" s="1"/>
  <c r="V29" i="6"/>
  <c r="V50" i="6" s="1"/>
  <c r="W41" i="6"/>
  <c r="W62" i="6" s="1"/>
  <c r="V33" i="6"/>
  <c r="V54" i="6" s="1"/>
  <c r="AA26" i="6"/>
  <c r="AA47" i="6" s="1"/>
  <c r="AA38" i="6"/>
  <c r="AA59" i="6" s="1"/>
  <c r="Z30" i="6"/>
  <c r="Z51" i="6" s="1"/>
  <c r="L24" i="6"/>
  <c r="Y36" i="6"/>
  <c r="Y57" i="6" s="1"/>
  <c r="X28" i="6"/>
  <c r="X49" i="6" s="1"/>
  <c r="R41" i="6"/>
  <c r="R62" i="6" s="1"/>
  <c r="W34" i="6"/>
  <c r="W55" i="6" s="1"/>
  <c r="V26" i="6"/>
  <c r="V47" i="6" s="1"/>
  <c r="P39" i="6"/>
  <c r="P60" i="6" s="1"/>
  <c r="U32" i="6"/>
  <c r="U53" i="6" s="1"/>
  <c r="T24" i="6"/>
  <c r="U36" i="6"/>
  <c r="U57" i="6" s="1"/>
  <c r="S30" i="6"/>
  <c r="S51" i="6" s="1"/>
  <c r="M25" i="6"/>
  <c r="M46" i="6" s="1"/>
  <c r="T41" i="6"/>
  <c r="T62" i="6" s="1"/>
  <c r="P37" i="6"/>
  <c r="P58" i="6" s="1"/>
  <c r="L33" i="6"/>
  <c r="L54" i="6" s="1"/>
  <c r="K28" i="6"/>
  <c r="K49" i="6" s="1"/>
  <c r="X42" i="6"/>
  <c r="X63" i="6" s="1"/>
  <c r="T38" i="6"/>
  <c r="T59" i="6" s="1"/>
  <c r="S33" i="6"/>
  <c r="S54" i="6" s="1"/>
  <c r="O29" i="6"/>
  <c r="O50" i="6" s="1"/>
  <c r="K25" i="6"/>
  <c r="K46" i="6" s="1"/>
  <c r="Y38" i="6"/>
  <c r="Y59" i="6" s="1"/>
  <c r="U34" i="6"/>
  <c r="U55" i="6" s="1"/>
  <c r="Q30" i="6"/>
  <c r="Q51" i="6" s="1"/>
  <c r="P25" i="6"/>
  <c r="P46" i="6" s="1"/>
  <c r="S38" i="6"/>
  <c r="S59" i="6" s="1"/>
  <c r="X31" i="6"/>
  <c r="X52" i="6" s="1"/>
  <c r="S42" i="6"/>
  <c r="S63" i="6" s="1"/>
  <c r="X35" i="6"/>
  <c r="X56" i="6" s="1"/>
  <c r="J29" i="6"/>
  <c r="J50" i="6" s="1"/>
  <c r="W39" i="6"/>
  <c r="W60" i="6" s="1"/>
  <c r="I33" i="6"/>
  <c r="N26" i="6"/>
  <c r="N47" i="6" s="1"/>
  <c r="I37" i="6"/>
  <c r="N30" i="6"/>
  <c r="N51" i="6" s="1"/>
  <c r="AA42" i="6"/>
  <c r="AA63" i="6" s="1"/>
  <c r="Z34" i="6"/>
  <c r="Z55" i="6" s="1"/>
  <c r="L28" i="6"/>
  <c r="L49" i="6" s="1"/>
  <c r="Y40" i="6"/>
  <c r="Y61" i="6" s="1"/>
  <c r="X32" i="6"/>
  <c r="X53" i="6" s="1"/>
  <c r="J26" i="6"/>
  <c r="J47" i="6" s="1"/>
  <c r="W38" i="6"/>
  <c r="W59" i="6" s="1"/>
  <c r="V30" i="6"/>
  <c r="V51" i="6" s="1"/>
  <c r="V42" i="6"/>
  <c r="V63" i="6" s="1"/>
  <c r="AA35" i="6"/>
  <c r="AA56" i="6" s="1"/>
  <c r="Z29" i="6"/>
  <c r="Z50" i="6" s="1"/>
  <c r="R24" i="6"/>
  <c r="W40" i="6"/>
  <c r="W61" i="6" s="1"/>
  <c r="S36" i="6"/>
  <c r="S57" i="6" s="1"/>
  <c r="R31" i="6"/>
  <c r="R52" i="6" s="1"/>
  <c r="N27" i="6"/>
  <c r="N48" i="6" s="1"/>
  <c r="AA41" i="6"/>
  <c r="AA62" i="6" s="1"/>
  <c r="Z36" i="6"/>
  <c r="Z57" i="6" s="1"/>
  <c r="V32" i="6"/>
  <c r="V53" i="6" s="1"/>
  <c r="R28" i="6"/>
  <c r="R49" i="6" s="1"/>
  <c r="M42" i="6"/>
  <c r="M63" i="6" s="1"/>
  <c r="I38" i="6"/>
  <c r="X33" i="6"/>
  <c r="X54" i="6" s="1"/>
  <c r="W28" i="6"/>
  <c r="W49" i="6" s="1"/>
  <c r="S24" i="6"/>
  <c r="M37" i="6"/>
  <c r="M58" i="6" s="1"/>
  <c r="K29" i="6"/>
  <c r="K50" i="6" s="1"/>
  <c r="M41" i="6"/>
  <c r="M62" i="6" s="1"/>
  <c r="R34" i="6"/>
  <c r="R55" i="6" s="1"/>
  <c r="O26" i="6"/>
  <c r="O47" i="6" s="1"/>
  <c r="P38" i="6"/>
  <c r="P59" i="6" s="1"/>
  <c r="U31" i="6"/>
  <c r="U52" i="6" s="1"/>
  <c r="O42" i="6"/>
  <c r="O63" i="6" s="1"/>
  <c r="T35" i="6"/>
  <c r="T56" i="6" s="1"/>
  <c r="Y28" i="6"/>
  <c r="Y49" i="6" s="1"/>
  <c r="M40" i="6"/>
  <c r="M61" i="6" s="1"/>
  <c r="R33" i="6"/>
  <c r="R54" i="6" s="1"/>
  <c r="W26" i="6"/>
  <c r="W47" i="6" s="1"/>
  <c r="K38" i="6"/>
  <c r="K59" i="6" s="1"/>
  <c r="P31" i="6"/>
  <c r="P52" i="6" s="1"/>
  <c r="U24" i="6"/>
  <c r="I36" i="6"/>
  <c r="N29" i="6"/>
  <c r="N50" i="6" s="1"/>
  <c r="O41" i="6"/>
  <c r="O62" i="6" s="1"/>
  <c r="Z33" i="6"/>
  <c r="Z54" i="6" s="1"/>
  <c r="T28" i="6"/>
  <c r="T49" i="6" s="1"/>
  <c r="K36" i="6"/>
  <c r="K57" i="6" s="1"/>
  <c r="P42" i="6"/>
  <c r="P63" i="6" s="1"/>
  <c r="Q31" i="6"/>
  <c r="Q52" i="6" s="1"/>
  <c r="T37" i="6"/>
  <c r="T58" i="6" s="1"/>
  <c r="AA24" i="6"/>
  <c r="K27" i="6"/>
  <c r="K48" i="6" s="1"/>
  <c r="V25" i="6"/>
  <c r="V46" i="6" s="1"/>
  <c r="U25" i="6"/>
  <c r="U46" i="6" s="1"/>
  <c r="R25" i="6"/>
  <c r="R46" i="6" s="1"/>
  <c r="K26" i="6"/>
  <c r="K47" i="6" s="1"/>
  <c r="O25" i="6"/>
  <c r="O46" i="6" s="1"/>
  <c r="O27" i="6"/>
  <c r="O48" i="6" s="1"/>
  <c r="Y27" i="6"/>
  <c r="Y48" i="6" s="1"/>
  <c r="I30" i="6"/>
  <c r="P32" i="6"/>
  <c r="P53" i="6" s="1"/>
  <c r="J34" i="6"/>
  <c r="J55" i="6" s="1"/>
  <c r="I26" i="6"/>
  <c r="Q38" i="6"/>
  <c r="Q59" i="6" s="1"/>
  <c r="Q28" i="6"/>
  <c r="Q49" i="6" s="1"/>
  <c r="Q27" i="6"/>
  <c r="Q48" i="6" s="1"/>
  <c r="Q34" i="6"/>
  <c r="Q55" i="6" s="1"/>
  <c r="S41" i="6"/>
  <c r="S62" i="6" s="1"/>
  <c r="Z28" i="6"/>
  <c r="Z49" i="6" s="1"/>
  <c r="W36" i="6"/>
  <c r="W57" i="6" s="1"/>
  <c r="K24" i="6"/>
  <c r="Y41" i="6"/>
  <c r="Y62" i="6" s="1"/>
  <c r="P24" i="6"/>
  <c r="V41" i="6"/>
  <c r="V62" i="6" s="1"/>
  <c r="N42" i="6"/>
  <c r="N63" i="6" s="1"/>
  <c r="Z42" i="6"/>
  <c r="Z63" i="6" s="1"/>
  <c r="I24" i="6"/>
  <c r="J42" i="6"/>
  <c r="J63" i="6" s="1"/>
  <c r="S26" i="6"/>
  <c r="S47" i="6" s="1"/>
  <c r="N28" i="6"/>
  <c r="N49" i="6" s="1"/>
  <c r="W32" i="6"/>
  <c r="W53" i="6" s="1"/>
  <c r="Y39" i="6"/>
  <c r="Y60" i="6" s="1"/>
  <c r="J28" i="6"/>
  <c r="J49" i="6" s="1"/>
  <c r="M34" i="6"/>
  <c r="M55" i="6" s="1"/>
  <c r="Z41" i="6"/>
  <c r="Z62" i="6" s="1"/>
  <c r="R40" i="6"/>
  <c r="R61" i="6" s="1"/>
  <c r="K39" i="6"/>
  <c r="K60" i="6" s="1"/>
  <c r="P40" i="6"/>
  <c r="P61" i="6" s="1"/>
  <c r="T39" i="6"/>
  <c r="T60" i="6" s="1"/>
  <c r="L40" i="6"/>
  <c r="L61" i="6" s="1"/>
  <c r="X40" i="6"/>
  <c r="X61" i="6" s="1"/>
  <c r="U40" i="6"/>
  <c r="U61" i="6" s="1"/>
  <c r="P33" i="6"/>
  <c r="P54" i="6" s="1"/>
  <c r="L39" i="6"/>
  <c r="L60" i="6" s="1"/>
  <c r="V37" i="6"/>
  <c r="V58" i="6" s="1"/>
  <c r="N38" i="6"/>
  <c r="N59" i="6" s="1"/>
  <c r="R37" i="6"/>
  <c r="R58" i="6" s="1"/>
  <c r="J38" i="6"/>
  <c r="J59" i="6" s="1"/>
  <c r="Y33" i="6"/>
  <c r="Y54" i="6" s="1"/>
  <c r="Y32" i="6"/>
  <c r="Y53" i="6" s="1"/>
  <c r="N33" i="6"/>
  <c r="N54" i="6" s="1"/>
  <c r="AA36" i="6"/>
  <c r="AA57" i="6" s="1"/>
  <c r="N32" i="6"/>
  <c r="N53" i="6" s="1"/>
  <c r="P28" i="6"/>
  <c r="P49" i="6" s="1"/>
  <c r="Q29" i="6"/>
  <c r="Q50" i="6" s="1"/>
  <c r="M29" i="6"/>
  <c r="M50" i="6" s="1"/>
  <c r="J31" i="6"/>
  <c r="J52" i="6" s="1"/>
  <c r="L38" i="6"/>
  <c r="L59" i="6" s="1"/>
  <c r="P26" i="6"/>
  <c r="P47" i="6" s="1"/>
  <c r="Z37" i="6"/>
  <c r="Z58" i="6" s="1"/>
  <c r="N36" i="6"/>
  <c r="N57" i="6" s="1"/>
  <c r="AA37" i="6"/>
  <c r="AA58" i="6" s="1"/>
  <c r="J32" i="6"/>
  <c r="J53" i="6" s="1"/>
  <c r="R27" i="6"/>
  <c r="R48" i="6" s="1"/>
  <c r="M28" i="6"/>
  <c r="M49" i="6" s="1"/>
  <c r="U28" i="6"/>
  <c r="U49" i="6" s="1"/>
  <c r="L41" i="6"/>
  <c r="L62" i="6" s="1"/>
  <c r="M30" i="6"/>
  <c r="M51" i="6" s="1"/>
  <c r="R36" i="6"/>
  <c r="R57" i="6" s="1"/>
  <c r="V24" i="6"/>
  <c r="V31" i="6"/>
  <c r="V52" i="6" s="1"/>
  <c r="T36" i="6"/>
  <c r="T57" i="6" s="1"/>
  <c r="K35" i="6"/>
  <c r="K56" i="6" s="1"/>
  <c r="P36" i="6"/>
  <c r="P57" i="6" s="1"/>
  <c r="AA34" i="6"/>
  <c r="AA55" i="6" s="1"/>
  <c r="L34" i="6"/>
  <c r="L55" i="6" s="1"/>
  <c r="L36" i="6"/>
  <c r="L57" i="6" s="1"/>
  <c r="P35" i="6"/>
  <c r="P56" i="6" s="1"/>
  <c r="O35" i="6"/>
  <c r="O56" i="6" s="1"/>
  <c r="O40" i="6"/>
  <c r="O61" i="6" s="1"/>
  <c r="V27" i="6"/>
  <c r="V48" i="6" s="1"/>
  <c r="U35" i="6"/>
  <c r="U56" i="6" s="1"/>
  <c r="X41" i="6"/>
  <c r="X62" i="6" s="1"/>
  <c r="W33" i="6"/>
  <c r="W54" i="6" s="1"/>
  <c r="U33" i="6"/>
  <c r="U54" i="6" s="1"/>
  <c r="R39" i="6"/>
  <c r="R60" i="6" s="1"/>
  <c r="Y26" i="6"/>
  <c r="Y47" i="6" s="1"/>
  <c r="K33" i="6"/>
  <c r="K54" i="6" s="1"/>
  <c r="AA40" i="6"/>
  <c r="AA61" i="6" s="1"/>
  <c r="O28" i="6"/>
  <c r="O49" i="6" s="1"/>
  <c r="L31" i="6"/>
  <c r="L52" i="6" s="1"/>
  <c r="K31" i="6"/>
  <c r="K52" i="6" s="1"/>
  <c r="AA30" i="6"/>
  <c r="AA51" i="6" s="1"/>
  <c r="S29" i="6"/>
  <c r="S50" i="6" s="1"/>
  <c r="S31" i="6"/>
  <c r="S52" i="6" s="1"/>
  <c r="W30" i="6"/>
  <c r="W51" i="6" s="1"/>
  <c r="AA29" i="6"/>
  <c r="AA50" i="6" s="1"/>
  <c r="AA31" i="6"/>
  <c r="AA52" i="6" s="1"/>
  <c r="AF8" i="6"/>
  <c r="AF11" i="6"/>
  <c r="AF13" i="6"/>
  <c r="AF6" i="6"/>
  <c r="AF20" i="6"/>
  <c r="AF17" i="6"/>
  <c r="AF18" i="6"/>
  <c r="AF10" i="6"/>
  <c r="AF4" i="6"/>
  <c r="BA18" i="7" l="1" a="1"/>
  <c r="BA18" i="7" s="1"/>
  <c r="BA19" i="7" a="1"/>
  <c r="BA19" i="7" s="1"/>
  <c r="AB86" i="7" s="1"/>
  <c r="BA7" i="7" a="1"/>
  <c r="BA7" i="7" s="1"/>
  <c r="AB74" i="7" s="1"/>
  <c r="BA14" i="7" a="1"/>
  <c r="BA14" i="7" s="1"/>
  <c r="AB81" i="7" s="1"/>
  <c r="AG24" i="7" a="1"/>
  <c r="AV42" i="7" s="1"/>
  <c r="AV63" i="7" s="1"/>
  <c r="BA5" i="7" a="1"/>
  <c r="BA5" i="7" s="1"/>
  <c r="BA9" i="7" a="1"/>
  <c r="BA9" i="7" s="1"/>
  <c r="BF3" i="7" a="1"/>
  <c r="BO19" i="7" s="1"/>
  <c r="BA20" i="7" a="1"/>
  <c r="BA20" i="7" s="1"/>
  <c r="BA3" i="7" a="1"/>
  <c r="BA3" i="7" s="1"/>
  <c r="BA16" i="7" a="1"/>
  <c r="BA16" i="7" s="1"/>
  <c r="AB83" i="7" s="1"/>
  <c r="BA10" i="7" a="1"/>
  <c r="BA10" i="7" s="1"/>
  <c r="AB77" i="7" s="1"/>
  <c r="BA8" i="7" a="1"/>
  <c r="BA8" i="7" s="1"/>
  <c r="BA4" i="7" a="1"/>
  <c r="BA4" i="7" s="1"/>
  <c r="AB71" i="7" s="1"/>
  <c r="BA13" i="7" a="1"/>
  <c r="BA13" i="7" s="1"/>
  <c r="AB80" i="7" s="1"/>
  <c r="BA17" i="7" a="1"/>
  <c r="BA17" i="7" s="1"/>
  <c r="BA11" i="7" a="1"/>
  <c r="BA11" i="7" s="1"/>
  <c r="BA15" i="7" a="1"/>
  <c r="BA15" i="7" s="1"/>
  <c r="AB82" i="7" s="1"/>
  <c r="BA6" i="7" a="1"/>
  <c r="BA6" i="7" s="1"/>
  <c r="AB73" i="7" s="1"/>
  <c r="BA12" i="7" a="1"/>
  <c r="BA12" i="7" s="1"/>
  <c r="AB79" i="7" s="1"/>
  <c r="AC60" i="7" a="1"/>
  <c r="AC60" i="7" s="1"/>
  <c r="AD56" i="8"/>
  <c r="AF56" i="8" s="1"/>
  <c r="AD50" i="8"/>
  <c r="AF50" i="8" s="1"/>
  <c r="AD63" i="8"/>
  <c r="AF63" i="8" s="1"/>
  <c r="AD47" i="8"/>
  <c r="AF47" i="8" s="1"/>
  <c r="AD61" i="8"/>
  <c r="AF61" i="8" s="1"/>
  <c r="AD58" i="8"/>
  <c r="AF58" i="8" s="1"/>
  <c r="AD52" i="8"/>
  <c r="AF52" i="8" s="1"/>
  <c r="AD55" i="8"/>
  <c r="AF55" i="8" s="1"/>
  <c r="AD57" i="8"/>
  <c r="AF57" i="8" s="1"/>
  <c r="AD51" i="8"/>
  <c r="AF51" i="8" s="1"/>
  <c r="AD54" i="8"/>
  <c r="AF54" i="8" s="1"/>
  <c r="AD60" i="8"/>
  <c r="AF60" i="8" s="1"/>
  <c r="AD59" i="8"/>
  <c r="AF59" i="8" s="1"/>
  <c r="AD46" i="8"/>
  <c r="AF46" i="8" s="1"/>
  <c r="AD49" i="8"/>
  <c r="AF49" i="8" s="1"/>
  <c r="AD53" i="8"/>
  <c r="AF53" i="8" s="1"/>
  <c r="AD48" i="8"/>
  <c r="AF48" i="8" s="1"/>
  <c r="AD62" i="8"/>
  <c r="AF62" i="8" s="1"/>
  <c r="BB13" i="8"/>
  <c r="BD13" i="8" s="1"/>
  <c r="AA79" i="8"/>
  <c r="BB16" i="8"/>
  <c r="BD16" i="8" s="1"/>
  <c r="AA82" i="8"/>
  <c r="BB4" i="8"/>
  <c r="BD4" i="8" s="1"/>
  <c r="AA70" i="8"/>
  <c r="BW20" i="8"/>
  <c r="BO20" i="8"/>
  <c r="BG20" i="8"/>
  <c r="BQ19" i="8"/>
  <c r="BI19" i="8"/>
  <c r="BS18" i="8"/>
  <c r="BK18" i="8"/>
  <c r="BU17" i="8"/>
  <c r="BM17" i="8"/>
  <c r="BW16" i="8"/>
  <c r="BO16" i="8"/>
  <c r="BG16" i="8"/>
  <c r="BQ15" i="8"/>
  <c r="BI15" i="8"/>
  <c r="BS14" i="8"/>
  <c r="BK14" i="8"/>
  <c r="BU13" i="8"/>
  <c r="BM13" i="8"/>
  <c r="BW12" i="8"/>
  <c r="BO12" i="8"/>
  <c r="BG12" i="8"/>
  <c r="BQ11" i="8"/>
  <c r="BI11" i="8"/>
  <c r="BS10" i="8"/>
  <c r="BK10" i="8"/>
  <c r="BU9" i="8"/>
  <c r="BM9" i="8"/>
  <c r="BW8" i="8"/>
  <c r="BO8" i="8"/>
  <c r="BG8" i="8"/>
  <c r="BQ7" i="8"/>
  <c r="BI7" i="8"/>
  <c r="BS6" i="8"/>
  <c r="BK6" i="8"/>
  <c r="BU5" i="8"/>
  <c r="BM5" i="8"/>
  <c r="BW4" i="8"/>
  <c r="BO4" i="8"/>
  <c r="BG4" i="8"/>
  <c r="BQ3" i="8"/>
  <c r="BI3" i="8"/>
  <c r="BQ20" i="8"/>
  <c r="BI20" i="8"/>
  <c r="BS19" i="8"/>
  <c r="BK19" i="8"/>
  <c r="BU18" i="8"/>
  <c r="BM18" i="8"/>
  <c r="BW17" i="8"/>
  <c r="BO17" i="8"/>
  <c r="BG17" i="8"/>
  <c r="BQ16" i="8"/>
  <c r="BI16" i="8"/>
  <c r="BS15" i="8"/>
  <c r="BK15" i="8"/>
  <c r="BU14" i="8"/>
  <c r="BM14" i="8"/>
  <c r="BW13" i="8"/>
  <c r="BO13" i="8"/>
  <c r="BG13" i="8"/>
  <c r="BQ12" i="8"/>
  <c r="BI12" i="8"/>
  <c r="BS11" i="8"/>
  <c r="BK11" i="8"/>
  <c r="BU10" i="8"/>
  <c r="BM10" i="8"/>
  <c r="BW9" i="8"/>
  <c r="BO9" i="8"/>
  <c r="BG9" i="8"/>
  <c r="BQ8" i="8"/>
  <c r="BI8" i="8"/>
  <c r="BS7" i="8"/>
  <c r="BK7" i="8"/>
  <c r="BU6" i="8"/>
  <c r="BM6" i="8"/>
  <c r="BW5" i="8"/>
  <c r="BO5" i="8"/>
  <c r="BG5" i="8"/>
  <c r="BQ4" i="8"/>
  <c r="BI4" i="8"/>
  <c r="BS3" i="8"/>
  <c r="BK3" i="8"/>
  <c r="BT20" i="8"/>
  <c r="BJ20" i="8"/>
  <c r="BP19" i="8"/>
  <c r="BF19" i="8"/>
  <c r="BN18" i="8"/>
  <c r="BT17" i="8"/>
  <c r="BJ17" i="8"/>
  <c r="BR16" i="8"/>
  <c r="BF16" i="8"/>
  <c r="BN15" i="8"/>
  <c r="BV14" i="8"/>
  <c r="BJ14" i="8"/>
  <c r="BR13" i="8"/>
  <c r="BH13" i="8"/>
  <c r="BN12" i="8"/>
  <c r="BV11" i="8"/>
  <c r="BL11" i="8"/>
  <c r="BR10" i="8"/>
  <c r="BH10" i="8"/>
  <c r="BP9" i="8"/>
  <c r="BV8" i="8"/>
  <c r="BL8" i="8"/>
  <c r="BT7" i="8"/>
  <c r="BH7" i="8"/>
  <c r="BP6" i="8"/>
  <c r="BF6" i="8"/>
  <c r="BL5" i="8"/>
  <c r="BT4" i="8"/>
  <c r="BJ4" i="8"/>
  <c r="BP3" i="8"/>
  <c r="BF3" i="8"/>
  <c r="BS20" i="8"/>
  <c r="BH20" i="8"/>
  <c r="BO19" i="8"/>
  <c r="BW18" i="8"/>
  <c r="BL18" i="8"/>
  <c r="BS17" i="8"/>
  <c r="BI17" i="8"/>
  <c r="BP16" i="8"/>
  <c r="BW15" i="8"/>
  <c r="BM15" i="8"/>
  <c r="BT14" i="8"/>
  <c r="BI14" i="8"/>
  <c r="BQ13" i="8"/>
  <c r="BF13" i="8"/>
  <c r="BM12" i="8"/>
  <c r="BU11" i="8"/>
  <c r="BJ11" i="8"/>
  <c r="BQ10" i="8"/>
  <c r="BG10" i="8"/>
  <c r="BN9" i="8"/>
  <c r="BU8" i="8"/>
  <c r="BK8" i="8"/>
  <c r="BR7" i="8"/>
  <c r="BG7" i="8"/>
  <c r="BO6" i="8"/>
  <c r="BV5" i="8"/>
  <c r="BK5" i="8"/>
  <c r="BS4" i="8"/>
  <c r="BH4" i="8"/>
  <c r="BO3" i="8"/>
  <c r="BR20" i="8"/>
  <c r="BF20" i="8"/>
  <c r="BN19" i="8"/>
  <c r="BV18" i="8"/>
  <c r="BJ18" i="8"/>
  <c r="BR17" i="8"/>
  <c r="BH17" i="8"/>
  <c r="BN16" i="8"/>
  <c r="BV15" i="8"/>
  <c r="BL15" i="8"/>
  <c r="BR14" i="8"/>
  <c r="BH14" i="8"/>
  <c r="BP13" i="8"/>
  <c r="BV12" i="8"/>
  <c r="BL12" i="8"/>
  <c r="BT11" i="8"/>
  <c r="BH11" i="8"/>
  <c r="BP10" i="8"/>
  <c r="BF10" i="8"/>
  <c r="BL9" i="8"/>
  <c r="BT8" i="8"/>
  <c r="BJ8" i="8"/>
  <c r="BP7" i="8"/>
  <c r="BF7" i="8"/>
  <c r="BN6" i="8"/>
  <c r="BT5" i="8"/>
  <c r="BJ5" i="8"/>
  <c r="BR4" i="8"/>
  <c r="BF4" i="8"/>
  <c r="BN3" i="8"/>
  <c r="BN20" i="8"/>
  <c r="BV19" i="8"/>
  <c r="BL19" i="8"/>
  <c r="BR18" i="8"/>
  <c r="BH18" i="8"/>
  <c r="BP17" i="8"/>
  <c r="BV16" i="8"/>
  <c r="BL16" i="8"/>
  <c r="BT15" i="8"/>
  <c r="BH15" i="8"/>
  <c r="BP14" i="8"/>
  <c r="BF14" i="8"/>
  <c r="BL13" i="8"/>
  <c r="BT12" i="8"/>
  <c r="BJ12" i="8"/>
  <c r="BP11" i="8"/>
  <c r="BF11" i="8"/>
  <c r="BN10" i="8"/>
  <c r="BT9" i="8"/>
  <c r="BJ9" i="8"/>
  <c r="BR8" i="8"/>
  <c r="BF8" i="8"/>
  <c r="BN7" i="8"/>
  <c r="BV6" i="8"/>
  <c r="BJ6" i="8"/>
  <c r="BR5" i="8"/>
  <c r="BH5" i="8"/>
  <c r="BN4" i="8"/>
  <c r="BV3" i="8"/>
  <c r="BL3" i="8"/>
  <c r="BP20" i="8"/>
  <c r="BM19" i="8"/>
  <c r="BI18" i="8"/>
  <c r="BF17" i="8"/>
  <c r="BU15" i="8"/>
  <c r="BQ14" i="8"/>
  <c r="BN13" i="8"/>
  <c r="BK12" i="8"/>
  <c r="BG11" i="8"/>
  <c r="BV9" i="8"/>
  <c r="BS8" i="8"/>
  <c r="BO7" i="8"/>
  <c r="BL6" i="8"/>
  <c r="BI5" i="8"/>
  <c r="BW3" i="8"/>
  <c r="BM20" i="8"/>
  <c r="BJ19" i="8"/>
  <c r="BG18" i="8"/>
  <c r="BU16" i="8"/>
  <c r="BR15" i="8"/>
  <c r="BO14" i="8"/>
  <c r="BK13" i="8"/>
  <c r="BH12" i="8"/>
  <c r="BW10" i="8"/>
  <c r="BS9" i="8"/>
  <c r="BP8" i="8"/>
  <c r="BM7" i="8"/>
  <c r="BI6" i="8"/>
  <c r="BF5" i="8"/>
  <c r="BU3" i="8"/>
  <c r="BL20" i="8"/>
  <c r="BH19" i="8"/>
  <c r="BF18" i="8"/>
  <c r="BT16" i="8"/>
  <c r="BP15" i="8"/>
  <c r="BN14" i="8"/>
  <c r="BJ13" i="8"/>
  <c r="BF12" i="8"/>
  <c r="BV10" i="8"/>
  <c r="BR9" i="8"/>
  <c r="BN8" i="8"/>
  <c r="BL7" i="8"/>
  <c r="BH6" i="8"/>
  <c r="BV4" i="8"/>
  <c r="BT3" i="8"/>
  <c r="BK20" i="8"/>
  <c r="BG19" i="8"/>
  <c r="BV17" i="8"/>
  <c r="BS16" i="8"/>
  <c r="BO15" i="8"/>
  <c r="BL14" i="8"/>
  <c r="BI13" i="8"/>
  <c r="BW11" i="8"/>
  <c r="BT10" i="8"/>
  <c r="BQ9" i="8"/>
  <c r="BM8" i="8"/>
  <c r="BJ7" i="8"/>
  <c r="BG6" i="8"/>
  <c r="BU4" i="8"/>
  <c r="BR3" i="8"/>
  <c r="BW19" i="8"/>
  <c r="BT18" i="8"/>
  <c r="BQ17" i="8"/>
  <c r="BM16" i="8"/>
  <c r="BJ15" i="8"/>
  <c r="BG14" i="8"/>
  <c r="BU12" i="8"/>
  <c r="BR11" i="8"/>
  <c r="BO10" i="8"/>
  <c r="BK9" i="8"/>
  <c r="BH8" i="8"/>
  <c r="BW6" i="8"/>
  <c r="BS5" i="8"/>
  <c r="BP4" i="8"/>
  <c r="BM3" i="8"/>
  <c r="BU19" i="8"/>
  <c r="BQ18" i="8"/>
  <c r="BN17" i="8"/>
  <c r="BK16" i="8"/>
  <c r="BG15" i="8"/>
  <c r="BV13" i="8"/>
  <c r="BS12" i="8"/>
  <c r="BO11" i="8"/>
  <c r="BL10" i="8"/>
  <c r="BI9" i="8"/>
  <c r="BW7" i="8"/>
  <c r="BT6" i="8"/>
  <c r="BQ5" i="8"/>
  <c r="BM4" i="8"/>
  <c r="BJ3" i="8"/>
  <c r="BV20" i="8"/>
  <c r="BT19" i="8"/>
  <c r="BP18" i="8"/>
  <c r="BL17" i="8"/>
  <c r="BJ16" i="8"/>
  <c r="BF15" i="8"/>
  <c r="BT13" i="8"/>
  <c r="BR12" i="8"/>
  <c r="BN11" i="8"/>
  <c r="BJ10" i="8"/>
  <c r="BH9" i="8"/>
  <c r="BV7" i="8"/>
  <c r="BR6" i="8"/>
  <c r="BP5" i="8"/>
  <c r="BL4" i="8"/>
  <c r="BH3" i="8"/>
  <c r="BU20" i="8"/>
  <c r="BR19" i="8"/>
  <c r="BO18" i="8"/>
  <c r="BK17" i="8"/>
  <c r="BH16" i="8"/>
  <c r="BW14" i="8"/>
  <c r="BS13" i="8"/>
  <c r="BP12" i="8"/>
  <c r="BM11" i="8"/>
  <c r="BI10" i="8"/>
  <c r="BF9" i="8"/>
  <c r="BU7" i="8"/>
  <c r="BQ6" i="8"/>
  <c r="BN5" i="8"/>
  <c r="BK4" i="8"/>
  <c r="BG3" i="8"/>
  <c r="BB20" i="8"/>
  <c r="BD20" i="8" s="1"/>
  <c r="AA86" i="8"/>
  <c r="BB17" i="8"/>
  <c r="BD17" i="8" s="1"/>
  <c r="AA83" i="8"/>
  <c r="BB3" i="8"/>
  <c r="BD3" i="8" s="1"/>
  <c r="AA69" i="8"/>
  <c r="BB12" i="8"/>
  <c r="BD12" i="8" s="1"/>
  <c r="AA78" i="8"/>
  <c r="BB11" i="8"/>
  <c r="BD11" i="8" s="1"/>
  <c r="AA77" i="8"/>
  <c r="AV42" i="8"/>
  <c r="AV63" i="8" s="1"/>
  <c r="AN42" i="8"/>
  <c r="AN63" i="8" s="1"/>
  <c r="AY41" i="8"/>
  <c r="AY62" i="8" s="1"/>
  <c r="AQ41" i="8"/>
  <c r="AQ62" i="8" s="1"/>
  <c r="AI41" i="8"/>
  <c r="AI62" i="8" s="1"/>
  <c r="AT40" i="8"/>
  <c r="AT61" i="8" s="1"/>
  <c r="AL40" i="8"/>
  <c r="AL61" i="8" s="1"/>
  <c r="AW39" i="8"/>
  <c r="AW60" i="8" s="1"/>
  <c r="AO39" i="8"/>
  <c r="AO60" i="8" s="1"/>
  <c r="AG39" i="8"/>
  <c r="AR38" i="8"/>
  <c r="AR59" i="8" s="1"/>
  <c r="AJ38" i="8"/>
  <c r="AJ59" i="8" s="1"/>
  <c r="AU37" i="8"/>
  <c r="AU58" i="8" s="1"/>
  <c r="AM37" i="8"/>
  <c r="AM58" i="8" s="1"/>
  <c r="AX36" i="8"/>
  <c r="AX57" i="8" s="1"/>
  <c r="AP36" i="8"/>
  <c r="AP57" i="8" s="1"/>
  <c r="AH36" i="8"/>
  <c r="AH57" i="8" s="1"/>
  <c r="AS35" i="8"/>
  <c r="AS56" i="8" s="1"/>
  <c r="AK35" i="8"/>
  <c r="AK56" i="8" s="1"/>
  <c r="AV34" i="8"/>
  <c r="AV55" i="8" s="1"/>
  <c r="AN34" i="8"/>
  <c r="AN55" i="8" s="1"/>
  <c r="AY33" i="8"/>
  <c r="AY54" i="8" s="1"/>
  <c r="AQ33" i="8"/>
  <c r="AQ54" i="8" s="1"/>
  <c r="AI33" i="8"/>
  <c r="AI54" i="8" s="1"/>
  <c r="AT32" i="8"/>
  <c r="AT53" i="8" s="1"/>
  <c r="AL32" i="8"/>
  <c r="AL53" i="8" s="1"/>
  <c r="AW31" i="8"/>
  <c r="AW52" i="8" s="1"/>
  <c r="AO31" i="8"/>
  <c r="AO52" i="8" s="1"/>
  <c r="AG31" i="8"/>
  <c r="AR30" i="8"/>
  <c r="AR51" i="8" s="1"/>
  <c r="AJ30" i="8"/>
  <c r="AJ51" i="8" s="1"/>
  <c r="AU29" i="8"/>
  <c r="AU50" i="8" s="1"/>
  <c r="AM29" i="8"/>
  <c r="AM50" i="8" s="1"/>
  <c r="AX28" i="8"/>
  <c r="AX49" i="8" s="1"/>
  <c r="AP28" i="8"/>
  <c r="AP49" i="8" s="1"/>
  <c r="AH28" i="8"/>
  <c r="AH49" i="8" s="1"/>
  <c r="AS27" i="8"/>
  <c r="AS48" i="8" s="1"/>
  <c r="AK27" i="8"/>
  <c r="AK48" i="8" s="1"/>
  <c r="AV26" i="8"/>
  <c r="AV47" i="8" s="1"/>
  <c r="AN26" i="8"/>
  <c r="AN47" i="8" s="1"/>
  <c r="AY25" i="8"/>
  <c r="AY46" i="8" s="1"/>
  <c r="AQ25" i="8"/>
  <c r="AQ46" i="8" s="1"/>
  <c r="AI25" i="8"/>
  <c r="AI46" i="8" s="1"/>
  <c r="AT24" i="8"/>
  <c r="AL24" i="8"/>
  <c r="AS42" i="8"/>
  <c r="AS63" i="8" s="1"/>
  <c r="AK42" i="8"/>
  <c r="AK63" i="8" s="1"/>
  <c r="AV41" i="8"/>
  <c r="AV62" i="8" s="1"/>
  <c r="AN41" i="8"/>
  <c r="AN62" i="8" s="1"/>
  <c r="AY40" i="8"/>
  <c r="AY61" i="8" s="1"/>
  <c r="AQ40" i="8"/>
  <c r="AQ61" i="8" s="1"/>
  <c r="AI40" i="8"/>
  <c r="AI61" i="8" s="1"/>
  <c r="AT39" i="8"/>
  <c r="AT60" i="8" s="1"/>
  <c r="AL39" i="8"/>
  <c r="AL60" i="8" s="1"/>
  <c r="AW38" i="8"/>
  <c r="AW59" i="8" s="1"/>
  <c r="AO38" i="8"/>
  <c r="AO59" i="8" s="1"/>
  <c r="AG38" i="8"/>
  <c r="AR37" i="8"/>
  <c r="AR58" i="8" s="1"/>
  <c r="AQ42" i="8"/>
  <c r="AQ63" i="8" s="1"/>
  <c r="AG42" i="8"/>
  <c r="AO41" i="8"/>
  <c r="AO62" i="8" s="1"/>
  <c r="AW40" i="8"/>
  <c r="AW61" i="8" s="1"/>
  <c r="AM40" i="8"/>
  <c r="AM61" i="8" s="1"/>
  <c r="AU39" i="8"/>
  <c r="AU60" i="8" s="1"/>
  <c r="AJ39" i="8"/>
  <c r="AJ60" i="8" s="1"/>
  <c r="AS38" i="8"/>
  <c r="AS59" i="8" s="1"/>
  <c r="AH38" i="8"/>
  <c r="AH59" i="8" s="1"/>
  <c r="AP37" i="8"/>
  <c r="AP58" i="8" s="1"/>
  <c r="AG37" i="8"/>
  <c r="AQ36" i="8"/>
  <c r="AQ57" i="8" s="1"/>
  <c r="AG36" i="8"/>
  <c r="AQ35" i="8"/>
  <c r="AQ56" i="8" s="1"/>
  <c r="AH35" i="8"/>
  <c r="AH56" i="8" s="1"/>
  <c r="AR34" i="8"/>
  <c r="AR55" i="8" s="1"/>
  <c r="AI34" i="8"/>
  <c r="AI55" i="8" s="1"/>
  <c r="AS33" i="8"/>
  <c r="AS54" i="8" s="1"/>
  <c r="AJ33" i="8"/>
  <c r="AJ54" i="8" s="1"/>
  <c r="AS32" i="8"/>
  <c r="AS53" i="8" s="1"/>
  <c r="AJ32" i="8"/>
  <c r="AJ53" i="8" s="1"/>
  <c r="AT31" i="8"/>
  <c r="AT52" i="8" s="1"/>
  <c r="AK31" i="8"/>
  <c r="AK52" i="8" s="1"/>
  <c r="AU30" i="8"/>
  <c r="AU51" i="8" s="1"/>
  <c r="AL30" i="8"/>
  <c r="AL51" i="8" s="1"/>
  <c r="AV29" i="8"/>
  <c r="AV50" i="8" s="1"/>
  <c r="AL29" i="8"/>
  <c r="AL50" i="8" s="1"/>
  <c r="AV28" i="8"/>
  <c r="AV49" i="8" s="1"/>
  <c r="AM28" i="8"/>
  <c r="AM49" i="8" s="1"/>
  <c r="AW27" i="8"/>
  <c r="AW48" i="8" s="1"/>
  <c r="AN27" i="8"/>
  <c r="AN48" i="8" s="1"/>
  <c r="AX26" i="8"/>
  <c r="AX47" i="8" s="1"/>
  <c r="AO26" i="8"/>
  <c r="AO47" i="8" s="1"/>
  <c r="AP42" i="8"/>
  <c r="AP63" i="8" s="1"/>
  <c r="AX41" i="8"/>
  <c r="AX62" i="8" s="1"/>
  <c r="AM41" i="8"/>
  <c r="AM62" i="8" s="1"/>
  <c r="AV40" i="8"/>
  <c r="AV61" i="8" s="1"/>
  <c r="AK40" i="8"/>
  <c r="AK61" i="8" s="1"/>
  <c r="AS39" i="8"/>
  <c r="AS60" i="8" s="1"/>
  <c r="AI39" i="8"/>
  <c r="AI60" i="8" s="1"/>
  <c r="AQ38" i="8"/>
  <c r="AQ59" i="8" s="1"/>
  <c r="AY37" i="8"/>
  <c r="AY58" i="8" s="1"/>
  <c r="AO37" i="8"/>
  <c r="AO58" i="8" s="1"/>
  <c r="AY36" i="8"/>
  <c r="AY57" i="8" s="1"/>
  <c r="AO36" i="8"/>
  <c r="AO57" i="8" s="1"/>
  <c r="AY35" i="8"/>
  <c r="AY56" i="8" s="1"/>
  <c r="AP35" i="8"/>
  <c r="AP56" i="8" s="1"/>
  <c r="AG35" i="8"/>
  <c r="AQ34" i="8"/>
  <c r="AQ55" i="8" s="1"/>
  <c r="AH34" i="8"/>
  <c r="AH55" i="8" s="1"/>
  <c r="AR33" i="8"/>
  <c r="AR54" i="8" s="1"/>
  <c r="AH33" i="8"/>
  <c r="AH54" i="8" s="1"/>
  <c r="AR32" i="8"/>
  <c r="AR53" i="8" s="1"/>
  <c r="AI32" i="8"/>
  <c r="AI53" i="8" s="1"/>
  <c r="AS31" i="8"/>
  <c r="AS52" i="8" s="1"/>
  <c r="AJ31" i="8"/>
  <c r="AJ52" i="8" s="1"/>
  <c r="AT30" i="8"/>
  <c r="AT51" i="8" s="1"/>
  <c r="AK30" i="8"/>
  <c r="AK51" i="8" s="1"/>
  <c r="AT29" i="8"/>
  <c r="AT50" i="8" s="1"/>
  <c r="AK29" i="8"/>
  <c r="AK50" i="8" s="1"/>
  <c r="AU28" i="8"/>
  <c r="AU49" i="8" s="1"/>
  <c r="AL28" i="8"/>
  <c r="AL49" i="8" s="1"/>
  <c r="AV27" i="8"/>
  <c r="AV48" i="8" s="1"/>
  <c r="AM27" i="8"/>
  <c r="AM48" i="8" s="1"/>
  <c r="AW26" i="8"/>
  <c r="AW47" i="8" s="1"/>
  <c r="AM26" i="8"/>
  <c r="AM47" i="8" s="1"/>
  <c r="AW25" i="8"/>
  <c r="AW46" i="8" s="1"/>
  <c r="AN25" i="8"/>
  <c r="AN46" i="8" s="1"/>
  <c r="AX24" i="8"/>
  <c r="AO24" i="8"/>
  <c r="AY42" i="8"/>
  <c r="AY63" i="8" s="1"/>
  <c r="AO42" i="8"/>
  <c r="AO63" i="8" s="1"/>
  <c r="AW41" i="8"/>
  <c r="AW62" i="8" s="1"/>
  <c r="AL41" i="8"/>
  <c r="AL62" i="8" s="1"/>
  <c r="AU40" i="8"/>
  <c r="AU61" i="8" s="1"/>
  <c r="AJ40" i="8"/>
  <c r="AJ61" i="8" s="1"/>
  <c r="AR39" i="8"/>
  <c r="AR60" i="8" s="1"/>
  <c r="AH39" i="8"/>
  <c r="AH60" i="8" s="1"/>
  <c r="AP38" i="8"/>
  <c r="AP59" i="8" s="1"/>
  <c r="AX37" i="8"/>
  <c r="AX58" i="8" s="1"/>
  <c r="AN37" i="8"/>
  <c r="AN58" i="8" s="1"/>
  <c r="AW36" i="8"/>
  <c r="AW57" i="8" s="1"/>
  <c r="AN36" i="8"/>
  <c r="AN57" i="8" s="1"/>
  <c r="AX35" i="8"/>
  <c r="AX56" i="8" s="1"/>
  <c r="AO35" i="8"/>
  <c r="AO56" i="8" s="1"/>
  <c r="AY34" i="8"/>
  <c r="AY55" i="8" s="1"/>
  <c r="AP34" i="8"/>
  <c r="AP55" i="8" s="1"/>
  <c r="AG34" i="8"/>
  <c r="AP33" i="8"/>
  <c r="AP54" i="8" s="1"/>
  <c r="AG33" i="8"/>
  <c r="AQ32" i="8"/>
  <c r="AQ53" i="8" s="1"/>
  <c r="AH32" i="8"/>
  <c r="AH53" i="8" s="1"/>
  <c r="AR31" i="8"/>
  <c r="AR52" i="8" s="1"/>
  <c r="AI31" i="8"/>
  <c r="AI52" i="8" s="1"/>
  <c r="AS30" i="8"/>
  <c r="AS51" i="8" s="1"/>
  <c r="AI30" i="8"/>
  <c r="AI51" i="8" s="1"/>
  <c r="AS29" i="8"/>
  <c r="AS50" i="8" s="1"/>
  <c r="AJ29" i="8"/>
  <c r="AJ50" i="8" s="1"/>
  <c r="AT28" i="8"/>
  <c r="AT49" i="8" s="1"/>
  <c r="AK28" i="8"/>
  <c r="AK49" i="8" s="1"/>
  <c r="AU27" i="8"/>
  <c r="AU48" i="8" s="1"/>
  <c r="AL27" i="8"/>
  <c r="AL48" i="8" s="1"/>
  <c r="AU26" i="8"/>
  <c r="AU47" i="8" s="1"/>
  <c r="AL26" i="8"/>
  <c r="AL47" i="8" s="1"/>
  <c r="AV25" i="8"/>
  <c r="AV46" i="8" s="1"/>
  <c r="AM25" i="8"/>
  <c r="AM46" i="8" s="1"/>
  <c r="AW24" i="8"/>
  <c r="AN24" i="8"/>
  <c r="AX42" i="8"/>
  <c r="AX63" i="8" s="1"/>
  <c r="AM42" i="8"/>
  <c r="AM63" i="8" s="1"/>
  <c r="AU41" i="8"/>
  <c r="AU62" i="8" s="1"/>
  <c r="AK41" i="8"/>
  <c r="AK62" i="8" s="1"/>
  <c r="AS40" i="8"/>
  <c r="AS61" i="8" s="1"/>
  <c r="AH40" i="8"/>
  <c r="AH61" i="8" s="1"/>
  <c r="AQ39" i="8"/>
  <c r="AQ60" i="8" s="1"/>
  <c r="AY38" i="8"/>
  <c r="AY59" i="8" s="1"/>
  <c r="AN38" i="8"/>
  <c r="AN59" i="8" s="1"/>
  <c r="AW37" i="8"/>
  <c r="AW58" i="8" s="1"/>
  <c r="AL37" i="8"/>
  <c r="AL58" i="8" s="1"/>
  <c r="AV36" i="8"/>
  <c r="AV57" i="8" s="1"/>
  <c r="AM36" i="8"/>
  <c r="AM57" i="8" s="1"/>
  <c r="AW35" i="8"/>
  <c r="AW56" i="8" s="1"/>
  <c r="AN35" i="8"/>
  <c r="AN56" i="8" s="1"/>
  <c r="AX34" i="8"/>
  <c r="AX55" i="8" s="1"/>
  <c r="AO34" i="8"/>
  <c r="AO55" i="8" s="1"/>
  <c r="AX33" i="8"/>
  <c r="AX54" i="8" s="1"/>
  <c r="AO33" i="8"/>
  <c r="AO54" i="8" s="1"/>
  <c r="AW42" i="8"/>
  <c r="AW63" i="8" s="1"/>
  <c r="AL42" i="8"/>
  <c r="AL63" i="8" s="1"/>
  <c r="AT41" i="8"/>
  <c r="AT62" i="8" s="1"/>
  <c r="AJ41" i="8"/>
  <c r="AJ62" i="8" s="1"/>
  <c r="AU42" i="8"/>
  <c r="AU63" i="8" s="1"/>
  <c r="AJ42" i="8"/>
  <c r="AJ63" i="8" s="1"/>
  <c r="AS41" i="8"/>
  <c r="AS62" i="8" s="1"/>
  <c r="AH41" i="8"/>
  <c r="AH62" i="8" s="1"/>
  <c r="AP40" i="8"/>
  <c r="AP61" i="8" s="1"/>
  <c r="AY39" i="8"/>
  <c r="AY60" i="8" s="1"/>
  <c r="AN39" i="8"/>
  <c r="AN60" i="8" s="1"/>
  <c r="AV38" i="8"/>
  <c r="AV59" i="8" s="1"/>
  <c r="AL38" i="8"/>
  <c r="AL59" i="8" s="1"/>
  <c r="AT37" i="8"/>
  <c r="AT58" i="8" s="1"/>
  <c r="AJ37" i="8"/>
  <c r="AJ58" i="8" s="1"/>
  <c r="AT36" i="8"/>
  <c r="AT57" i="8" s="1"/>
  <c r="AK36" i="8"/>
  <c r="AK57" i="8" s="1"/>
  <c r="AU35" i="8"/>
  <c r="AU56" i="8" s="1"/>
  <c r="AL35" i="8"/>
  <c r="AL56" i="8" s="1"/>
  <c r="AU34" i="8"/>
  <c r="AU55" i="8" s="1"/>
  <c r="AL34" i="8"/>
  <c r="AL55" i="8" s="1"/>
  <c r="AV33" i="8"/>
  <c r="AV54" i="8" s="1"/>
  <c r="AM33" i="8"/>
  <c r="AM54" i="8" s="1"/>
  <c r="AW32" i="8"/>
  <c r="AW53" i="8" s="1"/>
  <c r="AN32" i="8"/>
  <c r="AN53" i="8" s="1"/>
  <c r="AX31" i="8"/>
  <c r="AX52" i="8" s="1"/>
  <c r="AN31" i="8"/>
  <c r="AN52" i="8" s="1"/>
  <c r="AX30" i="8"/>
  <c r="AX51" i="8" s="1"/>
  <c r="AO30" i="8"/>
  <c r="AO51" i="8" s="1"/>
  <c r="AY29" i="8"/>
  <c r="AY50" i="8" s="1"/>
  <c r="AP29" i="8"/>
  <c r="AP50" i="8" s="1"/>
  <c r="AG29" i="8"/>
  <c r="AQ28" i="8"/>
  <c r="AQ49" i="8" s="1"/>
  <c r="AG28" i="8"/>
  <c r="AQ27" i="8"/>
  <c r="AQ48" i="8" s="1"/>
  <c r="AH27" i="8"/>
  <c r="AH48" i="8" s="1"/>
  <c r="AR26" i="8"/>
  <c r="AR47" i="8" s="1"/>
  <c r="AI26" i="8"/>
  <c r="AI47" i="8" s="1"/>
  <c r="AS25" i="8"/>
  <c r="AS46" i="8" s="1"/>
  <c r="AJ25" i="8"/>
  <c r="AJ46" i="8" s="1"/>
  <c r="AS24" i="8"/>
  <c r="AJ24" i="8"/>
  <c r="AR41" i="8"/>
  <c r="AR62" i="8" s="1"/>
  <c r="AX39" i="8"/>
  <c r="AX60" i="8" s="1"/>
  <c r="AM38" i="8"/>
  <c r="AM59" i="8" s="1"/>
  <c r="AH37" i="8"/>
  <c r="AH58" i="8" s="1"/>
  <c r="AT35" i="8"/>
  <c r="AT56" i="8" s="1"/>
  <c r="AM34" i="8"/>
  <c r="AM55" i="8" s="1"/>
  <c r="AK33" i="8"/>
  <c r="AK54" i="8" s="1"/>
  <c r="AK32" i="8"/>
  <c r="AK53" i="8" s="1"/>
  <c r="AL31" i="8"/>
  <c r="AL52" i="8" s="1"/>
  <c r="AM30" i="8"/>
  <c r="AM51" i="8" s="1"/>
  <c r="AN29" i="8"/>
  <c r="AN50" i="8" s="1"/>
  <c r="AN28" i="8"/>
  <c r="AN49" i="8" s="1"/>
  <c r="AO27" i="8"/>
  <c r="AO48" i="8" s="1"/>
  <c r="AP26" i="8"/>
  <c r="AP47" i="8" s="1"/>
  <c r="AR25" i="8"/>
  <c r="AR46" i="8" s="1"/>
  <c r="AV24" i="8"/>
  <c r="AH24" i="8"/>
  <c r="AG41" i="8"/>
  <c r="AP39" i="8"/>
  <c r="AP60" i="8" s="1"/>
  <c r="AI38" i="8"/>
  <c r="AI59" i="8" s="1"/>
  <c r="AS36" i="8"/>
  <c r="AS57" i="8" s="1"/>
  <c r="AM35" i="8"/>
  <c r="AM56" i="8" s="1"/>
  <c r="AJ34" i="8"/>
  <c r="AJ55" i="8" s="1"/>
  <c r="AX32" i="8"/>
  <c r="AX53" i="8" s="1"/>
  <c r="AY31" i="8"/>
  <c r="AY52" i="8" s="1"/>
  <c r="AY30" i="8"/>
  <c r="AY51" i="8" s="1"/>
  <c r="AG30" i="8"/>
  <c r="AH29" i="8"/>
  <c r="AH50" i="8" s="1"/>
  <c r="AI28" i="8"/>
  <c r="AI49" i="8" s="1"/>
  <c r="AI27" i="8"/>
  <c r="AI48" i="8" s="1"/>
  <c r="AJ26" i="8"/>
  <c r="AJ47" i="8" s="1"/>
  <c r="AO25" i="8"/>
  <c r="AO46" i="8" s="1"/>
  <c r="AR24" i="8"/>
  <c r="AO40" i="8"/>
  <c r="AO61" i="8" s="1"/>
  <c r="AT38" i="8"/>
  <c r="AT59" i="8" s="1"/>
  <c r="AR36" i="8"/>
  <c r="AR57" i="8" s="1"/>
  <c r="AW34" i="8"/>
  <c r="AW55" i="8" s="1"/>
  <c r="AL33" i="8"/>
  <c r="AL54" i="8" s="1"/>
  <c r="AV31" i="8"/>
  <c r="AV52" i="8" s="1"/>
  <c r="AQ30" i="8"/>
  <c r="AQ51" i="8" s="1"/>
  <c r="AO29" i="8"/>
  <c r="AO50" i="8" s="1"/>
  <c r="AY27" i="8"/>
  <c r="AY48" i="8" s="1"/>
  <c r="AT26" i="8"/>
  <c r="AT47" i="8" s="1"/>
  <c r="AT25" i="8"/>
  <c r="AT46" i="8" s="1"/>
  <c r="AQ24" i="8"/>
  <c r="AT42" i="8"/>
  <c r="AT63" i="8" s="1"/>
  <c r="AN40" i="8"/>
  <c r="AN61" i="8" s="1"/>
  <c r="AK38" i="8"/>
  <c r="AK59" i="8" s="1"/>
  <c r="AL36" i="8"/>
  <c r="AL57" i="8" s="1"/>
  <c r="AT34" i="8"/>
  <c r="AT55" i="8" s="1"/>
  <c r="AY32" i="8"/>
  <c r="AY53" i="8" s="1"/>
  <c r="AU31" i="8"/>
  <c r="AU52" i="8" s="1"/>
  <c r="AP30" i="8"/>
  <c r="AP51" i="8" s="1"/>
  <c r="AI29" i="8"/>
  <c r="AI50" i="8" s="1"/>
  <c r="AX27" i="8"/>
  <c r="AX48" i="8" s="1"/>
  <c r="AS26" i="8"/>
  <c r="AS47" i="8" s="1"/>
  <c r="AP25" i="8"/>
  <c r="AP46" i="8" s="1"/>
  <c r="AP24" i="8"/>
  <c r="AR42" i="8"/>
  <c r="AR63" i="8" s="1"/>
  <c r="AG40" i="8"/>
  <c r="AV37" i="8"/>
  <c r="AV58" i="8" s="1"/>
  <c r="AJ36" i="8"/>
  <c r="AJ57" i="8" s="1"/>
  <c r="AS34" i="8"/>
  <c r="AS55" i="8" s="1"/>
  <c r="AV32" i="8"/>
  <c r="AV53" i="8" s="1"/>
  <c r="AQ31" i="8"/>
  <c r="AQ52" i="8" s="1"/>
  <c r="AN30" i="8"/>
  <c r="AN51" i="8" s="1"/>
  <c r="AY28" i="8"/>
  <c r="AY49" i="8" s="1"/>
  <c r="AT27" i="8"/>
  <c r="AT48" i="8" s="1"/>
  <c r="AQ26" i="8"/>
  <c r="AQ47" i="8" s="1"/>
  <c r="AL25" i="8"/>
  <c r="AL46" i="8" s="1"/>
  <c r="AM24" i="8"/>
  <c r="AI42" i="8"/>
  <c r="AI63" i="8" s="1"/>
  <c r="AV39" i="8"/>
  <c r="AV60" i="8" s="1"/>
  <c r="AS37" i="8"/>
  <c r="AS58" i="8" s="1"/>
  <c r="AI36" i="8"/>
  <c r="AI57" i="8" s="1"/>
  <c r="AK34" i="8"/>
  <c r="AK55" i="8" s="1"/>
  <c r="AU32" i="8"/>
  <c r="AU53" i="8" s="1"/>
  <c r="AP31" i="8"/>
  <c r="AP52" i="8" s="1"/>
  <c r="AH30" i="8"/>
  <c r="AH51" i="8" s="1"/>
  <c r="AW28" i="8"/>
  <c r="AW49" i="8" s="1"/>
  <c r="AR27" i="8"/>
  <c r="AR48" i="8" s="1"/>
  <c r="AK26" i="8"/>
  <c r="AK47" i="8" s="1"/>
  <c r="AK25" i="8"/>
  <c r="AK46" i="8" s="1"/>
  <c r="AK24" i="8"/>
  <c r="AH42" i="8"/>
  <c r="AH63" i="8" s="1"/>
  <c r="AM39" i="8"/>
  <c r="AM60" i="8" s="1"/>
  <c r="AQ37" i="8"/>
  <c r="AQ58" i="8" s="1"/>
  <c r="AV35" i="8"/>
  <c r="AV56" i="8" s="1"/>
  <c r="AW33" i="8"/>
  <c r="AW54" i="8" s="1"/>
  <c r="AP32" i="8"/>
  <c r="AP53" i="8" s="1"/>
  <c r="AM31" i="8"/>
  <c r="AM52" i="8" s="1"/>
  <c r="AX29" i="8"/>
  <c r="AX50" i="8" s="1"/>
  <c r="AS28" i="8"/>
  <c r="AS49" i="8" s="1"/>
  <c r="AP27" i="8"/>
  <c r="AP48" i="8" s="1"/>
  <c r="AH26" i="8"/>
  <c r="AH47" i="8" s="1"/>
  <c r="AH25" i="8"/>
  <c r="AH46" i="8" s="1"/>
  <c r="AI24" i="8"/>
  <c r="AP41" i="8"/>
  <c r="AP62" i="8" s="1"/>
  <c r="AK39" i="8"/>
  <c r="AK60" i="8" s="1"/>
  <c r="AK37" i="8"/>
  <c r="AK58" i="8" s="1"/>
  <c r="AR35" i="8"/>
  <c r="AR56" i="8" s="1"/>
  <c r="AU33" i="8"/>
  <c r="AU54" i="8" s="1"/>
  <c r="AO32" i="8"/>
  <c r="AO53" i="8" s="1"/>
  <c r="AH31" i="8"/>
  <c r="AH52" i="8" s="1"/>
  <c r="AW29" i="8"/>
  <c r="AW50" i="8" s="1"/>
  <c r="AR28" i="8"/>
  <c r="AR49" i="8" s="1"/>
  <c r="AJ27" i="8"/>
  <c r="AJ48" i="8" s="1"/>
  <c r="AG26" i="8"/>
  <c r="AG25" i="8"/>
  <c r="AG24" i="8"/>
  <c r="AX40" i="8"/>
  <c r="AX61" i="8" s="1"/>
  <c r="AX38" i="8"/>
  <c r="AX59" i="8" s="1"/>
  <c r="AI37" i="8"/>
  <c r="AI58" i="8" s="1"/>
  <c r="AJ35" i="8"/>
  <c r="AJ56" i="8" s="1"/>
  <c r="AT33" i="8"/>
  <c r="AT54" i="8" s="1"/>
  <c r="AM32" i="8"/>
  <c r="AM53" i="8" s="1"/>
  <c r="AW30" i="8"/>
  <c r="AW51" i="8" s="1"/>
  <c r="AR29" i="8"/>
  <c r="AR50" i="8" s="1"/>
  <c r="AO28" i="8"/>
  <c r="AO49" i="8" s="1"/>
  <c r="AG27" i="8"/>
  <c r="AX25" i="8"/>
  <c r="AX46" i="8" s="1"/>
  <c r="AY24" i="8"/>
  <c r="AR40" i="8"/>
  <c r="AR61" i="8" s="1"/>
  <c r="AU38" i="8"/>
  <c r="AU59" i="8" s="1"/>
  <c r="AU36" i="8"/>
  <c r="AU57" i="8" s="1"/>
  <c r="AI35" i="8"/>
  <c r="AI56" i="8" s="1"/>
  <c r="AN33" i="8"/>
  <c r="AN54" i="8" s="1"/>
  <c r="AG32" i="8"/>
  <c r="AV30" i="8"/>
  <c r="AV51" i="8" s="1"/>
  <c r="AQ29" i="8"/>
  <c r="AQ50" i="8" s="1"/>
  <c r="AJ28" i="8"/>
  <c r="AJ49" i="8" s="1"/>
  <c r="AY26" i="8"/>
  <c r="AY47" i="8" s="1"/>
  <c r="AU25" i="8"/>
  <c r="AU46" i="8" s="1"/>
  <c r="AU24" i="8"/>
  <c r="BB10" i="8"/>
  <c r="BD10" i="8" s="1"/>
  <c r="AA76" i="8"/>
  <c r="BB15" i="8"/>
  <c r="BD15" i="8" s="1"/>
  <c r="AA81" i="8"/>
  <c r="BB9" i="8"/>
  <c r="BD9" i="8" s="1"/>
  <c r="AA75" i="8"/>
  <c r="BB5" i="8"/>
  <c r="BD5" i="8" s="1"/>
  <c r="AA71" i="8"/>
  <c r="BB18" i="8"/>
  <c r="BD18" i="8" s="1"/>
  <c r="AA84" i="8"/>
  <c r="BB14" i="8"/>
  <c r="BD14" i="8" s="1"/>
  <c r="AA80" i="8"/>
  <c r="BB6" i="8"/>
  <c r="BD6" i="8" s="1"/>
  <c r="AA72" i="8"/>
  <c r="BB19" i="8"/>
  <c r="BD19" i="8" s="1"/>
  <c r="AA85" i="8"/>
  <c r="BB8" i="8"/>
  <c r="BD8" i="8" s="1"/>
  <c r="AA74" i="8"/>
  <c r="BB7" i="8"/>
  <c r="BD7" i="8" s="1"/>
  <c r="AA73" i="8"/>
  <c r="AC63" i="6" a="1"/>
  <c r="AC63" i="6" s="1"/>
  <c r="AC50" i="7" a="1"/>
  <c r="AC50" i="7" s="1"/>
  <c r="AC61" i="7" a="1"/>
  <c r="AC61" i="7" s="1"/>
  <c r="AC51" i="7" a="1"/>
  <c r="AC51" i="7" s="1"/>
  <c r="AC55" i="7" a="1"/>
  <c r="AC55" i="7" s="1"/>
  <c r="AC48" i="7" a="1"/>
  <c r="AC48" i="7" s="1"/>
  <c r="AC47" i="7" a="1"/>
  <c r="AC47" i="7" s="1"/>
  <c r="AC59" i="7" a="1"/>
  <c r="AC59" i="7" s="1"/>
  <c r="AC58" i="7" a="1"/>
  <c r="AC58" i="7" s="1"/>
  <c r="AC63" i="7" a="1"/>
  <c r="AC63" i="7" s="1"/>
  <c r="AC54" i="7" a="1"/>
  <c r="AC54" i="7" s="1"/>
  <c r="AC56" i="7" a="1"/>
  <c r="AC56" i="7" s="1"/>
  <c r="AC53" i="7" a="1"/>
  <c r="AC53" i="7" s="1"/>
  <c r="AC46" i="7" a="1"/>
  <c r="AC46" i="7" s="1"/>
  <c r="AC57" i="7" a="1"/>
  <c r="AC57" i="7" s="1"/>
  <c r="AC62" i="7" a="1"/>
  <c r="AC62" i="7" s="1"/>
  <c r="AC52" i="7" a="1"/>
  <c r="AC52" i="7" s="1"/>
  <c r="AC49" i="7" a="1"/>
  <c r="AC49" i="7" s="1"/>
  <c r="AB85" i="7"/>
  <c r="AB72" i="7"/>
  <c r="AL40" i="7"/>
  <c r="AL61" i="7" s="1"/>
  <c r="AT42" i="7"/>
  <c r="AT63" i="7" s="1"/>
  <c r="AO34" i="7"/>
  <c r="AO55" i="7" s="1"/>
  <c r="AK30" i="7"/>
  <c r="AK51" i="7" s="1"/>
  <c r="BA6" i="6" a="1"/>
  <c r="BA6" i="6" s="1"/>
  <c r="BA17" i="6" a="1"/>
  <c r="BA17" i="6" s="1"/>
  <c r="BA16" i="6" a="1"/>
  <c r="BA16" i="6" s="1"/>
  <c r="AC55" i="6" a="1"/>
  <c r="AC55" i="6" s="1"/>
  <c r="AF21" i="6"/>
  <c r="AC53" i="6" a="1"/>
  <c r="AC53" i="6" s="1"/>
  <c r="AC56" i="6" a="1"/>
  <c r="AC56" i="6" s="1"/>
  <c r="AC61" i="6" a="1"/>
  <c r="AC61" i="6" s="1"/>
  <c r="AC48" i="6" a="1"/>
  <c r="AC48" i="6" s="1"/>
  <c r="AC57" i="6" a="1"/>
  <c r="AC57" i="6" s="1"/>
  <c r="AC46" i="6" a="1"/>
  <c r="AC46" i="6" s="1"/>
  <c r="BA13" i="6" a="1"/>
  <c r="BA13" i="6" s="1"/>
  <c r="BA5" i="6" a="1"/>
  <c r="BA5" i="6" s="1"/>
  <c r="AC47" i="6" a="1"/>
  <c r="AC47" i="6" s="1"/>
  <c r="AC51" i="6" a="1"/>
  <c r="AC51" i="6" s="1"/>
  <c r="BA9" i="6" a="1"/>
  <c r="BA9" i="6" s="1"/>
  <c r="BA15" i="6" a="1"/>
  <c r="BA15" i="6" s="1"/>
  <c r="BA10" i="6" a="1"/>
  <c r="BA10" i="6" s="1"/>
  <c r="AC58" i="6" a="1"/>
  <c r="AC58" i="6" s="1"/>
  <c r="AC60" i="6" a="1"/>
  <c r="AC60" i="6" s="1"/>
  <c r="BA19" i="6" a="1"/>
  <c r="BA19" i="6" s="1"/>
  <c r="BA4" i="6" a="1"/>
  <c r="BA4" i="6" s="1"/>
  <c r="BF3" i="6" a="1"/>
  <c r="BA3" i="6" a="1"/>
  <c r="BA3" i="6" s="1"/>
  <c r="AG24" i="6" a="1"/>
  <c r="AC62" i="6" a="1"/>
  <c r="AC62" i="6" s="1"/>
  <c r="BA12" i="6" a="1"/>
  <c r="BA12" i="6" s="1"/>
  <c r="BA14" i="6" a="1"/>
  <c r="BA14" i="6" s="1"/>
  <c r="BA8" i="6" a="1"/>
  <c r="BA8" i="6" s="1"/>
  <c r="AC52" i="6" a="1"/>
  <c r="AC52" i="6" s="1"/>
  <c r="AC49" i="6" a="1"/>
  <c r="AC49" i="6" s="1"/>
  <c r="AC50" i="6" a="1"/>
  <c r="AC50" i="6" s="1"/>
  <c r="BA7" i="6" a="1"/>
  <c r="BA7" i="6" s="1"/>
  <c r="BA18" i="6" a="1"/>
  <c r="BA18" i="6" s="1"/>
  <c r="AC59" i="6" a="1"/>
  <c r="AC59" i="6" s="1"/>
  <c r="AC54" i="6" a="1"/>
  <c r="AC54" i="6" s="1"/>
  <c r="BA20" i="6" a="1"/>
  <c r="BA20" i="6" s="1"/>
  <c r="BA11" i="6" a="1"/>
  <c r="BA11" i="6" s="1"/>
  <c r="AX39" i="7" l="1"/>
  <c r="AX60" i="7" s="1"/>
  <c r="AP38" i="7"/>
  <c r="AP59" i="7" s="1"/>
  <c r="AX29" i="7"/>
  <c r="AX50" i="7" s="1"/>
  <c r="AJ34" i="7"/>
  <c r="AJ55" i="7" s="1"/>
  <c r="AO30" i="7"/>
  <c r="AO51" i="7" s="1"/>
  <c r="AL38" i="7"/>
  <c r="AL59" i="7" s="1"/>
  <c r="AI32" i="7"/>
  <c r="AI53" i="7" s="1"/>
  <c r="AR37" i="7"/>
  <c r="AR58" i="7" s="1"/>
  <c r="AR29" i="7"/>
  <c r="AR50" i="7" s="1"/>
  <c r="AX25" i="7"/>
  <c r="AX46" i="7" s="1"/>
  <c r="AN28" i="7"/>
  <c r="AN49" i="7" s="1"/>
  <c r="AX33" i="7"/>
  <c r="AX54" i="7" s="1"/>
  <c r="AG40" i="7"/>
  <c r="AS41" i="7"/>
  <c r="AS62" i="7" s="1"/>
  <c r="AN39" i="7"/>
  <c r="AN60" i="7" s="1"/>
  <c r="AL35" i="7"/>
  <c r="AL56" i="7" s="1"/>
  <c r="AR41" i="7"/>
  <c r="AR62" i="7" s="1"/>
  <c r="AW28" i="7"/>
  <c r="AW49" i="7" s="1"/>
  <c r="AW29" i="7"/>
  <c r="AW50" i="7" s="1"/>
  <c r="AO35" i="7"/>
  <c r="AO56" i="7" s="1"/>
  <c r="AT27" i="7"/>
  <c r="AT48" i="7" s="1"/>
  <c r="AQ24" i="7"/>
  <c r="AQ27" i="7"/>
  <c r="AQ48" i="7" s="1"/>
  <c r="AN26" i="7"/>
  <c r="AN47" i="7" s="1"/>
  <c r="AS36" i="7"/>
  <c r="AS57" i="7" s="1"/>
  <c r="AQ30" i="7"/>
  <c r="AQ51" i="7" s="1"/>
  <c r="AJ36" i="7"/>
  <c r="AJ57" i="7" s="1"/>
  <c r="AY42" i="7"/>
  <c r="AY63" i="7" s="1"/>
  <c r="AI40" i="7"/>
  <c r="AI61" i="7" s="1"/>
  <c r="AU32" i="7"/>
  <c r="AU53" i="7" s="1"/>
  <c r="AY27" i="7"/>
  <c r="AY48" i="7" s="1"/>
  <c r="AN35" i="7"/>
  <c r="AN56" i="7" s="1"/>
  <c r="AM24" i="7"/>
  <c r="AU39" i="7"/>
  <c r="AU60" i="7" s="1"/>
  <c r="AY39" i="7"/>
  <c r="AY60" i="7" s="1"/>
  <c r="AX27" i="7"/>
  <c r="AX48" i="7" s="1"/>
  <c r="AH30" i="7"/>
  <c r="AH51" i="7" s="1"/>
  <c r="AS30" i="7"/>
  <c r="AS51" i="7" s="1"/>
  <c r="AR24" i="7"/>
  <c r="AJ29" i="7"/>
  <c r="AJ50" i="7" s="1"/>
  <c r="AS35" i="7"/>
  <c r="AS56" i="7" s="1"/>
  <c r="AN41" i="7"/>
  <c r="AN62" i="7" s="1"/>
  <c r="AN29" i="7"/>
  <c r="AN50" i="7" s="1"/>
  <c r="AT24" i="7"/>
  <c r="AQ36" i="7"/>
  <c r="AQ57" i="7" s="1"/>
  <c r="AH25" i="7"/>
  <c r="AH46" i="7" s="1"/>
  <c r="AQ32" i="7"/>
  <c r="AQ53" i="7" s="1"/>
  <c r="AH36" i="7"/>
  <c r="AH57" i="7" s="1"/>
  <c r="AO42" i="7"/>
  <c r="AO63" i="7" s="1"/>
  <c r="AI25" i="7"/>
  <c r="AI46" i="7" s="1"/>
  <c r="AH35" i="7"/>
  <c r="AH56" i="7" s="1"/>
  <c r="AS28" i="7"/>
  <c r="AS49" i="7" s="1"/>
  <c r="AK27" i="7"/>
  <c r="AK48" i="7" s="1"/>
  <c r="AP31" i="7"/>
  <c r="AP52" i="7" s="1"/>
  <c r="AV36" i="7"/>
  <c r="AV57" i="7" s="1"/>
  <c r="AV39" i="7"/>
  <c r="AV60" i="7" s="1"/>
  <c r="AY29" i="7"/>
  <c r="AY50" i="7" s="1"/>
  <c r="AK37" i="7"/>
  <c r="AK58" i="7" s="1"/>
  <c r="AV33" i="7"/>
  <c r="AV54" i="7" s="1"/>
  <c r="AK38" i="7"/>
  <c r="AK59" i="7" s="1"/>
  <c r="AM36" i="7"/>
  <c r="AM57" i="7" s="1"/>
  <c r="AR32" i="7"/>
  <c r="AR53" i="7" s="1"/>
  <c r="AV26" i="7"/>
  <c r="AV47" i="7" s="1"/>
  <c r="AI27" i="7"/>
  <c r="AI48" i="7" s="1"/>
  <c r="AV31" i="7"/>
  <c r="AV52" i="7" s="1"/>
  <c r="AX26" i="7"/>
  <c r="AX47" i="7" s="1"/>
  <c r="AT28" i="7"/>
  <c r="AT49" i="7" s="1"/>
  <c r="AQ26" i="7"/>
  <c r="AQ47" i="7" s="1"/>
  <c r="AO24" i="7"/>
  <c r="AI36" i="7"/>
  <c r="AI57" i="7" s="1"/>
  <c r="AH27" i="7"/>
  <c r="AH48" i="7" s="1"/>
  <c r="AG37" i="7"/>
  <c r="AQ35" i="7"/>
  <c r="AQ56" i="7" s="1"/>
  <c r="AJ31" i="7"/>
  <c r="AJ52" i="7" s="1"/>
  <c r="AG36" i="7"/>
  <c r="AK33" i="7"/>
  <c r="AK54" i="7" s="1"/>
  <c r="AV30" i="7"/>
  <c r="AV51" i="7" s="1"/>
  <c r="AY41" i="7"/>
  <c r="AY62" i="7" s="1"/>
  <c r="AH26" i="7"/>
  <c r="AH47" i="7" s="1"/>
  <c r="AT33" i="7"/>
  <c r="AT54" i="7" s="1"/>
  <c r="AN25" i="7"/>
  <c r="AN46" i="7" s="1"/>
  <c r="AL42" i="7"/>
  <c r="AL63" i="7" s="1"/>
  <c r="AR42" i="7"/>
  <c r="AR63" i="7" s="1"/>
  <c r="AN33" i="7"/>
  <c r="AN54" i="7" s="1"/>
  <c r="AS25" i="7"/>
  <c r="AS46" i="7" s="1"/>
  <c r="AV28" i="7"/>
  <c r="AV49" i="7" s="1"/>
  <c r="AU36" i="7"/>
  <c r="AU57" i="7" s="1"/>
  <c r="AP25" i="7"/>
  <c r="AP46" i="7" s="1"/>
  <c r="AO36" i="7"/>
  <c r="AO57" i="7" s="1"/>
  <c r="AO29" i="7"/>
  <c r="AO50" i="7" s="1"/>
  <c r="AM42" i="7"/>
  <c r="AM63" i="7" s="1"/>
  <c r="AT36" i="7"/>
  <c r="AT57" i="7" s="1"/>
  <c r="AG32" i="7"/>
  <c r="AN24" i="7"/>
  <c r="AH31" i="7"/>
  <c r="AH52" i="7" s="1"/>
  <c r="AM31" i="7"/>
  <c r="AM52" i="7" s="1"/>
  <c r="AX31" i="7"/>
  <c r="AX52" i="7" s="1"/>
  <c r="AO38" i="7"/>
  <c r="AO59" i="7" s="1"/>
  <c r="AU31" i="7"/>
  <c r="AU52" i="7" s="1"/>
  <c r="AW34" i="7"/>
  <c r="AW55" i="7" s="1"/>
  <c r="AV24" i="7"/>
  <c r="AO28" i="7"/>
  <c r="AO49" i="7" s="1"/>
  <c r="AK40" i="7"/>
  <c r="AK61" i="7" s="1"/>
  <c r="AV32" i="7"/>
  <c r="AV53" i="7" s="1"/>
  <c r="AH24" i="7"/>
  <c r="AW39" i="7"/>
  <c r="AW60" i="7" s="1"/>
  <c r="BB10" i="7"/>
  <c r="AR39" i="7"/>
  <c r="AR60" i="7" s="1"/>
  <c r="AL26" i="7"/>
  <c r="AL47" i="7" s="1"/>
  <c r="AH29" i="7"/>
  <c r="AH50" i="7" s="1"/>
  <c r="AW30" i="7"/>
  <c r="AW51" i="7" s="1"/>
  <c r="AX35" i="7"/>
  <c r="AX56" i="7" s="1"/>
  <c r="AY35" i="7"/>
  <c r="AY56" i="7" s="1"/>
  <c r="AH33" i="7"/>
  <c r="AH54" i="7" s="1"/>
  <c r="AM39" i="7"/>
  <c r="AM60" i="7" s="1"/>
  <c r="AX34" i="7"/>
  <c r="AX55" i="7" s="1"/>
  <c r="AJ26" i="7"/>
  <c r="AJ47" i="7" s="1"/>
  <c r="AP41" i="7"/>
  <c r="AP62" i="7" s="1"/>
  <c r="BJ19" i="7"/>
  <c r="BI12" i="7"/>
  <c r="BF10" i="7"/>
  <c r="BW20" i="7"/>
  <c r="AS27" i="7"/>
  <c r="AS48" i="7" s="1"/>
  <c r="AG24" i="7"/>
  <c r="AY34" i="7"/>
  <c r="AY55" i="7" s="1"/>
  <c r="AG31" i="7"/>
  <c r="AT26" i="7"/>
  <c r="AT47" i="7" s="1"/>
  <c r="AT25" i="7"/>
  <c r="AT46" i="7" s="1"/>
  <c r="AS24" i="7"/>
  <c r="AY25" i="7"/>
  <c r="AY46" i="7" s="1"/>
  <c r="AG25" i="7"/>
  <c r="AJ24" i="7"/>
  <c r="AL34" i="7"/>
  <c r="AL55" i="7" s="1"/>
  <c r="AH28" i="7"/>
  <c r="AH49" i="7" s="1"/>
  <c r="AX38" i="7"/>
  <c r="AX59" i="7" s="1"/>
  <c r="AT32" i="7"/>
  <c r="AT53" i="7" s="1"/>
  <c r="AR25" i="7"/>
  <c r="AR46" i="7" s="1"/>
  <c r="AJ32" i="7"/>
  <c r="AJ53" i="7" s="1"/>
  <c r="AU42" i="7"/>
  <c r="AU63" i="7" s="1"/>
  <c r="AT37" i="7"/>
  <c r="AT58" i="7" s="1"/>
  <c r="AV29" i="7"/>
  <c r="AV50" i="7" s="1"/>
  <c r="AU38" i="7"/>
  <c r="AU59" i="7" s="1"/>
  <c r="AL29" i="7"/>
  <c r="AL50" i="7" s="1"/>
  <c r="AJ35" i="7"/>
  <c r="AJ56" i="7" s="1"/>
  <c r="AK41" i="7"/>
  <c r="AK62" i="7" s="1"/>
  <c r="AM40" i="7"/>
  <c r="AM61" i="7" s="1"/>
  <c r="AL30" i="7"/>
  <c r="AL51" i="7" s="1"/>
  <c r="AR36" i="7"/>
  <c r="AR57" i="7" s="1"/>
  <c r="AO41" i="7"/>
  <c r="AO62" i="7" s="1"/>
  <c r="AI29" i="7"/>
  <c r="AI50" i="7" s="1"/>
  <c r="AW35" i="7"/>
  <c r="AW56" i="7" s="1"/>
  <c r="AX36" i="7"/>
  <c r="AX57" i="7" s="1"/>
  <c r="BF16" i="7"/>
  <c r="BV16" i="7"/>
  <c r="BN18" i="7"/>
  <c r="AK29" i="7"/>
  <c r="AK50" i="7" s="1"/>
  <c r="AJ25" i="7"/>
  <c r="AJ46" i="7" s="1"/>
  <c r="AP37" i="7"/>
  <c r="AP58" i="7" s="1"/>
  <c r="AL32" i="7"/>
  <c r="AL53" i="7" s="1"/>
  <c r="AM28" i="7"/>
  <c r="AM49" i="7" s="1"/>
  <c r="AW26" i="7"/>
  <c r="AW47" i="7" s="1"/>
  <c r="AQ28" i="7"/>
  <c r="AQ49" i="7" s="1"/>
  <c r="AN27" i="7"/>
  <c r="AN48" i="7" s="1"/>
  <c r="AG26" i="7"/>
  <c r="AK26" i="7"/>
  <c r="AK47" i="7" s="1"/>
  <c r="AI35" i="7"/>
  <c r="AI56" i="7" s="1"/>
  <c r="AY28" i="7"/>
  <c r="AY49" i="7" s="1"/>
  <c r="AY24" i="7"/>
  <c r="AR33" i="7"/>
  <c r="AR54" i="7" s="1"/>
  <c r="AI26" i="7"/>
  <c r="AI47" i="7" s="1"/>
  <c r="AK34" i="7"/>
  <c r="AK55" i="7" s="1"/>
  <c r="AV35" i="7"/>
  <c r="AV56" i="7" s="1"/>
  <c r="AS39" i="7"/>
  <c r="AS60" i="7" s="1"/>
  <c r="AP30" i="7"/>
  <c r="AP51" i="7" s="1"/>
  <c r="AI42" i="7"/>
  <c r="AI63" i="7" s="1"/>
  <c r="AT29" i="7"/>
  <c r="AT50" i="7" s="1"/>
  <c r="AR35" i="7"/>
  <c r="AR56" i="7" s="1"/>
  <c r="AS42" i="7"/>
  <c r="AS63" i="7" s="1"/>
  <c r="AL41" i="7"/>
  <c r="AL62" i="7" s="1"/>
  <c r="AT30" i="7"/>
  <c r="AT51" i="7" s="1"/>
  <c r="AQ37" i="7"/>
  <c r="AQ58" i="7" s="1"/>
  <c r="AX41" i="7"/>
  <c r="AX62" i="7" s="1"/>
  <c r="AQ29" i="7"/>
  <c r="AQ50" i="7" s="1"/>
  <c r="AL36" i="7"/>
  <c r="AL57" i="7" s="1"/>
  <c r="AR38" i="7"/>
  <c r="AR59" i="7" s="1"/>
  <c r="BM6" i="7"/>
  <c r="BO8" i="7"/>
  <c r="BR20" i="7"/>
  <c r="BU20" i="7"/>
  <c r="BH11" i="7"/>
  <c r="BK18" i="7"/>
  <c r="BP10" i="7"/>
  <c r="BU19" i="7"/>
  <c r="BI19" i="7"/>
  <c r="BF19" i="7"/>
  <c r="BG6" i="7"/>
  <c r="AL33" i="7"/>
  <c r="AL54" i="7" s="1"/>
  <c r="AM29" i="7"/>
  <c r="AM50" i="7" s="1"/>
  <c r="AK25" i="7"/>
  <c r="AK46" i="7" s="1"/>
  <c r="AY37" i="7"/>
  <c r="AY58" i="7" s="1"/>
  <c r="AM32" i="7"/>
  <c r="AM53" i="7" s="1"/>
  <c r="AG34" i="7"/>
  <c r="AY32" i="7"/>
  <c r="AY53" i="7" s="1"/>
  <c r="AO31" i="7"/>
  <c r="AO52" i="7" s="1"/>
  <c r="AI33" i="7"/>
  <c r="AI54" i="7" s="1"/>
  <c r="AX28" i="7"/>
  <c r="AX49" i="7" s="1"/>
  <c r="AN40" i="7"/>
  <c r="AN61" i="7" s="1"/>
  <c r="AO33" i="7"/>
  <c r="AO54" i="7" s="1"/>
  <c r="AL27" i="7"/>
  <c r="AL48" i="7" s="1"/>
  <c r="AI37" i="7"/>
  <c r="AI58" i="7" s="1"/>
  <c r="AP29" i="7"/>
  <c r="AP50" i="7" s="1"/>
  <c r="AN36" i="7"/>
  <c r="AN57" i="7" s="1"/>
  <c r="AQ38" i="7"/>
  <c r="AQ59" i="7" s="1"/>
  <c r="AL25" i="7"/>
  <c r="AL46" i="7" s="1"/>
  <c r="AQ34" i="7"/>
  <c r="AQ55" i="7" s="1"/>
  <c r="AM26" i="7"/>
  <c r="AM47" i="7" s="1"/>
  <c r="AK32" i="7"/>
  <c r="AK53" i="7" s="1"/>
  <c r="AN37" i="7"/>
  <c r="AN58" i="7" s="1"/>
  <c r="AO37" i="7"/>
  <c r="AO58" i="7" s="1"/>
  <c r="AM27" i="7"/>
  <c r="AM48" i="7" s="1"/>
  <c r="AS33" i="7"/>
  <c r="AS54" i="7" s="1"/>
  <c r="AO40" i="7"/>
  <c r="AO61" i="7" s="1"/>
  <c r="AM25" i="7"/>
  <c r="AM46" i="7" s="1"/>
  <c r="AH32" i="7"/>
  <c r="AH53" i="7" s="1"/>
  <c r="AH40" i="7"/>
  <c r="AH61" i="7" s="1"/>
  <c r="AT40" i="7"/>
  <c r="AT61" i="7" s="1"/>
  <c r="BO13" i="7"/>
  <c r="BV9" i="7"/>
  <c r="BL20" i="7"/>
  <c r="AV34" i="7"/>
  <c r="AV55" i="7" s="1"/>
  <c r="AR30" i="7"/>
  <c r="AR51" i="7" s="1"/>
  <c r="AS26" i="7"/>
  <c r="AS47" i="7" s="1"/>
  <c r="AM41" i="7"/>
  <c r="AM62" i="7" s="1"/>
  <c r="AH38" i="7"/>
  <c r="AH59" i="7" s="1"/>
  <c r="AT35" i="7"/>
  <c r="AT56" i="7" s="1"/>
  <c r="AI34" i="7"/>
  <c r="AI55" i="7" s="1"/>
  <c r="AK36" i="7"/>
  <c r="AK57" i="7" s="1"/>
  <c r="AT34" i="7"/>
  <c r="AT55" i="7" s="1"/>
  <c r="AU29" i="7"/>
  <c r="AU50" i="7" s="1"/>
  <c r="AQ25" i="7"/>
  <c r="AQ46" i="7" s="1"/>
  <c r="AN34" i="7"/>
  <c r="AN55" i="7" s="1"/>
  <c r="AK28" i="7"/>
  <c r="AK49" i="7" s="1"/>
  <c r="AI24" i="7"/>
  <c r="AJ30" i="7"/>
  <c r="AJ51" i="7" s="1"/>
  <c r="AL37" i="7"/>
  <c r="AL58" i="7" s="1"/>
  <c r="AV41" i="7"/>
  <c r="AV62" i="7" s="1"/>
  <c r="AW25" i="7"/>
  <c r="AW46" i="7" s="1"/>
  <c r="AK35" i="7"/>
  <c r="AK56" i="7" s="1"/>
  <c r="AJ27" i="7"/>
  <c r="AJ48" i="7" s="1"/>
  <c r="AS32" i="7"/>
  <c r="AS53" i="7" s="1"/>
  <c r="AL39" i="7"/>
  <c r="AL60" i="7" s="1"/>
  <c r="AW38" i="7"/>
  <c r="AW59" i="7" s="1"/>
  <c r="AJ28" i="7"/>
  <c r="AJ49" i="7" s="1"/>
  <c r="AH34" i="7"/>
  <c r="AH55" i="7" s="1"/>
  <c r="AX40" i="7"/>
  <c r="AX61" i="7" s="1"/>
  <c r="AU25" i="7"/>
  <c r="AU46" i="7" s="1"/>
  <c r="AM33" i="7"/>
  <c r="AM54" i="7" s="1"/>
  <c r="AQ40" i="7"/>
  <c r="AQ61" i="7" s="1"/>
  <c r="AI41" i="7"/>
  <c r="AI62" i="7" s="1"/>
  <c r="BU15" i="7"/>
  <c r="BL18" i="7"/>
  <c r="BI10" i="7"/>
  <c r="AV38" i="7"/>
  <c r="AV59" i="7" s="1"/>
  <c r="AP36" i="7"/>
  <c r="AP57" i="7" s="1"/>
  <c r="AP26" i="7"/>
  <c r="AP47" i="7" s="1"/>
  <c r="AQ31" i="7"/>
  <c r="AQ52" i="7" s="1"/>
  <c r="AH37" i="7"/>
  <c r="AH58" i="7" s="1"/>
  <c r="AY40" i="7"/>
  <c r="AY61" i="7" s="1"/>
  <c r="AR26" i="7"/>
  <c r="AR47" i="7" s="1"/>
  <c r="AP32" i="7"/>
  <c r="AP53" i="7" s="1"/>
  <c r="AS37" i="7"/>
  <c r="AS58" i="7" s="1"/>
  <c r="AM37" i="7"/>
  <c r="AM58" i="7" s="1"/>
  <c r="BR14" i="7"/>
  <c r="BK8" i="7"/>
  <c r="BN20" i="7"/>
  <c r="BO20" i="7"/>
  <c r="BL3" i="7"/>
  <c r="BF3" i="7"/>
  <c r="BO3" i="7"/>
  <c r="AO27" i="7"/>
  <c r="AO48" i="7" s="1"/>
  <c r="AX32" i="7"/>
  <c r="AX53" i="7" s="1"/>
  <c r="AI39" i="7"/>
  <c r="AI60" i="7" s="1"/>
  <c r="AU37" i="7"/>
  <c r="AU58" i="7" s="1"/>
  <c r="BS7" i="7"/>
  <c r="BF8" i="7"/>
  <c r="BJ14" i="7"/>
  <c r="BW4" i="7"/>
  <c r="BT6" i="7"/>
  <c r="BV6" i="7"/>
  <c r="BP6" i="7"/>
  <c r="BQ6" i="7"/>
  <c r="BK4" i="7"/>
  <c r="BT5" i="7"/>
  <c r="BQ9" i="7"/>
  <c r="BK10" i="7"/>
  <c r="BL10" i="7"/>
  <c r="BL11" i="7"/>
  <c r="BF11" i="7"/>
  <c r="BQ10" i="7"/>
  <c r="BO5" i="7"/>
  <c r="BW6" i="7"/>
  <c r="BF12" i="7"/>
  <c r="BS10" i="7"/>
  <c r="BH12" i="7"/>
  <c r="BJ12" i="7"/>
  <c r="BV11" i="7"/>
  <c r="BU12" i="7"/>
  <c r="BT13" i="7"/>
  <c r="BQ17" i="7"/>
  <c r="BU3" i="7"/>
  <c r="BK14" i="7"/>
  <c r="BT14" i="7"/>
  <c r="BV14" i="7"/>
  <c r="BT16" i="7"/>
  <c r="BM16" i="7"/>
  <c r="BR6" i="7"/>
  <c r="BQ5" i="7"/>
  <c r="BL9" i="7"/>
  <c r="BO9" i="7"/>
  <c r="BI13" i="7"/>
  <c r="BI3" i="7"/>
  <c r="BM13" i="7"/>
  <c r="BR3" i="7"/>
  <c r="BN13" i="7"/>
  <c r="BT3" i="7"/>
  <c r="BP13" i="7"/>
  <c r="BT4" i="7"/>
  <c r="BR13" i="7"/>
  <c r="BM4" i="7"/>
  <c r="BK13" i="7"/>
  <c r="BO6" i="7"/>
  <c r="BJ10" i="7"/>
  <c r="BU6" i="7"/>
  <c r="BS11" i="7"/>
  <c r="BR10" i="7"/>
  <c r="BK20" i="7"/>
  <c r="BG4" i="7"/>
  <c r="BU13" i="7"/>
  <c r="BH4" i="7"/>
  <c r="BV13" i="7"/>
  <c r="BN6" i="7"/>
  <c r="BN14" i="7"/>
  <c r="BH6" i="7"/>
  <c r="BH14" i="7"/>
  <c r="BS5" i="7"/>
  <c r="BG15" i="7"/>
  <c r="BG10" i="7"/>
  <c r="BL17" i="7"/>
  <c r="BW13" i="7"/>
  <c r="BU18" i="7"/>
  <c r="BT17" i="7"/>
  <c r="BG5" i="7"/>
  <c r="BI7" i="7"/>
  <c r="BQ15" i="7"/>
  <c r="BJ7" i="7"/>
  <c r="BR15" i="7"/>
  <c r="BL7" i="7"/>
  <c r="BP17" i="7"/>
  <c r="BN7" i="7"/>
  <c r="BJ17" i="7"/>
  <c r="BG7" i="7"/>
  <c r="BU16" i="7"/>
  <c r="BU14" i="7"/>
  <c r="BS19" i="7"/>
  <c r="BH15" i="7"/>
  <c r="BI5" i="7"/>
  <c r="BS3" i="7"/>
  <c r="BW10" i="7"/>
  <c r="BQ7" i="7"/>
  <c r="BW16" i="7"/>
  <c r="BR7" i="7"/>
  <c r="BV17" i="7"/>
  <c r="BR8" i="7"/>
  <c r="BF18" i="7"/>
  <c r="BL8" i="7"/>
  <c r="BR17" i="7"/>
  <c r="BS9" i="7"/>
  <c r="BS17" i="7"/>
  <c r="BB17" i="7"/>
  <c r="AB78" i="7"/>
  <c r="BQ13" i="7"/>
  <c r="BU7" i="7"/>
  <c r="BS8" i="7"/>
  <c r="BM10" i="7"/>
  <c r="BI8" i="7"/>
  <c r="BK12" i="7"/>
  <c r="BU11" i="7"/>
  <c r="BU10" i="7"/>
  <c r="BM7" i="7"/>
  <c r="BQ3" i="7"/>
  <c r="BU9" i="7"/>
  <c r="BS14" i="7"/>
  <c r="BJ3" i="7"/>
  <c r="BP8" i="7"/>
  <c r="BL14" i="7"/>
  <c r="BP20" i="7"/>
  <c r="BT7" i="7"/>
  <c r="BF14" i="7"/>
  <c r="BL19" i="7"/>
  <c r="BF7" i="7"/>
  <c r="BJ13" i="7"/>
  <c r="BH18" i="7"/>
  <c r="BI6" i="7"/>
  <c r="BO11" i="7"/>
  <c r="BK17" i="7"/>
  <c r="BB15" i="7"/>
  <c r="BQ18" i="7"/>
  <c r="BB16" i="7"/>
  <c r="BI4" i="7"/>
  <c r="BI17" i="7"/>
  <c r="BW14" i="7"/>
  <c r="BM19" i="7"/>
  <c r="BK16" i="7"/>
  <c r="BK15" i="7"/>
  <c r="BJ18" i="7"/>
  <c r="BW18" i="7"/>
  <c r="BP15" i="7"/>
  <c r="BL13" i="7"/>
  <c r="BK6" i="7"/>
  <c r="BI11" i="7"/>
  <c r="BM17" i="7"/>
  <c r="BF5" i="7"/>
  <c r="BT10" i="7"/>
  <c r="BF17" i="7"/>
  <c r="BJ4" i="7"/>
  <c r="BN10" i="7"/>
  <c r="BT15" i="7"/>
  <c r="BN3" i="7"/>
  <c r="BR9" i="7"/>
  <c r="BP14" i="7"/>
  <c r="BT20" i="7"/>
  <c r="BW7" i="7"/>
  <c r="BS13" i="7"/>
  <c r="BW19" i="7"/>
  <c r="BL5" i="7"/>
  <c r="BP19" i="7"/>
  <c r="BI16" i="7"/>
  <c r="BN4" i="7"/>
  <c r="BO17" i="7"/>
  <c r="BN16" i="7"/>
  <c r="BS4" i="7"/>
  <c r="BI20" i="7"/>
  <c r="BH19" i="7"/>
  <c r="BO14" i="7"/>
  <c r="BS6" i="7"/>
  <c r="BG12" i="7"/>
  <c r="BU17" i="7"/>
  <c r="BL6" i="7"/>
  <c r="BJ11" i="7"/>
  <c r="BN17" i="7"/>
  <c r="BH5" i="7"/>
  <c r="BV10" i="7"/>
  <c r="BH17" i="7"/>
  <c r="BV3" i="7"/>
  <c r="BH10" i="7"/>
  <c r="BN15" i="7"/>
  <c r="BG3" i="7"/>
  <c r="BK9" i="7"/>
  <c r="BI14" i="7"/>
  <c r="BM20" i="7"/>
  <c r="BB12" i="7"/>
  <c r="BB19" i="7"/>
  <c r="BB7" i="7"/>
  <c r="BB20" i="7"/>
  <c r="AB87" i="7"/>
  <c r="BB5" i="7"/>
  <c r="AB76" i="7"/>
  <c r="BB11" i="7"/>
  <c r="BB8" i="7"/>
  <c r="AB75" i="7"/>
  <c r="BB13" i="7"/>
  <c r="BB4" i="7"/>
  <c r="BB6" i="7"/>
  <c r="AB84" i="7"/>
  <c r="BB9" i="7"/>
  <c r="BB18" i="7"/>
  <c r="BB14" i="7"/>
  <c r="BB3" i="7"/>
  <c r="AB70" i="7"/>
  <c r="AT38" i="7"/>
  <c r="AT59" i="7" s="1"/>
  <c r="AO26" i="7"/>
  <c r="AO47" i="7" s="1"/>
  <c r="AW31" i="7"/>
  <c r="AW52" i="7" s="1"/>
  <c r="AV37" i="7"/>
  <c r="AV58" i="7" s="1"/>
  <c r="AU26" i="7"/>
  <c r="AU47" i="7" s="1"/>
  <c r="AI30" i="7"/>
  <c r="AI51" i="7" s="1"/>
  <c r="AP33" i="7"/>
  <c r="AP54" i="7" s="1"/>
  <c r="AW36" i="7"/>
  <c r="AW57" i="7" s="1"/>
  <c r="AU40" i="7"/>
  <c r="AU61" i="7" s="1"/>
  <c r="AY36" i="7"/>
  <c r="AY57" i="7" s="1"/>
  <c r="AV40" i="7"/>
  <c r="AV61" i="7" s="1"/>
  <c r="AU27" i="7"/>
  <c r="AU48" i="7" s="1"/>
  <c r="AI31" i="7"/>
  <c r="AI52" i="7" s="1"/>
  <c r="AP34" i="7"/>
  <c r="AP55" i="7" s="1"/>
  <c r="AG38" i="7"/>
  <c r="AW41" i="7"/>
  <c r="AW62" i="7" s="1"/>
  <c r="AX42" i="7"/>
  <c r="AX63" i="7" s="1"/>
  <c r="AG27" i="7"/>
  <c r="AN30" i="7"/>
  <c r="AN51" i="7" s="1"/>
  <c r="AU33" i="7"/>
  <c r="AU54" i="7" s="1"/>
  <c r="AJ37" i="7"/>
  <c r="AJ58" i="7" s="1"/>
  <c r="AG41" i="7"/>
  <c r="AJ38" i="7"/>
  <c r="AJ59" i="7" s="1"/>
  <c r="AQ41" i="7"/>
  <c r="AQ62" i="7" s="1"/>
  <c r="BV8" i="7"/>
  <c r="BM18" i="7"/>
  <c r="BG9" i="7"/>
  <c r="BO18" i="7"/>
  <c r="BG17" i="7"/>
  <c r="BI9" i="7"/>
  <c r="BR18" i="7"/>
  <c r="BO10" i="7"/>
  <c r="BF20" i="7"/>
  <c r="BP3" i="7"/>
  <c r="BG13" i="7"/>
  <c r="BV4" i="7"/>
  <c r="BM14" i="7"/>
  <c r="BJ6" i="7"/>
  <c r="BS15" i="7"/>
  <c r="BO4" i="7"/>
  <c r="BG8" i="7"/>
  <c r="BQ11" i="7"/>
  <c r="BI15" i="7"/>
  <c r="BS18" i="7"/>
  <c r="BP4" i="7"/>
  <c r="BH8" i="7"/>
  <c r="BR11" i="7"/>
  <c r="BJ15" i="7"/>
  <c r="BT18" i="7"/>
  <c r="BR4" i="7"/>
  <c r="BJ8" i="7"/>
  <c r="BT11" i="7"/>
  <c r="BL15" i="7"/>
  <c r="BV18" i="7"/>
  <c r="BL4" i="7"/>
  <c r="BV7" i="7"/>
  <c r="BN11" i="7"/>
  <c r="BF15" i="7"/>
  <c r="BP18" i="7"/>
  <c r="BW3" i="7"/>
  <c r="BO7" i="7"/>
  <c r="BG11" i="7"/>
  <c r="BQ14" i="7"/>
  <c r="BI18" i="7"/>
  <c r="AD46" i="7"/>
  <c r="AF46" i="7" s="1"/>
  <c r="AY33" i="7"/>
  <c r="AY54" i="7" s="1"/>
  <c r="AS29" i="7"/>
  <c r="AS50" i="7" s="1"/>
  <c r="AV25" i="7"/>
  <c r="AV46" i="7" s="1"/>
  <c r="AJ39" i="7"/>
  <c r="AJ60" i="7" s="1"/>
  <c r="AG33" i="7"/>
  <c r="AU28" i="7"/>
  <c r="AU49" i="7" s="1"/>
  <c r="AU24" i="7"/>
  <c r="AR31" i="7"/>
  <c r="AR52" i="7" s="1"/>
  <c r="AK24" i="7"/>
  <c r="AU30" i="7"/>
  <c r="AU51" i="7" s="1"/>
  <c r="AH41" i="7"/>
  <c r="AH62" i="7" s="1"/>
  <c r="AG30" i="7"/>
  <c r="AH39" i="7"/>
  <c r="AH60" i="7" s="1"/>
  <c r="AP27" i="7"/>
  <c r="AP48" i="7" s="1"/>
  <c r="AW32" i="7"/>
  <c r="AW53" i="7" s="1"/>
  <c r="AK39" i="7"/>
  <c r="AK60" i="7" s="1"/>
  <c r="AQ39" i="7"/>
  <c r="AQ60" i="7" s="1"/>
  <c r="AS40" i="7"/>
  <c r="AS61" i="7" s="1"/>
  <c r="AV27" i="7"/>
  <c r="AV48" i="7" s="1"/>
  <c r="AJ33" i="7"/>
  <c r="AJ54" i="7" s="1"/>
  <c r="AT39" i="7"/>
  <c r="AT60" i="7" s="1"/>
  <c r="AR27" i="7"/>
  <c r="AR48" i="7" s="1"/>
  <c r="AY30" i="7"/>
  <c r="AY51" i="7" s="1"/>
  <c r="AM34" i="7"/>
  <c r="AM55" i="7" s="1"/>
  <c r="AW37" i="7"/>
  <c r="AW58" i="7" s="1"/>
  <c r="AT41" i="7"/>
  <c r="AT62" i="7" s="1"/>
  <c r="AX37" i="7"/>
  <c r="AX58" i="7" s="1"/>
  <c r="AU41" i="7"/>
  <c r="AU62" i="7" s="1"/>
  <c r="AR28" i="7"/>
  <c r="AR49" i="7" s="1"/>
  <c r="AY31" i="7"/>
  <c r="AY52" i="7" s="1"/>
  <c r="AM35" i="7"/>
  <c r="AM56" i="7" s="1"/>
  <c r="AY38" i="7"/>
  <c r="AY59" i="7" s="1"/>
  <c r="AW42" i="7"/>
  <c r="AW63" i="7" s="1"/>
  <c r="AP24" i="7"/>
  <c r="AW27" i="7"/>
  <c r="AW48" i="7" s="1"/>
  <c r="AK31" i="7"/>
  <c r="AK52" i="7" s="1"/>
  <c r="AR34" i="7"/>
  <c r="AR55" i="7" s="1"/>
  <c r="AI38" i="7"/>
  <c r="AI59" i="7" s="1"/>
  <c r="AG42" i="7"/>
  <c r="AG39" i="7"/>
  <c r="AN42" i="7"/>
  <c r="AN63" i="7" s="1"/>
  <c r="BK11" i="7"/>
  <c r="BS20" i="7"/>
  <c r="BM11" i="7"/>
  <c r="BV20" i="7"/>
  <c r="BQ20" i="7"/>
  <c r="BP11" i="7"/>
  <c r="BM3" i="7"/>
  <c r="BV12" i="7"/>
  <c r="BP7" i="7"/>
  <c r="BW5" i="7"/>
  <c r="BM15" i="7"/>
  <c r="BK7" i="7"/>
  <c r="BS16" i="7"/>
  <c r="BQ8" i="7"/>
  <c r="BG18" i="7"/>
  <c r="BM5" i="7"/>
  <c r="BW8" i="7"/>
  <c r="BO12" i="7"/>
  <c r="BG16" i="7"/>
  <c r="BQ19" i="7"/>
  <c r="BN5" i="7"/>
  <c r="BF9" i="7"/>
  <c r="BP12" i="7"/>
  <c r="BH16" i="7"/>
  <c r="BR19" i="7"/>
  <c r="BP5" i="7"/>
  <c r="BH9" i="7"/>
  <c r="BR12" i="7"/>
  <c r="BJ16" i="7"/>
  <c r="BT19" i="7"/>
  <c r="BJ5" i="7"/>
  <c r="BT8" i="7"/>
  <c r="BL12" i="7"/>
  <c r="BV15" i="7"/>
  <c r="BN19" i="7"/>
  <c r="BU4" i="7"/>
  <c r="BM8" i="7"/>
  <c r="BW11" i="7"/>
  <c r="BO15" i="7"/>
  <c r="BG19" i="7"/>
  <c r="AP35" i="7"/>
  <c r="AP56" i="7" s="1"/>
  <c r="AL31" i="7"/>
  <c r="AL52" i="7" s="1"/>
  <c r="AY26" i="7"/>
  <c r="AY47" i="7" s="1"/>
  <c r="AQ42" i="7"/>
  <c r="AQ63" i="7" s="1"/>
  <c r="AS34" i="7"/>
  <c r="AS55" i="7" s="1"/>
  <c r="AM30" i="7"/>
  <c r="AM51" i="7" s="1"/>
  <c r="AO25" i="7"/>
  <c r="AO46" i="7" s="1"/>
  <c r="AO32" i="7"/>
  <c r="AO53" i="7" s="1"/>
  <c r="AW24" i="7"/>
  <c r="AT31" i="7"/>
  <c r="AT52" i="7" s="1"/>
  <c r="AL24" i="7"/>
  <c r="AX30" i="7"/>
  <c r="AX51" i="7" s="1"/>
  <c r="AJ41" i="7"/>
  <c r="AJ62" i="7" s="1"/>
  <c r="AI28" i="7"/>
  <c r="AI49" i="7" s="1"/>
  <c r="AQ33" i="7"/>
  <c r="AQ54" i="7" s="1"/>
  <c r="AJ40" i="7"/>
  <c r="AJ61" i="7" s="1"/>
  <c r="AR40" i="7"/>
  <c r="AR61" i="7" s="1"/>
  <c r="AH42" i="7"/>
  <c r="AH63" i="7" s="1"/>
  <c r="AP28" i="7"/>
  <c r="AP49" i="7" s="1"/>
  <c r="AW33" i="7"/>
  <c r="AW54" i="7" s="1"/>
  <c r="AW40" i="7"/>
  <c r="AW61" i="7" s="1"/>
  <c r="AG28" i="7"/>
  <c r="AN31" i="7"/>
  <c r="AN52" i="7" s="1"/>
  <c r="AU34" i="7"/>
  <c r="AU55" i="7" s="1"/>
  <c r="AM38" i="7"/>
  <c r="AM59" i="7" s="1"/>
  <c r="AJ42" i="7"/>
  <c r="AJ63" i="7" s="1"/>
  <c r="AN38" i="7"/>
  <c r="AN59" i="7" s="1"/>
  <c r="AK42" i="7"/>
  <c r="AK63" i="7" s="1"/>
  <c r="AG29" i="7"/>
  <c r="AN32" i="7"/>
  <c r="AN53" i="7" s="1"/>
  <c r="AU35" i="7"/>
  <c r="AU56" i="7" s="1"/>
  <c r="AP39" i="7"/>
  <c r="AP60" i="7" s="1"/>
  <c r="AP40" i="7"/>
  <c r="AP61" i="7" s="1"/>
  <c r="AX24" i="7"/>
  <c r="AL28" i="7"/>
  <c r="AL49" i="7" s="1"/>
  <c r="AS31" i="7"/>
  <c r="AS52" i="7" s="1"/>
  <c r="AG35" i="7"/>
  <c r="AS38" i="7"/>
  <c r="AS59" i="7" s="1"/>
  <c r="AP42" i="7"/>
  <c r="AP63" i="7" s="1"/>
  <c r="AO39" i="7"/>
  <c r="AO60" i="7" s="1"/>
  <c r="BN12" i="7"/>
  <c r="BH3" i="7"/>
  <c r="BQ12" i="7"/>
  <c r="BF4" i="7"/>
  <c r="BK3" i="7"/>
  <c r="BS12" i="7"/>
  <c r="BQ4" i="7"/>
  <c r="BG14" i="7"/>
  <c r="BW9" i="7"/>
  <c r="BH7" i="7"/>
  <c r="BQ16" i="7"/>
  <c r="BN8" i="7"/>
  <c r="BW17" i="7"/>
  <c r="BT9" i="7"/>
  <c r="BK19" i="7"/>
  <c r="BU5" i="7"/>
  <c r="BM9" i="7"/>
  <c r="BW12" i="7"/>
  <c r="BO16" i="7"/>
  <c r="BG20" i="7"/>
  <c r="BV5" i="7"/>
  <c r="BN9" i="7"/>
  <c r="BF13" i="7"/>
  <c r="BP16" i="7"/>
  <c r="BH20" i="7"/>
  <c r="BF6" i="7"/>
  <c r="BP9" i="7"/>
  <c r="BH13" i="7"/>
  <c r="BR16" i="7"/>
  <c r="BJ20" i="7"/>
  <c r="BR5" i="7"/>
  <c r="BJ9" i="7"/>
  <c r="BT12" i="7"/>
  <c r="BL16" i="7"/>
  <c r="BV19" i="7"/>
  <c r="BK5" i="7"/>
  <c r="BU8" i="7"/>
  <c r="BM12" i="7"/>
  <c r="BW15" i="7"/>
  <c r="AB84" i="8"/>
  <c r="AD84" i="8" s="1"/>
  <c r="AF64" i="8"/>
  <c r="AB74" i="8"/>
  <c r="AD74" i="8" s="1"/>
  <c r="BA61" i="8" a="1"/>
  <c r="BA61" i="8" s="1"/>
  <c r="BA55" i="8" a="1"/>
  <c r="BA55" i="8" s="1"/>
  <c r="BA49" i="8" a="1"/>
  <c r="BA49" i="8" s="1"/>
  <c r="AB69" i="8"/>
  <c r="AD69" i="8" s="1"/>
  <c r="BY15" i="8" a="1"/>
  <c r="BY15" i="8" s="1"/>
  <c r="BY8" i="8" a="1"/>
  <c r="BY8" i="8" s="1"/>
  <c r="BY16" i="8" a="1"/>
  <c r="BY16" i="8" s="1"/>
  <c r="AB76" i="8"/>
  <c r="AD76" i="8" s="1"/>
  <c r="BA52" i="8" a="1"/>
  <c r="BA52" i="8" s="1"/>
  <c r="BA46" i="8" a="1"/>
  <c r="BA46" i="8" s="1"/>
  <c r="BA59" i="8" a="1"/>
  <c r="BA59" i="8" s="1"/>
  <c r="BD21" i="8"/>
  <c r="BY10" i="8" a="1"/>
  <c r="BY10" i="8" s="1"/>
  <c r="BA47" i="8" a="1"/>
  <c r="BA47" i="8" s="1"/>
  <c r="BA51" i="8" a="1"/>
  <c r="BA51" i="8" s="1"/>
  <c r="AB83" i="8"/>
  <c r="AD83" i="8" s="1"/>
  <c r="BY12" i="8" a="1"/>
  <c r="BY12" i="8" s="1"/>
  <c r="BY14" i="8" a="1"/>
  <c r="BY14" i="8" s="1"/>
  <c r="BY20" i="8" a="1"/>
  <c r="BY20" i="8" s="1"/>
  <c r="BE24" i="8" a="1"/>
  <c r="BY3" i="8" a="1"/>
  <c r="BY3" i="8" s="1"/>
  <c r="AB70" i="8"/>
  <c r="AD70" i="8" s="1"/>
  <c r="AB85" i="8"/>
  <c r="AD85" i="8" s="1"/>
  <c r="AB71" i="8"/>
  <c r="AD71" i="8" s="1"/>
  <c r="BA62" i="8" a="1"/>
  <c r="BA62" i="8" s="1"/>
  <c r="BA56" i="8" a="1"/>
  <c r="BA56" i="8" s="1"/>
  <c r="BA57" i="8" a="1"/>
  <c r="BA57" i="8" s="1"/>
  <c r="BY9" i="8" a="1"/>
  <c r="BY9" i="8" s="1"/>
  <c r="BY5" i="8" a="1"/>
  <c r="BY5" i="8" s="1"/>
  <c r="BA63" i="8" a="1"/>
  <c r="BA63" i="8" s="1"/>
  <c r="BA60" i="8" a="1"/>
  <c r="BA60" i="8" s="1"/>
  <c r="AB77" i="8"/>
  <c r="AD77" i="8" s="1"/>
  <c r="AB86" i="8"/>
  <c r="AD86" i="8" s="1"/>
  <c r="BY17" i="8" a="1"/>
  <c r="BY17" i="8" s="1"/>
  <c r="BY7" i="8" a="1"/>
  <c r="BY7" i="8" s="1"/>
  <c r="BY13" i="8" a="1"/>
  <c r="BY13" i="8" s="1"/>
  <c r="AB82" i="8"/>
  <c r="AD82" i="8" s="1"/>
  <c r="AB72" i="8"/>
  <c r="AD72" i="8" s="1"/>
  <c r="AB75" i="8"/>
  <c r="AD75" i="8" s="1"/>
  <c r="BA50" i="8" a="1"/>
  <c r="BA50" i="8" s="1"/>
  <c r="BA58" i="8" a="1"/>
  <c r="BA58" i="8" s="1"/>
  <c r="BY11" i="8" a="1"/>
  <c r="BY11" i="8" s="1"/>
  <c r="BY19" i="8" a="1"/>
  <c r="BY19" i="8" s="1"/>
  <c r="AB73" i="8"/>
  <c r="AD73" i="8" s="1"/>
  <c r="BA53" i="8" a="1"/>
  <c r="BA53" i="8" s="1"/>
  <c r="BA54" i="8" a="1"/>
  <c r="BA54" i="8" s="1"/>
  <c r="AB78" i="8"/>
  <c r="AD78" i="8" s="1"/>
  <c r="AB79" i="8"/>
  <c r="AD79" i="8" s="1"/>
  <c r="AB80" i="8"/>
  <c r="AD80" i="8" s="1"/>
  <c r="AB81" i="8"/>
  <c r="AD81" i="8" s="1"/>
  <c r="BA48" i="8" a="1"/>
  <c r="BA48" i="8" s="1"/>
  <c r="BY18" i="8" a="1"/>
  <c r="BY18" i="8" s="1"/>
  <c r="BY4" i="8" a="1"/>
  <c r="BY4" i="8" s="1"/>
  <c r="BY6" i="8" a="1"/>
  <c r="BY6" i="8" s="1"/>
  <c r="AD59" i="6"/>
  <c r="AD62" i="7"/>
  <c r="AF62" i="7" s="1"/>
  <c r="AD59" i="7"/>
  <c r="AF59" i="7" s="1"/>
  <c r="AD57" i="7"/>
  <c r="AF57" i="7" s="1"/>
  <c r="AD47" i="7"/>
  <c r="AF47" i="7" s="1"/>
  <c r="AD48" i="7"/>
  <c r="AF48" i="7" s="1"/>
  <c r="AD53" i="7"/>
  <c r="AF53" i="7" s="1"/>
  <c r="AD55" i="7"/>
  <c r="AF55" i="7" s="1"/>
  <c r="AD56" i="7"/>
  <c r="AF56" i="7" s="1"/>
  <c r="AD51" i="7"/>
  <c r="AF51" i="7" s="1"/>
  <c r="AD54" i="7"/>
  <c r="AF54" i="7" s="1"/>
  <c r="AD61" i="7"/>
  <c r="AF61" i="7" s="1"/>
  <c r="AD49" i="7"/>
  <c r="AF49" i="7" s="1"/>
  <c r="AD63" i="7"/>
  <c r="AF63" i="7" s="1"/>
  <c r="AD50" i="7"/>
  <c r="AF50" i="7" s="1"/>
  <c r="AD52" i="7"/>
  <c r="AF52" i="7" s="1"/>
  <c r="AD58" i="7"/>
  <c r="AF58" i="7" s="1"/>
  <c r="AD60" i="7"/>
  <c r="AF60" i="7" s="1"/>
  <c r="AA75" i="6"/>
  <c r="BB9" i="6"/>
  <c r="AA69" i="6"/>
  <c r="BB3" i="6"/>
  <c r="BD3" i="6" s="1"/>
  <c r="AA77" i="6"/>
  <c r="BB11" i="6"/>
  <c r="AA70" i="6"/>
  <c r="BB4" i="6"/>
  <c r="AA86" i="6"/>
  <c r="BB20" i="6"/>
  <c r="BD20" i="6" s="1"/>
  <c r="AA74" i="6"/>
  <c r="BB8" i="6"/>
  <c r="BD8" i="6" s="1"/>
  <c r="AA85" i="6"/>
  <c r="BB19" i="6"/>
  <c r="BD19" i="6" s="1"/>
  <c r="AA71" i="6"/>
  <c r="BB5" i="6"/>
  <c r="BD5" i="6" s="1"/>
  <c r="AA80" i="6"/>
  <c r="BB14" i="6"/>
  <c r="AA79" i="6"/>
  <c r="BB13" i="6"/>
  <c r="AA78" i="6"/>
  <c r="BB12" i="6"/>
  <c r="AA82" i="6"/>
  <c r="BB16" i="6"/>
  <c r="BD16" i="6" s="1"/>
  <c r="AA73" i="6"/>
  <c r="BB7" i="6"/>
  <c r="BD7" i="6" s="1"/>
  <c r="AA84" i="6"/>
  <c r="BB18" i="6"/>
  <c r="AA76" i="6"/>
  <c r="BB10" i="6"/>
  <c r="AA83" i="6"/>
  <c r="BB17" i="6"/>
  <c r="AA81" i="6"/>
  <c r="BB15" i="6"/>
  <c r="AA72" i="6"/>
  <c r="BB6" i="6"/>
  <c r="AD49" i="6"/>
  <c r="AF49" i="6" s="1"/>
  <c r="AD51" i="6"/>
  <c r="AF51" i="6" s="1"/>
  <c r="AD56" i="6"/>
  <c r="AF56" i="6" s="1"/>
  <c r="AD52" i="6"/>
  <c r="AD47" i="6"/>
  <c r="AD53" i="6"/>
  <c r="AF53" i="6" s="1"/>
  <c r="AD54" i="6"/>
  <c r="AD60" i="6"/>
  <c r="AD55" i="6"/>
  <c r="AF55" i="6" s="1"/>
  <c r="AD58" i="6"/>
  <c r="AF58" i="6" s="1"/>
  <c r="AD46" i="6"/>
  <c r="AF46" i="6" s="1"/>
  <c r="AD62" i="6"/>
  <c r="AD57" i="6"/>
  <c r="AD48" i="6"/>
  <c r="AD50" i="6"/>
  <c r="AD61" i="6"/>
  <c r="AD63" i="6"/>
  <c r="BD11" i="6"/>
  <c r="AF52" i="6"/>
  <c r="BD4" i="6"/>
  <c r="AF47" i="6"/>
  <c r="AF54" i="6"/>
  <c r="BD14" i="6"/>
  <c r="AF60" i="6"/>
  <c r="BD13" i="6"/>
  <c r="BN19" i="6"/>
  <c r="BV15" i="6"/>
  <c r="BL12" i="6"/>
  <c r="BT8" i="6"/>
  <c r="BI18" i="6"/>
  <c r="BG14" i="6"/>
  <c r="BF10" i="6"/>
  <c r="BI6" i="6"/>
  <c r="BW20" i="6"/>
  <c r="BV16" i="6"/>
  <c r="BU12" i="6"/>
  <c r="BS8" i="6"/>
  <c r="BG5" i="6"/>
  <c r="BL18" i="6"/>
  <c r="BW12" i="6"/>
  <c r="BP7" i="6"/>
  <c r="BO20" i="6"/>
  <c r="BR4" i="6"/>
  <c r="BP15" i="6"/>
  <c r="BI10" i="6"/>
  <c r="BH5" i="6"/>
  <c r="BL10" i="6"/>
  <c r="BJ18" i="6"/>
  <c r="BS12" i="6"/>
  <c r="BM7" i="6"/>
  <c r="BT19" i="6"/>
  <c r="BJ5" i="6"/>
  <c r="BS16" i="6"/>
  <c r="BL11" i="6"/>
  <c r="BH6" i="6"/>
  <c r="BL19" i="6"/>
  <c r="BW13" i="6"/>
  <c r="BP8" i="6"/>
  <c r="BR3" i="6"/>
  <c r="BP16" i="6"/>
  <c r="BI11" i="6"/>
  <c r="BF6" i="6"/>
  <c r="BJ19" i="6"/>
  <c r="BT13" i="6"/>
  <c r="BM8" i="6"/>
  <c r="BP3" i="6"/>
  <c r="BP18" i="6"/>
  <c r="BF15" i="6"/>
  <c r="BN11" i="6"/>
  <c r="BV7" i="6"/>
  <c r="BH17" i="6"/>
  <c r="BG13" i="6"/>
  <c r="BF9" i="6"/>
  <c r="BK5" i="6"/>
  <c r="BW19" i="6"/>
  <c r="BU15" i="6"/>
  <c r="BT11" i="6"/>
  <c r="BS7" i="6"/>
  <c r="BI4" i="6"/>
  <c r="BF17" i="6"/>
  <c r="BQ11" i="6"/>
  <c r="BL6" i="6"/>
  <c r="BG17" i="6"/>
  <c r="BQ19" i="6"/>
  <c r="BJ14" i="6"/>
  <c r="BU8" i="6"/>
  <c r="BV3" i="6"/>
  <c r="BU5" i="6"/>
  <c r="BU16" i="6"/>
  <c r="BM11" i="6"/>
  <c r="BJ6" i="6"/>
  <c r="BN16" i="6"/>
  <c r="BU20" i="6"/>
  <c r="BM15" i="6"/>
  <c r="BW9" i="6"/>
  <c r="BW4" i="6"/>
  <c r="BF18" i="6"/>
  <c r="BQ12" i="6"/>
  <c r="BJ7" i="6"/>
  <c r="BQ20" i="6"/>
  <c r="BJ15" i="6"/>
  <c r="BU9" i="6"/>
  <c r="BT4" i="6"/>
  <c r="BU17" i="6"/>
  <c r="BN12" i="6"/>
  <c r="BH7" i="6"/>
  <c r="BH18" i="6"/>
  <c r="BP14" i="6"/>
  <c r="BF11" i="6"/>
  <c r="BR20" i="6"/>
  <c r="BQ16" i="6"/>
  <c r="BP12" i="6"/>
  <c r="BO8" i="6"/>
  <c r="BU4" i="6"/>
  <c r="BM19" i="6"/>
  <c r="BL15" i="6"/>
  <c r="BK11" i="6"/>
  <c r="BK7" i="6"/>
  <c r="BS3" i="6"/>
  <c r="BK16" i="6"/>
  <c r="BV10" i="6"/>
  <c r="BT5" i="6"/>
  <c r="BG15" i="6"/>
  <c r="BW18" i="6"/>
  <c r="BO13" i="6"/>
  <c r="BH8" i="6"/>
  <c r="BL3" i="6"/>
  <c r="BG4" i="6"/>
  <c r="BI16" i="6"/>
  <c r="BS10" i="6"/>
  <c r="BQ5" i="6"/>
  <c r="BM14" i="6"/>
  <c r="BH20" i="6"/>
  <c r="BS14" i="6"/>
  <c r="BL9" i="6"/>
  <c r="BL4" i="6"/>
  <c r="BL17" i="6"/>
  <c r="BW11" i="6"/>
  <c r="BR6" i="6"/>
  <c r="BF20" i="6"/>
  <c r="BO14" i="6"/>
  <c r="BH9" i="6"/>
  <c r="BJ4" i="6"/>
  <c r="BI17" i="6"/>
  <c r="BS11" i="6"/>
  <c r="BO6" i="6"/>
  <c r="BV19" i="6"/>
  <c r="BR13" i="6"/>
  <c r="BL8" i="6"/>
  <c r="BH15" i="6"/>
  <c r="BF8" i="6"/>
  <c r="BG3" i="6"/>
  <c r="BL14" i="6"/>
  <c r="BJ8" i="6"/>
  <c r="BS19" i="6"/>
  <c r="BJ10" i="6"/>
  <c r="BM3" i="6"/>
  <c r="BP17" i="6"/>
  <c r="BN9" i="6"/>
  <c r="BS13" i="6"/>
  <c r="BO15" i="6"/>
  <c r="BG8" i="6"/>
  <c r="BQ9" i="6"/>
  <c r="BG16" i="6"/>
  <c r="BL7" i="6"/>
  <c r="BR16" i="6"/>
  <c r="BI9" i="6"/>
  <c r="BQ18" i="6"/>
  <c r="BN10" i="6"/>
  <c r="BP20" i="6"/>
  <c r="BH11" i="6"/>
  <c r="BH4" i="6"/>
  <c r="BF19" i="6"/>
  <c r="BJ13" i="6"/>
  <c r="BI20" i="6"/>
  <c r="BQ14" i="6"/>
  <c r="BO7" i="6"/>
  <c r="BN20" i="6"/>
  <c r="BU13" i="6"/>
  <c r="BU6" i="6"/>
  <c r="BG19" i="6"/>
  <c r="BP9" i="6"/>
  <c r="BH19" i="6"/>
  <c r="BW16" i="6"/>
  <c r="BN7" i="6"/>
  <c r="BM12" i="6"/>
  <c r="BT14" i="6"/>
  <c r="BT6" i="6"/>
  <c r="BK8" i="6"/>
  <c r="BF14" i="6"/>
  <c r="BS6" i="6"/>
  <c r="BF16" i="6"/>
  <c r="BU7" i="6"/>
  <c r="BW17" i="6"/>
  <c r="BN8" i="6"/>
  <c r="BU19" i="6"/>
  <c r="BM10" i="6"/>
  <c r="BL16" i="6"/>
  <c r="BH10" i="6"/>
  <c r="BQ17" i="6"/>
  <c r="BG11" i="6"/>
  <c r="BM4" i="6"/>
  <c r="BM17" i="6"/>
  <c r="BK10" i="6"/>
  <c r="BQ4" i="6"/>
  <c r="BK14" i="6"/>
  <c r="BI5" i="6"/>
  <c r="BF7" i="6"/>
  <c r="BI12" i="6"/>
  <c r="BO4" i="6"/>
  <c r="BP19" i="6"/>
  <c r="BG10" i="6"/>
  <c r="BJ3" i="6"/>
  <c r="BT18" i="6"/>
  <c r="BR10" i="6"/>
  <c r="BS20" i="6"/>
  <c r="BJ11" i="6"/>
  <c r="BK4" i="6"/>
  <c r="BI13" i="6"/>
  <c r="BM5" i="6"/>
  <c r="BI15" i="6"/>
  <c r="BV5" i="6"/>
  <c r="BT20" i="6"/>
  <c r="BN15" i="6"/>
  <c r="BR9" i="6"/>
  <c r="BH16" i="6"/>
  <c r="BO10" i="6"/>
  <c r="BW3" i="6"/>
  <c r="BM16" i="6"/>
  <c r="BT9" i="6"/>
  <c r="BK3" i="6"/>
  <c r="BQ13" i="6"/>
  <c r="BP4" i="6"/>
  <c r="BK20" i="6"/>
  <c r="BO11" i="6"/>
  <c r="BN18" i="6"/>
  <c r="BU18" i="6"/>
  <c r="BM9" i="6"/>
  <c r="BT17" i="6"/>
  <c r="BG18" i="6"/>
  <c r="BQ8" i="6"/>
  <c r="BG20" i="6"/>
  <c r="BQ10" i="6"/>
  <c r="BH3" i="6"/>
  <c r="BO12" i="6"/>
  <c r="BQ3" i="6"/>
  <c r="BP10" i="6"/>
  <c r="BP11" i="6"/>
  <c r="BV17" i="6"/>
  <c r="BO5" i="6"/>
  <c r="BW6" i="6"/>
  <c r="BV12" i="6"/>
  <c r="BJ20" i="6"/>
  <c r="BU3" i="6"/>
  <c r="BF12" i="6"/>
  <c r="BK13" i="6"/>
  <c r="BV13" i="6"/>
  <c r="BT15" i="6"/>
  <c r="BL20" i="6"/>
  <c r="BJ9" i="6"/>
  <c r="BO9" i="6"/>
  <c r="BU14" i="6"/>
  <c r="BM20" i="6"/>
  <c r="BF4" i="6"/>
  <c r="BU10" i="6"/>
  <c r="BO17" i="6"/>
  <c r="BR11" i="6"/>
  <c r="BW7" i="6"/>
  <c r="BV9" i="6"/>
  <c r="BU11" i="6"/>
  <c r="BN14" i="6"/>
  <c r="BR17" i="6"/>
  <c r="BR19" i="6"/>
  <c r="BG7" i="6"/>
  <c r="BL13" i="6"/>
  <c r="BS17" i="6"/>
  <c r="BF13" i="6"/>
  <c r="BV6" i="6"/>
  <c r="BI14" i="6"/>
  <c r="BN6" i="6"/>
  <c r="BP5" i="6"/>
  <c r="BG6" i="6"/>
  <c r="BT7" i="6"/>
  <c r="BH13" i="6"/>
  <c r="BJ17" i="6"/>
  <c r="BQ6" i="6"/>
  <c r="BW10" i="6"/>
  <c r="BN13" i="6"/>
  <c r="BN3" i="6"/>
  <c r="BI7" i="6"/>
  <c r="BT16" i="6"/>
  <c r="BR18" i="6"/>
  <c r="BS5" i="6"/>
  <c r="BT10" i="6"/>
  <c r="BW14" i="6"/>
  <c r="BW8" i="6"/>
  <c r="BR5" i="6"/>
  <c r="BH12" i="6"/>
  <c r="BO19" i="6"/>
  <c r="BI3" i="6"/>
  <c r="BV4" i="6"/>
  <c r="BP6" i="6"/>
  <c r="BG9" i="6"/>
  <c r="BH14" i="6"/>
  <c r="BQ15" i="6"/>
  <c r="BO3" i="6"/>
  <c r="BK9" i="6"/>
  <c r="BJ12" i="6"/>
  <c r="BK18" i="6"/>
  <c r="BS15" i="6"/>
  <c r="BR8" i="6"/>
  <c r="BN17" i="6"/>
  <c r="BS18" i="6"/>
  <c r="BK19" i="6"/>
  <c r="BF3" i="6"/>
  <c r="BR7" i="6"/>
  <c r="BG12" i="6"/>
  <c r="BW5" i="6"/>
  <c r="BV14" i="6"/>
  <c r="BN4" i="6"/>
  <c r="BR14" i="6"/>
  <c r="BO16" i="6"/>
  <c r="BI19" i="6"/>
  <c r="BK12" i="6"/>
  <c r="BR15" i="6"/>
  <c r="BK6" i="6"/>
  <c r="BT3" i="6"/>
  <c r="BN5" i="6"/>
  <c r="BS9" i="6"/>
  <c r="BT12" i="6"/>
  <c r="BP13" i="6"/>
  <c r="BV18" i="6"/>
  <c r="BM6" i="6"/>
  <c r="BV8" i="6"/>
  <c r="BJ16" i="6"/>
  <c r="BQ7" i="6"/>
  <c r="BF5" i="6"/>
  <c r="BM13" i="6"/>
  <c r="BK15" i="6"/>
  <c r="BK17" i="6"/>
  <c r="BO18" i="6"/>
  <c r="BL5" i="6"/>
  <c r="BV11" i="6"/>
  <c r="BM18" i="6"/>
  <c r="BI8" i="6"/>
  <c r="BV20" i="6"/>
  <c r="BR12" i="6"/>
  <c r="BW15" i="6"/>
  <c r="BS4" i="6"/>
  <c r="AF59" i="6"/>
  <c r="BD12" i="6"/>
  <c r="AF63" i="6"/>
  <c r="BD18" i="6"/>
  <c r="AF62" i="6"/>
  <c r="BD10" i="6"/>
  <c r="AF57" i="6"/>
  <c r="AL40" i="6"/>
  <c r="AL61" i="6" s="1"/>
  <c r="AX36" i="6"/>
  <c r="AX57" i="6" s="1"/>
  <c r="AQ33" i="6"/>
  <c r="AQ54" i="6" s="1"/>
  <c r="AS40" i="6"/>
  <c r="AS61" i="6" s="1"/>
  <c r="AL37" i="6"/>
  <c r="AL58" i="6" s="1"/>
  <c r="AX33" i="6"/>
  <c r="AX54" i="6" s="1"/>
  <c r="AQ30" i="6"/>
  <c r="AQ51" i="6" s="1"/>
  <c r="AJ27" i="6"/>
  <c r="AJ48" i="6" s="1"/>
  <c r="AT42" i="6"/>
  <c r="AT63" i="6" s="1"/>
  <c r="AM39" i="6"/>
  <c r="AM60" i="6" s="1"/>
  <c r="AY35" i="6"/>
  <c r="AY56" i="6" s="1"/>
  <c r="AR32" i="6"/>
  <c r="AR53" i="6" s="1"/>
  <c r="AK29" i="6"/>
  <c r="AK50" i="6" s="1"/>
  <c r="AW25" i="6"/>
  <c r="AW46" i="6" s="1"/>
  <c r="AT41" i="6"/>
  <c r="AT62" i="6" s="1"/>
  <c r="AM38" i="6"/>
  <c r="AM59" i="6" s="1"/>
  <c r="AY34" i="6"/>
  <c r="AY55" i="6" s="1"/>
  <c r="AR31" i="6"/>
  <c r="AR52" i="6" s="1"/>
  <c r="AK28" i="6"/>
  <c r="AK49" i="6" s="1"/>
  <c r="AW24" i="6"/>
  <c r="AV40" i="6"/>
  <c r="AV61" i="6" s="1"/>
  <c r="AO37" i="6"/>
  <c r="AO58" i="6" s="1"/>
  <c r="AH34" i="6"/>
  <c r="AH55" i="6" s="1"/>
  <c r="AT30" i="6"/>
  <c r="AT51" i="6" s="1"/>
  <c r="AM27" i="6"/>
  <c r="AM48" i="6" s="1"/>
  <c r="AV41" i="6"/>
  <c r="AV62" i="6" s="1"/>
  <c r="AX32" i="6"/>
  <c r="AX53" i="6" s="1"/>
  <c r="AG26" i="6"/>
  <c r="AJ37" i="6"/>
  <c r="AJ58" i="6" s="1"/>
  <c r="AM29" i="6"/>
  <c r="AM50" i="6" s="1"/>
  <c r="AR41" i="6"/>
  <c r="AR62" i="6" s="1"/>
  <c r="AQ32" i="6"/>
  <c r="AQ53" i="6" s="1"/>
  <c r="AV25" i="6"/>
  <c r="AV46" i="6" s="1"/>
  <c r="AY36" i="6"/>
  <c r="AY57" i="6" s="1"/>
  <c r="AI29" i="6"/>
  <c r="AI50" i="6" s="1"/>
  <c r="AM41" i="6"/>
  <c r="AM62" i="6" s="1"/>
  <c r="AV42" i="6"/>
  <c r="AV63" i="6" s="1"/>
  <c r="AO39" i="6"/>
  <c r="AO60" i="6" s="1"/>
  <c r="AH36" i="6"/>
  <c r="AH57" i="6" s="1"/>
  <c r="AT32" i="6"/>
  <c r="AT53" i="6" s="1"/>
  <c r="AV39" i="6"/>
  <c r="AV60" i="6" s="1"/>
  <c r="AO36" i="6"/>
  <c r="AO57" i="6" s="1"/>
  <c r="AH33" i="6"/>
  <c r="AH54" i="6" s="1"/>
  <c r="AT29" i="6"/>
  <c r="AT50" i="6" s="1"/>
  <c r="AM26" i="6"/>
  <c r="AM47" i="6" s="1"/>
  <c r="AW41" i="6"/>
  <c r="AW62" i="6" s="1"/>
  <c r="AP38" i="6"/>
  <c r="AP59" i="6" s="1"/>
  <c r="AI35" i="6"/>
  <c r="AI56" i="6" s="1"/>
  <c r="AU31" i="6"/>
  <c r="AU52" i="6" s="1"/>
  <c r="AN28" i="6"/>
  <c r="AN49" i="6" s="1"/>
  <c r="AG25" i="6"/>
  <c r="AW40" i="6"/>
  <c r="AW61" i="6" s="1"/>
  <c r="AP37" i="6"/>
  <c r="AP58" i="6" s="1"/>
  <c r="AI34" i="6"/>
  <c r="AI55" i="6" s="1"/>
  <c r="AU30" i="6"/>
  <c r="AU51" i="6" s="1"/>
  <c r="AN27" i="6"/>
  <c r="AN48" i="6" s="1"/>
  <c r="AG24" i="6"/>
  <c r="AY39" i="6"/>
  <c r="AY60" i="6" s="1"/>
  <c r="AR36" i="6"/>
  <c r="AR57" i="6" s="1"/>
  <c r="AK33" i="6"/>
  <c r="AK54" i="6" s="1"/>
  <c r="AW29" i="6"/>
  <c r="AW50" i="6" s="1"/>
  <c r="AP26" i="6"/>
  <c r="AP47" i="6" s="1"/>
  <c r="AS39" i="6"/>
  <c r="AS60" i="6" s="1"/>
  <c r="AH31" i="6"/>
  <c r="AH52" i="6" s="1"/>
  <c r="AM24" i="6"/>
  <c r="AG35" i="6"/>
  <c r="AS27" i="6"/>
  <c r="AS48" i="6" s="1"/>
  <c r="AL39" i="6"/>
  <c r="AL60" i="6" s="1"/>
  <c r="AW30" i="6"/>
  <c r="AW51" i="6" s="1"/>
  <c r="AI24" i="6"/>
  <c r="AS34" i="6"/>
  <c r="AS55" i="6" s="1"/>
  <c r="AO27" i="6"/>
  <c r="AO48" i="6" s="1"/>
  <c r="AH39" i="6"/>
  <c r="AH60" i="6" s="1"/>
  <c r="AN42" i="6"/>
  <c r="AN63" i="6" s="1"/>
  <c r="AG39" i="6"/>
  <c r="AS35" i="6"/>
  <c r="AS56" i="6" s="1"/>
  <c r="AU42" i="6"/>
  <c r="AU63" i="6" s="1"/>
  <c r="AN39" i="6"/>
  <c r="AN60" i="6" s="1"/>
  <c r="AG36" i="6"/>
  <c r="AS32" i="6"/>
  <c r="AS53" i="6" s="1"/>
  <c r="AL29" i="6"/>
  <c r="AL50" i="6" s="1"/>
  <c r="AX25" i="6"/>
  <c r="AX46" i="6" s="1"/>
  <c r="AO41" i="6"/>
  <c r="AO62" i="6" s="1"/>
  <c r="AH38" i="6"/>
  <c r="AH59" i="6" s="1"/>
  <c r="AT34" i="6"/>
  <c r="AT55" i="6" s="1"/>
  <c r="AM31" i="6"/>
  <c r="AM52" i="6" s="1"/>
  <c r="AY27" i="6"/>
  <c r="AY48" i="6" s="1"/>
  <c r="AR24" i="6"/>
  <c r="AO40" i="6"/>
  <c r="AO61" i="6" s="1"/>
  <c r="AH37" i="6"/>
  <c r="AH58" i="6" s="1"/>
  <c r="AT33" i="6"/>
  <c r="AT54" i="6" s="1"/>
  <c r="AM30" i="6"/>
  <c r="AM51" i="6" s="1"/>
  <c r="AY26" i="6"/>
  <c r="AY47" i="6" s="1"/>
  <c r="AX42" i="6"/>
  <c r="AX63" i="6" s="1"/>
  <c r="AQ39" i="6"/>
  <c r="AQ60" i="6" s="1"/>
  <c r="AJ36" i="6"/>
  <c r="AJ57" i="6" s="1"/>
  <c r="AV32" i="6"/>
  <c r="AV53" i="6" s="1"/>
  <c r="AO29" i="6"/>
  <c r="AO50" i="6" s="1"/>
  <c r="AH26" i="6"/>
  <c r="AH47" i="6" s="1"/>
  <c r="AO38" i="6"/>
  <c r="AO59" i="6" s="1"/>
  <c r="AK30" i="6"/>
  <c r="AK51" i="6" s="1"/>
  <c r="AW42" i="6"/>
  <c r="AW63" i="6" s="1"/>
  <c r="AV33" i="6"/>
  <c r="AV54" i="6" s="1"/>
  <c r="AV26" i="6"/>
  <c r="AV47" i="6" s="1"/>
  <c r="AK38" i="6"/>
  <c r="AK59" i="6" s="1"/>
  <c r="AG30" i="6"/>
  <c r="AR42" i="6"/>
  <c r="AR63" i="6" s="1"/>
  <c r="AR33" i="6"/>
  <c r="AR54" i="6" s="1"/>
  <c r="AR26" i="6"/>
  <c r="AR47" i="6" s="1"/>
  <c r="AY37" i="6"/>
  <c r="AY58" i="6" s="1"/>
  <c r="AW39" i="6"/>
  <c r="AW60" i="6" s="1"/>
  <c r="AN34" i="6"/>
  <c r="AN55" i="6" s="1"/>
  <c r="AY38" i="6"/>
  <c r="AY59" i="6" s="1"/>
  <c r="AM34" i="6"/>
  <c r="AM55" i="6" s="1"/>
  <c r="AO28" i="6"/>
  <c r="AO49" i="6" s="1"/>
  <c r="AL42" i="6"/>
  <c r="AL63" i="6" s="1"/>
  <c r="AV36" i="6"/>
  <c r="AV57" i="6" s="1"/>
  <c r="AX30" i="6"/>
  <c r="AX51" i="6" s="1"/>
  <c r="AL26" i="6"/>
  <c r="AL47" i="6" s="1"/>
  <c r="AR39" i="6"/>
  <c r="AR60" i="6" s="1"/>
  <c r="AQ34" i="6"/>
  <c r="AQ55" i="6" s="1"/>
  <c r="AH29" i="6"/>
  <c r="AH50" i="6" s="1"/>
  <c r="AP42" i="6"/>
  <c r="AP63" i="6" s="1"/>
  <c r="AW37" i="6"/>
  <c r="AW58" i="6" s="1"/>
  <c r="AY31" i="6"/>
  <c r="AY52" i="6" s="1"/>
  <c r="AX26" i="6"/>
  <c r="AX47" i="6" s="1"/>
  <c r="AH35" i="6"/>
  <c r="AH56" i="6" s="1"/>
  <c r="AU41" i="6"/>
  <c r="AU62" i="6" s="1"/>
  <c r="AJ30" i="6"/>
  <c r="AJ51" i="6" s="1"/>
  <c r="AX35" i="6"/>
  <c r="AX56" i="6" s="1"/>
  <c r="AY24" i="6"/>
  <c r="AV30" i="6"/>
  <c r="AV51" i="6" s="1"/>
  <c r="AU36" i="6"/>
  <c r="AU57" i="6" s="1"/>
  <c r="AY28" i="6"/>
  <c r="AY49" i="6" s="1"/>
  <c r="AH40" i="6"/>
  <c r="AH61" i="6" s="1"/>
  <c r="AO31" i="6"/>
  <c r="AO52" i="6" s="1"/>
  <c r="AT24" i="6"/>
  <c r="AK34" i="6"/>
  <c r="AK55" i="6" s="1"/>
  <c r="AH27" i="6"/>
  <c r="AH48" i="6" s="1"/>
  <c r="AQ37" i="6"/>
  <c r="AQ58" i="6" s="1"/>
  <c r="AQ29" i="6"/>
  <c r="AQ50" i="6" s="1"/>
  <c r="AR38" i="6"/>
  <c r="AR59" i="6" s="1"/>
  <c r="AY33" i="6"/>
  <c r="AY54" i="6" s="1"/>
  <c r="AQ38" i="6"/>
  <c r="AQ59" i="6" s="1"/>
  <c r="AP33" i="6"/>
  <c r="AP54" i="6" s="1"/>
  <c r="AG28" i="6"/>
  <c r="AG41" i="6"/>
  <c r="AN36" i="6"/>
  <c r="AN57" i="6" s="1"/>
  <c r="AP30" i="6"/>
  <c r="AP51" i="6" s="1"/>
  <c r="AO25" i="6"/>
  <c r="AO46" i="6" s="1"/>
  <c r="AJ39" i="6"/>
  <c r="AJ60" i="6" s="1"/>
  <c r="AL33" i="6"/>
  <c r="AL54" i="6" s="1"/>
  <c r="AS28" i="6"/>
  <c r="AS49" i="6" s="1"/>
  <c r="AH42" i="6"/>
  <c r="AH63" i="6" s="1"/>
  <c r="AG37" i="6"/>
  <c r="AQ31" i="6"/>
  <c r="AQ52" i="6" s="1"/>
  <c r="AS25" i="6"/>
  <c r="AS46" i="6" s="1"/>
  <c r="AG34" i="6"/>
  <c r="AQ40" i="6"/>
  <c r="AQ61" i="6" s="1"/>
  <c r="AP28" i="6"/>
  <c r="AP49" i="6" s="1"/>
  <c r="AW34" i="6"/>
  <c r="AW55" i="6" s="1"/>
  <c r="AN41" i="6"/>
  <c r="AN62" i="6" s="1"/>
  <c r="AY29" i="6"/>
  <c r="AY50" i="6" s="1"/>
  <c r="AT35" i="6"/>
  <c r="AT56" i="6" s="1"/>
  <c r="AI28" i="6"/>
  <c r="AI49" i="6" s="1"/>
  <c r="AW38" i="6"/>
  <c r="AW59" i="6" s="1"/>
  <c r="AR30" i="6"/>
  <c r="AR51" i="6" s="1"/>
  <c r="AJ42" i="6"/>
  <c r="AJ63" i="6" s="1"/>
  <c r="AJ33" i="6"/>
  <c r="AJ54" i="6" s="1"/>
  <c r="AK26" i="6"/>
  <c r="AK47" i="6" s="1"/>
  <c r="AM36" i="6"/>
  <c r="AM57" i="6" s="1"/>
  <c r="AT28" i="6"/>
  <c r="AT49" i="6" s="1"/>
  <c r="AQ41" i="6"/>
  <c r="AQ62" i="6" s="1"/>
  <c r="AP36" i="6"/>
  <c r="AP57" i="6" s="1"/>
  <c r="AP41" i="6"/>
  <c r="AP62" i="6" s="1"/>
  <c r="AR35" i="6"/>
  <c r="AR56" i="6" s="1"/>
  <c r="AY30" i="6"/>
  <c r="AY51" i="6" s="1"/>
  <c r="AH25" i="6"/>
  <c r="AH46" i="6" s="1"/>
  <c r="AX38" i="6"/>
  <c r="AX59" i="6" s="1"/>
  <c r="AO33" i="6"/>
  <c r="AO54" i="6" s="1"/>
  <c r="AQ27" i="6"/>
  <c r="AQ48" i="6" s="1"/>
  <c r="AI42" i="6"/>
  <c r="AI63" i="6" s="1"/>
  <c r="AK36" i="6"/>
  <c r="AK57" i="6" s="1"/>
  <c r="AJ31" i="6"/>
  <c r="AJ52" i="6" s="1"/>
  <c r="AT25" i="6"/>
  <c r="AT46" i="6" s="1"/>
  <c r="AI39" i="6"/>
  <c r="AI60" i="6" s="1"/>
  <c r="AP34" i="6"/>
  <c r="AP55" i="6" s="1"/>
  <c r="AR28" i="6"/>
  <c r="AR49" i="6" s="1"/>
  <c r="AU40" i="6"/>
  <c r="AU61" i="6" s="1"/>
  <c r="AT27" i="6"/>
  <c r="AT48" i="6" s="1"/>
  <c r="AU32" i="6"/>
  <c r="AU53" i="6" s="1"/>
  <c r="AS42" i="6"/>
  <c r="AS63" i="6" s="1"/>
  <c r="AM28" i="6"/>
  <c r="AM49" i="6" s="1"/>
  <c r="AW35" i="6"/>
  <c r="AW56" i="6" s="1"/>
  <c r="AH24" i="6"/>
  <c r="AP31" i="6"/>
  <c r="AP52" i="6" s="1"/>
  <c r="AU24" i="6"/>
  <c r="AO34" i="6"/>
  <c r="AO55" i="6" s="1"/>
  <c r="AK27" i="6"/>
  <c r="AK48" i="6" s="1"/>
  <c r="AR37" i="6"/>
  <c r="AR58" i="6" s="1"/>
  <c r="AR29" i="6"/>
  <c r="AR50" i="6" s="1"/>
  <c r="AX40" i="6"/>
  <c r="AX61" i="6" s="1"/>
  <c r="AH32" i="6"/>
  <c r="AH53" i="6" s="1"/>
  <c r="AM25" i="6"/>
  <c r="AM46" i="6" s="1"/>
  <c r="AY41" i="6"/>
  <c r="AY62" i="6" s="1"/>
  <c r="AI41" i="6"/>
  <c r="AI62" i="6" s="1"/>
  <c r="AM42" i="6"/>
  <c r="AM63" i="6" s="1"/>
  <c r="AU34" i="6"/>
  <c r="AU55" i="6" s="1"/>
  <c r="AP25" i="6"/>
  <c r="AP46" i="6" s="1"/>
  <c r="AQ35" i="6"/>
  <c r="AQ56" i="6" s="1"/>
  <c r="AI27" i="6"/>
  <c r="AI48" i="6" s="1"/>
  <c r="AX37" i="6"/>
  <c r="AX58" i="6" s="1"/>
  <c r="AP29" i="6"/>
  <c r="AP50" i="6" s="1"/>
  <c r="AN40" i="6"/>
  <c r="AN61" i="6" s="1"/>
  <c r="AI31" i="6"/>
  <c r="AI52" i="6" s="1"/>
  <c r="AN37" i="6"/>
  <c r="AN58" i="6" s="1"/>
  <c r="AN38" i="6"/>
  <c r="AN59" i="6" s="1"/>
  <c r="AI37" i="6"/>
  <c r="AI58" i="6" s="1"/>
  <c r="AG38" i="6"/>
  <c r="AR34" i="6"/>
  <c r="AR55" i="6" s="1"/>
  <c r="AK42" i="6"/>
  <c r="AK63" i="6" s="1"/>
  <c r="AX28" i="6"/>
  <c r="AX49" i="6" s="1"/>
  <c r="AO35" i="6"/>
  <c r="AO56" i="6" s="1"/>
  <c r="AG42" i="6"/>
  <c r="AW27" i="6"/>
  <c r="AW48" i="6" s="1"/>
  <c r="AK40" i="6"/>
  <c r="AK61" i="6" s="1"/>
  <c r="AL28" i="6"/>
  <c r="AL49" i="6" s="1"/>
  <c r="AT40" i="6"/>
  <c r="AT61" i="6" s="1"/>
  <c r="AX41" i="6"/>
  <c r="AX62" i="6" s="1"/>
  <c r="AK32" i="6"/>
  <c r="AK53" i="6" s="1"/>
  <c r="AS24" i="6"/>
  <c r="AL34" i="6"/>
  <c r="AL55" i="6" s="1"/>
  <c r="AT26" i="6"/>
  <c r="AT47" i="6" s="1"/>
  <c r="AS36" i="6"/>
  <c r="AS57" i="6" s="1"/>
  <c r="AV27" i="6"/>
  <c r="AV48" i="6" s="1"/>
  <c r="AT38" i="6"/>
  <c r="AT59" i="6" s="1"/>
  <c r="AL30" i="6"/>
  <c r="AL51" i="6" s="1"/>
  <c r="AL36" i="6"/>
  <c r="AL57" i="6" s="1"/>
  <c r="AI36" i="6"/>
  <c r="AI57" i="6" s="1"/>
  <c r="AU33" i="6"/>
  <c r="AU54" i="6" s="1"/>
  <c r="AP32" i="6"/>
  <c r="AP53" i="6" s="1"/>
  <c r="AN33" i="6"/>
  <c r="AN54" i="6" s="1"/>
  <c r="AJ41" i="6"/>
  <c r="AJ62" i="6" s="1"/>
  <c r="AH28" i="6"/>
  <c r="AH49" i="6" s="1"/>
  <c r="AI32" i="6"/>
  <c r="AI53" i="6" s="1"/>
  <c r="AT39" i="6"/>
  <c r="AT60" i="6" s="1"/>
  <c r="AG27" i="6"/>
  <c r="AN31" i="6"/>
  <c r="AN52" i="6" s="1"/>
  <c r="AJ29" i="6"/>
  <c r="AJ50" i="6" s="1"/>
  <c r="AJ38" i="6"/>
  <c r="AJ59" i="6" s="1"/>
  <c r="AH41" i="6"/>
  <c r="AH62" i="6" s="1"/>
  <c r="AV31" i="6"/>
  <c r="AV52" i="6" s="1"/>
  <c r="AK24" i="6"/>
  <c r="AW33" i="6"/>
  <c r="AW54" i="6" s="1"/>
  <c r="AJ24" i="6"/>
  <c r="AV35" i="6"/>
  <c r="AV56" i="6" s="1"/>
  <c r="AQ26" i="6"/>
  <c r="AQ47" i="6" s="1"/>
  <c r="AL38" i="6"/>
  <c r="AL59" i="6" s="1"/>
  <c r="AG29" i="6"/>
  <c r="AX31" i="6"/>
  <c r="AX52" i="6" s="1"/>
  <c r="AW31" i="6"/>
  <c r="AW52" i="6" s="1"/>
  <c r="AT31" i="6"/>
  <c r="AT52" i="6" s="1"/>
  <c r="AS31" i="6"/>
  <c r="AS52" i="6" s="1"/>
  <c r="AM32" i="6"/>
  <c r="AM53" i="6" s="1"/>
  <c r="AV37" i="6"/>
  <c r="AV58" i="6" s="1"/>
  <c r="AN26" i="6"/>
  <c r="AN47" i="6" s="1"/>
  <c r="AL31" i="6"/>
  <c r="AL52" i="6" s="1"/>
  <c r="AS38" i="6"/>
  <c r="AS59" i="6" s="1"/>
  <c r="AJ26" i="6"/>
  <c r="AJ47" i="6" s="1"/>
  <c r="AY42" i="6"/>
  <c r="AY63" i="6" s="1"/>
  <c r="AU35" i="6"/>
  <c r="AU56" i="6" s="1"/>
  <c r="AN29" i="6"/>
  <c r="AN50" i="6" s="1"/>
  <c r="AS30" i="6"/>
  <c r="AS51" i="6" s="1"/>
  <c r="AO30" i="6"/>
  <c r="AO51" i="6" s="1"/>
  <c r="AP24" i="6"/>
  <c r="AM37" i="6"/>
  <c r="AM58" i="6" s="1"/>
  <c r="AI38" i="6"/>
  <c r="AI59" i="6" s="1"/>
  <c r="AI30" i="6"/>
  <c r="AI51" i="6" s="1"/>
  <c r="AJ40" i="6"/>
  <c r="AJ61" i="6" s="1"/>
  <c r="AJ32" i="6"/>
  <c r="AJ53" i="6" s="1"/>
  <c r="AQ42" i="6"/>
  <c r="AQ63" i="6" s="1"/>
  <c r="AW32" i="6"/>
  <c r="AW53" i="6" s="1"/>
  <c r="AL25" i="6"/>
  <c r="AL46" i="6" s="1"/>
  <c r="AM35" i="6"/>
  <c r="AM56" i="6" s="1"/>
  <c r="AU27" i="6"/>
  <c r="AU48" i="6" s="1"/>
  <c r="AQ28" i="6"/>
  <c r="AQ49" i="6" s="1"/>
  <c r="AY25" i="6"/>
  <c r="AY46" i="6" s="1"/>
  <c r="AP27" i="6"/>
  <c r="AP48" i="6" s="1"/>
  <c r="AU25" i="6"/>
  <c r="AU46" i="6" s="1"/>
  <c r="AV29" i="6"/>
  <c r="AV50" i="6" s="1"/>
  <c r="AP35" i="6"/>
  <c r="AP56" i="6" s="1"/>
  <c r="AY40" i="6"/>
  <c r="AY61" i="6" s="1"/>
  <c r="AU28" i="6"/>
  <c r="AU49" i="6" s="1"/>
  <c r="AJ34" i="6"/>
  <c r="AJ55" i="6" s="1"/>
  <c r="AK35" i="6"/>
  <c r="AK56" i="6" s="1"/>
  <c r="AT37" i="6"/>
  <c r="AT58" i="6" s="1"/>
  <c r="AW28" i="6"/>
  <c r="AW49" i="6" s="1"/>
  <c r="AU39" i="6"/>
  <c r="AU60" i="6" s="1"/>
  <c r="AH30" i="6"/>
  <c r="AH51" i="6" s="1"/>
  <c r="AL41" i="6"/>
  <c r="AL62" i="6" s="1"/>
  <c r="AO32" i="6"/>
  <c r="AO53" i="6" s="1"/>
  <c r="AO24" i="6"/>
  <c r="AX34" i="6"/>
  <c r="AX55" i="6" s="1"/>
  <c r="AK25" i="6"/>
  <c r="AK46" i="6" s="1"/>
  <c r="AW26" i="6"/>
  <c r="AW47" i="6" s="1"/>
  <c r="AI25" i="6"/>
  <c r="AI46" i="6" s="1"/>
  <c r="AS26" i="6"/>
  <c r="AS47" i="6" s="1"/>
  <c r="AX24" i="6"/>
  <c r="AL27" i="6"/>
  <c r="AL48" i="6" s="1"/>
  <c r="AM33" i="6"/>
  <c r="AM54" i="6" s="1"/>
  <c r="AX39" i="6"/>
  <c r="AX60" i="6" s="1"/>
  <c r="AX27" i="6"/>
  <c r="AX48" i="6" s="1"/>
  <c r="AY32" i="6"/>
  <c r="AY53" i="6" s="1"/>
  <c r="AI33" i="6"/>
  <c r="AI54" i="6" s="1"/>
  <c r="AU26" i="6"/>
  <c r="AU47" i="6" s="1"/>
  <c r="AV28" i="6"/>
  <c r="AV49" i="6" s="1"/>
  <c r="AX29" i="6"/>
  <c r="AX50" i="6" s="1"/>
  <c r="AN32" i="6"/>
  <c r="AN53" i="6" s="1"/>
  <c r="AP39" i="6"/>
  <c r="AP60" i="6" s="1"/>
  <c r="AI40" i="6"/>
  <c r="AI61" i="6" s="1"/>
  <c r="AQ36" i="6"/>
  <c r="AQ57" i="6" s="1"/>
  <c r="AN30" i="6"/>
  <c r="AN51" i="6" s="1"/>
  <c r="AU37" i="6"/>
  <c r="AU58" i="6" s="1"/>
  <c r="AR40" i="6"/>
  <c r="AR61" i="6" s="1"/>
  <c r="AG33" i="6"/>
  <c r="AN35" i="6"/>
  <c r="AN56" i="6" s="1"/>
  <c r="AI26" i="6"/>
  <c r="AI47" i="6" s="1"/>
  <c r="AJ28" i="6"/>
  <c r="AJ49" i="6" s="1"/>
  <c r="AG31" i="6"/>
  <c r="AT36" i="6"/>
  <c r="AT57" i="6" s="1"/>
  <c r="AQ25" i="6"/>
  <c r="AQ46" i="6" s="1"/>
  <c r="AL35" i="6"/>
  <c r="AL56" i="6" s="1"/>
  <c r="AV34" i="6"/>
  <c r="AV55" i="6" s="1"/>
  <c r="AW36" i="6"/>
  <c r="AW57" i="6" s="1"/>
  <c r="AR27" i="6"/>
  <c r="AR48" i="6" s="1"/>
  <c r="AS37" i="6"/>
  <c r="AS58" i="6" s="1"/>
  <c r="AS29" i="6"/>
  <c r="AS50" i="6" s="1"/>
  <c r="AG40" i="6"/>
  <c r="AG32" i="6"/>
  <c r="AS41" i="6"/>
  <c r="AS62" i="6" s="1"/>
  <c r="AS33" i="6"/>
  <c r="AS54" i="6" s="1"/>
  <c r="AV24" i="6"/>
  <c r="AJ25" i="6"/>
  <c r="AJ46" i="6" s="1"/>
  <c r="AL24" i="6"/>
  <c r="AM40" i="6"/>
  <c r="AM61" i="6" s="1"/>
  <c r="AO42" i="6"/>
  <c r="AO63" i="6" s="1"/>
  <c r="AO26" i="6"/>
  <c r="AO47" i="6" s="1"/>
  <c r="AL32" i="6"/>
  <c r="AL53" i="6" s="1"/>
  <c r="AV38" i="6"/>
  <c r="AV59" i="6" s="1"/>
  <c r="AN25" i="6"/>
  <c r="AN46" i="6" s="1"/>
  <c r="AK31" i="6"/>
  <c r="AK52" i="6" s="1"/>
  <c r="AJ35" i="6"/>
  <c r="AJ56" i="6" s="1"/>
  <c r="AK37" i="6"/>
  <c r="AK58" i="6" s="1"/>
  <c r="AU38" i="6"/>
  <c r="AU59" i="6" s="1"/>
  <c r="AK41" i="6"/>
  <c r="AK62" i="6" s="1"/>
  <c r="AN24" i="6"/>
  <c r="AP40" i="6"/>
  <c r="AP61" i="6" s="1"/>
  <c r="AK39" i="6"/>
  <c r="AK60" i="6" s="1"/>
  <c r="AR25" i="6"/>
  <c r="AR46" i="6" s="1"/>
  <c r="AU29" i="6"/>
  <c r="AU50" i="6" s="1"/>
  <c r="AQ24" i="6"/>
  <c r="BD15" i="6"/>
  <c r="AF48" i="6"/>
  <c r="BD17" i="6"/>
  <c r="AF50" i="6"/>
  <c r="BD9" i="6"/>
  <c r="AF61" i="6"/>
  <c r="BD6" i="6"/>
  <c r="BY16" i="7" l="1" a="1"/>
  <c r="BY16" i="7" s="1"/>
  <c r="BY6" i="7" a="1"/>
  <c r="BY6" i="7" s="1"/>
  <c r="BY7" i="7" a="1"/>
  <c r="BY7" i="7" s="1"/>
  <c r="BY3" i="7" a="1"/>
  <c r="BY3" i="7" s="1"/>
  <c r="BA63" i="7" a="1"/>
  <c r="BA63" i="7" s="1"/>
  <c r="BY12" i="7" a="1"/>
  <c r="BY12" i="7" s="1"/>
  <c r="BA54" i="7" a="1"/>
  <c r="BA54" i="7" s="1"/>
  <c r="BA59" i="7" a="1"/>
  <c r="BA59" i="7" s="1"/>
  <c r="AJ81" i="7" s="1"/>
  <c r="BY8" i="7" a="1"/>
  <c r="BY8" i="7" s="1"/>
  <c r="BY13" i="7" a="1"/>
  <c r="BY13" i="7" s="1"/>
  <c r="AC77" i="7"/>
  <c r="BA61" i="7" a="1"/>
  <c r="BA61" i="7" s="1"/>
  <c r="AJ83" i="7" s="1"/>
  <c r="BA60" i="7" a="1"/>
  <c r="BA60" i="7" s="1"/>
  <c r="AJ82" i="7" s="1"/>
  <c r="AC79" i="7"/>
  <c r="BA52" i="7" a="1"/>
  <c r="BA52" i="7" s="1"/>
  <c r="AJ74" i="7" s="1"/>
  <c r="BY18" i="7" a="1"/>
  <c r="BY18" i="7" s="1"/>
  <c r="AC72" i="7"/>
  <c r="BY14" i="7" a="1"/>
  <c r="BY14" i="7" s="1"/>
  <c r="BE24" i="7" a="1"/>
  <c r="BG42" i="7" s="1"/>
  <c r="BG63" i="7" s="1"/>
  <c r="BY19" i="7" a="1"/>
  <c r="BY19" i="7" s="1"/>
  <c r="BA49" i="7" a="1"/>
  <c r="BA49" i="7" s="1"/>
  <c r="AJ71" i="7" s="1"/>
  <c r="BY11" i="7" a="1"/>
  <c r="BY11" i="7" s="1"/>
  <c r="BY9" i="7" a="1"/>
  <c r="BY9" i="7" s="1"/>
  <c r="BA55" i="7" a="1"/>
  <c r="BA55" i="7" s="1"/>
  <c r="AJ77" i="7" s="1"/>
  <c r="BA51" i="7" a="1"/>
  <c r="BA51" i="7" s="1"/>
  <c r="AJ73" i="7" s="1"/>
  <c r="BY5" i="7" a="1"/>
  <c r="BY5" i="7" s="1"/>
  <c r="BY20" i="7" a="1"/>
  <c r="BY20" i="7" s="1"/>
  <c r="BA46" i="7" a="1"/>
  <c r="BA46" i="7" s="1"/>
  <c r="AJ68" i="7" s="1"/>
  <c r="BA53" i="7" a="1"/>
  <c r="BA53" i="7" s="1"/>
  <c r="AJ75" i="7" s="1"/>
  <c r="BA48" i="7" a="1"/>
  <c r="BA48" i="7" s="1"/>
  <c r="AJ70" i="7" s="1"/>
  <c r="BA57" i="7" a="1"/>
  <c r="BA57" i="7" s="1"/>
  <c r="AJ79" i="7" s="1"/>
  <c r="AC78" i="7"/>
  <c r="BA47" i="7" a="1"/>
  <c r="BA47" i="7" s="1"/>
  <c r="BY4" i="7" a="1"/>
  <c r="BY4" i="7" s="1"/>
  <c r="BA62" i="7" a="1"/>
  <c r="BA62" i="7" s="1"/>
  <c r="AJ84" i="7" s="1"/>
  <c r="BY15" i="7" a="1"/>
  <c r="BY15" i="7" s="1"/>
  <c r="AC85" i="7"/>
  <c r="AC83" i="7"/>
  <c r="AC74" i="7"/>
  <c r="AC80" i="7"/>
  <c r="BY10" i="7" a="1"/>
  <c r="BY10" i="7" s="1"/>
  <c r="AC73" i="7"/>
  <c r="BA58" i="7" a="1"/>
  <c r="BA58" i="7" s="1"/>
  <c r="BY17" i="7" a="1"/>
  <c r="BY17" i="7" s="1"/>
  <c r="AC87" i="7"/>
  <c r="AC81" i="7"/>
  <c r="BA56" i="7" a="1"/>
  <c r="BA56" i="7" s="1"/>
  <c r="AJ78" i="7" s="1"/>
  <c r="AC84" i="7"/>
  <c r="AC86" i="7"/>
  <c r="AC75" i="7"/>
  <c r="BA50" i="7" a="1"/>
  <c r="BA50" i="7" s="1"/>
  <c r="AC71" i="7"/>
  <c r="AF64" i="7"/>
  <c r="AC70" i="7"/>
  <c r="AC82" i="7"/>
  <c r="AC76" i="7"/>
  <c r="BZ9" i="8"/>
  <c r="CB9" i="8" s="1"/>
  <c r="BZ8" i="8"/>
  <c r="CB8" i="8" s="1"/>
  <c r="BB48" i="8"/>
  <c r="BD48" i="8" s="1"/>
  <c r="AJ70" i="8"/>
  <c r="BZ14" i="8"/>
  <c r="CB14" i="8" s="1"/>
  <c r="BZ12" i="8"/>
  <c r="CB12" i="8" s="1"/>
  <c r="BZ6" i="8"/>
  <c r="CB6" i="8" s="1"/>
  <c r="BZ11" i="8"/>
  <c r="CB11" i="8" s="1"/>
  <c r="BB57" i="8"/>
  <c r="BD57" i="8" s="1"/>
  <c r="AJ79" i="8"/>
  <c r="BZ16" i="8"/>
  <c r="CB16" i="8" s="1"/>
  <c r="BZ4" i="8"/>
  <c r="CB4" i="8" s="1"/>
  <c r="BB56" i="8"/>
  <c r="BD56" i="8" s="1"/>
  <c r="AJ78" i="8"/>
  <c r="BZ20" i="8"/>
  <c r="CB20" i="8" s="1"/>
  <c r="BB59" i="8"/>
  <c r="BD59" i="8" s="1"/>
  <c r="AJ81" i="8"/>
  <c r="AD87" i="8"/>
  <c r="BB53" i="8"/>
  <c r="BD53" i="8" s="1"/>
  <c r="AJ75" i="8"/>
  <c r="BZ18" i="8"/>
  <c r="CB18" i="8" s="1"/>
  <c r="BZ19" i="8"/>
  <c r="CB19" i="8" s="1"/>
  <c r="BB58" i="8"/>
  <c r="BD58" i="8" s="1"/>
  <c r="AJ80" i="8"/>
  <c r="BZ17" i="8"/>
  <c r="CB17" i="8" s="1"/>
  <c r="BZ5" i="8"/>
  <c r="CB5" i="8" s="1"/>
  <c r="BB62" i="8"/>
  <c r="BD62" i="8" s="1"/>
  <c r="AJ84" i="8"/>
  <c r="BZ10" i="8"/>
  <c r="CB10" i="8" s="1"/>
  <c r="BB46" i="8"/>
  <c r="BD46" i="8" s="1"/>
  <c r="AK68" i="8"/>
  <c r="BB49" i="8"/>
  <c r="BD49" i="8" s="1"/>
  <c r="AJ71" i="8"/>
  <c r="BB50" i="8"/>
  <c r="BD50" i="8" s="1"/>
  <c r="AJ72" i="8"/>
  <c r="BZ3" i="8"/>
  <c r="CB3" i="8" s="1"/>
  <c r="BB52" i="8"/>
  <c r="BD52" i="8" s="1"/>
  <c r="AJ74" i="8"/>
  <c r="BB55" i="8"/>
  <c r="BD55" i="8" s="1"/>
  <c r="AJ77" i="8"/>
  <c r="BZ13" i="8"/>
  <c r="CB13" i="8" s="1"/>
  <c r="BZ7" i="8"/>
  <c r="CB7" i="8" s="1"/>
  <c r="BB60" i="8"/>
  <c r="BD60" i="8" s="1"/>
  <c r="AJ82" i="8"/>
  <c r="BB51" i="8"/>
  <c r="BD51" i="8" s="1"/>
  <c r="AJ73" i="8"/>
  <c r="BZ15" i="8"/>
  <c r="CB15" i="8" s="1"/>
  <c r="BB61" i="8"/>
  <c r="BD61" i="8" s="1"/>
  <c r="AJ83" i="8"/>
  <c r="BB54" i="8"/>
  <c r="BD54" i="8" s="1"/>
  <c r="AJ76" i="8"/>
  <c r="BB63" i="8"/>
  <c r="BD63" i="8" s="1"/>
  <c r="AJ85" i="8"/>
  <c r="BS42" i="8"/>
  <c r="BS63" i="8" s="1"/>
  <c r="BK42" i="8"/>
  <c r="BK63" i="8" s="1"/>
  <c r="BV41" i="8"/>
  <c r="BV62" i="8" s="1"/>
  <c r="BN41" i="8"/>
  <c r="BN62" i="8" s="1"/>
  <c r="BF41" i="8"/>
  <c r="BF62" i="8" s="1"/>
  <c r="BQ40" i="8"/>
  <c r="BQ61" i="8" s="1"/>
  <c r="BI40" i="8"/>
  <c r="BI61" i="8" s="1"/>
  <c r="BP42" i="8"/>
  <c r="BP63" i="8" s="1"/>
  <c r="BG42" i="8"/>
  <c r="BG63" i="8" s="1"/>
  <c r="BQ41" i="8"/>
  <c r="BQ62" i="8" s="1"/>
  <c r="BH41" i="8"/>
  <c r="BH62" i="8" s="1"/>
  <c r="BR40" i="8"/>
  <c r="BR61" i="8" s="1"/>
  <c r="BH40" i="8"/>
  <c r="BH61" i="8" s="1"/>
  <c r="BS39" i="8"/>
  <c r="BS60" i="8" s="1"/>
  <c r="BK39" i="8"/>
  <c r="BK60" i="8" s="1"/>
  <c r="BV38" i="8"/>
  <c r="BV59" i="8" s="1"/>
  <c r="BN38" i="8"/>
  <c r="BN59" i="8" s="1"/>
  <c r="BF38" i="8"/>
  <c r="BF59" i="8" s="1"/>
  <c r="BQ37" i="8"/>
  <c r="BQ58" i="8" s="1"/>
  <c r="BI37" i="8"/>
  <c r="BI58" i="8" s="1"/>
  <c r="BT36" i="8"/>
  <c r="BT57" i="8" s="1"/>
  <c r="BL36" i="8"/>
  <c r="BL57" i="8" s="1"/>
  <c r="BW35" i="8"/>
  <c r="BW56" i="8" s="1"/>
  <c r="BO35" i="8"/>
  <c r="BO56" i="8" s="1"/>
  <c r="BG35" i="8"/>
  <c r="BG56" i="8" s="1"/>
  <c r="BR34" i="8"/>
  <c r="BR55" i="8" s="1"/>
  <c r="BJ34" i="8"/>
  <c r="BJ55" i="8" s="1"/>
  <c r="BU33" i="8"/>
  <c r="BU54" i="8" s="1"/>
  <c r="BM33" i="8"/>
  <c r="BM54" i="8" s="1"/>
  <c r="BE33" i="8"/>
  <c r="BP32" i="8"/>
  <c r="BP53" i="8" s="1"/>
  <c r="BH32" i="8"/>
  <c r="BH53" i="8" s="1"/>
  <c r="BS31" i="8"/>
  <c r="BS52" i="8" s="1"/>
  <c r="BK31" i="8"/>
  <c r="BK52" i="8" s="1"/>
  <c r="BV30" i="8"/>
  <c r="BV51" i="8" s="1"/>
  <c r="BN30" i="8"/>
  <c r="BN51" i="8" s="1"/>
  <c r="BF30" i="8"/>
  <c r="BF51" i="8" s="1"/>
  <c r="BQ29" i="8"/>
  <c r="BQ50" i="8" s="1"/>
  <c r="BI29" i="8"/>
  <c r="BI50" i="8" s="1"/>
  <c r="BT28" i="8"/>
  <c r="BT49" i="8" s="1"/>
  <c r="BL28" i="8"/>
  <c r="BL49" i="8" s="1"/>
  <c r="BW27" i="8"/>
  <c r="BW48" i="8" s="1"/>
  <c r="BO27" i="8"/>
  <c r="BO48" i="8" s="1"/>
  <c r="BG27" i="8"/>
  <c r="BG48" i="8" s="1"/>
  <c r="BR26" i="8"/>
  <c r="BR47" i="8" s="1"/>
  <c r="BJ26" i="8"/>
  <c r="BJ47" i="8" s="1"/>
  <c r="BU25" i="8"/>
  <c r="BU46" i="8" s="1"/>
  <c r="BM25" i="8"/>
  <c r="BM46" i="8" s="1"/>
  <c r="BE25" i="8"/>
  <c r="BP24" i="8"/>
  <c r="BH24" i="8"/>
  <c r="BV42" i="8"/>
  <c r="BV63" i="8" s="1"/>
  <c r="BM42" i="8"/>
  <c r="BM63" i="8" s="1"/>
  <c r="BW41" i="8"/>
  <c r="BW62" i="8" s="1"/>
  <c r="BM41" i="8"/>
  <c r="BM62" i="8" s="1"/>
  <c r="BW40" i="8"/>
  <c r="BW61" i="8" s="1"/>
  <c r="BN40" i="8"/>
  <c r="BN61" i="8" s="1"/>
  <c r="BE40" i="8"/>
  <c r="BP39" i="8"/>
  <c r="BP60" i="8" s="1"/>
  <c r="BH39" i="8"/>
  <c r="BH60" i="8" s="1"/>
  <c r="BS38" i="8"/>
  <c r="BS59" i="8" s="1"/>
  <c r="BK38" i="8"/>
  <c r="BK59" i="8" s="1"/>
  <c r="BV37" i="8"/>
  <c r="BV58" i="8" s="1"/>
  <c r="BN37" i="8"/>
  <c r="BN58" i="8" s="1"/>
  <c r="BF37" i="8"/>
  <c r="BF58" i="8" s="1"/>
  <c r="BQ36" i="8"/>
  <c r="BQ57" i="8" s="1"/>
  <c r="BI36" i="8"/>
  <c r="BI57" i="8" s="1"/>
  <c r="BT35" i="8"/>
  <c r="BT56" i="8" s="1"/>
  <c r="BL35" i="8"/>
  <c r="BL56" i="8" s="1"/>
  <c r="BW34" i="8"/>
  <c r="BW55" i="8" s="1"/>
  <c r="BO34" i="8"/>
  <c r="BO55" i="8" s="1"/>
  <c r="BG34" i="8"/>
  <c r="BG55" i="8" s="1"/>
  <c r="BR33" i="8"/>
  <c r="BR54" i="8" s="1"/>
  <c r="BJ33" i="8"/>
  <c r="BJ54" i="8" s="1"/>
  <c r="BU32" i="8"/>
  <c r="BU53" i="8" s="1"/>
  <c r="BM32" i="8"/>
  <c r="BM53" i="8" s="1"/>
  <c r="BE32" i="8"/>
  <c r="BP31" i="8"/>
  <c r="BP52" i="8" s="1"/>
  <c r="BH31" i="8"/>
  <c r="BH52" i="8" s="1"/>
  <c r="BS30" i="8"/>
  <c r="BS51" i="8" s="1"/>
  <c r="BK30" i="8"/>
  <c r="BK51" i="8" s="1"/>
  <c r="BV29" i="8"/>
  <c r="BV50" i="8" s="1"/>
  <c r="BN29" i="8"/>
  <c r="BN50" i="8" s="1"/>
  <c r="BF29" i="8"/>
  <c r="BF50" i="8" s="1"/>
  <c r="BQ28" i="8"/>
  <c r="BQ49" i="8" s="1"/>
  <c r="BI28" i="8"/>
  <c r="BI49" i="8" s="1"/>
  <c r="BT27" i="8"/>
  <c r="BT48" i="8" s="1"/>
  <c r="BL27" i="8"/>
  <c r="BL48" i="8" s="1"/>
  <c r="BW26" i="8"/>
  <c r="BW47" i="8" s="1"/>
  <c r="BO26" i="8"/>
  <c r="BO47" i="8" s="1"/>
  <c r="BG26" i="8"/>
  <c r="BG47" i="8" s="1"/>
  <c r="BR25" i="8"/>
  <c r="BR46" i="8" s="1"/>
  <c r="BJ25" i="8"/>
  <c r="BJ46" i="8" s="1"/>
  <c r="BU24" i="8"/>
  <c r="BM24" i="8"/>
  <c r="BE24" i="8"/>
  <c r="BW42" i="8"/>
  <c r="BW63" i="8" s="1"/>
  <c r="BJ42" i="8"/>
  <c r="BJ63" i="8" s="1"/>
  <c r="BR41" i="8"/>
  <c r="BR62" i="8" s="1"/>
  <c r="BE41" i="8"/>
  <c r="BL40" i="8"/>
  <c r="BL61" i="8" s="1"/>
  <c r="BT39" i="8"/>
  <c r="BT60" i="8" s="1"/>
  <c r="BI39" i="8"/>
  <c r="BI60" i="8" s="1"/>
  <c r="BQ38" i="8"/>
  <c r="BQ59" i="8" s="1"/>
  <c r="BG38" i="8"/>
  <c r="BG59" i="8" s="1"/>
  <c r="BO37" i="8"/>
  <c r="BO58" i="8" s="1"/>
  <c r="BW36" i="8"/>
  <c r="BW57" i="8" s="1"/>
  <c r="BM36" i="8"/>
  <c r="BM57" i="8" s="1"/>
  <c r="BU35" i="8"/>
  <c r="BU56" i="8" s="1"/>
  <c r="BJ35" i="8"/>
  <c r="BJ56" i="8" s="1"/>
  <c r="BS34" i="8"/>
  <c r="BS55" i="8" s="1"/>
  <c r="BH34" i="8"/>
  <c r="BH55" i="8" s="1"/>
  <c r="BP33" i="8"/>
  <c r="BP54" i="8" s="1"/>
  <c r="BF33" i="8"/>
  <c r="BF54" i="8" s="1"/>
  <c r="BN32" i="8"/>
  <c r="BN53" i="8" s="1"/>
  <c r="BV31" i="8"/>
  <c r="BV52" i="8" s="1"/>
  <c r="BL31" i="8"/>
  <c r="BL52" i="8" s="1"/>
  <c r="BT30" i="8"/>
  <c r="BT51" i="8" s="1"/>
  <c r="BI30" i="8"/>
  <c r="BI51" i="8" s="1"/>
  <c r="BR29" i="8"/>
  <c r="BR50" i="8" s="1"/>
  <c r="BG29" i="8"/>
  <c r="BG50" i="8" s="1"/>
  <c r="BO28" i="8"/>
  <c r="BO49" i="8" s="1"/>
  <c r="BE28" i="8"/>
  <c r="BM27" i="8"/>
  <c r="BM48" i="8" s="1"/>
  <c r="BU26" i="8"/>
  <c r="BU47" i="8" s="1"/>
  <c r="BK26" i="8"/>
  <c r="BK47" i="8" s="1"/>
  <c r="BS25" i="8"/>
  <c r="BS46" i="8" s="1"/>
  <c r="BH25" i="8"/>
  <c r="BH46" i="8" s="1"/>
  <c r="BQ24" i="8"/>
  <c r="BF24" i="8"/>
  <c r="BU42" i="8"/>
  <c r="BU63" i="8" s="1"/>
  <c r="BI42" i="8"/>
  <c r="BI63" i="8" s="1"/>
  <c r="BP41" i="8"/>
  <c r="BP62" i="8" s="1"/>
  <c r="BV40" i="8"/>
  <c r="BV61" i="8" s="1"/>
  <c r="BK40" i="8"/>
  <c r="BK61" i="8" s="1"/>
  <c r="BR39" i="8"/>
  <c r="BR60" i="8" s="1"/>
  <c r="BG39" i="8"/>
  <c r="BG60" i="8" s="1"/>
  <c r="BP38" i="8"/>
  <c r="BP59" i="8" s="1"/>
  <c r="BE38" i="8"/>
  <c r="BM37" i="8"/>
  <c r="BM58" i="8" s="1"/>
  <c r="BV36" i="8"/>
  <c r="BV57" i="8" s="1"/>
  <c r="BK36" i="8"/>
  <c r="BK57" i="8" s="1"/>
  <c r="BS35" i="8"/>
  <c r="BS56" i="8" s="1"/>
  <c r="BI35" i="8"/>
  <c r="BI56" i="8" s="1"/>
  <c r="BQ34" i="8"/>
  <c r="BQ55" i="8" s="1"/>
  <c r="BF34" i="8"/>
  <c r="BF55" i="8" s="1"/>
  <c r="BO33" i="8"/>
  <c r="BO54" i="8" s="1"/>
  <c r="BW32" i="8"/>
  <c r="BW53" i="8" s="1"/>
  <c r="BL32" i="8"/>
  <c r="BL53" i="8" s="1"/>
  <c r="BU31" i="8"/>
  <c r="BU52" i="8" s="1"/>
  <c r="BJ31" i="8"/>
  <c r="BJ52" i="8" s="1"/>
  <c r="BR30" i="8"/>
  <c r="BR51" i="8" s="1"/>
  <c r="BH30" i="8"/>
  <c r="BH51" i="8" s="1"/>
  <c r="BP29" i="8"/>
  <c r="BP50" i="8" s="1"/>
  <c r="BE29" i="8"/>
  <c r="BN28" i="8"/>
  <c r="BN49" i="8" s="1"/>
  <c r="BV27" i="8"/>
  <c r="BV48" i="8" s="1"/>
  <c r="BK27" i="8"/>
  <c r="BK48" i="8" s="1"/>
  <c r="BT26" i="8"/>
  <c r="BT47" i="8" s="1"/>
  <c r="BI26" i="8"/>
  <c r="BI47" i="8" s="1"/>
  <c r="BQ25" i="8"/>
  <c r="BQ46" i="8" s="1"/>
  <c r="BG25" i="8"/>
  <c r="BG46" i="8" s="1"/>
  <c r="BO24" i="8"/>
  <c r="BT42" i="8"/>
  <c r="BT63" i="8" s="1"/>
  <c r="BH42" i="8"/>
  <c r="BH63" i="8" s="1"/>
  <c r="BO41" i="8"/>
  <c r="BO62" i="8" s="1"/>
  <c r="BU40" i="8"/>
  <c r="BU61" i="8" s="1"/>
  <c r="BJ40" i="8"/>
  <c r="BJ61" i="8" s="1"/>
  <c r="BQ39" i="8"/>
  <c r="BQ60" i="8" s="1"/>
  <c r="BF39" i="8"/>
  <c r="BF60" i="8" s="1"/>
  <c r="BO38" i="8"/>
  <c r="BO59" i="8" s="1"/>
  <c r="BW37" i="8"/>
  <c r="BW58" i="8" s="1"/>
  <c r="BL37" i="8"/>
  <c r="BL58" i="8" s="1"/>
  <c r="BU36" i="8"/>
  <c r="BU57" i="8" s="1"/>
  <c r="BJ36" i="8"/>
  <c r="BJ57" i="8" s="1"/>
  <c r="BR35" i="8"/>
  <c r="BR56" i="8" s="1"/>
  <c r="BH35" i="8"/>
  <c r="BH56" i="8" s="1"/>
  <c r="BP34" i="8"/>
  <c r="BP55" i="8" s="1"/>
  <c r="BE34" i="8"/>
  <c r="BN33" i="8"/>
  <c r="BN54" i="8" s="1"/>
  <c r="BV32" i="8"/>
  <c r="BV53" i="8" s="1"/>
  <c r="BK32" i="8"/>
  <c r="BK53" i="8" s="1"/>
  <c r="BT31" i="8"/>
  <c r="BT52" i="8" s="1"/>
  <c r="BI31" i="8"/>
  <c r="BI52" i="8" s="1"/>
  <c r="BQ30" i="8"/>
  <c r="BQ51" i="8" s="1"/>
  <c r="BG30" i="8"/>
  <c r="BG51" i="8" s="1"/>
  <c r="BO29" i="8"/>
  <c r="BO50" i="8" s="1"/>
  <c r="BW28" i="8"/>
  <c r="BW49" i="8" s="1"/>
  <c r="BM28" i="8"/>
  <c r="BM49" i="8" s="1"/>
  <c r="BU27" i="8"/>
  <c r="BU48" i="8" s="1"/>
  <c r="BJ27" i="8"/>
  <c r="BJ48" i="8" s="1"/>
  <c r="BS26" i="8"/>
  <c r="BS47" i="8" s="1"/>
  <c r="BH26" i="8"/>
  <c r="BH47" i="8" s="1"/>
  <c r="BP25" i="8"/>
  <c r="BP46" i="8" s="1"/>
  <c r="BF25" i="8"/>
  <c r="BF46" i="8" s="1"/>
  <c r="BN24" i="8"/>
  <c r="BR42" i="8"/>
  <c r="BR63" i="8" s="1"/>
  <c r="BF42" i="8"/>
  <c r="BF63" i="8" s="1"/>
  <c r="BL41" i="8"/>
  <c r="BL62" i="8" s="1"/>
  <c r="BT40" i="8"/>
  <c r="BT61" i="8" s="1"/>
  <c r="BG40" i="8"/>
  <c r="BG61" i="8" s="1"/>
  <c r="BO39" i="8"/>
  <c r="BO60" i="8" s="1"/>
  <c r="BE39" i="8"/>
  <c r="BM38" i="8"/>
  <c r="BM59" i="8" s="1"/>
  <c r="BU37" i="8"/>
  <c r="BU58" i="8" s="1"/>
  <c r="BK37" i="8"/>
  <c r="BK58" i="8" s="1"/>
  <c r="BS36" i="8"/>
  <c r="BS57" i="8" s="1"/>
  <c r="BH36" i="8"/>
  <c r="BH57" i="8" s="1"/>
  <c r="BQ35" i="8"/>
  <c r="BQ56" i="8" s="1"/>
  <c r="BF35" i="8"/>
  <c r="BF56" i="8" s="1"/>
  <c r="BN34" i="8"/>
  <c r="BN55" i="8" s="1"/>
  <c r="BW33" i="8"/>
  <c r="BW54" i="8" s="1"/>
  <c r="BL33" i="8"/>
  <c r="BL54" i="8" s="1"/>
  <c r="BT32" i="8"/>
  <c r="BT53" i="8" s="1"/>
  <c r="BJ32" i="8"/>
  <c r="BJ53" i="8" s="1"/>
  <c r="BR31" i="8"/>
  <c r="BR52" i="8" s="1"/>
  <c r="BG31" i="8"/>
  <c r="BG52" i="8" s="1"/>
  <c r="BP30" i="8"/>
  <c r="BP51" i="8" s="1"/>
  <c r="BE30" i="8"/>
  <c r="BM29" i="8"/>
  <c r="BM50" i="8" s="1"/>
  <c r="BV28" i="8"/>
  <c r="BV49" i="8" s="1"/>
  <c r="BK28" i="8"/>
  <c r="BK49" i="8" s="1"/>
  <c r="BS27" i="8"/>
  <c r="BS48" i="8" s="1"/>
  <c r="BI27" i="8"/>
  <c r="BI48" i="8" s="1"/>
  <c r="BQ26" i="8"/>
  <c r="BQ47" i="8" s="1"/>
  <c r="BF26" i="8"/>
  <c r="BF47" i="8" s="1"/>
  <c r="BO25" i="8"/>
  <c r="BO46" i="8" s="1"/>
  <c r="BW24" i="8"/>
  <c r="BL24" i="8"/>
  <c r="BQ42" i="8"/>
  <c r="BQ63" i="8" s="1"/>
  <c r="BE42" i="8"/>
  <c r="BK41" i="8"/>
  <c r="BK62" i="8" s="1"/>
  <c r="BS40" i="8"/>
  <c r="BS61" i="8" s="1"/>
  <c r="BF40" i="8"/>
  <c r="BF61" i="8" s="1"/>
  <c r="BN39" i="8"/>
  <c r="BN60" i="8" s="1"/>
  <c r="BW38" i="8"/>
  <c r="BW59" i="8" s="1"/>
  <c r="BL38" i="8"/>
  <c r="BL59" i="8" s="1"/>
  <c r="BT37" i="8"/>
  <c r="BT58" i="8" s="1"/>
  <c r="BJ37" i="8"/>
  <c r="BJ58" i="8" s="1"/>
  <c r="BR36" i="8"/>
  <c r="BR57" i="8" s="1"/>
  <c r="BG36" i="8"/>
  <c r="BG57" i="8" s="1"/>
  <c r="BP35" i="8"/>
  <c r="BP56" i="8" s="1"/>
  <c r="BE35" i="8"/>
  <c r="BM34" i="8"/>
  <c r="BM55" i="8" s="1"/>
  <c r="BV33" i="8"/>
  <c r="BV54" i="8" s="1"/>
  <c r="BK33" i="8"/>
  <c r="BK54" i="8" s="1"/>
  <c r="BS32" i="8"/>
  <c r="BS53" i="8" s="1"/>
  <c r="BI32" i="8"/>
  <c r="BI53" i="8" s="1"/>
  <c r="BQ31" i="8"/>
  <c r="BQ52" i="8" s="1"/>
  <c r="BF31" i="8"/>
  <c r="BF52" i="8" s="1"/>
  <c r="BO30" i="8"/>
  <c r="BO51" i="8" s="1"/>
  <c r="BW29" i="8"/>
  <c r="BW50" i="8" s="1"/>
  <c r="BL29" i="8"/>
  <c r="BL50" i="8" s="1"/>
  <c r="BU28" i="8"/>
  <c r="BU49" i="8" s="1"/>
  <c r="BJ28" i="8"/>
  <c r="BJ49" i="8" s="1"/>
  <c r="BR27" i="8"/>
  <c r="BR48" i="8" s="1"/>
  <c r="BH27" i="8"/>
  <c r="BH48" i="8" s="1"/>
  <c r="BP26" i="8"/>
  <c r="BP47" i="8" s="1"/>
  <c r="BE26" i="8"/>
  <c r="BN25" i="8"/>
  <c r="BN46" i="8" s="1"/>
  <c r="BV24" i="8"/>
  <c r="BK24" i="8"/>
  <c r="BO42" i="8"/>
  <c r="BO63" i="8" s="1"/>
  <c r="BU41" i="8"/>
  <c r="BU62" i="8" s="1"/>
  <c r="BJ41" i="8"/>
  <c r="BJ62" i="8" s="1"/>
  <c r="BP40" i="8"/>
  <c r="BP61" i="8" s="1"/>
  <c r="BW39" i="8"/>
  <c r="BW60" i="8" s="1"/>
  <c r="BM39" i="8"/>
  <c r="BM60" i="8" s="1"/>
  <c r="BU38" i="8"/>
  <c r="BU59" i="8" s="1"/>
  <c r="BJ38" i="8"/>
  <c r="BJ59" i="8" s="1"/>
  <c r="BS37" i="8"/>
  <c r="BS58" i="8" s="1"/>
  <c r="BH37" i="8"/>
  <c r="BH58" i="8" s="1"/>
  <c r="BP36" i="8"/>
  <c r="BP57" i="8" s="1"/>
  <c r="BF36" i="8"/>
  <c r="BF57" i="8" s="1"/>
  <c r="BN35" i="8"/>
  <c r="BN56" i="8" s="1"/>
  <c r="BV34" i="8"/>
  <c r="BV55" i="8" s="1"/>
  <c r="BL34" i="8"/>
  <c r="BL55" i="8" s="1"/>
  <c r="BT33" i="8"/>
  <c r="BT54" i="8" s="1"/>
  <c r="BI33" i="8"/>
  <c r="BI54" i="8" s="1"/>
  <c r="BR32" i="8"/>
  <c r="BR53" i="8" s="1"/>
  <c r="BG32" i="8"/>
  <c r="BG53" i="8" s="1"/>
  <c r="BO31" i="8"/>
  <c r="BO52" i="8" s="1"/>
  <c r="BE31" i="8"/>
  <c r="BM30" i="8"/>
  <c r="BM51" i="8" s="1"/>
  <c r="BU29" i="8"/>
  <c r="BU50" i="8" s="1"/>
  <c r="BK29" i="8"/>
  <c r="BK50" i="8" s="1"/>
  <c r="BS28" i="8"/>
  <c r="BS49" i="8" s="1"/>
  <c r="BH28" i="8"/>
  <c r="BH49" i="8" s="1"/>
  <c r="BQ27" i="8"/>
  <c r="BQ48" i="8" s="1"/>
  <c r="BF27" i="8"/>
  <c r="BF48" i="8" s="1"/>
  <c r="BN26" i="8"/>
  <c r="BN47" i="8" s="1"/>
  <c r="BW25" i="8"/>
  <c r="BW46" i="8" s="1"/>
  <c r="BL25" i="8"/>
  <c r="BL46" i="8" s="1"/>
  <c r="BT24" i="8"/>
  <c r="BJ24" i="8"/>
  <c r="BT41" i="8"/>
  <c r="BT62" i="8" s="1"/>
  <c r="BL39" i="8"/>
  <c r="BL60" i="8" s="1"/>
  <c r="BG41" i="8"/>
  <c r="BG62" i="8" s="1"/>
  <c r="BR38" i="8"/>
  <c r="BR59" i="8" s="1"/>
  <c r="BN36" i="8"/>
  <c r="BN57" i="8" s="1"/>
  <c r="BI34" i="8"/>
  <c r="BI55" i="8" s="1"/>
  <c r="BW31" i="8"/>
  <c r="BW52" i="8" s="1"/>
  <c r="BS29" i="8"/>
  <c r="BS50" i="8" s="1"/>
  <c r="BN27" i="8"/>
  <c r="BN48" i="8" s="1"/>
  <c r="BI25" i="8"/>
  <c r="BI46" i="8" s="1"/>
  <c r="BO40" i="8"/>
  <c r="BO61" i="8" s="1"/>
  <c r="BI38" i="8"/>
  <c r="BI59" i="8" s="1"/>
  <c r="BE36" i="8"/>
  <c r="BS33" i="8"/>
  <c r="BS54" i="8" s="1"/>
  <c r="BN31" i="8"/>
  <c r="BN52" i="8" s="1"/>
  <c r="BJ29" i="8"/>
  <c r="BJ50" i="8" s="1"/>
  <c r="BE27" i="8"/>
  <c r="BS24" i="8"/>
  <c r="BN42" i="8"/>
  <c r="BN63" i="8" s="1"/>
  <c r="BV39" i="8"/>
  <c r="BV60" i="8" s="1"/>
  <c r="BR37" i="8"/>
  <c r="BR58" i="8" s="1"/>
  <c r="BM35" i="8"/>
  <c r="BM56" i="8" s="1"/>
  <c r="BH33" i="8"/>
  <c r="BH54" i="8" s="1"/>
  <c r="BW30" i="8"/>
  <c r="BW51" i="8" s="1"/>
  <c r="BR28" i="8"/>
  <c r="BR49" i="8" s="1"/>
  <c r="BM26" i="8"/>
  <c r="BM47" i="8" s="1"/>
  <c r="BI24" i="8"/>
  <c r="BT38" i="8"/>
  <c r="BT59" i="8" s="1"/>
  <c r="BU34" i="8"/>
  <c r="BU55" i="8" s="1"/>
  <c r="BM31" i="8"/>
  <c r="BM52" i="8" s="1"/>
  <c r="BF28" i="8"/>
  <c r="BF49" i="8" s="1"/>
  <c r="BG24" i="8"/>
  <c r="BH38" i="8"/>
  <c r="BH59" i="8" s="1"/>
  <c r="BT34" i="8"/>
  <c r="BT55" i="8" s="1"/>
  <c r="BU30" i="8"/>
  <c r="BU51" i="8" s="1"/>
  <c r="BP27" i="8"/>
  <c r="BP48" i="8" s="1"/>
  <c r="BL42" i="8"/>
  <c r="BL63" i="8" s="1"/>
  <c r="BP37" i="8"/>
  <c r="BP58" i="8" s="1"/>
  <c r="BK34" i="8"/>
  <c r="BK55" i="8" s="1"/>
  <c r="BL30" i="8"/>
  <c r="BL51" i="8" s="1"/>
  <c r="BV26" i="8"/>
  <c r="BV47" i="8" s="1"/>
  <c r="BS41" i="8"/>
  <c r="BS62" i="8" s="1"/>
  <c r="BG37" i="8"/>
  <c r="BG58" i="8" s="1"/>
  <c r="BQ33" i="8"/>
  <c r="BQ54" i="8" s="1"/>
  <c r="BJ30" i="8"/>
  <c r="BJ51" i="8" s="1"/>
  <c r="BL26" i="8"/>
  <c r="BL47" i="8" s="1"/>
  <c r="BI41" i="8"/>
  <c r="BI62" i="8" s="1"/>
  <c r="BE37" i="8"/>
  <c r="BG33" i="8"/>
  <c r="BG54" i="8" s="1"/>
  <c r="BT29" i="8"/>
  <c r="BT50" i="8" s="1"/>
  <c r="BV25" i="8"/>
  <c r="BV46" i="8" s="1"/>
  <c r="BM40" i="8"/>
  <c r="BM61" i="8" s="1"/>
  <c r="BO36" i="8"/>
  <c r="BO57" i="8" s="1"/>
  <c r="BQ32" i="8"/>
  <c r="BQ53" i="8" s="1"/>
  <c r="BH29" i="8"/>
  <c r="BH50" i="8" s="1"/>
  <c r="BT25" i="8"/>
  <c r="BT46" i="8" s="1"/>
  <c r="BU39" i="8"/>
  <c r="BU60" i="8" s="1"/>
  <c r="BV35" i="8"/>
  <c r="BV56" i="8" s="1"/>
  <c r="BO32" i="8"/>
  <c r="BO53" i="8" s="1"/>
  <c r="BP28" i="8"/>
  <c r="BP49" i="8" s="1"/>
  <c r="BK25" i="8"/>
  <c r="BK46" i="8" s="1"/>
  <c r="BJ39" i="8"/>
  <c r="BJ60" i="8" s="1"/>
  <c r="BK35" i="8"/>
  <c r="BK56" i="8" s="1"/>
  <c r="BF32" i="8"/>
  <c r="BF53" i="8" s="1"/>
  <c r="BG28" i="8"/>
  <c r="BG49" i="8" s="1"/>
  <c r="BR24" i="8"/>
  <c r="BB47" i="8"/>
  <c r="BD47" i="8" s="1"/>
  <c r="AJ69" i="8"/>
  <c r="AB81" i="6"/>
  <c r="AD81" i="6" s="1"/>
  <c r="AJ85" i="7"/>
  <c r="AJ76" i="7"/>
  <c r="BY20" i="6" a="1"/>
  <c r="BY20" i="6" s="1"/>
  <c r="AB83" i="6"/>
  <c r="AD83" i="6" s="1"/>
  <c r="AB82" i="6"/>
  <c r="AD82" i="6" s="1"/>
  <c r="AB71" i="6"/>
  <c r="AD71" i="6" s="1"/>
  <c r="AB70" i="6"/>
  <c r="AD70" i="6" s="1"/>
  <c r="AB76" i="6"/>
  <c r="AD76" i="6" s="1"/>
  <c r="AB78" i="6"/>
  <c r="AD78" i="6" s="1"/>
  <c r="AB85" i="6"/>
  <c r="AD85" i="6" s="1"/>
  <c r="AB77" i="6"/>
  <c r="AD77" i="6" s="1"/>
  <c r="AB72" i="6"/>
  <c r="AD72" i="6" s="1"/>
  <c r="AB84" i="6"/>
  <c r="AD84" i="6" s="1"/>
  <c r="AB79" i="6"/>
  <c r="AD79" i="6" s="1"/>
  <c r="AB74" i="6"/>
  <c r="AD74" i="6" s="1"/>
  <c r="AB69" i="6"/>
  <c r="AD69" i="6" s="1"/>
  <c r="AB73" i="6"/>
  <c r="AD73" i="6" s="1"/>
  <c r="AB80" i="6"/>
  <c r="AD80" i="6" s="1"/>
  <c r="AB86" i="6"/>
  <c r="AD86" i="6" s="1"/>
  <c r="AB75" i="6"/>
  <c r="AD75" i="6" s="1"/>
  <c r="BA58" i="6" a="1"/>
  <c r="BA58" i="6" s="1"/>
  <c r="AF64" i="6"/>
  <c r="BY9" i="6" a="1"/>
  <c r="BY9" i="6" s="1"/>
  <c r="BA60" i="6" a="1"/>
  <c r="BA60" i="6" s="1"/>
  <c r="BY4" i="6" a="1"/>
  <c r="BY4" i="6" s="1"/>
  <c r="BY7" i="6" a="1"/>
  <c r="BY7" i="6" s="1"/>
  <c r="BY16" i="6" a="1"/>
  <c r="BY16" i="6" s="1"/>
  <c r="BY17" i="6" a="1"/>
  <c r="BY17" i="6" s="1"/>
  <c r="BY10" i="6" a="1"/>
  <c r="BY10" i="6" s="1"/>
  <c r="BA46" i="6" a="1"/>
  <c r="BA46" i="6" s="1"/>
  <c r="BY5" i="6" a="1"/>
  <c r="BY5" i="6" s="1"/>
  <c r="BY18" i="6" a="1"/>
  <c r="BY18" i="6" s="1"/>
  <c r="BA52" i="6" a="1"/>
  <c r="BA52" i="6" s="1"/>
  <c r="BY12" i="6" a="1"/>
  <c r="BY12" i="6" s="1"/>
  <c r="BY8" i="6" a="1"/>
  <c r="BY8" i="6" s="1"/>
  <c r="BA61" i="6" a="1"/>
  <c r="BA61" i="6" s="1"/>
  <c r="BA56" i="6" a="1"/>
  <c r="BA56" i="6" s="1"/>
  <c r="BA57" i="6" a="1"/>
  <c r="BA57" i="6" s="1"/>
  <c r="BA55" i="6" a="1"/>
  <c r="BA55" i="6" s="1"/>
  <c r="BY14" i="6" a="1"/>
  <c r="BY14" i="6" s="1"/>
  <c r="BY6" i="6" a="1"/>
  <c r="BY6" i="6" s="1"/>
  <c r="BA50" i="6" a="1"/>
  <c r="BA50" i="6" s="1"/>
  <c r="BD21" i="6"/>
  <c r="BY13" i="6" a="1"/>
  <c r="BY13" i="6" s="1"/>
  <c r="BY19" i="6" a="1"/>
  <c r="BY19" i="6" s="1"/>
  <c r="BY11" i="6" a="1"/>
  <c r="BY11" i="6" s="1"/>
  <c r="BA63" i="6" a="1"/>
  <c r="BA63" i="6" s="1"/>
  <c r="BY15" i="6" a="1"/>
  <c r="BY15" i="6" s="1"/>
  <c r="BA49" i="6" a="1"/>
  <c r="BA49" i="6" s="1"/>
  <c r="BA59" i="6" a="1"/>
  <c r="BA59" i="6" s="1"/>
  <c r="BE24" i="6" a="1"/>
  <c r="BY3" i="6" a="1"/>
  <c r="BY3" i="6" s="1"/>
  <c r="BA51" i="6" a="1"/>
  <c r="BA51" i="6" s="1"/>
  <c r="BA62" i="6" a="1"/>
  <c r="BA62" i="6" s="1"/>
  <c r="BA53" i="6" a="1"/>
  <c r="BA53" i="6" s="1"/>
  <c r="BA48" i="6" a="1"/>
  <c r="BA48" i="6" s="1"/>
  <c r="BA47" i="6" a="1"/>
  <c r="BA47" i="6" s="1"/>
  <c r="BA54" i="6" a="1"/>
  <c r="BA54" i="6" s="1"/>
  <c r="AJ69" i="7" l="1"/>
  <c r="BZ5" i="7"/>
  <c r="BZ3" i="7"/>
  <c r="BZ6" i="7"/>
  <c r="BB57" i="7"/>
  <c r="BD57" i="7" s="1"/>
  <c r="BB58" i="7"/>
  <c r="BD58" i="7" s="1"/>
  <c r="AJ72" i="7"/>
  <c r="BL25" i="7"/>
  <c r="BL46" i="7" s="1"/>
  <c r="BJ26" i="7"/>
  <c r="BJ47" i="7" s="1"/>
  <c r="BV27" i="7"/>
  <c r="BV48" i="7" s="1"/>
  <c r="BM34" i="7"/>
  <c r="BM55" i="7" s="1"/>
  <c r="BS29" i="7"/>
  <c r="BS50" i="7" s="1"/>
  <c r="BJ37" i="7"/>
  <c r="BJ58" i="7" s="1"/>
  <c r="BG25" i="7"/>
  <c r="BG46" i="7" s="1"/>
  <c r="BU37" i="7"/>
  <c r="BU58" i="7" s="1"/>
  <c r="BF30" i="7"/>
  <c r="BF51" i="7" s="1"/>
  <c r="BJ24" i="7"/>
  <c r="BV36" i="7"/>
  <c r="BV57" i="7" s="1"/>
  <c r="BL30" i="7"/>
  <c r="BL51" i="7" s="1"/>
  <c r="BG24" i="7"/>
  <c r="BN28" i="7"/>
  <c r="BN49" i="7" s="1"/>
  <c r="BL33" i="7"/>
  <c r="BL54" i="7" s="1"/>
  <c r="BL38" i="7"/>
  <c r="BL59" i="7" s="1"/>
  <c r="BH24" i="7"/>
  <c r="BQ28" i="7"/>
  <c r="BQ49" i="7" s="1"/>
  <c r="BM33" i="7"/>
  <c r="BM54" i="7" s="1"/>
  <c r="BM38" i="7"/>
  <c r="BM59" i="7" s="1"/>
  <c r="BK24" i="7"/>
  <c r="BS28" i="7"/>
  <c r="BS49" i="7" s="1"/>
  <c r="BO33" i="7"/>
  <c r="BO54" i="7" s="1"/>
  <c r="BP38" i="7"/>
  <c r="BP59" i="7" s="1"/>
  <c r="BW24" i="7"/>
  <c r="BK29" i="7"/>
  <c r="BK50" i="7" s="1"/>
  <c r="BJ34" i="7"/>
  <c r="BJ55" i="7" s="1"/>
  <c r="BJ39" i="7"/>
  <c r="BJ60" i="7" s="1"/>
  <c r="BO25" i="7"/>
  <c r="BO46" i="7" s="1"/>
  <c r="BW29" i="7"/>
  <c r="BW50" i="7" s="1"/>
  <c r="BE35" i="7"/>
  <c r="BF40" i="7"/>
  <c r="BF61" i="7" s="1"/>
  <c r="BR25" i="7"/>
  <c r="BR46" i="7" s="1"/>
  <c r="BO29" i="7"/>
  <c r="BO50" i="7" s="1"/>
  <c r="BU33" i="7"/>
  <c r="BU54" i="7" s="1"/>
  <c r="BI38" i="7"/>
  <c r="BI59" i="7" s="1"/>
  <c r="BQ42" i="7"/>
  <c r="BQ63" i="7" s="1"/>
  <c r="BK27" i="7"/>
  <c r="BK48" i="7" s="1"/>
  <c r="BT30" i="7"/>
  <c r="BT51" i="7" s="1"/>
  <c r="BQ34" i="7"/>
  <c r="BQ55" i="7" s="1"/>
  <c r="BN38" i="7"/>
  <c r="BN59" i="7" s="1"/>
  <c r="BK42" i="7"/>
  <c r="BK63" i="7" s="1"/>
  <c r="BU32" i="7"/>
  <c r="BU53" i="7" s="1"/>
  <c r="BI36" i="7"/>
  <c r="BI57" i="7" s="1"/>
  <c r="BP39" i="7"/>
  <c r="BP60" i="7" s="1"/>
  <c r="BW42" i="7"/>
  <c r="BW63" i="7" s="1"/>
  <c r="BZ17" i="7"/>
  <c r="BB60" i="7"/>
  <c r="BD60" i="7" s="1"/>
  <c r="BZ10" i="7"/>
  <c r="BE38" i="7"/>
  <c r="BB50" i="7"/>
  <c r="BD50" i="7" s="1"/>
  <c r="BN29" i="7"/>
  <c r="BN50" i="7" s="1"/>
  <c r="BL31" i="7"/>
  <c r="BL52" i="7" s="1"/>
  <c r="BO32" i="7"/>
  <c r="BO53" i="7" s="1"/>
  <c r="BG39" i="7"/>
  <c r="BG60" i="7" s="1"/>
  <c r="BG33" i="7"/>
  <c r="BG54" i="7" s="1"/>
  <c r="BR40" i="7"/>
  <c r="BR61" i="7" s="1"/>
  <c r="BS26" i="7"/>
  <c r="BS47" i="7" s="1"/>
  <c r="BO39" i="7"/>
  <c r="BO60" i="7" s="1"/>
  <c r="BO31" i="7"/>
  <c r="BO52" i="7" s="1"/>
  <c r="BS25" i="7"/>
  <c r="BS46" i="7" s="1"/>
  <c r="BO38" i="7"/>
  <c r="BO59" i="7" s="1"/>
  <c r="BW31" i="7"/>
  <c r="BW52" i="7" s="1"/>
  <c r="BQ24" i="7"/>
  <c r="BG29" i="7"/>
  <c r="BG50" i="7" s="1"/>
  <c r="BW33" i="7"/>
  <c r="BW54" i="7" s="1"/>
  <c r="BE39" i="7"/>
  <c r="BS24" i="7"/>
  <c r="BH29" i="7"/>
  <c r="BH50" i="7" s="1"/>
  <c r="BE34" i="7"/>
  <c r="BF39" i="7"/>
  <c r="BF60" i="7" s="1"/>
  <c r="BV24" i="7"/>
  <c r="BJ29" i="7"/>
  <c r="BJ50" i="7" s="1"/>
  <c r="BI34" i="7"/>
  <c r="BI55" i="7" s="1"/>
  <c r="BI39" i="7"/>
  <c r="BI60" i="7" s="1"/>
  <c r="BN25" i="7"/>
  <c r="BN46" i="7" s="1"/>
  <c r="BV29" i="7"/>
  <c r="BV50" i="7" s="1"/>
  <c r="BU34" i="7"/>
  <c r="BU55" i="7" s="1"/>
  <c r="BW39" i="7"/>
  <c r="BW60" i="7" s="1"/>
  <c r="BG26" i="7"/>
  <c r="BG47" i="7" s="1"/>
  <c r="BP30" i="7"/>
  <c r="BP51" i="7" s="1"/>
  <c r="BQ35" i="7"/>
  <c r="BQ56" i="7" s="1"/>
  <c r="BQ40" i="7"/>
  <c r="BQ61" i="7" s="1"/>
  <c r="BH26" i="7"/>
  <c r="BH47" i="7" s="1"/>
  <c r="BE30" i="7"/>
  <c r="BL34" i="7"/>
  <c r="BL55" i="7" s="1"/>
  <c r="BT38" i="7"/>
  <c r="BT59" i="7" s="1"/>
  <c r="BL24" i="7"/>
  <c r="BS27" i="7"/>
  <c r="BS48" i="7" s="1"/>
  <c r="BJ31" i="7"/>
  <c r="BJ52" i="7" s="1"/>
  <c r="BG35" i="7"/>
  <c r="BG56" i="7" s="1"/>
  <c r="BW38" i="7"/>
  <c r="BW59" i="7" s="1"/>
  <c r="BT42" i="7"/>
  <c r="BT63" i="7" s="1"/>
  <c r="BJ33" i="7"/>
  <c r="BJ54" i="7" s="1"/>
  <c r="BQ36" i="7"/>
  <c r="BQ57" i="7" s="1"/>
  <c r="BE40" i="7"/>
  <c r="BZ16" i="7"/>
  <c r="BB63" i="7"/>
  <c r="BD63" i="7" s="1"/>
  <c r="BB47" i="7"/>
  <c r="BD47" i="7" s="1"/>
  <c r="BZ9" i="7"/>
  <c r="BV28" i="7"/>
  <c r="BV49" i="7" s="1"/>
  <c r="BO42" i="7"/>
  <c r="BO63" i="7" s="1"/>
  <c r="BR35" i="7"/>
  <c r="BR56" i="7" s="1"/>
  <c r="BW35" i="7"/>
  <c r="BW56" i="7" s="1"/>
  <c r="BH38" i="7"/>
  <c r="BH59" i="7" s="1"/>
  <c r="BF25" i="7"/>
  <c r="BF46" i="7" s="1"/>
  <c r="BL36" i="7"/>
  <c r="BL57" i="7" s="1"/>
  <c r="BU24" i="7"/>
  <c r="BG28" i="7"/>
  <c r="BG49" i="7" s="1"/>
  <c r="BK41" i="7"/>
  <c r="BK62" i="7" s="1"/>
  <c r="BI33" i="7"/>
  <c r="BI54" i="7" s="1"/>
  <c r="BJ27" i="7"/>
  <c r="BJ48" i="7" s="1"/>
  <c r="BH40" i="7"/>
  <c r="BH61" i="7" s="1"/>
  <c r="BT33" i="7"/>
  <c r="BT54" i="7" s="1"/>
  <c r="BJ25" i="7"/>
  <c r="BJ46" i="7" s="1"/>
  <c r="BQ29" i="7"/>
  <c r="BQ50" i="7" s="1"/>
  <c r="BP34" i="7"/>
  <c r="BP55" i="7" s="1"/>
  <c r="BQ39" i="7"/>
  <c r="BQ60" i="7" s="1"/>
  <c r="BK25" i="7"/>
  <c r="BK46" i="7" s="1"/>
  <c r="BR29" i="7"/>
  <c r="BR50" i="7" s="1"/>
  <c r="BR34" i="7"/>
  <c r="BR55" i="7" s="1"/>
  <c r="BR39" i="7"/>
  <c r="BR60" i="7" s="1"/>
  <c r="BM25" i="7"/>
  <c r="BM46" i="7" s="1"/>
  <c r="BT29" i="7"/>
  <c r="BT50" i="7" s="1"/>
  <c r="BT34" i="7"/>
  <c r="BT55" i="7" s="1"/>
  <c r="BT39" i="7"/>
  <c r="BT60" i="7" s="1"/>
  <c r="BE26" i="7"/>
  <c r="BN30" i="7"/>
  <c r="BN51" i="7" s="1"/>
  <c r="BO35" i="7"/>
  <c r="BO56" i="7" s="1"/>
  <c r="BP40" i="7"/>
  <c r="BP61" i="7" s="1"/>
  <c r="BR26" i="7"/>
  <c r="BR47" i="7" s="1"/>
  <c r="BI31" i="7"/>
  <c r="BI52" i="7" s="1"/>
  <c r="BJ36" i="7"/>
  <c r="BJ57" i="7" s="1"/>
  <c r="BI41" i="7"/>
  <c r="BI62" i="7" s="1"/>
  <c r="BQ26" i="7"/>
  <c r="BQ47" i="7" s="1"/>
  <c r="BO30" i="7"/>
  <c r="BO51" i="7" s="1"/>
  <c r="BV34" i="7"/>
  <c r="BV55" i="7" s="1"/>
  <c r="BK39" i="7"/>
  <c r="BK60" i="7" s="1"/>
  <c r="BT24" i="7"/>
  <c r="BH28" i="7"/>
  <c r="BH49" i="7" s="1"/>
  <c r="BS31" i="7"/>
  <c r="BS52" i="7" s="1"/>
  <c r="BP35" i="7"/>
  <c r="BP56" i="7" s="1"/>
  <c r="BM39" i="7"/>
  <c r="BM60" i="7" s="1"/>
  <c r="BK30" i="7"/>
  <c r="BK51" i="7" s="1"/>
  <c r="BR33" i="7"/>
  <c r="BR54" i="7" s="1"/>
  <c r="BF37" i="7"/>
  <c r="BF58" i="7" s="1"/>
  <c r="BM40" i="7"/>
  <c r="BM61" i="7" s="1"/>
  <c r="BB46" i="7"/>
  <c r="BD46" i="7" s="1"/>
  <c r="AJ80" i="7"/>
  <c r="BZ13" i="7"/>
  <c r="BZ18" i="7"/>
  <c r="BB54" i="7"/>
  <c r="BD54" i="7" s="1"/>
  <c r="BF41" i="7"/>
  <c r="BF62" i="7" s="1"/>
  <c r="BJ42" i="7"/>
  <c r="BJ63" i="7" s="1"/>
  <c r="BR42" i="7"/>
  <c r="BR63" i="7" s="1"/>
  <c r="BI29" i="7"/>
  <c r="BI50" i="7" s="1"/>
  <c r="BS39" i="7"/>
  <c r="BS60" i="7" s="1"/>
  <c r="BU27" i="7"/>
  <c r="BU48" i="7" s="1"/>
  <c r="BP29" i="7"/>
  <c r="BP50" i="7" s="1"/>
  <c r="BV42" i="7"/>
  <c r="BV63" i="7" s="1"/>
  <c r="BF35" i="7"/>
  <c r="BF56" i="7" s="1"/>
  <c r="BR28" i="7"/>
  <c r="BR49" i="7" s="1"/>
  <c r="BW41" i="7"/>
  <c r="BW62" i="7" s="1"/>
  <c r="BK35" i="7"/>
  <c r="BK56" i="7" s="1"/>
  <c r="BT25" i="7"/>
  <c r="BT46" i="7" s="1"/>
  <c r="BH30" i="7"/>
  <c r="BH51" i="7" s="1"/>
  <c r="BI35" i="7"/>
  <c r="BI56" i="7" s="1"/>
  <c r="BI40" i="7"/>
  <c r="BI61" i="7" s="1"/>
  <c r="BU25" i="7"/>
  <c r="BU46" i="7" s="1"/>
  <c r="BI30" i="7"/>
  <c r="BI51" i="7" s="1"/>
  <c r="BJ35" i="7"/>
  <c r="BJ56" i="7" s="1"/>
  <c r="BJ40" i="7"/>
  <c r="BJ61" i="7" s="1"/>
  <c r="BW25" i="7"/>
  <c r="BW46" i="7" s="1"/>
  <c r="BM30" i="7"/>
  <c r="BM51" i="7" s="1"/>
  <c r="BM35" i="7"/>
  <c r="BM56" i="7" s="1"/>
  <c r="BO40" i="7"/>
  <c r="BO61" i="7" s="1"/>
  <c r="BP26" i="7"/>
  <c r="BP47" i="7" s="1"/>
  <c r="BG31" i="7"/>
  <c r="BG52" i="7" s="1"/>
  <c r="BH36" i="7"/>
  <c r="BH57" i="7" s="1"/>
  <c r="BH41" i="7"/>
  <c r="BH62" i="7" s="1"/>
  <c r="BI27" i="7"/>
  <c r="BI48" i="7" s="1"/>
  <c r="BU31" i="7"/>
  <c r="BU52" i="7" s="1"/>
  <c r="BU36" i="7"/>
  <c r="BU57" i="7" s="1"/>
  <c r="BV41" i="7"/>
  <c r="BV62" i="7" s="1"/>
  <c r="BG27" i="7"/>
  <c r="BG48" i="7" s="1"/>
  <c r="BF31" i="7"/>
  <c r="BF52" i="7" s="1"/>
  <c r="BN35" i="7"/>
  <c r="BN56" i="7" s="1"/>
  <c r="BU39" i="7"/>
  <c r="BU60" i="7" s="1"/>
  <c r="BI25" i="7"/>
  <c r="BI46" i="7" s="1"/>
  <c r="BP28" i="7"/>
  <c r="BP49" i="7" s="1"/>
  <c r="BI32" i="7"/>
  <c r="BI53" i="7" s="1"/>
  <c r="BF36" i="7"/>
  <c r="BF57" i="7" s="1"/>
  <c r="BV39" i="7"/>
  <c r="BV60" i="7" s="1"/>
  <c r="BS30" i="7"/>
  <c r="BS51" i="7" s="1"/>
  <c r="BG34" i="7"/>
  <c r="BG55" i="7" s="1"/>
  <c r="BN37" i="7"/>
  <c r="BN58" i="7" s="1"/>
  <c r="BU40" i="7"/>
  <c r="BU61" i="7" s="1"/>
  <c r="BB55" i="7"/>
  <c r="BD55" i="7" s="1"/>
  <c r="BZ7" i="7"/>
  <c r="BB61" i="7"/>
  <c r="BD61" i="7" s="1"/>
  <c r="BZ14" i="7"/>
  <c r="BB56" i="7"/>
  <c r="BD56" i="7" s="1"/>
  <c r="BP42" i="7"/>
  <c r="BP63" i="7" s="1"/>
  <c r="BT26" i="7"/>
  <c r="BT47" i="7" s="1"/>
  <c r="BS40" i="7"/>
  <c r="BS61" i="7" s="1"/>
  <c r="BM28" i="7"/>
  <c r="BM49" i="7" s="1"/>
  <c r="BH35" i="7"/>
  <c r="BH56" i="7" s="1"/>
  <c r="BW27" i="7"/>
  <c r="BW48" i="7" s="1"/>
  <c r="BS37" i="7"/>
  <c r="BS58" i="7" s="1"/>
  <c r="BE28" i="7"/>
  <c r="BT37" i="7"/>
  <c r="BT58" i="7" s="1"/>
  <c r="BI28" i="7"/>
  <c r="BI49" i="7" s="1"/>
  <c r="BW37" i="7"/>
  <c r="BW58" i="7" s="1"/>
  <c r="BT28" i="7"/>
  <c r="BT49" i="7" s="1"/>
  <c r="BQ38" i="7"/>
  <c r="BQ59" i="7" s="1"/>
  <c r="BL29" i="7"/>
  <c r="BL50" i="7" s="1"/>
  <c r="BF29" i="7"/>
  <c r="BF50" i="7" s="1"/>
  <c r="BB62" i="7"/>
  <c r="BD62" i="7" s="1"/>
  <c r="BZ8" i="7"/>
  <c r="BI26" i="7"/>
  <c r="BI47" i="7" s="1"/>
  <c r="BM26" i="7"/>
  <c r="BM47" i="7" s="1"/>
  <c r="BL28" i="7"/>
  <c r="BL49" i="7" s="1"/>
  <c r="BS34" i="7"/>
  <c r="BS55" i="7" s="1"/>
  <c r="BP24" i="7"/>
  <c r="BR30" i="7"/>
  <c r="BR51" i="7" s="1"/>
  <c r="BK31" i="7"/>
  <c r="BK52" i="7" s="1"/>
  <c r="BF24" i="7"/>
  <c r="BR36" i="7"/>
  <c r="BR57" i="7" s="1"/>
  <c r="BG30" i="7"/>
  <c r="BG51" i="7" s="1"/>
  <c r="BO24" i="7"/>
  <c r="BW36" i="7"/>
  <c r="BW57" i="7" s="1"/>
  <c r="BK26" i="7"/>
  <c r="BK47" i="7" s="1"/>
  <c r="BU30" i="7"/>
  <c r="BU51" i="7" s="1"/>
  <c r="BU35" i="7"/>
  <c r="BU56" i="7" s="1"/>
  <c r="BT40" i="7"/>
  <c r="BT61" i="7" s="1"/>
  <c r="BL26" i="7"/>
  <c r="BL47" i="7" s="1"/>
  <c r="BV30" i="7"/>
  <c r="BV51" i="7" s="1"/>
  <c r="BV35" i="7"/>
  <c r="BV56" i="7" s="1"/>
  <c r="BW40" i="7"/>
  <c r="BW61" i="7" s="1"/>
  <c r="BO26" i="7"/>
  <c r="BO47" i="7" s="1"/>
  <c r="BE31" i="7"/>
  <c r="BG36" i="7"/>
  <c r="BG57" i="7" s="1"/>
  <c r="BG41" i="7"/>
  <c r="BG62" i="7" s="1"/>
  <c r="BH27" i="7"/>
  <c r="BH48" i="7" s="1"/>
  <c r="BT31" i="7"/>
  <c r="BT52" i="7" s="1"/>
  <c r="BT36" i="7"/>
  <c r="BT57" i="7" s="1"/>
  <c r="BT41" i="7"/>
  <c r="BT62" i="7" s="1"/>
  <c r="BT27" i="7"/>
  <c r="BT48" i="7" s="1"/>
  <c r="BN32" i="7"/>
  <c r="BN53" i="7" s="1"/>
  <c r="BM37" i="7"/>
  <c r="BM58" i="7" s="1"/>
  <c r="BN42" i="7"/>
  <c r="BN63" i="7" s="1"/>
  <c r="BP27" i="7"/>
  <c r="BP48" i="7" s="1"/>
  <c r="BQ31" i="7"/>
  <c r="BQ52" i="7" s="1"/>
  <c r="BE36" i="7"/>
  <c r="BN40" i="7"/>
  <c r="BN61" i="7" s="1"/>
  <c r="BQ25" i="7"/>
  <c r="BQ46" i="7" s="1"/>
  <c r="BE29" i="7"/>
  <c r="BR32" i="7"/>
  <c r="BR53" i="7" s="1"/>
  <c r="BO36" i="7"/>
  <c r="BO57" i="7" s="1"/>
  <c r="BL40" i="7"/>
  <c r="BL61" i="7" s="1"/>
  <c r="BH31" i="7"/>
  <c r="BH52" i="7" s="1"/>
  <c r="BO34" i="7"/>
  <c r="BO55" i="7" s="1"/>
  <c r="BV37" i="7"/>
  <c r="BV58" i="7" s="1"/>
  <c r="BJ41" i="7"/>
  <c r="BJ62" i="7" s="1"/>
  <c r="BB51" i="7"/>
  <c r="BD51" i="7" s="1"/>
  <c r="BZ11" i="7"/>
  <c r="BZ12" i="7"/>
  <c r="BM41" i="7"/>
  <c r="BM62" i="7" s="1"/>
  <c r="BW28" i="7"/>
  <c r="BW49" i="7" s="1"/>
  <c r="BV33" i="7"/>
  <c r="BV54" i="7" s="1"/>
  <c r="BK36" i="7"/>
  <c r="BK57" i="7" s="1"/>
  <c r="BQ41" i="7"/>
  <c r="BQ62" i="7" s="1"/>
  <c r="BE42" i="7"/>
  <c r="BQ32" i="7"/>
  <c r="BQ53" i="7" s="1"/>
  <c r="BS42" i="7"/>
  <c r="BS63" i="7" s="1"/>
  <c r="BT32" i="7"/>
  <c r="BT53" i="7" s="1"/>
  <c r="BU42" i="7"/>
  <c r="BU63" i="7" s="1"/>
  <c r="BW32" i="7"/>
  <c r="BW53" i="7" s="1"/>
  <c r="BM24" i="7"/>
  <c r="BP33" i="7"/>
  <c r="BP54" i="7" s="1"/>
  <c r="BE25" i="7"/>
  <c r="BK34" i="7"/>
  <c r="BK55" i="7" s="1"/>
  <c r="BL39" i="7"/>
  <c r="BL60" i="7" s="1"/>
  <c r="BH25" i="7"/>
  <c r="BH46" i="7" s="1"/>
  <c r="BK33" i="7"/>
  <c r="BK54" i="7" s="1"/>
  <c r="BR37" i="7"/>
  <c r="BR58" i="7" s="1"/>
  <c r="BF42" i="7"/>
  <c r="BF63" i="7" s="1"/>
  <c r="BV26" i="7"/>
  <c r="BV47" i="7" s="1"/>
  <c r="BJ30" i="7"/>
  <c r="BJ51" i="7" s="1"/>
  <c r="BH34" i="7"/>
  <c r="BH55" i="7" s="1"/>
  <c r="BU41" i="7"/>
  <c r="BU62" i="7" s="1"/>
  <c r="BM32" i="7"/>
  <c r="BM53" i="7" s="1"/>
  <c r="BT35" i="7"/>
  <c r="BT56" i="7" s="1"/>
  <c r="BH39" i="7"/>
  <c r="BH60" i="7" s="1"/>
  <c r="BZ20" i="7"/>
  <c r="BB53" i="7"/>
  <c r="BD53" i="7" s="1"/>
  <c r="BB49" i="7"/>
  <c r="BD49" i="7" s="1"/>
  <c r="BW30" i="7"/>
  <c r="BW51" i="7" s="1"/>
  <c r="BJ32" i="7"/>
  <c r="BJ53" i="7" s="1"/>
  <c r="BP32" i="7"/>
  <c r="BP53" i="7" s="1"/>
  <c r="BN39" i="7"/>
  <c r="BN60" i="7" s="1"/>
  <c r="BO27" i="7"/>
  <c r="BO48" i="7" s="1"/>
  <c r="BF34" i="7"/>
  <c r="BF55" i="7" s="1"/>
  <c r="BV32" i="7"/>
  <c r="BV53" i="7" s="1"/>
  <c r="BP25" i="7"/>
  <c r="BP46" i="7" s="1"/>
  <c r="BJ38" i="7"/>
  <c r="BJ59" i="7" s="1"/>
  <c r="BV31" i="7"/>
  <c r="BV52" i="7" s="1"/>
  <c r="BV25" i="7"/>
  <c r="BV46" i="7" s="1"/>
  <c r="BU38" i="7"/>
  <c r="BU59" i="7" s="1"/>
  <c r="BU26" i="7"/>
  <c r="BU47" i="7" s="1"/>
  <c r="BM31" i="7"/>
  <c r="BM52" i="7" s="1"/>
  <c r="BM36" i="7"/>
  <c r="BM57" i="7" s="1"/>
  <c r="BN41" i="7"/>
  <c r="BN62" i="7" s="1"/>
  <c r="BW26" i="7"/>
  <c r="BW47" i="7" s="1"/>
  <c r="BN31" i="7"/>
  <c r="BN52" i="7" s="1"/>
  <c r="BN36" i="7"/>
  <c r="BN57" i="7" s="1"/>
  <c r="BP41" i="7"/>
  <c r="BP62" i="7" s="1"/>
  <c r="BF27" i="7"/>
  <c r="BF48" i="7" s="1"/>
  <c r="BR31" i="7"/>
  <c r="BR52" i="7" s="1"/>
  <c r="BS36" i="7"/>
  <c r="BS57" i="7" s="1"/>
  <c r="BS41" i="7"/>
  <c r="BS62" i="7" s="1"/>
  <c r="BR27" i="7"/>
  <c r="BR48" i="7" s="1"/>
  <c r="BL32" i="7"/>
  <c r="BL53" i="7" s="1"/>
  <c r="BL37" i="7"/>
  <c r="BL58" i="7" s="1"/>
  <c r="BM42" i="7"/>
  <c r="BM63" i="7" s="1"/>
  <c r="BK28" i="7"/>
  <c r="BK49" i="7" s="1"/>
  <c r="BF33" i="7"/>
  <c r="BF54" i="7" s="1"/>
  <c r="BG38" i="7"/>
  <c r="BG59" i="7" s="1"/>
  <c r="BI24" i="7"/>
  <c r="BF28" i="7"/>
  <c r="BF49" i="7" s="1"/>
  <c r="BH32" i="7"/>
  <c r="BH53" i="7" s="1"/>
  <c r="BP36" i="7"/>
  <c r="BP57" i="7" s="1"/>
  <c r="BE41" i="7"/>
  <c r="BF26" i="7"/>
  <c r="BF47" i="7" s="1"/>
  <c r="BM29" i="7"/>
  <c r="BM50" i="7" s="1"/>
  <c r="BH33" i="7"/>
  <c r="BH54" i="7" s="1"/>
  <c r="BE37" i="7"/>
  <c r="BV40" i="7"/>
  <c r="BV61" i="7" s="1"/>
  <c r="BP31" i="7"/>
  <c r="BP52" i="7" s="1"/>
  <c r="BW34" i="7"/>
  <c r="BW55" i="7" s="1"/>
  <c r="BK38" i="7"/>
  <c r="BK59" i="7" s="1"/>
  <c r="BR41" i="7"/>
  <c r="BR62" i="7" s="1"/>
  <c r="BB48" i="7"/>
  <c r="BD48" i="7" s="1"/>
  <c r="BZ19" i="7"/>
  <c r="BZ15" i="7"/>
  <c r="BB59" i="7"/>
  <c r="BD59" i="7" s="1"/>
  <c r="BB52" i="7"/>
  <c r="BD52" i="7" s="1"/>
  <c r="BS35" i="7"/>
  <c r="BS56" i="7" s="1"/>
  <c r="BQ37" i="7"/>
  <c r="BQ58" i="7" s="1"/>
  <c r="BV38" i="7"/>
  <c r="BV59" i="7" s="1"/>
  <c r="BE24" i="7"/>
  <c r="BQ30" i="7"/>
  <c r="BQ51" i="7" s="1"/>
  <c r="BP37" i="7"/>
  <c r="BP58" i="7" s="1"/>
  <c r="BN34" i="7"/>
  <c r="BN55" i="7" s="1"/>
  <c r="BE27" i="7"/>
  <c r="BG40" i="7"/>
  <c r="BG61" i="7" s="1"/>
  <c r="BN33" i="7"/>
  <c r="BN54" i="7" s="1"/>
  <c r="BL27" i="7"/>
  <c r="BL48" i="7" s="1"/>
  <c r="BK40" i="7"/>
  <c r="BK61" i="7" s="1"/>
  <c r="BM27" i="7"/>
  <c r="BM48" i="7" s="1"/>
  <c r="BF32" i="7"/>
  <c r="BF53" i="7" s="1"/>
  <c r="BG37" i="7"/>
  <c r="BG58" i="7" s="1"/>
  <c r="BH42" i="7"/>
  <c r="BH63" i="7" s="1"/>
  <c r="BN27" i="7"/>
  <c r="BN48" i="7" s="1"/>
  <c r="BG32" i="7"/>
  <c r="BG53" i="7" s="1"/>
  <c r="BI37" i="7"/>
  <c r="BI58" i="7" s="1"/>
  <c r="BI42" i="7"/>
  <c r="BI63" i="7" s="1"/>
  <c r="BQ27" i="7"/>
  <c r="BQ48" i="7" s="1"/>
  <c r="BK32" i="7"/>
  <c r="BK53" i="7" s="1"/>
  <c r="BK37" i="7"/>
  <c r="BK58" i="7" s="1"/>
  <c r="BL42" i="7"/>
  <c r="BL63" i="7" s="1"/>
  <c r="BJ28" i="7"/>
  <c r="BJ49" i="7" s="1"/>
  <c r="BE33" i="7"/>
  <c r="BF38" i="7"/>
  <c r="BF59" i="7" s="1"/>
  <c r="BN24" i="7"/>
  <c r="BU28" i="7"/>
  <c r="BU49" i="7" s="1"/>
  <c r="BS33" i="7"/>
  <c r="BS54" i="7" s="1"/>
  <c r="BR38" i="7"/>
  <c r="BR59" i="7" s="1"/>
  <c r="BR24" i="7"/>
  <c r="BO28" i="7"/>
  <c r="BO49" i="7" s="1"/>
  <c r="BS32" i="7"/>
  <c r="BS53" i="7" s="1"/>
  <c r="BH37" i="7"/>
  <c r="BH58" i="7" s="1"/>
  <c r="BO41" i="7"/>
  <c r="BO62" i="7" s="1"/>
  <c r="BN26" i="7"/>
  <c r="BN47" i="7" s="1"/>
  <c r="BU29" i="7"/>
  <c r="BU50" i="7" s="1"/>
  <c r="BQ33" i="7"/>
  <c r="BQ54" i="7" s="1"/>
  <c r="BO37" i="7"/>
  <c r="BO58" i="7" s="1"/>
  <c r="BL41" i="7"/>
  <c r="BL62" i="7" s="1"/>
  <c r="BE32" i="7"/>
  <c r="BL35" i="7"/>
  <c r="BL56" i="7" s="1"/>
  <c r="BS38" i="7"/>
  <c r="BS59" i="7" s="1"/>
  <c r="BZ4" i="7"/>
  <c r="BY50" i="8" a="1"/>
  <c r="BY50" i="8" s="1"/>
  <c r="AR72" i="8" s="1"/>
  <c r="BY46" i="8" a="1"/>
  <c r="BY46" i="8" s="1"/>
  <c r="BY48" i="8" a="1"/>
  <c r="BY48" i="8" s="1"/>
  <c r="BY57" i="8" a="1"/>
  <c r="BY57" i="8" s="1"/>
  <c r="BY52" i="8" a="1"/>
  <c r="BY52" i="8" s="1"/>
  <c r="BY61" i="8" a="1"/>
  <c r="BY61" i="8" s="1"/>
  <c r="BY47" i="8" a="1"/>
  <c r="BY47" i="8" s="1"/>
  <c r="BY56" i="8" a="1"/>
  <c r="BY56" i="8" s="1"/>
  <c r="BY60" i="8" a="1"/>
  <c r="BY60" i="8" s="1"/>
  <c r="BY55" i="8" a="1"/>
  <c r="BY55" i="8" s="1"/>
  <c r="BY54" i="8" a="1"/>
  <c r="BY54" i="8" s="1"/>
  <c r="BY59" i="8" a="1"/>
  <c r="BY59" i="8" s="1"/>
  <c r="BY58" i="8" a="1"/>
  <c r="BY58" i="8" s="1"/>
  <c r="CB21" i="8"/>
  <c r="BY53" i="8" a="1"/>
  <c r="BY53" i="8" s="1"/>
  <c r="BD64" i="8"/>
  <c r="BY49" i="8" a="1"/>
  <c r="BY49" i="8" s="1"/>
  <c r="BY63" i="8" a="1"/>
  <c r="BY63" i="8" s="1"/>
  <c r="BY51" i="8" a="1"/>
  <c r="BY51" i="8" s="1"/>
  <c r="BY62" i="8" a="1"/>
  <c r="BY62" i="8" s="1"/>
  <c r="BB54" i="6"/>
  <c r="BZ7" i="6"/>
  <c r="BB50" i="6"/>
  <c r="BD50" i="6" s="1"/>
  <c r="BB47" i="6"/>
  <c r="BB49" i="6"/>
  <c r="BZ6" i="6"/>
  <c r="CB6" i="6" s="1"/>
  <c r="BB52" i="6"/>
  <c r="BZ4" i="6"/>
  <c r="BB59" i="6"/>
  <c r="BZ12" i="6"/>
  <c r="CB12" i="6" s="1"/>
  <c r="BB48" i="6"/>
  <c r="BZ15" i="6"/>
  <c r="CB15" i="6" s="1"/>
  <c r="BZ14" i="6"/>
  <c r="CB14" i="6" s="1"/>
  <c r="BZ18" i="6"/>
  <c r="CB18" i="6" s="1"/>
  <c r="BB60" i="6"/>
  <c r="AD87" i="6"/>
  <c r="BB53" i="6"/>
  <c r="BB63" i="6"/>
  <c r="BD63" i="6" s="1"/>
  <c r="BB55" i="6"/>
  <c r="BD55" i="6" s="1"/>
  <c r="BZ5" i="6"/>
  <c r="CB5" i="6" s="1"/>
  <c r="BZ9" i="6"/>
  <c r="BB62" i="6"/>
  <c r="BD62" i="6" s="1"/>
  <c r="BZ11" i="6"/>
  <c r="BB57" i="6"/>
  <c r="BB46" i="6"/>
  <c r="AK68" i="6"/>
  <c r="BB51" i="6"/>
  <c r="BZ19" i="6"/>
  <c r="CB19" i="6" s="1"/>
  <c r="BB56" i="6"/>
  <c r="BD56" i="6" s="1"/>
  <c r="BZ10" i="6"/>
  <c r="CB10" i="6" s="1"/>
  <c r="BB58" i="6"/>
  <c r="BZ3" i="6"/>
  <c r="BZ13" i="6"/>
  <c r="BB61" i="6"/>
  <c r="BD61" i="6" s="1"/>
  <c r="BZ17" i="6"/>
  <c r="BZ8" i="6"/>
  <c r="CB8" i="6" s="1"/>
  <c r="BZ16" i="6"/>
  <c r="BZ20" i="6"/>
  <c r="AJ83" i="6"/>
  <c r="BU42" i="6"/>
  <c r="BU63" i="6" s="1"/>
  <c r="BN39" i="6"/>
  <c r="BN60" i="6" s="1"/>
  <c r="BW41" i="6"/>
  <c r="BW62" i="6" s="1"/>
  <c r="BG38" i="6"/>
  <c r="BG59" i="6" s="1"/>
  <c r="BQ34" i="6"/>
  <c r="BQ55" i="6" s="1"/>
  <c r="BJ31" i="6"/>
  <c r="BJ52" i="6" s="1"/>
  <c r="BV27" i="6"/>
  <c r="BV48" i="6" s="1"/>
  <c r="BJ41" i="6"/>
  <c r="BJ62" i="6" s="1"/>
  <c r="BV36" i="6"/>
  <c r="BV57" i="6" s="1"/>
  <c r="BF33" i="6"/>
  <c r="BF54" i="6" s="1"/>
  <c r="BI29" i="6"/>
  <c r="BI50" i="6" s="1"/>
  <c r="BM25" i="6"/>
  <c r="BM46" i="6" s="1"/>
  <c r="BQ40" i="6"/>
  <c r="BQ61" i="6" s="1"/>
  <c r="BL36" i="6"/>
  <c r="BL57" i="6" s="1"/>
  <c r="BN32" i="6"/>
  <c r="BN53" i="6" s="1"/>
  <c r="BQ28" i="6"/>
  <c r="BQ49" i="6" s="1"/>
  <c r="BW24" i="6"/>
  <c r="BE40" i="6"/>
  <c r="BT35" i="6"/>
  <c r="BT56" i="6" s="1"/>
  <c r="BW31" i="6"/>
  <c r="BW52" i="6" s="1"/>
  <c r="BG28" i="6"/>
  <c r="BG49" i="6" s="1"/>
  <c r="BN24" i="6"/>
  <c r="BL39" i="6"/>
  <c r="BL60" i="6" s="1"/>
  <c r="BO41" i="6"/>
  <c r="BO62" i="6" s="1"/>
  <c r="BG37" i="6"/>
  <c r="BG58" i="6" s="1"/>
  <c r="BJ33" i="6"/>
  <c r="BJ54" i="6" s="1"/>
  <c r="BM29" i="6"/>
  <c r="BM50" i="6" s="1"/>
  <c r="BQ25" i="6"/>
  <c r="BQ46" i="6" s="1"/>
  <c r="BL40" i="6"/>
  <c r="BL61" i="6" s="1"/>
  <c r="BG36" i="6"/>
  <c r="BG57" i="6" s="1"/>
  <c r="BJ32" i="6"/>
  <c r="BJ53" i="6" s="1"/>
  <c r="BM28" i="6"/>
  <c r="BM49" i="6" s="1"/>
  <c r="BS24" i="6"/>
  <c r="BI39" i="6"/>
  <c r="BI60" i="6" s="1"/>
  <c r="BG35" i="6"/>
  <c r="BG56" i="6" s="1"/>
  <c r="BI31" i="6"/>
  <c r="BI52" i="6" s="1"/>
  <c r="BL27" i="6"/>
  <c r="BL48" i="6" s="1"/>
  <c r="BL42" i="6"/>
  <c r="BL63" i="6" s="1"/>
  <c r="BE24" i="6"/>
  <c r="BM42" i="6"/>
  <c r="BM63" i="6" s="1"/>
  <c r="BF39" i="6"/>
  <c r="BF60" i="6" s="1"/>
  <c r="BN41" i="6"/>
  <c r="BN62" i="6" s="1"/>
  <c r="BQ37" i="6"/>
  <c r="BQ58" i="6" s="1"/>
  <c r="BI34" i="6"/>
  <c r="BI55" i="6" s="1"/>
  <c r="BU30" i="6"/>
  <c r="BU51" i="6" s="1"/>
  <c r="BN27" i="6"/>
  <c r="BN48" i="6" s="1"/>
  <c r="BR40" i="6"/>
  <c r="BR61" i="6" s="1"/>
  <c r="BM36" i="6"/>
  <c r="BM57" i="6" s="1"/>
  <c r="BP32" i="6"/>
  <c r="BP53" i="6" s="1"/>
  <c r="BR28" i="6"/>
  <c r="BR49" i="6" s="1"/>
  <c r="BE25" i="6"/>
  <c r="BG40" i="6"/>
  <c r="BG61" i="6" s="1"/>
  <c r="BU35" i="6"/>
  <c r="BU56" i="6" s="1"/>
  <c r="BE32" i="6"/>
  <c r="BH28" i="6"/>
  <c r="BH49" i="6" s="1"/>
  <c r="BO24" i="6"/>
  <c r="BM39" i="6"/>
  <c r="BM60" i="6" s="1"/>
  <c r="BK35" i="6"/>
  <c r="BK56" i="6" s="1"/>
  <c r="BN31" i="6"/>
  <c r="BN52" i="6" s="1"/>
  <c r="BQ27" i="6"/>
  <c r="BQ48" i="6" s="1"/>
  <c r="BF24" i="6"/>
  <c r="BU38" i="6"/>
  <c r="BU59" i="6" s="1"/>
  <c r="BW40" i="6"/>
  <c r="BW61" i="6" s="1"/>
  <c r="BQ36" i="6"/>
  <c r="BQ57" i="6" s="1"/>
  <c r="BT32" i="6"/>
  <c r="BT53" i="6" s="1"/>
  <c r="BW28" i="6"/>
  <c r="BW49" i="6" s="1"/>
  <c r="BI25" i="6"/>
  <c r="BI46" i="6" s="1"/>
  <c r="BT39" i="6"/>
  <c r="BT60" i="6" s="1"/>
  <c r="BQ35" i="6"/>
  <c r="BQ56" i="6" s="1"/>
  <c r="BT31" i="6"/>
  <c r="BT52" i="6" s="1"/>
  <c r="BW27" i="6"/>
  <c r="BW48" i="6" s="1"/>
  <c r="BK24" i="6"/>
  <c r="BR38" i="6"/>
  <c r="BR59" i="6" s="1"/>
  <c r="BP34" i="6"/>
  <c r="BP55" i="6" s="1"/>
  <c r="BS30" i="6"/>
  <c r="BS51" i="6" s="1"/>
  <c r="BV26" i="6"/>
  <c r="BV47" i="6" s="1"/>
  <c r="BE38" i="6"/>
  <c r="BU41" i="6"/>
  <c r="BU62" i="6" s="1"/>
  <c r="BK41" i="6"/>
  <c r="BK62" i="6" s="1"/>
  <c r="BT40" i="6"/>
  <c r="BT61" i="6" s="1"/>
  <c r="BI40" i="6"/>
  <c r="BI61" i="6" s="1"/>
  <c r="BR39" i="6"/>
  <c r="BR60" i="6" s="1"/>
  <c r="BH39" i="6"/>
  <c r="BH60" i="6" s="1"/>
  <c r="BO38" i="6"/>
  <c r="BO59" i="6" s="1"/>
  <c r="BN36" i="6"/>
  <c r="BN57" i="6" s="1"/>
  <c r="BH41" i="6"/>
  <c r="BH62" i="6" s="1"/>
  <c r="BT37" i="6"/>
  <c r="BT58" i="6" s="1"/>
  <c r="BF40" i="6"/>
  <c r="BF61" i="6" s="1"/>
  <c r="BK36" i="6"/>
  <c r="BK57" i="6" s="1"/>
  <c r="BW32" i="6"/>
  <c r="BW53" i="6" s="1"/>
  <c r="BE39" i="6"/>
  <c r="BJ27" i="6"/>
  <c r="BJ48" i="6" s="1"/>
  <c r="BT42" i="6"/>
  <c r="BT63" i="6" s="1"/>
  <c r="BM34" i="6"/>
  <c r="BM55" i="6" s="1"/>
  <c r="BU37" i="6"/>
  <c r="BU58" i="6" s="1"/>
  <c r="BQ41" i="6"/>
  <c r="BQ62" i="6" s="1"/>
  <c r="BO27" i="6"/>
  <c r="BO48" i="6" s="1"/>
  <c r="BH34" i="6"/>
  <c r="BH55" i="6" s="1"/>
  <c r="BE37" i="6"/>
  <c r="BM31" i="6"/>
  <c r="BM52" i="6" s="1"/>
  <c r="BL32" i="6"/>
  <c r="BL53" i="6" s="1"/>
  <c r="BQ31" i="6"/>
  <c r="BQ52" i="6" s="1"/>
  <c r="BT41" i="6"/>
  <c r="BT62" i="6" s="1"/>
  <c r="BU36" i="6"/>
  <c r="BU57" i="6" s="1"/>
  <c r="BJ36" i="6"/>
  <c r="BJ57" i="6" s="1"/>
  <c r="BG42" i="6"/>
  <c r="BG63" i="6" s="1"/>
  <c r="BE42" i="6"/>
  <c r="BQ38" i="6"/>
  <c r="BQ59" i="6" s="1"/>
  <c r="BE41" i="6"/>
  <c r="BH37" i="6"/>
  <c r="BH58" i="6" s="1"/>
  <c r="BT33" i="6"/>
  <c r="BT54" i="6" s="1"/>
  <c r="BM30" i="6"/>
  <c r="BM51" i="6" s="1"/>
  <c r="BF27" i="6"/>
  <c r="BF48" i="6" s="1"/>
  <c r="BH40" i="6"/>
  <c r="BH61" i="6" s="1"/>
  <c r="BW35" i="6"/>
  <c r="BW56" i="6" s="1"/>
  <c r="BF32" i="6"/>
  <c r="BF53" i="6" s="1"/>
  <c r="BI28" i="6"/>
  <c r="BI49" i="6" s="1"/>
  <c r="BP24" i="6"/>
  <c r="BO39" i="6"/>
  <c r="BO60" i="6" s="1"/>
  <c r="BL35" i="6"/>
  <c r="BL56" i="6" s="1"/>
  <c r="BO31" i="6"/>
  <c r="BO52" i="6" s="1"/>
  <c r="BR27" i="6"/>
  <c r="BR48" i="6" s="1"/>
  <c r="BG24" i="6"/>
  <c r="BV38" i="6"/>
  <c r="BV59" i="6" s="1"/>
  <c r="BU34" i="6"/>
  <c r="BU55" i="6" s="1"/>
  <c r="BE31" i="6"/>
  <c r="BH27" i="6"/>
  <c r="BH48" i="6" s="1"/>
  <c r="BR42" i="6"/>
  <c r="BR63" i="6" s="1"/>
  <c r="BK38" i="6"/>
  <c r="BK59" i="6" s="1"/>
  <c r="BM40" i="6"/>
  <c r="BM61" i="6" s="1"/>
  <c r="BH36" i="6"/>
  <c r="BH57" i="6" s="1"/>
  <c r="BK32" i="6"/>
  <c r="BK53" i="6" s="1"/>
  <c r="BN28" i="6"/>
  <c r="BN49" i="6" s="1"/>
  <c r="BT24" i="6"/>
  <c r="BJ39" i="6"/>
  <c r="BJ60" i="6" s="1"/>
  <c r="BH35" i="6"/>
  <c r="BH56" i="6" s="1"/>
  <c r="BK31" i="6"/>
  <c r="BK52" i="6" s="1"/>
  <c r="BM27" i="6"/>
  <c r="BM48" i="6" s="1"/>
  <c r="BO42" i="6"/>
  <c r="BO63" i="6" s="1"/>
  <c r="BF38" i="6"/>
  <c r="BF59" i="6" s="1"/>
  <c r="BG34" i="6"/>
  <c r="BG55" i="6" s="1"/>
  <c r="BJ30" i="6"/>
  <c r="BJ51" i="6" s="1"/>
  <c r="BM26" i="6"/>
  <c r="BM47" i="6" s="1"/>
  <c r="BJ35" i="6"/>
  <c r="BJ56" i="6" s="1"/>
  <c r="BN37" i="6"/>
  <c r="BN58" i="6" s="1"/>
  <c r="BW36" i="6"/>
  <c r="BW57" i="6" s="1"/>
  <c r="BI36" i="6"/>
  <c r="BI57" i="6" s="1"/>
  <c r="BE36" i="6"/>
  <c r="BS35" i="6"/>
  <c r="BS56" i="6" s="1"/>
  <c r="BO35" i="6"/>
  <c r="BO56" i="6" s="1"/>
  <c r="BP29" i="6"/>
  <c r="BP50" i="6" s="1"/>
  <c r="BG31" i="6"/>
  <c r="BG52" i="6" s="1"/>
  <c r="BM38" i="6"/>
  <c r="BM59" i="6" s="1"/>
  <c r="BP30" i="6"/>
  <c r="BP51" i="6" s="1"/>
  <c r="BI42" i="6"/>
  <c r="BI63" i="6" s="1"/>
  <c r="BV33" i="6"/>
  <c r="BV54" i="6" s="1"/>
  <c r="BH26" i="6"/>
  <c r="BH47" i="6" s="1"/>
  <c r="BI37" i="6"/>
  <c r="BI58" i="6" s="1"/>
  <c r="BI35" i="6"/>
  <c r="BI56" i="6" s="1"/>
  <c r="BP42" i="6"/>
  <c r="BP63" i="6" s="1"/>
  <c r="BK30" i="6"/>
  <c r="BK51" i="6" s="1"/>
  <c r="BL41" i="6"/>
  <c r="BL62" i="6" s="1"/>
  <c r="BH33" i="6"/>
  <c r="BH54" i="6" s="1"/>
  <c r="BO25" i="6"/>
  <c r="BO46" i="6" s="1"/>
  <c r="BG33" i="6"/>
  <c r="BG54" i="6" s="1"/>
  <c r="BQ32" i="6"/>
  <c r="BQ53" i="6" s="1"/>
  <c r="BV31" i="6"/>
  <c r="BV52" i="6" s="1"/>
  <c r="BV39" i="6"/>
  <c r="BV60" i="6" s="1"/>
  <c r="BN42" i="6"/>
  <c r="BN63" i="6" s="1"/>
  <c r="BP38" i="6"/>
  <c r="BP59" i="6" s="1"/>
  <c r="BR31" i="6"/>
  <c r="BR52" i="6" s="1"/>
  <c r="BM37" i="6"/>
  <c r="BM58" i="6" s="1"/>
  <c r="BO33" i="6"/>
  <c r="BO54" i="6" s="1"/>
  <c r="BR29" i="6"/>
  <c r="BR50" i="6" s="1"/>
  <c r="BU25" i="6"/>
  <c r="BU46" i="6" s="1"/>
  <c r="BI41" i="6"/>
  <c r="BI62" i="6" s="1"/>
  <c r="BE33" i="6"/>
  <c r="BP40" i="6"/>
  <c r="BP61" i="6" s="1"/>
  <c r="BM32" i="6"/>
  <c r="BM53" i="6" s="1"/>
  <c r="BV24" i="6"/>
  <c r="BW39" i="6"/>
  <c r="BW60" i="6" s="1"/>
  <c r="BR37" i="6"/>
  <c r="BR58" i="6" s="1"/>
  <c r="BP41" i="6"/>
  <c r="BP62" i="6" s="1"/>
  <c r="BI38" i="6"/>
  <c r="BI59" i="6" s="1"/>
  <c r="BO40" i="6"/>
  <c r="BO61" i="6" s="1"/>
  <c r="BS36" i="6"/>
  <c r="BS57" i="6" s="1"/>
  <c r="BL33" i="6"/>
  <c r="BL54" i="6" s="1"/>
  <c r="BE30" i="6"/>
  <c r="BQ26" i="6"/>
  <c r="BQ47" i="6" s="1"/>
  <c r="BQ39" i="6"/>
  <c r="BQ60" i="6" s="1"/>
  <c r="BM35" i="6"/>
  <c r="BM56" i="6" s="1"/>
  <c r="BP31" i="6"/>
  <c r="BP52" i="6" s="1"/>
  <c r="BS27" i="6"/>
  <c r="BS48" i="6" s="1"/>
  <c r="BH24" i="6"/>
  <c r="BW38" i="6"/>
  <c r="BW59" i="6" s="1"/>
  <c r="BV34" i="6"/>
  <c r="BV55" i="6" s="1"/>
  <c r="BF31" i="6"/>
  <c r="BF52" i="6" s="1"/>
  <c r="BI27" i="6"/>
  <c r="BI48" i="6" s="1"/>
  <c r="BS42" i="6"/>
  <c r="BS63" i="6" s="1"/>
  <c r="BL38" i="6"/>
  <c r="BL59" i="6" s="1"/>
  <c r="BL34" i="6"/>
  <c r="BL55" i="6" s="1"/>
  <c r="BO30" i="6"/>
  <c r="BO51" i="6" s="1"/>
  <c r="BR26" i="6"/>
  <c r="BR47" i="6" s="1"/>
  <c r="BH42" i="6"/>
  <c r="BH63" i="6" s="1"/>
  <c r="BS37" i="6"/>
  <c r="BS58" i="6" s="1"/>
  <c r="BU39" i="6"/>
  <c r="BU60" i="6" s="1"/>
  <c r="BR35" i="6"/>
  <c r="BR56" i="6" s="1"/>
  <c r="BU31" i="6"/>
  <c r="BU52" i="6" s="1"/>
  <c r="BE28" i="6"/>
  <c r="BL24" i="6"/>
  <c r="BS38" i="6"/>
  <c r="BS59" i="6" s="1"/>
  <c r="BR34" i="6"/>
  <c r="BR55" i="6" s="1"/>
  <c r="BT30" i="6"/>
  <c r="BT51" i="6" s="1"/>
  <c r="BW26" i="6"/>
  <c r="BW47" i="6" s="1"/>
  <c r="BV41" i="6"/>
  <c r="BV62" i="6" s="1"/>
  <c r="BO37" i="6"/>
  <c r="BO58" i="6" s="1"/>
  <c r="BQ33" i="6"/>
  <c r="BQ54" i="6" s="1"/>
  <c r="BT29" i="6"/>
  <c r="BT50" i="6" s="1"/>
  <c r="BW25" i="6"/>
  <c r="BW46" i="6" s="1"/>
  <c r="BK33" i="6"/>
  <c r="BK54" i="6" s="1"/>
  <c r="BE35" i="6"/>
  <c r="BT34" i="6"/>
  <c r="BT55" i="6" s="1"/>
  <c r="BO34" i="6"/>
  <c r="BO55" i="6" s="1"/>
  <c r="BK34" i="6"/>
  <c r="BK55" i="6" s="1"/>
  <c r="BF34" i="6"/>
  <c r="BF55" i="6" s="1"/>
  <c r="BU33" i="6"/>
  <c r="BU54" i="6" s="1"/>
  <c r="BP33" i="6"/>
  <c r="BP54" i="6" s="1"/>
  <c r="BW34" i="6"/>
  <c r="BW55" i="6" s="1"/>
  <c r="BS26" i="6"/>
  <c r="BS47" i="6" s="1"/>
  <c r="BF30" i="6"/>
  <c r="BF51" i="6" s="1"/>
  <c r="BK39" i="6"/>
  <c r="BK60" i="6" s="1"/>
  <c r="BH38" i="6"/>
  <c r="BH59" i="6" s="1"/>
  <c r="BN26" i="6"/>
  <c r="BN47" i="6" s="1"/>
  <c r="BK29" i="6"/>
  <c r="BK50" i="6" s="1"/>
  <c r="BU32" i="6"/>
  <c r="BU53" i="6" s="1"/>
  <c r="BH32" i="6"/>
  <c r="BH53" i="6" s="1"/>
  <c r="BF35" i="6"/>
  <c r="BF56" i="6" s="1"/>
  <c r="BI26" i="6"/>
  <c r="BI47" i="6" s="1"/>
  <c r="BL31" i="6"/>
  <c r="BL52" i="6" s="1"/>
  <c r="BS40" i="6"/>
  <c r="BS61" i="6" s="1"/>
  <c r="BL37" i="6"/>
  <c r="BL58" i="6" s="1"/>
  <c r="BP39" i="6"/>
  <c r="BP60" i="6" s="1"/>
  <c r="BV35" i="6"/>
  <c r="BV56" i="6" s="1"/>
  <c r="BO32" i="6"/>
  <c r="BO53" i="6" s="1"/>
  <c r="BH29" i="6"/>
  <c r="BH50" i="6" s="1"/>
  <c r="BV42" i="6"/>
  <c r="BV63" i="6" s="1"/>
  <c r="BN38" i="6"/>
  <c r="BN59" i="6" s="1"/>
  <c r="BN34" i="6"/>
  <c r="BN55" i="6" s="1"/>
  <c r="BQ30" i="6"/>
  <c r="BQ51" i="6" s="1"/>
  <c r="BT26" i="6"/>
  <c r="BT47" i="6" s="1"/>
  <c r="BJ42" i="6"/>
  <c r="BJ63" i="6" s="1"/>
  <c r="BV37" i="6"/>
  <c r="BV58" i="6" s="1"/>
  <c r="BW33" i="6"/>
  <c r="BW54" i="6" s="1"/>
  <c r="BG30" i="6"/>
  <c r="BG51" i="6" s="1"/>
  <c r="BJ26" i="6"/>
  <c r="BJ47" i="6" s="1"/>
  <c r="BR41" i="6"/>
  <c r="BR62" i="6" s="1"/>
  <c r="BJ37" i="6"/>
  <c r="BJ58" i="6" s="1"/>
  <c r="BM33" i="6"/>
  <c r="BM54" i="6" s="1"/>
  <c r="BO29" i="6"/>
  <c r="BO50" i="6" s="1"/>
  <c r="BS25" i="6"/>
  <c r="BS46" i="6" s="1"/>
  <c r="BF41" i="6"/>
  <c r="BF62" i="6" s="1"/>
  <c r="BR36" i="6"/>
  <c r="BR57" i="6" s="1"/>
  <c r="BT38" i="6"/>
  <c r="BT59" i="6" s="1"/>
  <c r="BS34" i="6"/>
  <c r="BS55" i="6" s="1"/>
  <c r="BV30" i="6"/>
  <c r="BV51" i="6" s="1"/>
  <c r="BE27" i="6"/>
  <c r="BF42" i="6"/>
  <c r="BF63" i="6" s="1"/>
  <c r="BP37" i="6"/>
  <c r="BP58" i="6" s="1"/>
  <c r="BR33" i="6"/>
  <c r="BR54" i="6" s="1"/>
  <c r="BU29" i="6"/>
  <c r="BU50" i="6" s="1"/>
  <c r="BE26" i="6"/>
  <c r="BU40" i="6"/>
  <c r="BU61" i="6" s="1"/>
  <c r="BO36" i="6"/>
  <c r="BO57" i="6" s="1"/>
  <c r="BR32" i="6"/>
  <c r="BR53" i="6" s="1"/>
  <c r="BU28" i="6"/>
  <c r="BU49" i="6" s="1"/>
  <c r="BG25" i="6"/>
  <c r="BG46" i="6" s="1"/>
  <c r="BN29" i="6"/>
  <c r="BN50" i="6" s="1"/>
  <c r="BH31" i="6"/>
  <c r="BH52" i="6" s="1"/>
  <c r="BW30" i="6"/>
  <c r="BW51" i="6" s="1"/>
  <c r="BR30" i="6"/>
  <c r="BR51" i="6" s="1"/>
  <c r="BN30" i="6"/>
  <c r="BN51" i="6" s="1"/>
  <c r="BI30" i="6"/>
  <c r="BI51" i="6" s="1"/>
  <c r="BW29" i="6"/>
  <c r="BW50" i="6" s="1"/>
  <c r="BS29" i="6"/>
  <c r="BS50" i="6" s="1"/>
  <c r="BR24" i="6"/>
  <c r="BK40" i="6"/>
  <c r="BK61" i="6" s="1"/>
  <c r="BW42" i="6"/>
  <c r="BW63" i="6" s="1"/>
  <c r="BG39" i="6"/>
  <c r="BG60" i="6" s="1"/>
  <c r="BN35" i="6"/>
  <c r="BN56" i="6" s="1"/>
  <c r="BG32" i="6"/>
  <c r="BG53" i="6" s="1"/>
  <c r="BS28" i="6"/>
  <c r="BS49" i="6" s="1"/>
  <c r="BK42" i="6"/>
  <c r="BK63" i="6" s="1"/>
  <c r="BW37" i="6"/>
  <c r="BW58" i="6" s="1"/>
  <c r="BE34" i="6"/>
  <c r="BH30" i="6"/>
  <c r="BH51" i="6" s="1"/>
  <c r="BK26" i="6"/>
  <c r="BK47" i="6" s="1"/>
  <c r="BS41" i="6"/>
  <c r="BS62" i="6" s="1"/>
  <c r="BK37" i="6"/>
  <c r="BK58" i="6" s="1"/>
  <c r="BN33" i="6"/>
  <c r="BN54" i="6" s="1"/>
  <c r="BQ29" i="6"/>
  <c r="BQ50" i="6" s="1"/>
  <c r="BT25" i="6"/>
  <c r="BT46" i="6" s="1"/>
  <c r="BG41" i="6"/>
  <c r="BG62" i="6" s="1"/>
  <c r="BT36" i="6"/>
  <c r="BT57" i="6" s="1"/>
  <c r="BV32" i="6"/>
  <c r="BV53" i="6" s="1"/>
  <c r="BF29" i="6"/>
  <c r="BF50" i="6" s="1"/>
  <c r="BK25" i="6"/>
  <c r="BK46" i="6" s="1"/>
  <c r="BN40" i="6"/>
  <c r="BN61" i="6" s="1"/>
  <c r="BQ42" i="6"/>
  <c r="BQ63" i="6" s="1"/>
  <c r="BJ38" i="6"/>
  <c r="BJ59" i="6" s="1"/>
  <c r="BJ34" i="6"/>
  <c r="BJ55" i="6" s="1"/>
  <c r="BL30" i="6"/>
  <c r="BL51" i="6" s="1"/>
  <c r="BO26" i="6"/>
  <c r="BO47" i="6" s="1"/>
  <c r="BM41" i="6"/>
  <c r="BM62" i="6" s="1"/>
  <c r="BF37" i="6"/>
  <c r="BF58" i="6" s="1"/>
  <c r="BI33" i="6"/>
  <c r="BI54" i="6" s="1"/>
  <c r="BL29" i="6"/>
  <c r="BL50" i="6" s="1"/>
  <c r="BP25" i="6"/>
  <c r="BP46" i="6" s="1"/>
  <c r="BJ40" i="6"/>
  <c r="BJ61" i="6" s="1"/>
  <c r="BF36" i="6"/>
  <c r="BF57" i="6" s="1"/>
  <c r="BI32" i="6"/>
  <c r="BI53" i="6" s="1"/>
  <c r="BL28" i="6"/>
  <c r="BL49" i="6" s="1"/>
  <c r="BP27" i="6"/>
  <c r="BP48" i="6" s="1"/>
  <c r="BJ29" i="6"/>
  <c r="BJ50" i="6" s="1"/>
  <c r="BE29" i="6"/>
  <c r="BT28" i="6"/>
  <c r="BT49" i="6" s="1"/>
  <c r="BO28" i="6"/>
  <c r="BO49" i="6" s="1"/>
  <c r="BJ28" i="6"/>
  <c r="BJ49" i="6" s="1"/>
  <c r="BF28" i="6"/>
  <c r="BF49" i="6" s="1"/>
  <c r="BT27" i="6"/>
  <c r="BT48" i="6" s="1"/>
  <c r="BK28" i="6"/>
  <c r="BK49" i="6" s="1"/>
  <c r="BG29" i="6"/>
  <c r="BG50" i="6" s="1"/>
  <c r="BP28" i="6"/>
  <c r="BP49" i="6" s="1"/>
  <c r="BV29" i="6"/>
  <c r="BV50" i="6" s="1"/>
  <c r="BP35" i="6"/>
  <c r="BP56" i="6" s="1"/>
  <c r="BJ25" i="6"/>
  <c r="BJ46" i="6" s="1"/>
  <c r="BM24" i="6"/>
  <c r="BF26" i="6"/>
  <c r="BF47" i="6" s="1"/>
  <c r="BS31" i="6"/>
  <c r="BS52" i="6" s="1"/>
  <c r="BU26" i="6"/>
  <c r="BU47" i="6" s="1"/>
  <c r="BV25" i="6"/>
  <c r="BV46" i="6" s="1"/>
  <c r="BR25" i="6"/>
  <c r="BR46" i="6" s="1"/>
  <c r="BH25" i="6"/>
  <c r="BH46" i="6" s="1"/>
  <c r="BQ24" i="6"/>
  <c r="BG26" i="6"/>
  <c r="BG47" i="6" s="1"/>
  <c r="BV40" i="6"/>
  <c r="BV61" i="6" s="1"/>
  <c r="BU27" i="6"/>
  <c r="BU48" i="6" s="1"/>
  <c r="BF25" i="6"/>
  <c r="BF46" i="6" s="1"/>
  <c r="BI24" i="6"/>
  <c r="BP36" i="6"/>
  <c r="BP57" i="6" s="1"/>
  <c r="BJ24" i="6"/>
  <c r="BP26" i="6"/>
  <c r="BP47" i="6" s="1"/>
  <c r="BS32" i="6"/>
  <c r="BS53" i="6" s="1"/>
  <c r="BU24" i="6"/>
  <c r="BL25" i="6"/>
  <c r="BL46" i="6" s="1"/>
  <c r="BN25" i="6"/>
  <c r="BN46" i="6" s="1"/>
  <c r="BS33" i="6"/>
  <c r="BS54" i="6" s="1"/>
  <c r="BS39" i="6"/>
  <c r="BS60" i="6" s="1"/>
  <c r="BV28" i="6"/>
  <c r="BV49" i="6" s="1"/>
  <c r="BK27" i="6"/>
  <c r="BK48" i="6" s="1"/>
  <c r="BL26" i="6"/>
  <c r="BL47" i="6" s="1"/>
  <c r="BG27" i="6"/>
  <c r="BG48" i="6" s="1"/>
  <c r="CB16" i="6"/>
  <c r="CB17" i="6"/>
  <c r="BD54" i="6"/>
  <c r="AJ76" i="6"/>
  <c r="BD59" i="6"/>
  <c r="AJ81" i="6"/>
  <c r="AJ72" i="6"/>
  <c r="CB7" i="6"/>
  <c r="AJ69" i="6"/>
  <c r="BD47" i="6"/>
  <c r="BD49" i="6"/>
  <c r="AJ71" i="6"/>
  <c r="BD52" i="6"/>
  <c r="AJ74" i="6"/>
  <c r="CB4" i="6"/>
  <c r="CB13" i="6"/>
  <c r="BD48" i="6"/>
  <c r="AJ70" i="6"/>
  <c r="AJ82" i="6"/>
  <c r="BD60" i="6"/>
  <c r="BD53" i="6"/>
  <c r="AJ75" i="6"/>
  <c r="AJ85" i="6"/>
  <c r="AJ77" i="6"/>
  <c r="CB9" i="6"/>
  <c r="AJ84" i="6"/>
  <c r="CB11" i="6"/>
  <c r="BD57" i="6"/>
  <c r="AJ79" i="6"/>
  <c r="BD46" i="6"/>
  <c r="CB3" i="6"/>
  <c r="CB20" i="6"/>
  <c r="AJ73" i="6"/>
  <c r="BD51" i="6"/>
  <c r="AJ78" i="6"/>
  <c r="BD58" i="6"/>
  <c r="AJ80" i="6"/>
  <c r="AK69" i="7" l="1"/>
  <c r="AK68" i="7"/>
  <c r="AK78" i="7"/>
  <c r="AK85" i="7"/>
  <c r="AK79" i="7"/>
  <c r="BY57" i="7" a="1"/>
  <c r="BY57" i="7" s="1"/>
  <c r="AR79" i="7" s="1"/>
  <c r="BY47" i="7" a="1"/>
  <c r="BY47" i="7" s="1"/>
  <c r="AR69" i="7" s="1"/>
  <c r="BY48" i="7" a="1"/>
  <c r="BY48" i="7" s="1"/>
  <c r="BY51" i="7" a="1"/>
  <c r="BY51" i="7" s="1"/>
  <c r="AR73" i="7" s="1"/>
  <c r="BY52" i="7" a="1"/>
  <c r="BY52" i="7" s="1"/>
  <c r="AR74" i="7" s="1"/>
  <c r="BY58" i="7" a="1"/>
  <c r="BY58" i="7" s="1"/>
  <c r="AR80" i="7" s="1"/>
  <c r="BY46" i="7" a="1"/>
  <c r="BY46" i="7" s="1"/>
  <c r="AR68" i="7" s="1"/>
  <c r="BY55" i="7" a="1"/>
  <c r="BY55" i="7" s="1"/>
  <c r="AR77" i="7" s="1"/>
  <c r="BY54" i="7" a="1"/>
  <c r="BY54" i="7" s="1"/>
  <c r="AR76" i="7" s="1"/>
  <c r="AK70" i="7"/>
  <c r="BY59" i="7" a="1"/>
  <c r="BY59" i="7" s="1"/>
  <c r="AR81" i="7" s="1"/>
  <c r="BD64" i="7"/>
  <c r="BY49" i="7" a="1"/>
  <c r="BY49" i="7" s="1"/>
  <c r="AR71" i="7" s="1"/>
  <c r="AK80" i="7"/>
  <c r="AK77" i="7"/>
  <c r="AK73" i="7"/>
  <c r="BY56" i="7" a="1"/>
  <c r="BY56" i="7" s="1"/>
  <c r="AR78" i="7" s="1"/>
  <c r="BY62" i="7" a="1"/>
  <c r="BY62" i="7" s="1"/>
  <c r="AR84" i="7" s="1"/>
  <c r="AK72" i="7"/>
  <c r="BY63" i="7" a="1"/>
  <c r="BY63" i="7" s="1"/>
  <c r="AR85" i="7" s="1"/>
  <c r="AK81" i="7"/>
  <c r="BY53" i="7" a="1"/>
  <c r="BY53" i="7" s="1"/>
  <c r="AR75" i="7" s="1"/>
  <c r="BY61" i="7" a="1"/>
  <c r="BY61" i="7" s="1"/>
  <c r="AR83" i="7" s="1"/>
  <c r="BY50" i="7" a="1"/>
  <c r="BY50" i="7" s="1"/>
  <c r="BY60" i="7" a="1"/>
  <c r="BY60" i="7" s="1"/>
  <c r="AR82" i="7" s="1"/>
  <c r="AK75" i="7"/>
  <c r="AK83" i="7"/>
  <c r="AK71" i="7"/>
  <c r="AK84" i="7"/>
  <c r="AK76" i="7"/>
  <c r="AK74" i="7"/>
  <c r="AK82" i="7"/>
  <c r="BZ50" i="8"/>
  <c r="CB50" i="8" s="1"/>
  <c r="BZ51" i="8"/>
  <c r="CB51" i="8" s="1"/>
  <c r="AR73" i="8"/>
  <c r="BZ60" i="8"/>
  <c r="CB60" i="8" s="1"/>
  <c r="AR82" i="8"/>
  <c r="BZ58" i="8"/>
  <c r="CB58" i="8" s="1"/>
  <c r="AR80" i="8"/>
  <c r="BZ56" i="8"/>
  <c r="CB56" i="8" s="1"/>
  <c r="AR78" i="8"/>
  <c r="BZ47" i="8"/>
  <c r="CB47" i="8" s="1"/>
  <c r="AR69" i="8"/>
  <c r="BZ62" i="8"/>
  <c r="CB62" i="8" s="1"/>
  <c r="AR84" i="8"/>
  <c r="BZ55" i="8"/>
  <c r="CB55" i="8" s="1"/>
  <c r="AR77" i="8"/>
  <c r="BZ61" i="8"/>
  <c r="CB61" i="8" s="1"/>
  <c r="AR83" i="8"/>
  <c r="BZ52" i="8"/>
  <c r="CB52" i="8" s="1"/>
  <c r="AR74" i="8"/>
  <c r="BZ63" i="8"/>
  <c r="CB63" i="8" s="1"/>
  <c r="AR85" i="8"/>
  <c r="BZ59" i="8"/>
  <c r="CB59" i="8" s="1"/>
  <c r="AR81" i="8"/>
  <c r="BZ57" i="8"/>
  <c r="CB57" i="8" s="1"/>
  <c r="AR79" i="8"/>
  <c r="BZ46" i="8"/>
  <c r="CB46" i="8" s="1"/>
  <c r="AS68" i="8"/>
  <c r="BZ53" i="8"/>
  <c r="CB53" i="8" s="1"/>
  <c r="AR75" i="8"/>
  <c r="BZ49" i="8"/>
  <c r="CB49" i="8" s="1"/>
  <c r="AR71" i="8"/>
  <c r="BZ54" i="8"/>
  <c r="CB54" i="8" s="1"/>
  <c r="AR76" i="8"/>
  <c r="BZ48" i="8"/>
  <c r="CB48" i="8" s="1"/>
  <c r="AR70" i="8"/>
  <c r="AR70" i="7"/>
  <c r="BY56" i="6" a="1"/>
  <c r="BY56" i="6" s="1"/>
  <c r="CB21" i="6"/>
  <c r="BY59" i="6" a="1"/>
  <c r="BY59" i="6" s="1"/>
  <c r="BY53" i="6" a="1"/>
  <c r="BY53" i="6" s="1"/>
  <c r="BY52" i="6" a="1"/>
  <c r="BY52" i="6" s="1"/>
  <c r="BY46" i="6" a="1"/>
  <c r="BY46" i="6" s="1"/>
  <c r="BY63" i="6" a="1"/>
  <c r="BY63" i="6" s="1"/>
  <c r="BY51" i="6" a="1"/>
  <c r="BY51" i="6" s="1"/>
  <c r="BD64" i="6"/>
  <c r="BY58" i="6" a="1"/>
  <c r="BY58" i="6" s="1"/>
  <c r="BY54" i="6" a="1"/>
  <c r="BY54" i="6" s="1"/>
  <c r="BY50" i="6" a="1"/>
  <c r="BY50" i="6" s="1"/>
  <c r="BY55" i="6" a="1"/>
  <c r="BY55" i="6" s="1"/>
  <c r="BY48" i="6" a="1"/>
  <c r="BY48" i="6" s="1"/>
  <c r="BY60" i="6" a="1"/>
  <c r="BY60" i="6" s="1"/>
  <c r="BY62" i="6" a="1"/>
  <c r="BY62" i="6" s="1"/>
  <c r="BY49" i="6" a="1"/>
  <c r="BY49" i="6" s="1"/>
  <c r="BY61" i="6" a="1"/>
  <c r="BY61" i="6" s="1"/>
  <c r="BY47" i="6" a="1"/>
  <c r="BY47" i="6" s="1"/>
  <c r="BY57" i="6" a="1"/>
  <c r="BY57" i="6" s="1"/>
  <c r="BZ61" i="7" l="1"/>
  <c r="BZ48" i="7"/>
  <c r="BZ57" i="7"/>
  <c r="AR72" i="7"/>
  <c r="AS78" i="7" s="1"/>
  <c r="BZ62" i="7"/>
  <c r="BZ52" i="7"/>
  <c r="BZ60" i="7"/>
  <c r="BZ53" i="7"/>
  <c r="BZ47" i="7"/>
  <c r="BZ56" i="7"/>
  <c r="BZ58" i="7"/>
  <c r="BZ49" i="7"/>
  <c r="BZ51" i="7"/>
  <c r="BZ50" i="7"/>
  <c r="BZ59" i="7"/>
  <c r="BZ55" i="7"/>
  <c r="BZ54" i="7"/>
  <c r="BZ63" i="7"/>
  <c r="BZ46" i="7"/>
  <c r="CB64" i="8"/>
  <c r="BZ54" i="6"/>
  <c r="CB54" i="6" s="1"/>
  <c r="AS69" i="7"/>
  <c r="BZ61" i="6"/>
  <c r="CB61" i="6" s="1"/>
  <c r="BZ58" i="6"/>
  <c r="CB58" i="6" s="1"/>
  <c r="BZ60" i="6"/>
  <c r="CB60" i="6" s="1"/>
  <c r="BZ52" i="6"/>
  <c r="CB52" i="6" s="1"/>
  <c r="BZ48" i="6"/>
  <c r="CB48" i="6" s="1"/>
  <c r="BZ46" i="6"/>
  <c r="BZ57" i="6"/>
  <c r="BZ55" i="6"/>
  <c r="CB55" i="6" s="1"/>
  <c r="BZ51" i="6"/>
  <c r="CB51" i="6" s="1"/>
  <c r="BZ53" i="6"/>
  <c r="CB53" i="6" s="1"/>
  <c r="BZ49" i="6"/>
  <c r="CB49" i="6" s="1"/>
  <c r="BZ62" i="6"/>
  <c r="CB62" i="6" s="1"/>
  <c r="BZ47" i="6"/>
  <c r="CB47" i="6" s="1"/>
  <c r="BZ50" i="6"/>
  <c r="BZ63" i="6"/>
  <c r="BZ59" i="6"/>
  <c r="CB59" i="6" s="1"/>
  <c r="BZ56" i="6"/>
  <c r="CB56" i="6" s="1"/>
  <c r="AR84" i="6"/>
  <c r="AR69" i="6"/>
  <c r="AR82" i="6"/>
  <c r="AR70" i="6"/>
  <c r="AR74" i="6"/>
  <c r="AR77" i="6"/>
  <c r="AR83" i="6"/>
  <c r="AR72" i="6"/>
  <c r="CB50" i="6"/>
  <c r="AR73" i="6"/>
  <c r="AR75" i="6"/>
  <c r="AR79" i="6"/>
  <c r="CB57" i="6"/>
  <c r="AR71" i="6"/>
  <c r="AR76" i="6"/>
  <c r="AR85" i="6"/>
  <c r="CB63" i="6"/>
  <c r="AR81" i="6"/>
  <c r="AR80" i="6"/>
  <c r="AS68" i="6"/>
  <c r="CB46" i="6"/>
  <c r="AR78" i="6"/>
  <c r="AS74" i="7" l="1"/>
  <c r="AS70" i="7"/>
  <c r="AS73" i="7"/>
  <c r="AS81" i="7"/>
  <c r="AS76" i="7"/>
  <c r="AS72" i="7"/>
  <c r="AS68" i="7"/>
  <c r="AS82" i="7"/>
  <c r="AS75" i="7"/>
  <c r="AS85" i="7"/>
  <c r="AS79" i="7"/>
  <c r="AS80" i="7"/>
  <c r="AS84" i="7"/>
  <c r="AS83" i="7"/>
  <c r="AS71" i="7"/>
  <c r="AS77" i="7"/>
  <c r="CB64" i="6"/>
  <c r="AU86" i="6"/>
  <c r="AV68" i="6"/>
  <c r="AT68" i="6"/>
  <c r="AU73" i="8"/>
  <c r="AS73" i="8"/>
  <c r="AM81" i="8"/>
  <c r="AK81" i="8"/>
  <c r="AU83" i="6"/>
  <c r="AS83" i="6"/>
  <c r="AU84" i="6"/>
  <c r="AS84" i="6"/>
  <c r="AM86" i="8"/>
  <c r="AN68" i="8"/>
  <c r="AL68" i="8"/>
  <c r="AM73" i="8"/>
  <c r="AK73" i="8"/>
  <c r="AM77" i="8"/>
  <c r="AK77" i="8"/>
  <c r="AU84" i="8"/>
  <c r="AS84" i="8"/>
  <c r="AU71" i="8"/>
  <c r="AS71" i="8"/>
  <c r="AU82" i="6"/>
  <c r="AS82" i="6"/>
  <c r="AU75" i="8"/>
  <c r="AS75" i="8"/>
  <c r="AU80" i="6"/>
  <c r="AS80" i="6"/>
  <c r="AU75" i="6"/>
  <c r="AS75" i="6"/>
  <c r="AT68" i="8"/>
  <c r="AV68" i="8"/>
  <c r="AU86" i="8"/>
  <c r="AU72" i="8"/>
  <c r="AS72" i="8"/>
  <c r="AM82" i="8"/>
  <c r="AK82" i="8"/>
  <c r="AM79" i="8"/>
  <c r="AK79" i="8"/>
  <c r="AM85" i="8"/>
  <c r="AK85" i="8"/>
  <c r="AM84" i="8"/>
  <c r="AK84" i="8"/>
  <c r="AU73" i="6"/>
  <c r="AS73" i="6"/>
  <c r="AU77" i="6"/>
  <c r="AS77" i="6"/>
  <c r="AU78" i="8"/>
  <c r="AS78" i="8"/>
  <c r="AM78" i="8"/>
  <c r="AK78" i="8"/>
  <c r="AM74" i="8"/>
  <c r="AK74" i="8"/>
  <c r="AM79" i="6"/>
  <c r="AK79" i="6"/>
  <c r="AU76" i="6"/>
  <c r="AS76" i="6"/>
  <c r="AU72" i="6"/>
  <c r="AS72" i="6"/>
  <c r="AU79" i="8"/>
  <c r="AS79" i="8"/>
  <c r="AU82" i="8"/>
  <c r="AS82" i="8"/>
  <c r="AU81" i="6"/>
  <c r="AS81" i="6"/>
  <c r="AU71" i="6"/>
  <c r="AS71" i="6"/>
  <c r="AM75" i="6"/>
  <c r="AK75" i="6"/>
  <c r="AM84" i="6"/>
  <c r="AK84" i="6"/>
  <c r="AM71" i="8"/>
  <c r="AK71" i="8"/>
  <c r="AM74" i="6"/>
  <c r="AK74" i="6"/>
  <c r="AM77" i="6"/>
  <c r="AK77" i="6"/>
  <c r="AM78" i="6"/>
  <c r="AK78" i="6"/>
  <c r="AM76" i="8"/>
  <c r="AK76" i="8"/>
  <c r="AM80" i="6"/>
  <c r="AK80" i="6"/>
  <c r="AM83" i="8"/>
  <c r="AK83" i="8"/>
  <c r="AM81" i="6"/>
  <c r="AK81" i="6"/>
  <c r="AM75" i="8"/>
  <c r="AK75" i="8"/>
  <c r="AM72" i="8"/>
  <c r="AK72" i="8"/>
  <c r="AU80" i="8"/>
  <c r="AS80" i="8"/>
  <c r="AM70" i="6"/>
  <c r="AK70" i="6"/>
  <c r="AM73" i="6"/>
  <c r="AK73" i="6"/>
  <c r="AM71" i="6"/>
  <c r="AK71" i="6"/>
  <c r="AU83" i="8"/>
  <c r="AS83" i="8"/>
  <c r="AM86" i="6"/>
  <c r="AN68" i="6"/>
  <c r="AL68" i="6"/>
  <c r="AU77" i="8"/>
  <c r="AS77" i="8"/>
  <c r="AU74" i="8"/>
  <c r="AS74" i="8"/>
  <c r="AU78" i="6"/>
  <c r="AS78" i="6"/>
  <c r="AU85" i="6"/>
  <c r="AS85" i="6"/>
  <c r="AM80" i="8"/>
  <c r="AK80" i="8"/>
  <c r="AU70" i="8"/>
  <c r="AS70" i="8"/>
  <c r="AM82" i="6"/>
  <c r="AK82" i="6"/>
  <c r="AM76" i="6"/>
  <c r="AK76" i="6"/>
  <c r="AM70" i="8"/>
  <c r="AK70" i="8"/>
  <c r="AU76" i="8"/>
  <c r="AS76" i="8"/>
  <c r="AU85" i="8"/>
  <c r="AS85" i="8"/>
  <c r="AM72" i="6"/>
  <c r="AK72" i="6"/>
  <c r="AU74" i="6"/>
  <c r="AS74" i="6"/>
  <c r="AU70" i="6"/>
  <c r="AS70" i="6"/>
  <c r="AU69" i="6"/>
  <c r="AM69" i="6"/>
  <c r="AS69" i="6"/>
  <c r="AS79" i="6"/>
  <c r="AU79" i="6"/>
  <c r="AU81" i="8"/>
  <c r="AS81" i="8"/>
  <c r="AK85" i="6"/>
  <c r="AM85" i="6"/>
  <c r="AK69" i="6"/>
  <c r="AK83" i="6"/>
  <c r="AM83" i="6"/>
  <c r="AS69" i="8"/>
  <c r="AU69" i="8"/>
  <c r="AK69" i="8"/>
  <c r="AM6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<sst xmlns="http://schemas.openxmlformats.org/spreadsheetml/2006/main" count="1677" uniqueCount="171">
  <si>
    <t>Round Number</t>
  </si>
  <si>
    <t>Home Team</t>
  </si>
  <si>
    <t>Away Team</t>
  </si>
  <si>
    <t>Result</t>
  </si>
  <si>
    <t>Home Score</t>
  </si>
  <si>
    <t>Away Score</t>
  </si>
  <si>
    <t>Ratio</t>
  </si>
  <si>
    <t>reverseratio</t>
  </si>
  <si>
    <t>Carlton</t>
  </si>
  <si>
    <t>Richmond</t>
  </si>
  <si>
    <t>64 - 97</t>
  </si>
  <si>
    <t>Collingwood</t>
  </si>
  <si>
    <t>Melbourne</t>
  </si>
  <si>
    <t>Adelaide Crows</t>
  </si>
  <si>
    <t>Western Bulldogs</t>
  </si>
  <si>
    <t>Brisbane Lions</t>
  </si>
  <si>
    <t>St Kilda</t>
  </si>
  <si>
    <t>GWS Giants</t>
  </si>
  <si>
    <t>Fremantle</t>
  </si>
  <si>
    <t>Geelong Cats</t>
  </si>
  <si>
    <t>Port Adelaide</t>
  </si>
  <si>
    <t>Hawthorn</t>
  </si>
  <si>
    <t>Sydney Swans</t>
  </si>
  <si>
    <t>West Coast Eagles</t>
  </si>
  <si>
    <t>Gold Coast Suns</t>
  </si>
  <si>
    <t>Essendon</t>
  </si>
  <si>
    <t>North Melbourne</t>
  </si>
  <si>
    <t>Vector</t>
  </si>
  <si>
    <t>Rank</t>
  </si>
  <si>
    <t>Actual</t>
  </si>
  <si>
    <t>Error</t>
  </si>
  <si>
    <t>65 - 72</t>
  </si>
  <si>
    <t>61 - 87</t>
  </si>
  <si>
    <t>55 - 87</t>
  </si>
  <si>
    <t>82 - 65</t>
  </si>
  <si>
    <t>102 - 58</t>
  </si>
  <si>
    <t>85 - 84</t>
  </si>
  <si>
    <t>112 - 40</t>
  </si>
  <si>
    <t>141 - 59</t>
  </si>
  <si>
    <t>66 - 110</t>
  </si>
  <si>
    <t>62 - 88</t>
  </si>
  <si>
    <t>65 - 76</t>
  </si>
  <si>
    <t>88 - 72</t>
  </si>
  <si>
    <t>126 - 46</t>
  </si>
  <si>
    <t>104 - 52</t>
  </si>
  <si>
    <t>87 - 107</t>
  </si>
  <si>
    <t>87 - 106</t>
  </si>
  <si>
    <t>61 - 58</t>
  </si>
  <si>
    <t>75 - 99</t>
  </si>
  <si>
    <t>112 - 130</t>
  </si>
  <si>
    <t>74 - 93</t>
  </si>
  <si>
    <t>125 - 76</t>
  </si>
  <si>
    <t>107 - 90</t>
  </si>
  <si>
    <t>76 - 98</t>
  </si>
  <si>
    <t>68 - 73</t>
  </si>
  <si>
    <t>87 - 71</t>
  </si>
  <si>
    <t>71 - 66</t>
  </si>
  <si>
    <t>78 - 100</t>
  </si>
  <si>
    <t>78 - 64</t>
  </si>
  <si>
    <t>75 - 79</t>
  </si>
  <si>
    <t>112 - 65</t>
  </si>
  <si>
    <t>92 - 99</t>
  </si>
  <si>
    <t>71 - 59</t>
  </si>
  <si>
    <t>69 - 56</t>
  </si>
  <si>
    <t>59 - 57</t>
  </si>
  <si>
    <t>74 - 69</t>
  </si>
  <si>
    <t>61 - 123</t>
  </si>
  <si>
    <t>58 - 116</t>
  </si>
  <si>
    <t>53 - 95</t>
  </si>
  <si>
    <t>82 - 106</t>
  </si>
  <si>
    <t>55 - 95</t>
  </si>
  <si>
    <t>89 - 67</t>
  </si>
  <si>
    <t>57 - 101</t>
  </si>
  <si>
    <t>119 - 46</t>
  </si>
  <si>
    <t>90 - 113</t>
  </si>
  <si>
    <t>85 - 42</t>
  </si>
  <si>
    <t>69 - 73</t>
  </si>
  <si>
    <t>62 - 111</t>
  </si>
  <si>
    <t>68 - 97</t>
  </si>
  <si>
    <t>79 - 120</t>
  </si>
  <si>
    <t>88 - 69</t>
  </si>
  <si>
    <t>93 - 88</t>
  </si>
  <si>
    <t>104 - 46</t>
  </si>
  <si>
    <t>108 - 69</t>
  </si>
  <si>
    <t>79 - 74</t>
  </si>
  <si>
    <t>114 - 70</t>
  </si>
  <si>
    <t>103 - 81</t>
  </si>
  <si>
    <t>99 - 52</t>
  </si>
  <si>
    <t>80 - 57</t>
  </si>
  <si>
    <t>62 - 120</t>
  </si>
  <si>
    <t>86 - 54</t>
  </si>
  <si>
    <t>51 - 34</t>
  </si>
  <si>
    <t>`</t>
  </si>
  <si>
    <t>r1+0.5*r2</t>
  </si>
  <si>
    <t>r1+0.5*r2+0.2*r3</t>
  </si>
  <si>
    <t>105 - 80</t>
  </si>
  <si>
    <t>53 - 69</t>
  </si>
  <si>
    <t>80 - 58</t>
  </si>
  <si>
    <t>103 - 91</t>
  </si>
  <si>
    <t>91 - 92</t>
  </si>
  <si>
    <t>94 - 125</t>
  </si>
  <si>
    <t>65 - 117</t>
  </si>
  <si>
    <t>78 - 86</t>
  </si>
  <si>
    <t>83 - 58</t>
  </si>
  <si>
    <t>85 - 106</t>
  </si>
  <si>
    <t>81 - 80</t>
  </si>
  <si>
    <t>121 - 88</t>
  </si>
  <si>
    <t>119 - 65</t>
  </si>
  <si>
    <t>73 - 91</t>
  </si>
  <si>
    <t>98 - 39</t>
  </si>
  <si>
    <t>49 - 78</t>
  </si>
  <si>
    <t>100 - 93</t>
  </si>
  <si>
    <t>87 - 56</t>
  </si>
  <si>
    <t>72 - 73</t>
  </si>
  <si>
    <t>39 - 167</t>
  </si>
  <si>
    <t>95 - 85</t>
  </si>
  <si>
    <t>72 - 117</t>
  </si>
  <si>
    <t>143 - 68</t>
  </si>
  <si>
    <t>108 - 71</t>
  </si>
  <si>
    <t>109 - 64</t>
  </si>
  <si>
    <t>68 - 102</t>
  </si>
  <si>
    <t>69 - 64</t>
  </si>
  <si>
    <t>83 - 80</t>
  </si>
  <si>
    <t>79 - 77</t>
  </si>
  <si>
    <t>73 - 54</t>
  </si>
  <si>
    <t>102 - 82</t>
  </si>
  <si>
    <t>59 - 70</t>
  </si>
  <si>
    <t>60 - 90</t>
  </si>
  <si>
    <t>68 - 109</t>
  </si>
  <si>
    <t>85 - 60</t>
  </si>
  <si>
    <t>96 - 81</t>
  </si>
  <si>
    <t>48 - 134</t>
  </si>
  <si>
    <t>103 - 76</t>
  </si>
  <si>
    <t>118 - 56</t>
  </si>
  <si>
    <t>69 - 71</t>
  </si>
  <si>
    <t>68 - 96</t>
  </si>
  <si>
    <t>102 - 45</t>
  </si>
  <si>
    <t>72 - 84</t>
  </si>
  <si>
    <t>54 - 104</t>
  </si>
  <si>
    <t>77 - 47</t>
  </si>
  <si>
    <t>65 - 104</t>
  </si>
  <si>
    <t>136 - 39</t>
  </si>
  <si>
    <t>100 - 60</t>
  </si>
  <si>
    <t>85 - 103</t>
  </si>
  <si>
    <t>82 - 48</t>
  </si>
  <si>
    <t>99 - 48</t>
  </si>
  <si>
    <t>102 - 99</t>
  </si>
  <si>
    <t>85 - 109</t>
  </si>
  <si>
    <t>93 - 39</t>
  </si>
  <si>
    <t>77 - 55</t>
  </si>
  <si>
    <t>55 - 79</t>
  </si>
  <si>
    <t>39 - 106</t>
  </si>
  <si>
    <t>128 - 59</t>
  </si>
  <si>
    <t>93 - 44</t>
  </si>
  <si>
    <t>90 - 88</t>
  </si>
  <si>
    <t>73 - 103</t>
  </si>
  <si>
    <t>107 - 123</t>
  </si>
  <si>
    <t>132 - 73</t>
  </si>
  <si>
    <t>Predicted</t>
  </si>
  <si>
    <t>Just D1</t>
  </si>
  <si>
    <t>D1+0.5*D2</t>
  </si>
  <si>
    <t>Score</t>
  </si>
  <si>
    <t>D1</t>
  </si>
  <si>
    <t>R1</t>
  </si>
  <si>
    <t>D2</t>
  </si>
  <si>
    <t>R2</t>
  </si>
  <si>
    <t>D3</t>
  </si>
  <si>
    <t>R3</t>
  </si>
  <si>
    <t>D1T</t>
  </si>
  <si>
    <t>D2T</t>
  </si>
  <si>
    <t>D3T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</si>
</sst>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33" borderId="12" xfId="0" applyFill="1" applyBorder="1"/>
    <xf numFmtId="0" fontId="0" fillId="33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5" borderId="10" xfId="0" applyFill="1" applyBorder="1"/>
    <xf numFmtId="0" fontId="0" fillId="34" borderId="17" xfId="0" applyFill="1" applyBorder="1"/>
    <xf numFmtId="0" fontId="0" fillId="34" borderId="18" xfId="0" applyFill="1" applyBorder="1"/>
    <xf numFmtId="0" fontId="0" fillId="34" borderId="19" xfId="0" applyFill="1" applyBorder="1"/>
    <xf numFmtId="0" fontId="0" fillId="33" borderId="10" xfId="0" applyFill="1" applyBorder="1"/>
    <xf numFmtId="0" fontId="0" fillId="0" borderId="15" xfId="0" applyBorder="1"/>
    <xf numFmtId="0" fontId="0" fillId="36" borderId="0" xfId="0" applyFill="1"/>
    <xf numFmtId="0" fontId="0" fillId="37" borderId="0" xfId="0" applyFill="1"/>
    <xf numFmtId="0" fontId="0" fillId="35" borderId="0" xfId="0" applyFill="1"/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Predicted ranking</a:t>
            </a:r>
            <a:r>
              <a:rPr lang="en-AU" baseline="0"/>
              <a:t> vs actual ranking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'2019 results'!$O$69</c:f>
              <c:strCache>
                <c:ptCount val="1"/>
                <c:pt idx="0">
                  <c:v>Rank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'2019 results'!$N$70:$N$87</c:f>
              <c:strCache>
                <c:ptCount val="18"/>
                <c:pt idx="0">
                  <c:v>Geelong Cats</c:v>
                </c:pt>
                <c:pt idx="1">
                  <c:v>Brisbane Lions</c:v>
                </c:pt>
                <c:pt idx="2">
                  <c:v>Richmond</c:v>
                </c:pt>
                <c:pt idx="3">
                  <c:v>Collingwood</c:v>
                </c:pt>
                <c:pt idx="4">
                  <c:v>West Coast Eagles</c:v>
                </c:pt>
                <c:pt idx="5">
                  <c:v>GWS Giants</c:v>
                </c:pt>
                <c:pt idx="6">
                  <c:v>Western Bulldogs</c:v>
                </c:pt>
                <c:pt idx="7">
                  <c:v>Essendon</c:v>
                </c:pt>
                <c:pt idx="8">
                  <c:v>Hawthorn</c:v>
                </c:pt>
                <c:pt idx="9">
                  <c:v>Port Adelaide</c:v>
                </c:pt>
                <c:pt idx="10">
                  <c:v>Adelaide Crows</c:v>
                </c:pt>
                <c:pt idx="11">
                  <c:v>North Melbourne</c:v>
                </c:pt>
                <c:pt idx="12">
                  <c:v>Fremantle</c:v>
                </c:pt>
                <c:pt idx="13">
                  <c:v>St Kilda</c:v>
                </c:pt>
                <c:pt idx="14">
                  <c:v>Sydney Swans</c:v>
                </c:pt>
                <c:pt idx="15">
                  <c:v>Carlton</c:v>
                </c:pt>
                <c:pt idx="16">
                  <c:v>Melbourne</c:v>
                </c:pt>
                <c:pt idx="17">
                  <c:v>Gold Coast Suns</c:v>
                </c:pt>
              </c:strCache>
            </c:strRef>
          </c:xVal>
          <c:yVal>
            <c:numRef>
              <c:f>'2019 results'!$O$70:$O$87</c:f>
              <c:numCache>
                <c:formatCode>General</c:formatCode>
                <c:ptCount val="18"/>
                <c:pt idx="0">
                  <c:v>1</c:v>
                </c:pt>
                <c:pt idx="1">
                  <c:v>6</c:v>
                </c:pt>
                <c:pt idx="2">
                  <c:v>8</c:v>
                </c:pt>
                <c:pt idx="3">
                  <c:v>3</c:v>
                </c:pt>
                <c:pt idx="4">
                  <c:v>10</c:v>
                </c:pt>
                <c:pt idx="5">
                  <c:v>2</c:v>
                </c:pt>
                <c:pt idx="6">
                  <c:v>11</c:v>
                </c:pt>
                <c:pt idx="7">
                  <c:v>9</c:v>
                </c:pt>
                <c:pt idx="8">
                  <c:v>12</c:v>
                </c:pt>
                <c:pt idx="9">
                  <c:v>7</c:v>
                </c:pt>
                <c:pt idx="10">
                  <c:v>4</c:v>
                </c:pt>
                <c:pt idx="11">
                  <c:v>14</c:v>
                </c:pt>
                <c:pt idx="12">
                  <c:v>5</c:v>
                </c:pt>
                <c:pt idx="13">
                  <c:v>13</c:v>
                </c:pt>
                <c:pt idx="14">
                  <c:v>17</c:v>
                </c:pt>
                <c:pt idx="15">
                  <c:v>15</c:v>
                </c:pt>
                <c:pt idx="16">
                  <c:v>18</c:v>
                </c:pt>
                <c:pt idx="17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14-407D-B15A-2CD5AE6CEDD6}"/>
            </c:ext>
          </c:extLst>
        </c:ser>
        <c:ser>
          <c:idx val="1"/>
          <c:order val="1"/>
          <c:tx>
            <c:strRef>
              <c:f>'2019 results'!$P$69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'2019 results'!$N$70:$N$87</c:f>
              <c:strCache>
                <c:ptCount val="18"/>
                <c:pt idx="0">
                  <c:v>Geelong Cats</c:v>
                </c:pt>
                <c:pt idx="1">
                  <c:v>Brisbane Lions</c:v>
                </c:pt>
                <c:pt idx="2">
                  <c:v>Richmond</c:v>
                </c:pt>
                <c:pt idx="3">
                  <c:v>Collingwood</c:v>
                </c:pt>
                <c:pt idx="4">
                  <c:v>West Coast Eagles</c:v>
                </c:pt>
                <c:pt idx="5">
                  <c:v>GWS Giants</c:v>
                </c:pt>
                <c:pt idx="6">
                  <c:v>Western Bulldogs</c:v>
                </c:pt>
                <c:pt idx="7">
                  <c:v>Essendon</c:v>
                </c:pt>
                <c:pt idx="8">
                  <c:v>Hawthorn</c:v>
                </c:pt>
                <c:pt idx="9">
                  <c:v>Port Adelaide</c:v>
                </c:pt>
                <c:pt idx="10">
                  <c:v>Adelaide Crows</c:v>
                </c:pt>
                <c:pt idx="11">
                  <c:v>North Melbourne</c:v>
                </c:pt>
                <c:pt idx="12">
                  <c:v>Fremantle</c:v>
                </c:pt>
                <c:pt idx="13">
                  <c:v>St Kilda</c:v>
                </c:pt>
                <c:pt idx="14">
                  <c:v>Sydney Swans</c:v>
                </c:pt>
                <c:pt idx="15">
                  <c:v>Carlton</c:v>
                </c:pt>
                <c:pt idx="16">
                  <c:v>Melbourne</c:v>
                </c:pt>
                <c:pt idx="17">
                  <c:v>Gold Coast Suns</c:v>
                </c:pt>
              </c:strCache>
            </c:strRef>
          </c:xVal>
          <c:yVal>
            <c:numRef>
              <c:f>'2019 results'!$P$70:$P$87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14-407D-B15A-2CD5AE6CE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605535"/>
        <c:axId val="837607615"/>
      </c:scatterChart>
      <c:valAx>
        <c:axId val="837605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607615"/>
        <c:crosses val="autoZero"/>
        <c:crossBetween val="midCat"/>
      </c:valAx>
      <c:valAx>
        <c:axId val="83760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605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107008</xdr:colOff>
      <xdr:row>70</xdr:row>
      <xdr:rowOff>86547</xdr:rowOff>
    </xdr:from>
    <xdr:to>
      <xdr:col>11</xdr:col>
      <xdr:colOff>722017</xdr:colOff>
      <xdr:row>85</xdr:row>
      <xdr:rowOff>95719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8C0DAD-DD1C-4519-89D2-89133038F4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17D2-156A-49A1-8BCF-59767ADBFD56}">
  <dimension ref="A1:BZ87"/>
  <sheetViews>
    <sheetView tabSelected="1" zoomScale="69" zoomScaleNormal="70" workbookViewId="0">
      <selection activeCell="J3" sqref="J3"/>
    </sheetView>
  </sheetViews>
  <sheetFormatPr defaultRowHeight="15" x14ac:dyDescent="0.25"/>
  <cols>
    <col min="3" max="3" width="19.140625" bestFit="1" customWidth="1"/>
    <col min="4" max="4" width="9.85546875" bestFit="1" customWidth="1"/>
    <col min="5" max="5" width="13.140625" bestFit="1" customWidth="1"/>
    <col min="6" max="6" width="12.7109375" bestFit="1" customWidth="1"/>
    <col min="9" max="9" width="16.28515625" bestFit="1" customWidth="1"/>
    <col min="11" max="11" width="12" bestFit="1" customWidth="1"/>
    <col min="12" max="12" width="12.42578125" bestFit="1" customWidth="1"/>
    <col min="13" max="13" width="13.5703125" bestFit="1" customWidth="1"/>
    <col min="14" max="14" width="15.42578125" bestFit="1" customWidth="1"/>
    <col min="15" max="15" width="12.7109375" bestFit="1" customWidth="1"/>
    <col min="17" max="17" width="19.140625" bestFit="1" customWidth="1"/>
    <col min="22" max="22" width="16.42578125" bestFit="1" customWidth="1"/>
    <col min="23" max="23" width="12.42578125" bestFit="1" customWidth="1"/>
    <col min="24" max="24" width="16.28515625" bestFit="1" customWidth="1"/>
    <col min="25" max="25" width="14.140625" bestFit="1" customWidth="1"/>
    <col min="27" max="27" width="14.85546875" bestFit="1" customWidth="1"/>
    <col min="29" max="29" width="12.5703125" bestFit="1" customWidth="1"/>
    <col min="58" max="58" width="11.5703125" bestFit="1" customWidth="1"/>
  </cols>
  <sheetData>
    <row r="1" spans="1:7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162</v>
      </c>
      <c r="AG1" t="s">
        <v>164</v>
      </c>
      <c r="BE1" t="s">
        <v>166</v>
      </c>
    </row>
    <row r="2" spans="1:78" x14ac:dyDescent="0.25">
      <c r="A2">
        <v>1</v>
      </c>
      <c r="B2" t="s">
        <v>9</v>
      </c>
      <c r="C2" t="s">
        <v>8</v>
      </c>
      <c r="D2" t="s">
        <v>95</v>
      </c>
      <c r="E2">
        <f>INT(LEFT(D2,FIND("-",D2)-2))</f>
        <v>105</v>
      </c>
      <c r="F2">
        <f>INT(RIGHT(D2,LEN(D2)-FIND("-",D2)))</f>
        <v>80</v>
      </c>
      <c r="G2">
        <f t="shared" ref="G2:G64" si="0">E2/F2</f>
        <v>1.3125</v>
      </c>
      <c r="H2">
        <f t="shared" ref="H2:H64" si="1">F2/E2</f>
        <v>0.76190476190476186</v>
      </c>
      <c r="I2" s="3"/>
      <c r="J2" s="4" t="s">
        <v>8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9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5" t="s">
        <v>26</v>
      </c>
      <c r="AB2" t="s">
        <v>27</v>
      </c>
      <c r="AD2" t="s">
        <v>28</v>
      </c>
      <c r="AG2" s="3"/>
      <c r="AH2" s="4" t="s">
        <v>8</v>
      </c>
      <c r="AI2" s="4" t="s">
        <v>11</v>
      </c>
      <c r="AJ2" s="4" t="s">
        <v>12</v>
      </c>
      <c r="AK2" s="4" t="s">
        <v>13</v>
      </c>
      <c r="AL2" s="4" t="s">
        <v>14</v>
      </c>
      <c r="AM2" s="4" t="s">
        <v>15</v>
      </c>
      <c r="AN2" s="4" t="s">
        <v>16</v>
      </c>
      <c r="AO2" s="4" t="s">
        <v>17</v>
      </c>
      <c r="AP2" s="4" t="s">
        <v>18</v>
      </c>
      <c r="AQ2" s="4" t="s">
        <v>9</v>
      </c>
      <c r="AR2" s="4" t="s">
        <v>19</v>
      </c>
      <c r="AS2" s="4" t="s">
        <v>20</v>
      </c>
      <c r="AT2" s="4" t="s">
        <v>21</v>
      </c>
      <c r="AU2" s="4" t="s">
        <v>22</v>
      </c>
      <c r="AV2" s="4" t="s">
        <v>23</v>
      </c>
      <c r="AW2" s="4" t="s">
        <v>24</v>
      </c>
      <c r="AX2" s="4" t="s">
        <v>25</v>
      </c>
      <c r="AY2" s="5" t="s">
        <v>26</v>
      </c>
      <c r="BB2" t="s">
        <v>28</v>
      </c>
      <c r="BE2" s="3"/>
      <c r="BF2" s="4" t="s">
        <v>8</v>
      </c>
      <c r="BG2" s="4" t="s">
        <v>11</v>
      </c>
      <c r="BH2" s="4" t="s">
        <v>12</v>
      </c>
      <c r="BI2" s="4" t="s">
        <v>13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9</v>
      </c>
      <c r="BP2" s="4" t="s">
        <v>19</v>
      </c>
      <c r="BQ2" s="4" t="s">
        <v>20</v>
      </c>
      <c r="BR2" s="4" t="s">
        <v>21</v>
      </c>
      <c r="BS2" s="4" t="s">
        <v>22</v>
      </c>
      <c r="BT2" s="4" t="s">
        <v>23</v>
      </c>
      <c r="BU2" s="4" t="s">
        <v>24</v>
      </c>
      <c r="BV2" s="4" t="s">
        <v>25</v>
      </c>
      <c r="BW2" s="5" t="s">
        <v>26</v>
      </c>
      <c r="BZ2" t="s">
        <v>28</v>
      </c>
    </row>
    <row r="3" spans="1:78" x14ac:dyDescent="0.25">
      <c r="A3">
        <v>1</v>
      </c>
      <c r="B3" t="s">
        <v>11</v>
      </c>
      <c r="C3" t="s">
        <v>14</v>
      </c>
      <c r="D3" t="s">
        <v>96</v>
      </c>
      <c r="E3">
        <f t="shared" ref="E3:E63" si="2">INT(LEFT(D3,FIND("-",D3)-2))</f>
        <v>53</v>
      </c>
      <c r="F3">
        <f t="shared" ref="F3:F64" si="3">INT(RIGHT(D3,LEN(D3)-FIND("-",D3)))</f>
        <v>69</v>
      </c>
      <c r="G3">
        <f t="shared" si="0"/>
        <v>0.76811594202898548</v>
      </c>
      <c r="H3">
        <f t="shared" si="1"/>
        <v>1.3018867924528301</v>
      </c>
      <c r="I3" s="6" t="s">
        <v>8</v>
      </c>
      <c r="J3" s="2" cm="1">
        <f t="array" ref="J3">_xlfn.XLOOKUP($I3&amp;J$2,$B$2:$B$64&amp;$C$2:$C$64,$G$2:$G$64,0)+_xlfn.XLOOKUP(J$2&amp;$I3,$B$2:$B$64&amp;$C$2:$C$64,$H$2:$H$64,0)</f>
        <v>0</v>
      </c>
      <c r="K3" s="2" cm="1">
        <f t="array" ref="K3">_xlfn.XLOOKUP($I3&amp;K$2,$B$2:$B$64&amp;$C$2:$C$64,$G$2:$G$64,0)+_xlfn.XLOOKUP(K$2&amp;$I3,$B$2:$B$64&amp;$C$2:$C$64,$H$2:$H$64,0)</f>
        <v>0.80188679245283023</v>
      </c>
      <c r="L3" s="2" cm="1">
        <f t="array" ref="L3">_xlfn.XLOOKUP($I3&amp;L$2,$B$2:$B$64&amp;$C$2:$C$64,$G$2:$G$64,0)+_xlfn.XLOOKUP(L$2&amp;$I3,$B$2:$B$64&amp;$C$2:$C$64,$H$2:$H$64,0)</f>
        <v>0</v>
      </c>
      <c r="M3" s="2" cm="1">
        <f t="array" ref="M3">_xlfn.XLOOKUP($I3&amp;M$2,$B$2:$B$64&amp;$C$2:$C$64,$G$2:$G$64,0)+_xlfn.XLOOKUP(M$2&amp;$I3,$B$2:$B$64&amp;$C$2:$C$64,$H$2:$H$64,0)</f>
        <v>0</v>
      </c>
      <c r="N3" s="2" cm="1">
        <f t="array" ref="N3">_xlfn.XLOOKUP($I3&amp;N$2,$B$2:$B$64&amp;$C$2:$C$64,$G$2:$G$64,0)+_xlfn.XLOOKUP(N$2&amp;$I3,$B$2:$B$64&amp;$C$2:$C$64,$H$2:$H$64,0)</f>
        <v>0</v>
      </c>
      <c r="O3" s="2" cm="1">
        <f t="array" ref="O3">_xlfn.XLOOKUP($I3&amp;O$2,$B$2:$B$64&amp;$C$2:$C$64,$G$2:$G$64,0)+_xlfn.XLOOKUP(O$2&amp;$I3,$B$2:$B$64&amp;$C$2:$C$64,$H$2:$H$64,0)</f>
        <v>0.82524271844660191</v>
      </c>
      <c r="P3" s="2" cm="1">
        <f t="array" ref="P3">_xlfn.XLOOKUP($I3&amp;P$2,$B$2:$B$64&amp;$C$2:$C$64,$G$2:$G$64,0)+_xlfn.XLOOKUP(P$2&amp;$I3,$B$2:$B$64&amp;$C$2:$C$64,$H$2:$H$64,0)</f>
        <v>0</v>
      </c>
      <c r="Q3" s="2" cm="1">
        <f t="array" ref="Q3">_xlfn.XLOOKUP($I3&amp;Q$2,$B$2:$B$64&amp;$C$2:$C$64,$G$2:$G$64,0)+_xlfn.XLOOKUP(Q$2&amp;$I3,$B$2:$B$64&amp;$C$2:$C$64,$H$2:$H$64,0)</f>
        <v>0</v>
      </c>
      <c r="R3" s="2" cm="1">
        <f t="array" ref="R3">_xlfn.XLOOKUP($I3&amp;R$2,$B$2:$B$64&amp;$C$2:$C$64,$G$2:$G$64,0)+_xlfn.XLOOKUP(R$2&amp;$I3,$B$2:$B$64&amp;$C$2:$C$64,$H$2:$H$64,0)</f>
        <v>1.703125</v>
      </c>
      <c r="S3" s="2" cm="1">
        <f t="array" ref="S3">_xlfn.XLOOKUP($I3&amp;S$2,$B$2:$B$64&amp;$C$2:$C$64,$G$2:$G$64,0)+_xlfn.XLOOKUP(S$2&amp;$I3,$B$2:$B$64&amp;$C$2:$C$64,$H$2:$H$64,0)</f>
        <v>0.76190476190476186</v>
      </c>
      <c r="T3" s="2" cm="1">
        <f t="array" ref="T3">_xlfn.XLOOKUP($I3&amp;T$2,$B$2:$B$64&amp;$C$2:$C$64,$G$2:$G$64,0)+_xlfn.XLOOKUP(T$2&amp;$I3,$B$2:$B$64&amp;$C$2:$C$64,$H$2:$H$64,0)</f>
        <v>0</v>
      </c>
      <c r="U3" s="2" cm="1">
        <f t="array" ref="U3">_xlfn.XLOOKUP($I3&amp;U$2,$B$2:$B$64&amp;$C$2:$C$64,$G$2:$G$64,0)+_xlfn.XLOOKUP(U$2&amp;$I3,$B$2:$B$64&amp;$C$2:$C$64,$H$2:$H$64,0)</f>
        <v>0.70833333333333337</v>
      </c>
      <c r="V3" s="2" cm="1">
        <f t="array" ref="V3">_xlfn.XLOOKUP($I3&amp;V$2,$B$2:$B$64&amp;$C$2:$C$64,$G$2:$G$64,0)+_xlfn.XLOOKUP(V$2&amp;$I3,$B$2:$B$64&amp;$C$2:$C$64,$H$2:$H$64,0)</f>
        <v>0</v>
      </c>
      <c r="W3" s="2" cm="1">
        <f t="array" ref="W3">_xlfn.XLOOKUP($I3&amp;W$2,$B$2:$B$64&amp;$C$2:$C$64,$G$2:$G$64,0)+_xlfn.XLOOKUP(W$2&amp;$I3,$B$2:$B$64&amp;$C$2:$C$64,$H$2:$H$64,0)</f>
        <v>0</v>
      </c>
      <c r="X3" s="2" cm="1">
        <f t="array" ref="X3">_xlfn.XLOOKUP($I3&amp;X$2,$B$2:$B$64&amp;$C$2:$C$64,$G$2:$G$64,0)+_xlfn.XLOOKUP(X$2&amp;$I3,$B$2:$B$64&amp;$C$2:$C$64,$H$2:$H$64,0)</f>
        <v>0</v>
      </c>
      <c r="Y3" s="2" cm="1">
        <f t="array" ref="Y3">_xlfn.XLOOKUP($I3&amp;Y$2,$B$2:$B$64&amp;$C$2:$C$64,$G$2:$G$64,0)+_xlfn.XLOOKUP(Y$2&amp;$I3,$B$2:$B$64&amp;$C$2:$C$64,$H$2:$H$64,0)</f>
        <v>1.1864406779661016</v>
      </c>
      <c r="Z3" s="2" cm="1">
        <f t="array" ref="Z3">_xlfn.XLOOKUP($I3&amp;Z$2,$B$2:$B$64&amp;$C$2:$C$64,$G$2:$G$64,0)+_xlfn.XLOOKUP(Z$2&amp;$I3,$B$2:$B$64&amp;$C$2:$C$64,$H$2:$H$64,0)</f>
        <v>1.1495327102803738</v>
      </c>
      <c r="AA3" s="2" cm="1">
        <f t="array" ref="AA3">_xlfn.XLOOKUP($I3&amp;AA$2,$B$2:$B$64&amp;$C$2:$C$64,$G$2:$G$64,0)+_xlfn.XLOOKUP(AA$2&amp;$I3,$B$2:$B$64&amp;$C$2:$C$64,$H$2:$H$64,0)</f>
        <v>0</v>
      </c>
      <c r="AB3">
        <v>1</v>
      </c>
      <c r="AC3">
        <f t="array" ref="AC3">MMULT($J3:AA$20,AB$3:AB$20)</f>
        <v>7.1364659943840021</v>
      </c>
      <c r="AD3">
        <f>RANK(AC3,$AC$3:$AC$20)</f>
        <v>13</v>
      </c>
      <c r="AG3" s="6" t="s">
        <v>8</v>
      </c>
      <c r="AH3" s="2">
        <f t="array" ref="AH3:AY20">MMULT(J3:AA20,J3:AA20)</f>
        <v>7</v>
      </c>
      <c r="AI3" s="2">
        <v>4.0149713214091962</v>
      </c>
      <c r="AJ3" s="2">
        <v>1.6807586563588848</v>
      </c>
      <c r="AK3" s="2">
        <v>3.0485313522152842</v>
      </c>
      <c r="AL3" s="2">
        <v>2.8561188063402594</v>
      </c>
      <c r="AM3" s="2">
        <v>1.6331742738471822</v>
      </c>
      <c r="AN3" s="2">
        <v>6.2334863612351237</v>
      </c>
      <c r="AO3" s="2">
        <v>3.180517534254268</v>
      </c>
      <c r="AP3" s="2">
        <v>0</v>
      </c>
      <c r="AQ3" s="2">
        <v>0.72673160173160178</v>
      </c>
      <c r="AR3" s="2">
        <v>0.81505453673738459</v>
      </c>
      <c r="AS3" s="2">
        <v>3.1147750705105097</v>
      </c>
      <c r="AT3" s="2">
        <v>4.3683842963731676</v>
      </c>
      <c r="AU3" s="2">
        <v>4.1748314582898152</v>
      </c>
      <c r="AV3" s="2">
        <v>2.8283058015805951</v>
      </c>
      <c r="AW3" s="2">
        <v>0.55827561499880585</v>
      </c>
      <c r="AX3" s="2">
        <v>3.7926695965291017</v>
      </c>
      <c r="AY3" s="2">
        <v>7.7690077853378963</v>
      </c>
      <c r="AZ3">
        <v>1</v>
      </c>
      <c r="BA3">
        <f t="array" ref="BA3">MMULT($AH3:AY$20,AZ$3:AZ$20)</f>
        <v>57.795594067749072</v>
      </c>
      <c r="BB3">
        <f>RANK(BA3,$BA$3:$BA$20)</f>
        <v>10</v>
      </c>
      <c r="BE3" s="6" t="s">
        <v>8</v>
      </c>
      <c r="BF3" s="2">
        <f t="array" ref="BF3:BW20">MMULT(AH3:AY20,J3:AA20)</f>
        <v>16.106953886408974</v>
      </c>
      <c r="BG3" s="2">
        <v>25.2567109066892</v>
      </c>
      <c r="BH3" s="2">
        <v>15.895960082729413</v>
      </c>
      <c r="BI3" s="2">
        <v>24.951963328528535</v>
      </c>
      <c r="BJ3" s="2">
        <v>12.006900636269796</v>
      </c>
      <c r="BK3" s="2">
        <v>23.121494146123588</v>
      </c>
      <c r="BL3" s="2">
        <v>26.699229913084086</v>
      </c>
      <c r="BM3" s="2">
        <v>21.819253949927781</v>
      </c>
      <c r="BN3" s="2">
        <v>31.467232047884028</v>
      </c>
      <c r="BO3" s="2">
        <v>25.201625725580236</v>
      </c>
      <c r="BP3" s="2">
        <v>21.319350495893563</v>
      </c>
      <c r="BQ3" s="2">
        <v>22.422599195984922</v>
      </c>
      <c r="BR3" s="2">
        <v>25.506394830756314</v>
      </c>
      <c r="BS3" s="2">
        <v>12.548173385456355</v>
      </c>
      <c r="BT3" s="2">
        <v>19.067485464477802</v>
      </c>
      <c r="BU3" s="2">
        <v>30.169800386706019</v>
      </c>
      <c r="BV3" s="2">
        <v>32.293917447922077</v>
      </c>
      <c r="BW3" s="2">
        <v>27.83288867793004</v>
      </c>
      <c r="BX3">
        <v>1</v>
      </c>
      <c r="BY3">
        <f t="array" ref="BY3">MMULT($BF3:BW$20,BX$3:BX$20)</f>
        <v>413.68793450835273</v>
      </c>
      <c r="BZ3">
        <f>RANK(BY3,$BY$3:$BY$20)</f>
        <v>11</v>
      </c>
    </row>
    <row r="4" spans="1:78" x14ac:dyDescent="0.25">
      <c r="A4">
        <v>1</v>
      </c>
      <c r="B4" t="s">
        <v>12</v>
      </c>
      <c r="C4" t="s">
        <v>18</v>
      </c>
      <c r="D4" t="s">
        <v>97</v>
      </c>
      <c r="E4">
        <f t="shared" si="2"/>
        <v>80</v>
      </c>
      <c r="F4">
        <f t="shared" si="3"/>
        <v>58</v>
      </c>
      <c r="G4">
        <f t="shared" si="0"/>
        <v>1.3793103448275863</v>
      </c>
      <c r="H4">
        <f t="shared" si="1"/>
        <v>0.72499999999999998</v>
      </c>
      <c r="I4" s="7" t="s">
        <v>11</v>
      </c>
      <c r="J4" s="2" cm="1">
        <f t="array" ref="J4">_xlfn.XLOOKUP($I4&amp;J$2,$B$2:$B$64&amp;$C$2:$C$64,$G$2:$G$64,0)+_xlfn.XLOOKUP(J$2&amp;$I4,$B$2:$B$64&amp;$C$2:$C$64,$H$2:$H$64,0)</f>
        <v>1.2470588235294118</v>
      </c>
      <c r="K4" s="2" cm="1">
        <f t="array" ref="K4">_xlfn.XLOOKUP($I4&amp;K$2,$B$2:$B$64&amp;$C$2:$C$64,$G$2:$G$64,0)+_xlfn.XLOOKUP(K$2&amp;$I4,$B$2:$B$64&amp;$C$2:$C$64,$H$2:$H$64,0)</f>
        <v>0</v>
      </c>
      <c r="L4" s="2" cm="1">
        <f t="array" ref="L4">_xlfn.XLOOKUP($I4&amp;L$2,$B$2:$B$64&amp;$C$2:$C$64,$G$2:$G$64,0)+_xlfn.XLOOKUP(L$2&amp;$I4,$B$2:$B$64&amp;$C$2:$C$64,$H$2:$H$64,0)</f>
        <v>0</v>
      </c>
      <c r="M4" s="2" cm="1">
        <f t="array" ref="M4">_xlfn.XLOOKUP($I4&amp;M$2,$B$2:$B$64&amp;$C$2:$C$64,$G$2:$G$64,0)+_xlfn.XLOOKUP(M$2&amp;$I4,$B$2:$B$64&amp;$C$2:$C$64,$H$2:$H$64,0)</f>
        <v>0</v>
      </c>
      <c r="N4" s="2" cm="1">
        <f t="array" ref="N4">_xlfn.XLOOKUP($I4&amp;N$2,$B$2:$B$64&amp;$C$2:$C$64,$G$2:$G$64,0)+_xlfn.XLOOKUP(N$2&amp;$I4,$B$2:$B$64&amp;$C$2:$C$64,$H$2:$H$64,0)</f>
        <v>0.76811594202898548</v>
      </c>
      <c r="O4" s="2" cm="1">
        <f t="array" ref="O4">_xlfn.XLOOKUP($I4&amp;O$2,$B$2:$B$64&amp;$C$2:$C$64,$G$2:$G$64,0)+_xlfn.XLOOKUP(O$2&amp;$I4,$B$2:$B$64&amp;$C$2:$C$64,$H$2:$H$64,0)</f>
        <v>0.98630136986301364</v>
      </c>
      <c r="P4" s="2" cm="1">
        <f t="array" ref="P4">_xlfn.XLOOKUP($I4&amp;P$2,$B$2:$B$64&amp;$C$2:$C$64,$G$2:$G$64,0)+_xlfn.XLOOKUP(P$2&amp;$I4,$B$2:$B$64&amp;$C$2:$C$64,$H$2:$H$64,0)</f>
        <v>0</v>
      </c>
      <c r="Q4" s="2" cm="1">
        <f t="array" ref="Q4">_xlfn.XLOOKUP($I4&amp;Q$2,$B$2:$B$64&amp;$C$2:$C$64,$G$2:$G$64,0)+_xlfn.XLOOKUP(Q$2&amp;$I4,$B$2:$B$64&amp;$C$2:$C$64,$H$2:$H$64,0)</f>
        <v>0.66666666666666663</v>
      </c>
      <c r="R4" s="2" cm="1">
        <f t="array" ref="R4">_xlfn.XLOOKUP($I4&amp;R$2,$B$2:$B$64&amp;$C$2:$C$64,$G$2:$G$64,0)+_xlfn.XLOOKUP(R$2&amp;$I4,$B$2:$B$64&amp;$C$2:$C$64,$H$2:$H$64,0)</f>
        <v>0</v>
      </c>
      <c r="S4" s="2" cm="1">
        <f t="array" ref="S4">_xlfn.XLOOKUP($I4&amp;S$2,$B$2:$B$64&amp;$C$2:$C$64,$G$2:$G$64,0)+_xlfn.XLOOKUP(S$2&amp;$I4,$B$2:$B$64&amp;$C$2:$C$64,$H$2:$H$64,0)</f>
        <v>0</v>
      </c>
      <c r="T4" s="2" cm="1">
        <f t="array" ref="T4">_xlfn.XLOOKUP($I4&amp;T$2,$B$2:$B$64&amp;$C$2:$C$64,$G$2:$G$64,0)+_xlfn.XLOOKUP(T$2&amp;$I4,$B$2:$B$64&amp;$C$2:$C$64,$H$2:$H$64,0)</f>
        <v>0</v>
      </c>
      <c r="U4" s="2" cm="1">
        <f t="array" ref="U4">_xlfn.XLOOKUP($I4&amp;U$2,$B$2:$B$64&amp;$C$2:$C$64,$G$2:$G$64,0)+_xlfn.XLOOKUP(U$2&amp;$I4,$B$2:$B$64&amp;$C$2:$C$64,$H$2:$H$64,0)</f>
        <v>0</v>
      </c>
      <c r="V4" s="2" cm="1">
        <f t="array" ref="V4">_xlfn.XLOOKUP($I4&amp;V$2,$B$2:$B$64&amp;$C$2:$C$64,$G$2:$G$64,0)+_xlfn.XLOOKUP(V$2&amp;$I4,$B$2:$B$64&amp;$C$2:$C$64,$H$2:$H$64,0)</f>
        <v>0</v>
      </c>
      <c r="W4" s="2" cm="1">
        <f t="array" ref="W4">_xlfn.XLOOKUP($I4&amp;W$2,$B$2:$B$64&amp;$C$2:$C$64,$G$2:$G$64,0)+_xlfn.XLOOKUP(W$2&amp;$I4,$B$2:$B$64&amp;$C$2:$C$64,$H$2:$H$64,0)</f>
        <v>0</v>
      </c>
      <c r="X4" s="2" cm="1">
        <f t="array" ref="X4">_xlfn.XLOOKUP($I4&amp;X$2,$B$2:$B$64&amp;$C$2:$C$64,$G$2:$G$64,0)+_xlfn.XLOOKUP(X$2&amp;$I4,$B$2:$B$64&amp;$C$2:$C$64,$H$2:$H$64,0)</f>
        <v>0.73786407766990292</v>
      </c>
      <c r="Y4" s="2" cm="1">
        <f t="array" ref="Y4">_xlfn.XLOOKUP($I4&amp;Y$2,$B$2:$B$64&amp;$C$2:$C$64,$G$2:$G$64,0)+_xlfn.XLOOKUP(Y$2&amp;$I4,$B$2:$B$64&amp;$C$2:$C$64,$H$2:$H$64,0)</f>
        <v>0.69620253164556967</v>
      </c>
      <c r="Z4" s="2" cm="1">
        <f t="array" ref="Z4">_xlfn.XLOOKUP($I4&amp;Z$2,$B$2:$B$64&amp;$C$2:$C$64,$G$2:$G$64,0)+_xlfn.XLOOKUP(Z$2&amp;$I4,$B$2:$B$64&amp;$C$2:$C$64,$H$2:$H$64,0)</f>
        <v>0.77981651376146788</v>
      </c>
      <c r="AA4" s="2" cm="1">
        <f t="array" ref="AA4">_xlfn.XLOOKUP($I4&amp;AA$2,$B$2:$B$64&amp;$C$2:$C$64,$G$2:$G$64,0)+_xlfn.XLOOKUP(AA$2&amp;$I4,$B$2:$B$64&amp;$C$2:$C$64,$H$2:$H$64,0)</f>
        <v>0</v>
      </c>
      <c r="AB4">
        <v>1</v>
      </c>
      <c r="AC4">
        <f t="array" ref="AC4">MMULT($J4:AA$20,AB$3:AB$20)</f>
        <v>5.8820259251650171</v>
      </c>
      <c r="AD4">
        <f t="shared" ref="AD4:AD20" si="4">RANK(AC4,$AC$3:$AC$20)</f>
        <v>16</v>
      </c>
      <c r="AG4" s="7" t="s">
        <v>11</v>
      </c>
      <c r="AH4" s="2">
        <v>2.4603414332920219</v>
      </c>
      <c r="AI4" s="2">
        <v>7</v>
      </c>
      <c r="AJ4" s="2">
        <v>0.44444444444444442</v>
      </c>
      <c r="AK4" s="2">
        <v>2.4348838665960586</v>
      </c>
      <c r="AL4" s="2">
        <v>2.162874254503834</v>
      </c>
      <c r="AM4" s="2">
        <v>2.4115418695087532</v>
      </c>
      <c r="AN4" s="2">
        <v>2.8377442664256671</v>
      </c>
      <c r="AO4" s="2">
        <v>1.2289855072463769</v>
      </c>
      <c r="AP4" s="2">
        <v>3.8872358088305363</v>
      </c>
      <c r="AQ4" s="2">
        <v>1.4987943003288271</v>
      </c>
      <c r="AR4" s="2">
        <v>1.1857181849554115</v>
      </c>
      <c r="AS4" s="2">
        <v>4.5163507649746624</v>
      </c>
      <c r="AT4" s="2">
        <v>0.77134024730753881</v>
      </c>
      <c r="AU4" s="2">
        <v>3.3396568957537021</v>
      </c>
      <c r="AV4" s="2">
        <v>1.3124340943822752</v>
      </c>
      <c r="AW4" s="2">
        <v>4.1540002754902945</v>
      </c>
      <c r="AX4" s="2">
        <v>3.6691513476469835</v>
      </c>
      <c r="AY4" s="2">
        <v>5.0385438569258048</v>
      </c>
      <c r="AZ4">
        <v>1</v>
      </c>
      <c r="BA4">
        <f t="array" ref="BA4">MMULT($AH4:AY$20,AZ$3:AZ$20)</f>
        <v>50.354041418613193</v>
      </c>
      <c r="BB4">
        <f t="shared" ref="BB4:BB20" si="5">RANK(BA4,$BA$3:$BA$20)</f>
        <v>13</v>
      </c>
      <c r="BE4" s="7" t="s">
        <v>11</v>
      </c>
      <c r="BF4" s="2">
        <v>28.97033107450336</v>
      </c>
      <c r="BG4" s="2">
        <v>21.527742032127719</v>
      </c>
      <c r="BH4" s="2">
        <v>11.599832795185213</v>
      </c>
      <c r="BI4" s="2">
        <v>21.169795566335338</v>
      </c>
      <c r="BJ4" s="2">
        <v>14.395739443410582</v>
      </c>
      <c r="BK4" s="2">
        <v>21.255458121822269</v>
      </c>
      <c r="BL4" s="2">
        <v>25.749231537239165</v>
      </c>
      <c r="BM4" s="2">
        <v>22.103261141383403</v>
      </c>
      <c r="BN4" s="2">
        <v>13.148327456794974</v>
      </c>
      <c r="BO4" s="2">
        <v>15.740381635454685</v>
      </c>
      <c r="BP4" s="2">
        <v>13.350205644845108</v>
      </c>
      <c r="BQ4" s="2">
        <v>16.290464319581247</v>
      </c>
      <c r="BR4" s="2">
        <v>21.276250653641991</v>
      </c>
      <c r="BS4" s="2">
        <v>17.390481449602134</v>
      </c>
      <c r="BT4" s="2">
        <v>23.177045949464297</v>
      </c>
      <c r="BU4" s="2">
        <v>20.958360091082451</v>
      </c>
      <c r="BV4" s="2">
        <v>27.615643536191339</v>
      </c>
      <c r="BW4" s="2">
        <v>42.319278845164774</v>
      </c>
      <c r="BX4">
        <v>1</v>
      </c>
      <c r="BY4">
        <f t="array" ref="BY4">MMULT($BF4:BW$20,BX$3:BX$20)</f>
        <v>378.03783129383004</v>
      </c>
      <c r="BZ4">
        <f t="shared" ref="BZ4:BZ20" si="6">RANK(BY4,$BY$3:$BY$20)</f>
        <v>15</v>
      </c>
    </row>
    <row r="5" spans="1:78" x14ac:dyDescent="0.25">
      <c r="A5">
        <v>1</v>
      </c>
      <c r="B5" t="s">
        <v>13</v>
      </c>
      <c r="C5" t="s">
        <v>19</v>
      </c>
      <c r="D5" t="s">
        <v>98</v>
      </c>
      <c r="E5">
        <f t="shared" si="2"/>
        <v>103</v>
      </c>
      <c r="F5">
        <f t="shared" si="3"/>
        <v>91</v>
      </c>
      <c r="G5">
        <f t="shared" si="0"/>
        <v>1.1318681318681318</v>
      </c>
      <c r="H5">
        <f t="shared" si="1"/>
        <v>0.88349514563106801</v>
      </c>
      <c r="I5" s="7" t="s">
        <v>12</v>
      </c>
      <c r="J5" s="2" cm="1">
        <f t="array" ref="J5">_xlfn.XLOOKUP($I5&amp;J$2,$B$2:$B$64&amp;$C$2:$C$64,$G$2:$G$64,0)+_xlfn.XLOOKUP(J$2&amp;$I5,$B$2:$B$64&amp;$C$2:$C$64,$H$2:$H$64,0)</f>
        <v>0</v>
      </c>
      <c r="K5" s="2" cm="1">
        <f t="array" ref="K5">_xlfn.XLOOKUP($I5&amp;K$2,$B$2:$B$64&amp;$C$2:$C$64,$G$2:$G$64,0)+_xlfn.XLOOKUP(K$2&amp;$I5,$B$2:$B$64&amp;$C$2:$C$64,$H$2:$H$64,0)</f>
        <v>0</v>
      </c>
      <c r="L5" s="2" cm="1">
        <f t="array" ref="L5">_xlfn.XLOOKUP($I5&amp;L$2,$B$2:$B$64&amp;$C$2:$C$64,$G$2:$G$64,0)+_xlfn.XLOOKUP(L$2&amp;$I5,$B$2:$B$64&amp;$C$2:$C$64,$H$2:$H$64,0)</f>
        <v>0</v>
      </c>
      <c r="M5" s="2" cm="1">
        <f t="array" ref="M5">_xlfn.XLOOKUP($I5&amp;M$2,$B$2:$B$64&amp;$C$2:$C$64,$G$2:$G$64,0)+_xlfn.XLOOKUP(M$2&amp;$I5,$B$2:$B$64&amp;$C$2:$C$64,$H$2:$H$64,0)</f>
        <v>0</v>
      </c>
      <c r="N5" s="2" cm="1">
        <f t="array" ref="N5">_xlfn.XLOOKUP($I5&amp;N$2,$B$2:$B$64&amp;$C$2:$C$64,$G$2:$G$64,0)+_xlfn.XLOOKUP(N$2&amp;$I5,$B$2:$B$64&amp;$C$2:$C$64,$H$2:$H$64,0)</f>
        <v>0</v>
      </c>
      <c r="O5" s="2" cm="1">
        <f t="array" ref="O5">_xlfn.XLOOKUP($I5&amp;O$2,$B$2:$B$64&amp;$C$2:$C$64,$G$2:$G$64,0)+_xlfn.XLOOKUP(O$2&amp;$I5,$B$2:$B$64&amp;$C$2:$C$64,$H$2:$H$64,0)</f>
        <v>0</v>
      </c>
      <c r="P5" s="2" cm="1">
        <f t="array" ref="P5">_xlfn.XLOOKUP($I5&amp;P$2,$B$2:$B$64&amp;$C$2:$C$64,$G$2:$G$64,0)+_xlfn.XLOOKUP(P$2&amp;$I5,$B$2:$B$64&amp;$C$2:$C$64,$H$2:$H$64,0)</f>
        <v>1.2465753424657535</v>
      </c>
      <c r="Q5" s="2" cm="1">
        <f t="array" ref="Q5">_xlfn.XLOOKUP($I5&amp;Q$2,$B$2:$B$64&amp;$C$2:$C$64,$G$2:$G$64,0)+_xlfn.XLOOKUP(Q$2&amp;$I5,$B$2:$B$64&amp;$C$2:$C$64,$H$2:$H$64,0)</f>
        <v>1.5</v>
      </c>
      <c r="R5" s="2" cm="1">
        <f t="array" ref="R5">_xlfn.XLOOKUP($I5&amp;R$2,$B$2:$B$64&amp;$C$2:$C$64,$G$2:$G$64,0)+_xlfn.XLOOKUP(R$2&amp;$I5,$B$2:$B$64&amp;$C$2:$C$64,$H$2:$H$64,0)</f>
        <v>1.3793103448275863</v>
      </c>
      <c r="S5" s="2" cm="1">
        <f t="array" ref="S5">_xlfn.XLOOKUP($I5&amp;S$2,$B$2:$B$64&amp;$C$2:$C$64,$G$2:$G$64,0)+_xlfn.XLOOKUP(S$2&amp;$I5,$B$2:$B$64&amp;$C$2:$C$64,$H$2:$H$64,0)</f>
        <v>1.7083333333333333</v>
      </c>
      <c r="T5" s="2" cm="1">
        <f t="array" ref="T5">_xlfn.XLOOKUP($I5&amp;T$2,$B$2:$B$64&amp;$C$2:$C$64,$G$2:$G$64,0)+_xlfn.XLOOKUP(T$2&amp;$I5,$B$2:$B$64&amp;$C$2:$C$64,$H$2:$H$64,0)</f>
        <v>1.4166666666666667</v>
      </c>
      <c r="U5" s="2" cm="1">
        <f t="array" ref="U5">_xlfn.XLOOKUP($I5&amp;U$2,$B$2:$B$64&amp;$C$2:$C$64,$G$2:$G$64,0)+_xlfn.XLOOKUP(U$2&amp;$I5,$B$2:$B$64&amp;$C$2:$C$64,$H$2:$H$64,0)</f>
        <v>0</v>
      </c>
      <c r="V5" s="2" cm="1">
        <f t="array" ref="V5">_xlfn.XLOOKUP($I5&amp;V$2,$B$2:$B$64&amp;$C$2:$C$64,$G$2:$G$64,0)+_xlfn.XLOOKUP(V$2&amp;$I5,$B$2:$B$64&amp;$C$2:$C$64,$H$2:$H$64,0)</f>
        <v>1.9259259259259258</v>
      </c>
      <c r="W5" s="2" cm="1">
        <f t="array" ref="W5">_xlfn.XLOOKUP($I5&amp;W$2,$B$2:$B$64&amp;$C$2:$C$64,$G$2:$G$64,0)+_xlfn.XLOOKUP(W$2&amp;$I5,$B$2:$B$64&amp;$C$2:$C$64,$H$2:$H$64,0)</f>
        <v>0</v>
      </c>
      <c r="X5" s="2" cm="1">
        <f t="array" ref="X5">_xlfn.XLOOKUP($I5&amp;X$2,$B$2:$B$64&amp;$C$2:$C$64,$G$2:$G$64,0)+_xlfn.XLOOKUP(X$2&amp;$I5,$B$2:$B$64&amp;$C$2:$C$64,$H$2:$H$64,0)</f>
        <v>0</v>
      </c>
      <c r="Y5" s="2" cm="1">
        <f t="array" ref="Y5">_xlfn.XLOOKUP($I5&amp;Y$2,$B$2:$B$64&amp;$C$2:$C$64,$G$2:$G$64,0)+_xlfn.XLOOKUP(Y$2&amp;$I5,$B$2:$B$64&amp;$C$2:$C$64,$H$2:$H$64,0)</f>
        <v>0</v>
      </c>
      <c r="Z5" s="2" cm="1">
        <f t="array" ref="Z5">_xlfn.XLOOKUP($I5&amp;Z$2,$B$2:$B$64&amp;$C$2:$C$64,$G$2:$G$64,0)+_xlfn.XLOOKUP(Z$2&amp;$I5,$B$2:$B$64&amp;$C$2:$C$64,$H$2:$H$64,0)</f>
        <v>0</v>
      </c>
      <c r="AA5" s="2" cm="1">
        <f t="array" ref="AA5">_xlfn.XLOOKUP($I5&amp;AA$2,$B$2:$B$64&amp;$C$2:$C$64,$G$2:$G$64,0)+_xlfn.XLOOKUP(AA$2&amp;$I5,$B$2:$B$64&amp;$C$2:$C$64,$H$2:$H$64,0)</f>
        <v>1.4109589041095891</v>
      </c>
      <c r="AB5">
        <v>1</v>
      </c>
      <c r="AC5">
        <f t="array" ref="AC5">MMULT($J5:AA$20,AB$3:AB$20)</f>
        <v>10.587770517328856</v>
      </c>
      <c r="AD5">
        <f t="shared" si="4"/>
        <v>2</v>
      </c>
      <c r="AG5" s="7" t="s">
        <v>12</v>
      </c>
      <c r="AH5" s="2">
        <v>3.0520577942106928</v>
      </c>
      <c r="AI5" s="2">
        <v>2.25</v>
      </c>
      <c r="AJ5" s="2">
        <v>7</v>
      </c>
      <c r="AK5" s="2">
        <v>9.8022551627506775</v>
      </c>
      <c r="AL5" s="2">
        <v>3.6586720394826786</v>
      </c>
      <c r="AM5" s="2">
        <v>1.434375</v>
      </c>
      <c r="AN5" s="2">
        <v>7.0172938199827719</v>
      </c>
      <c r="AO5" s="2">
        <v>3.5172863666014358</v>
      </c>
      <c r="AP5" s="2">
        <v>3.2746185282203233</v>
      </c>
      <c r="AQ5" s="2">
        <v>1.656410994242385</v>
      </c>
      <c r="AR5" s="2">
        <v>2.6476007319763522</v>
      </c>
      <c r="AS5" s="2">
        <v>2.9717078477035015</v>
      </c>
      <c r="AT5" s="2">
        <v>8.585904332845999</v>
      </c>
      <c r="AU5" s="2">
        <v>3.9799454973368018</v>
      </c>
      <c r="AV5" s="2">
        <v>7.2535894670645877</v>
      </c>
      <c r="AW5" s="2">
        <v>0.5615040536762651</v>
      </c>
      <c r="AX5" s="2">
        <v>2.539867033017718</v>
      </c>
      <c r="AY5" s="2">
        <v>5.1657495720225004</v>
      </c>
      <c r="AZ5">
        <v>1</v>
      </c>
      <c r="BA5">
        <f t="array" ref="BA5">MMULT($AH5:AY$20,AZ$3:AZ$20)</f>
        <v>76.368838241134682</v>
      </c>
      <c r="BB5">
        <f t="shared" si="5"/>
        <v>2</v>
      </c>
      <c r="BE5" s="7" t="s">
        <v>12</v>
      </c>
      <c r="BF5" s="2">
        <v>15.518856362706943</v>
      </c>
      <c r="BG5" s="2">
        <v>27.834860597566131</v>
      </c>
      <c r="BH5" s="2">
        <v>21.305942789771542</v>
      </c>
      <c r="BI5" s="2">
        <v>33.762910780409321</v>
      </c>
      <c r="BJ5" s="2">
        <v>15.525272120142397</v>
      </c>
      <c r="BK5" s="2">
        <v>20.183524458385275</v>
      </c>
      <c r="BL5" s="2">
        <v>38.756725213009581</v>
      </c>
      <c r="BM5" s="2">
        <v>38.152569774760458</v>
      </c>
      <c r="BN5" s="2">
        <v>48.384183979304822</v>
      </c>
      <c r="BO5" s="2">
        <v>34.320720989036843</v>
      </c>
      <c r="BP5" s="2">
        <v>39.695523047541357</v>
      </c>
      <c r="BQ5" s="2">
        <v>25.041646337537088</v>
      </c>
      <c r="BR5" s="2">
        <v>50.103864052645555</v>
      </c>
      <c r="BS5" s="2">
        <v>18.818799244068355</v>
      </c>
      <c r="BT5" s="2">
        <v>27.712700347373627</v>
      </c>
      <c r="BU5" s="2">
        <v>38.676208954157751</v>
      </c>
      <c r="BV5" s="2">
        <v>30.101132061231311</v>
      </c>
      <c r="BW5" s="2">
        <v>59.107264439117699</v>
      </c>
      <c r="BX5">
        <v>1</v>
      </c>
      <c r="BY5">
        <f t="array" ref="BY5">MMULT($BF5:BW$20,BX$3:BX$20)</f>
        <v>583.00270554876613</v>
      </c>
      <c r="BZ5">
        <f t="shared" si="6"/>
        <v>2</v>
      </c>
    </row>
    <row r="6" spans="1:78" x14ac:dyDescent="0.25">
      <c r="A6">
        <v>1</v>
      </c>
      <c r="B6" t="s">
        <v>25</v>
      </c>
      <c r="C6" t="s">
        <v>21</v>
      </c>
      <c r="D6" t="s">
        <v>99</v>
      </c>
      <c r="E6">
        <f t="shared" si="2"/>
        <v>91</v>
      </c>
      <c r="F6">
        <f t="shared" si="3"/>
        <v>92</v>
      </c>
      <c r="G6">
        <f t="shared" si="0"/>
        <v>0.98913043478260865</v>
      </c>
      <c r="H6">
        <f t="shared" si="1"/>
        <v>1.0109890109890109</v>
      </c>
      <c r="I6" s="7" t="s">
        <v>13</v>
      </c>
      <c r="J6" s="2" cm="1">
        <f t="array" ref="J6">_xlfn.XLOOKUP($I6&amp;J$2,$B$2:$B$64&amp;$C$2:$C$64,$G$2:$G$64,0)+_xlfn.XLOOKUP(J$2&amp;$I6,$B$2:$B$64&amp;$C$2:$C$64,$H$2:$H$64,0)</f>
        <v>0</v>
      </c>
      <c r="K6" s="2" cm="1">
        <f t="array" ref="K6">_xlfn.XLOOKUP($I6&amp;K$2,$B$2:$B$64&amp;$C$2:$C$64,$G$2:$G$64,0)+_xlfn.XLOOKUP(K$2&amp;$I6,$B$2:$B$64&amp;$C$2:$C$64,$H$2:$H$64,0)</f>
        <v>0</v>
      </c>
      <c r="L6" s="2" cm="1">
        <f t="array" ref="L6">_xlfn.XLOOKUP($I6&amp;L$2,$B$2:$B$64&amp;$C$2:$C$64,$G$2:$G$64,0)+_xlfn.XLOOKUP(L$2&amp;$I6,$B$2:$B$64&amp;$C$2:$C$64,$H$2:$H$64,0)</f>
        <v>0</v>
      </c>
      <c r="M6" s="2" cm="1">
        <f t="array" ref="M6">_xlfn.XLOOKUP($I6&amp;M$2,$B$2:$B$64&amp;$C$2:$C$64,$G$2:$G$64,0)+_xlfn.XLOOKUP(M$2&amp;$I6,$B$2:$B$64&amp;$C$2:$C$64,$H$2:$H$64,0)</f>
        <v>0</v>
      </c>
      <c r="N6" s="2" cm="1">
        <f t="array" ref="N6">_xlfn.XLOOKUP($I6&amp;N$2,$B$2:$B$64&amp;$C$2:$C$64,$G$2:$G$64,0)+_xlfn.XLOOKUP(N$2&amp;$I6,$B$2:$B$64&amp;$C$2:$C$64,$H$2:$H$64,0)</f>
        <v>0</v>
      </c>
      <c r="O6" s="2" cm="1">
        <f t="array" ref="O6">_xlfn.XLOOKUP($I6&amp;O$2,$B$2:$B$64&amp;$C$2:$C$64,$G$2:$G$64,0)+_xlfn.XLOOKUP(O$2&amp;$I6,$B$2:$B$64&amp;$C$2:$C$64,$H$2:$H$64,0)</f>
        <v>0</v>
      </c>
      <c r="P6" s="2" cm="1">
        <f t="array" ref="P6">_xlfn.XLOOKUP($I6&amp;P$2,$B$2:$B$64&amp;$C$2:$C$64,$G$2:$G$64,0)+_xlfn.XLOOKUP(P$2&amp;$I6,$B$2:$B$64&amp;$C$2:$C$64,$H$2:$H$64,0)</f>
        <v>0</v>
      </c>
      <c r="Q6" s="2" cm="1">
        <f t="array" ref="Q6">_xlfn.XLOOKUP($I6&amp;Q$2,$B$2:$B$64&amp;$C$2:$C$64,$G$2:$G$64,0)+_xlfn.XLOOKUP(Q$2&amp;$I6,$B$2:$B$64&amp;$C$2:$C$64,$H$2:$H$64,0)</f>
        <v>0.36792452830188677</v>
      </c>
      <c r="R6" s="2" cm="1">
        <f t="array" ref="R6">_xlfn.XLOOKUP($I6&amp;R$2,$B$2:$B$64&amp;$C$2:$C$64,$G$2:$G$64,0)+_xlfn.XLOOKUP(R$2&amp;$I6,$B$2:$B$64&amp;$C$2:$C$64,$H$2:$H$64,0)</f>
        <v>0.8571428571428571</v>
      </c>
      <c r="S6" s="2" cm="1">
        <f t="array" ref="S6">_xlfn.XLOOKUP($I6&amp;S$2,$B$2:$B$64&amp;$C$2:$C$64,$G$2:$G$64,0)+_xlfn.XLOOKUP(S$2&amp;$I6,$B$2:$B$64&amp;$C$2:$C$64,$H$2:$H$64,0)</f>
        <v>0</v>
      </c>
      <c r="T6" s="2" cm="1">
        <f t="array" ref="T6">_xlfn.XLOOKUP($I6&amp;T$2,$B$2:$B$64&amp;$C$2:$C$64,$G$2:$G$64,0)+_xlfn.XLOOKUP(T$2&amp;$I6,$B$2:$B$64&amp;$C$2:$C$64,$H$2:$H$64,0)</f>
        <v>1.1318681318681318</v>
      </c>
      <c r="U6" s="2" cm="1">
        <f t="array" ref="U6">_xlfn.XLOOKUP($I6&amp;U$2,$B$2:$B$64&amp;$C$2:$C$64,$G$2:$G$64,0)+_xlfn.XLOOKUP(U$2&amp;$I6,$B$2:$B$64&amp;$C$2:$C$64,$H$2:$H$64,0)</f>
        <v>0</v>
      </c>
      <c r="V6" s="2" cm="1">
        <f t="array" ref="V6">_xlfn.XLOOKUP($I6&amp;V$2,$B$2:$B$64&amp;$C$2:$C$64,$G$2:$G$64,0)+_xlfn.XLOOKUP(V$2&amp;$I6,$B$2:$B$64&amp;$C$2:$C$64,$H$2:$H$64,0)</f>
        <v>0.97058823529411764</v>
      </c>
      <c r="W6" s="2" cm="1">
        <f t="array" ref="W6">_xlfn.XLOOKUP($I6&amp;W$2,$B$2:$B$64&amp;$C$2:$C$64,$G$2:$G$64,0)+_xlfn.XLOOKUP(W$2&amp;$I6,$B$2:$B$64&amp;$C$2:$C$64,$H$2:$H$64,0)</f>
        <v>0.72727272727272729</v>
      </c>
      <c r="X6" s="2" cm="1">
        <f t="array" ref="X6">_xlfn.XLOOKUP($I6&amp;X$2,$B$2:$B$64&amp;$C$2:$C$64,$G$2:$G$64,0)+_xlfn.XLOOKUP(X$2&amp;$I6,$B$2:$B$64&amp;$C$2:$C$64,$H$2:$H$64,0)</f>
        <v>0</v>
      </c>
      <c r="Y6" s="2" cm="1">
        <f t="array" ref="Y6">_xlfn.XLOOKUP($I6&amp;Y$2,$B$2:$B$64&amp;$C$2:$C$64,$G$2:$G$64,0)+_xlfn.XLOOKUP(Y$2&amp;$I6,$B$2:$B$64&amp;$C$2:$C$64,$H$2:$H$64,0)</f>
        <v>1.1176470588235294</v>
      </c>
      <c r="Z6" s="2" cm="1">
        <f t="array" ref="Z6">_xlfn.XLOOKUP($I6&amp;Z$2,$B$2:$B$64&amp;$C$2:$C$64,$G$2:$G$64,0)+_xlfn.XLOOKUP(Z$2&amp;$I6,$B$2:$B$64&amp;$C$2:$C$64,$H$2:$H$64,0)</f>
        <v>0</v>
      </c>
      <c r="AA6" s="2" cm="1">
        <f t="array" ref="AA6">_xlfn.XLOOKUP($I6&amp;AA$2,$B$2:$B$64&amp;$C$2:$C$64,$G$2:$G$64,0)+_xlfn.XLOOKUP(AA$2&amp;$I6,$B$2:$B$64&amp;$C$2:$C$64,$H$2:$H$64,0)</f>
        <v>1.6029411764705883</v>
      </c>
      <c r="AB6">
        <v>1</v>
      </c>
      <c r="AC6">
        <f t="array" ref="AC6">MMULT($J6:AA$20,AB$3:AB$20)</f>
        <v>6.7753847151738391</v>
      </c>
      <c r="AD6">
        <f t="shared" si="4"/>
        <v>14</v>
      </c>
      <c r="AG6" s="7" t="s">
        <v>13</v>
      </c>
      <c r="AH6" s="2">
        <v>1.4452933466964768</v>
      </c>
      <c r="AI6" s="2">
        <v>2.1572343860357179</v>
      </c>
      <c r="AJ6" s="2">
        <v>3.3057017121107184</v>
      </c>
      <c r="AK6" s="2">
        <v>7</v>
      </c>
      <c r="AL6" s="2">
        <v>1.1347011600493966</v>
      </c>
      <c r="AM6" s="2">
        <v>2.1131344719110676</v>
      </c>
      <c r="AN6" s="2">
        <v>0.78107950549131444</v>
      </c>
      <c r="AO6" s="2">
        <v>2.0384188246361283</v>
      </c>
      <c r="AP6" s="2">
        <v>1.8329424079769723</v>
      </c>
      <c r="AQ6" s="2">
        <v>1.791546688605512</v>
      </c>
      <c r="AR6" s="2">
        <v>2.6224760475516113</v>
      </c>
      <c r="AS6" s="2">
        <v>0.89052287581699352</v>
      </c>
      <c r="AT6" s="2">
        <v>2.2361683455433452</v>
      </c>
      <c r="AU6" s="2">
        <v>3.3480496121378231</v>
      </c>
      <c r="AV6" s="2">
        <v>5.2020596841236868</v>
      </c>
      <c r="AW6" s="2">
        <v>1.0742687984284622</v>
      </c>
      <c r="AX6" s="2">
        <v>1.735799494623024</v>
      </c>
      <c r="AY6" s="2">
        <v>6.4306407505719143</v>
      </c>
      <c r="AZ6">
        <v>1</v>
      </c>
      <c r="BA6">
        <f t="array" ref="BA6">MMULT($AH6:AY$20,AZ$3:AZ$20)</f>
        <v>47.140038112310165</v>
      </c>
      <c r="BB6">
        <f t="shared" si="5"/>
        <v>16</v>
      </c>
      <c r="BE6" s="7" t="s">
        <v>13</v>
      </c>
      <c r="BF6" s="2">
        <v>12.351116375776165</v>
      </c>
      <c r="BG6" s="2">
        <v>18.655433958365514</v>
      </c>
      <c r="BH6" s="2">
        <v>11.933005211640364</v>
      </c>
      <c r="BI6" s="2">
        <v>21.876158490653726</v>
      </c>
      <c r="BJ6" s="2">
        <v>13.851828209988742</v>
      </c>
      <c r="BK6" s="2">
        <v>13.148916081873235</v>
      </c>
      <c r="BL6" s="2">
        <v>21.957626494570079</v>
      </c>
      <c r="BM6" s="2">
        <v>17.750237914426535</v>
      </c>
      <c r="BN6" s="2">
        <v>28.744307032179123</v>
      </c>
      <c r="BO6" s="2">
        <v>15.597713192316863</v>
      </c>
      <c r="BP6" s="2">
        <v>25.608432968036357</v>
      </c>
      <c r="BQ6" s="2">
        <v>19.99758402597978</v>
      </c>
      <c r="BR6" s="2">
        <v>24.423714761288021</v>
      </c>
      <c r="BS6" s="2">
        <v>15.907686465230819</v>
      </c>
      <c r="BT6" s="2">
        <v>15.278288804902051</v>
      </c>
      <c r="BU6" s="2">
        <v>25.443422815406969</v>
      </c>
      <c r="BV6" s="2">
        <v>15.869537845120359</v>
      </c>
      <c r="BW6" s="2">
        <v>33.122872552326356</v>
      </c>
      <c r="BX6">
        <v>1</v>
      </c>
      <c r="BY6">
        <f t="array" ref="BY6">MMULT($BF6:BW$20,BX$3:BX$20)</f>
        <v>351.51788320008109</v>
      </c>
      <c r="BZ6">
        <f t="shared" si="6"/>
        <v>16</v>
      </c>
    </row>
    <row r="7" spans="1:78" x14ac:dyDescent="0.25">
      <c r="A7">
        <v>1</v>
      </c>
      <c r="B7" t="s">
        <v>15</v>
      </c>
      <c r="C7" t="s">
        <v>22</v>
      </c>
      <c r="D7" t="s">
        <v>100</v>
      </c>
      <c r="E7">
        <f t="shared" si="2"/>
        <v>94</v>
      </c>
      <c r="F7">
        <f t="shared" si="3"/>
        <v>125</v>
      </c>
      <c r="G7">
        <f t="shared" si="0"/>
        <v>0.752</v>
      </c>
      <c r="H7">
        <f t="shared" si="1"/>
        <v>1.3297872340425532</v>
      </c>
      <c r="I7" s="7" t="s">
        <v>14</v>
      </c>
      <c r="J7" s="2" cm="1">
        <f t="array" ref="J7">_xlfn.XLOOKUP($I7&amp;J$2,$B$2:$B$64&amp;$C$2:$C$64,$G$2:$G$64,0)+_xlfn.XLOOKUP(J$2&amp;$I7,$B$2:$B$64&amp;$C$2:$C$64,$H$2:$H$64,0)</f>
        <v>0</v>
      </c>
      <c r="K7" s="2" cm="1">
        <f t="array" ref="K7">_xlfn.XLOOKUP($I7&amp;K$2,$B$2:$B$64&amp;$C$2:$C$64,$G$2:$G$64,0)+_xlfn.XLOOKUP(K$2&amp;$I7,$B$2:$B$64&amp;$C$2:$C$64,$H$2:$H$64,0)</f>
        <v>1.3018867924528301</v>
      </c>
      <c r="L7" s="2" cm="1">
        <f t="array" ref="L7">_xlfn.XLOOKUP($I7&amp;L$2,$B$2:$B$64&amp;$C$2:$C$64,$G$2:$G$64,0)+_xlfn.XLOOKUP(L$2&amp;$I7,$B$2:$B$64&amp;$C$2:$C$64,$H$2:$H$64,0)</f>
        <v>0</v>
      </c>
      <c r="M7" s="2" cm="1">
        <f t="array" ref="M7">_xlfn.XLOOKUP($I7&amp;M$2,$B$2:$B$64&amp;$C$2:$C$64,$G$2:$G$64,0)+_xlfn.XLOOKUP(M$2&amp;$I7,$B$2:$B$64&amp;$C$2:$C$64,$H$2:$H$64,0)</f>
        <v>0</v>
      </c>
      <c r="N7" s="2" cm="1">
        <f t="array" ref="N7">_xlfn.XLOOKUP($I7&amp;N$2,$B$2:$B$64&amp;$C$2:$C$64,$G$2:$G$64,0)+_xlfn.XLOOKUP(N$2&amp;$I7,$B$2:$B$64&amp;$C$2:$C$64,$H$2:$H$64,0)</f>
        <v>0</v>
      </c>
      <c r="O7" s="2" cm="1">
        <f t="array" ref="O7">_xlfn.XLOOKUP($I7&amp;O$2,$B$2:$B$64&amp;$C$2:$C$64,$G$2:$G$64,0)+_xlfn.XLOOKUP(O$2&amp;$I7,$B$2:$B$64&amp;$C$2:$C$64,$H$2:$H$64,0)</f>
        <v>1.3518518518518519</v>
      </c>
      <c r="P7" s="2" cm="1">
        <f t="array" ref="P7">_xlfn.XLOOKUP($I7&amp;P$2,$B$2:$B$64&amp;$C$2:$C$64,$G$2:$G$64,0)+_xlfn.XLOOKUP(P$2&amp;$I7,$B$2:$B$64&amp;$C$2:$C$64,$H$2:$H$64,0)</f>
        <v>0</v>
      </c>
      <c r="Q7" s="2" cm="1">
        <f t="array" ref="Q7">_xlfn.XLOOKUP($I7&amp;Q$2,$B$2:$B$64&amp;$C$2:$C$64,$G$2:$G$64,0)+_xlfn.XLOOKUP(Q$2&amp;$I7,$B$2:$B$64&amp;$C$2:$C$64,$H$2:$H$64,0)</f>
        <v>1.6</v>
      </c>
      <c r="R7" s="2" cm="1">
        <f t="array" ref="R7">_xlfn.XLOOKUP($I7&amp;R$2,$B$2:$B$64&amp;$C$2:$C$64,$G$2:$G$64,0)+_xlfn.XLOOKUP(R$2&amp;$I7,$B$2:$B$64&amp;$C$2:$C$64,$H$2:$H$64,0)</f>
        <v>0</v>
      </c>
      <c r="S7" s="2" cm="1">
        <f t="array" ref="S7">_xlfn.XLOOKUP($I7&amp;S$2,$B$2:$B$64&amp;$C$2:$C$64,$G$2:$G$64,0)+_xlfn.XLOOKUP(S$2&amp;$I7,$B$2:$B$64&amp;$C$2:$C$64,$H$2:$H$64,0)</f>
        <v>0.7142857142857143</v>
      </c>
      <c r="T7" s="2" cm="1">
        <f t="array" ref="T7">_xlfn.XLOOKUP($I7&amp;T$2,$B$2:$B$64&amp;$C$2:$C$64,$G$2:$G$64,0)+_xlfn.XLOOKUP(T$2&amp;$I7,$B$2:$B$64&amp;$C$2:$C$64,$H$2:$H$64,0)</f>
        <v>0</v>
      </c>
      <c r="U7" s="2" cm="1">
        <f t="array" ref="U7">_xlfn.XLOOKUP($I7&amp;U$2,$B$2:$B$64&amp;$C$2:$C$64,$G$2:$G$64,0)+_xlfn.XLOOKUP(U$2&amp;$I7,$B$2:$B$64&amp;$C$2:$C$64,$H$2:$H$64,0)</f>
        <v>0</v>
      </c>
      <c r="V7" s="2" cm="1">
        <f t="array" ref="V7">_xlfn.XLOOKUP($I7&amp;V$2,$B$2:$B$64&amp;$C$2:$C$64,$G$2:$G$64,0)+_xlfn.XLOOKUP(V$2&amp;$I7,$B$2:$B$64&amp;$C$2:$C$64,$H$2:$H$64,0)</f>
        <v>0</v>
      </c>
      <c r="W7" s="2" cm="1">
        <f t="array" ref="W7">_xlfn.XLOOKUP($I7&amp;W$2,$B$2:$B$64&amp;$C$2:$C$64,$G$2:$G$64,0)+_xlfn.XLOOKUP(W$2&amp;$I7,$B$2:$B$64&amp;$C$2:$C$64,$H$2:$H$64,0)</f>
        <v>0</v>
      </c>
      <c r="X7" s="2" cm="1">
        <f t="array" ref="X7">_xlfn.XLOOKUP($I7&amp;X$2,$B$2:$B$64&amp;$C$2:$C$64,$G$2:$G$64,0)+_xlfn.XLOOKUP(X$2&amp;$I7,$B$2:$B$64&amp;$C$2:$C$64,$H$2:$H$64,0)</f>
        <v>1.075268817204301</v>
      </c>
      <c r="Y7" s="2" cm="1">
        <f t="array" ref="Y7">_xlfn.XLOOKUP($I7&amp;Y$2,$B$2:$B$64&amp;$C$2:$C$64,$G$2:$G$64,0)+_xlfn.XLOOKUP(Y$2&amp;$I7,$B$2:$B$64&amp;$C$2:$C$64,$H$2:$H$64,0)</f>
        <v>2.1071428571428572</v>
      </c>
      <c r="Z7" s="2" cm="1">
        <f t="array" ref="Z7">_xlfn.XLOOKUP($I7&amp;Z$2,$B$2:$B$64&amp;$C$2:$C$64,$G$2:$G$64,0)+_xlfn.XLOOKUP(Z$2&amp;$I7,$B$2:$B$64&amp;$C$2:$C$64,$H$2:$H$64,0)</f>
        <v>0</v>
      </c>
      <c r="AA7" s="2" cm="1">
        <f t="array" ref="AA7">_xlfn.XLOOKUP($I7&amp;AA$2,$B$2:$B$64&amp;$C$2:$C$64,$G$2:$G$64,0)+_xlfn.XLOOKUP(AA$2&amp;$I7,$B$2:$B$64&amp;$C$2:$C$64,$H$2:$H$64,0)</f>
        <v>4.2820512820512819</v>
      </c>
      <c r="AB7">
        <v>1</v>
      </c>
      <c r="AC7">
        <f t="array" ref="AC7">MMULT($J7:AA$20,AB$3:AB$20)</f>
        <v>12.432487314988837</v>
      </c>
      <c r="AD7">
        <f t="shared" si="4"/>
        <v>1</v>
      </c>
      <c r="AG7" s="7" t="s">
        <v>14</v>
      </c>
      <c r="AH7" s="2">
        <v>5.9751761815837448</v>
      </c>
      <c r="AI7" s="2">
        <v>8.2545231614298764</v>
      </c>
      <c r="AJ7" s="2">
        <v>4.5196370130776948</v>
      </c>
      <c r="AK7" s="2">
        <v>8.9054277365962555</v>
      </c>
      <c r="AL7" s="2">
        <v>7</v>
      </c>
      <c r="AM7" s="2">
        <v>1.2840527268027913</v>
      </c>
      <c r="AN7" s="2">
        <v>4.3096422039683588</v>
      </c>
      <c r="AO7" s="2">
        <v>0.86792452830188671</v>
      </c>
      <c r="AP7" s="2">
        <v>5.0503528304799126</v>
      </c>
      <c r="AQ7" s="2">
        <v>0</v>
      </c>
      <c r="AR7" s="2">
        <v>4.2572310826463138</v>
      </c>
      <c r="AS7" s="2">
        <v>7.5680633155349772</v>
      </c>
      <c r="AT7" s="2">
        <v>1.1370262390670554</v>
      </c>
      <c r="AU7" s="2">
        <v>6.6144346056519971</v>
      </c>
      <c r="AV7" s="2">
        <v>2.433076771009929</v>
      </c>
      <c r="AW7" s="2">
        <v>4.1492052691290828</v>
      </c>
      <c r="AX7" s="2">
        <v>4.079430350666863</v>
      </c>
      <c r="AY7" s="2">
        <v>5.2948717948717947</v>
      </c>
      <c r="AZ7">
        <v>1</v>
      </c>
      <c r="BA7">
        <f t="array" ref="BA7">MMULT($AH7:AY$20,AZ$3:AZ$20)</f>
        <v>81.700075810818532</v>
      </c>
      <c r="BB7">
        <f t="shared" si="5"/>
        <v>1</v>
      </c>
      <c r="BE7" s="7" t="s">
        <v>14</v>
      </c>
      <c r="BF7" s="2">
        <v>32.54547522161711</v>
      </c>
      <c r="BG7" s="2">
        <v>30.996892379633078</v>
      </c>
      <c r="BH7" s="2">
        <v>15.045467087423086</v>
      </c>
      <c r="BI7" s="2">
        <v>29.294294409824733</v>
      </c>
      <c r="BJ7" s="2">
        <v>13.301133595054347</v>
      </c>
      <c r="BK7" s="2">
        <v>41.021956049759147</v>
      </c>
      <c r="BL7" s="2">
        <v>35.527078621617193</v>
      </c>
      <c r="BM7" s="2">
        <v>45.784849414597034</v>
      </c>
      <c r="BN7" s="2">
        <v>32.528454395193052</v>
      </c>
      <c r="BO7" s="2">
        <v>38.044692518384508</v>
      </c>
      <c r="BP7" s="2">
        <v>29.499840156342177</v>
      </c>
      <c r="BQ7" s="2">
        <v>17.624580213551653</v>
      </c>
      <c r="BR7" s="2">
        <v>41.308241061822187</v>
      </c>
      <c r="BS7" s="2">
        <v>23.345313252661796</v>
      </c>
      <c r="BT7" s="2">
        <v>44.491844877477895</v>
      </c>
      <c r="BU7" s="2">
        <v>47.096757498780136</v>
      </c>
      <c r="BV7" s="2">
        <v>40.132908198616477</v>
      </c>
      <c r="BW7" s="2">
        <v>92.065945292136902</v>
      </c>
      <c r="BX7">
        <v>1</v>
      </c>
      <c r="BY7">
        <f t="array" ref="BY7">MMULT($BF7:BW$20,BX$3:BX$20)</f>
        <v>649.6557242444926</v>
      </c>
      <c r="BZ7">
        <f t="shared" si="6"/>
        <v>1</v>
      </c>
    </row>
    <row r="8" spans="1:78" x14ac:dyDescent="0.25">
      <c r="A8">
        <v>1</v>
      </c>
      <c r="B8" t="s">
        <v>26</v>
      </c>
      <c r="C8" t="s">
        <v>20</v>
      </c>
      <c r="D8" t="s">
        <v>101</v>
      </c>
      <c r="E8">
        <f t="shared" si="2"/>
        <v>65</v>
      </c>
      <c r="F8">
        <f t="shared" si="3"/>
        <v>117</v>
      </c>
      <c r="G8">
        <f t="shared" si="0"/>
        <v>0.55555555555555558</v>
      </c>
      <c r="H8">
        <f t="shared" si="1"/>
        <v>1.8</v>
      </c>
      <c r="I8" s="7" t="s">
        <v>15</v>
      </c>
      <c r="J8" s="2" cm="1">
        <f t="array" ref="J8">_xlfn.XLOOKUP($I8&amp;J$2,$B$2:$B$64&amp;$C$2:$C$64,$G$2:$G$64,0)+_xlfn.XLOOKUP(J$2&amp;$I8,$B$2:$B$64&amp;$C$2:$C$64,$H$2:$H$64,0)</f>
        <v>1.2117647058823529</v>
      </c>
      <c r="K8" s="2" cm="1">
        <f t="array" ref="K8">_xlfn.XLOOKUP($I8&amp;K$2,$B$2:$B$64&amp;$C$2:$C$64,$G$2:$G$64,0)+_xlfn.XLOOKUP(K$2&amp;$I8,$B$2:$B$64&amp;$C$2:$C$64,$H$2:$H$64,0)</f>
        <v>1.0138888888888888</v>
      </c>
      <c r="L8" s="2" cm="1">
        <f t="array" ref="L8">_xlfn.XLOOKUP($I8&amp;L$2,$B$2:$B$64&amp;$C$2:$C$64,$G$2:$G$64,0)+_xlfn.XLOOKUP(L$2&amp;$I8,$B$2:$B$64&amp;$C$2:$C$64,$H$2:$H$64,0)</f>
        <v>0</v>
      </c>
      <c r="M8" s="2" cm="1">
        <f t="array" ref="M8">_xlfn.XLOOKUP($I8&amp;M$2,$B$2:$B$64&amp;$C$2:$C$64,$G$2:$G$64,0)+_xlfn.XLOOKUP(M$2&amp;$I8,$B$2:$B$64&amp;$C$2:$C$64,$H$2:$H$64,0)</f>
        <v>0</v>
      </c>
      <c r="N8" s="2" cm="1">
        <f t="array" ref="N8">_xlfn.XLOOKUP($I8&amp;N$2,$B$2:$B$64&amp;$C$2:$C$64,$G$2:$G$64,0)+_xlfn.XLOOKUP(N$2&amp;$I8,$B$2:$B$64&amp;$C$2:$C$64,$H$2:$H$64,0)</f>
        <v>0.73972602739726023</v>
      </c>
      <c r="O8" s="2" cm="1">
        <f t="array" ref="O8">_xlfn.XLOOKUP($I8&amp;O$2,$B$2:$B$64&amp;$C$2:$C$64,$G$2:$G$64,0)+_xlfn.XLOOKUP(O$2&amp;$I8,$B$2:$B$64&amp;$C$2:$C$64,$H$2:$H$64,0)</f>
        <v>0</v>
      </c>
      <c r="P8" s="2" cm="1">
        <f t="array" ref="P8">_xlfn.XLOOKUP($I8&amp;P$2,$B$2:$B$64&amp;$C$2:$C$64,$G$2:$G$64,0)+_xlfn.XLOOKUP(P$2&amp;$I8,$B$2:$B$64&amp;$C$2:$C$64,$H$2:$H$64,0)</f>
        <v>0</v>
      </c>
      <c r="Q8" s="2" cm="1">
        <f t="array" ref="Q8">_xlfn.XLOOKUP($I8&amp;Q$2,$B$2:$B$64&amp;$C$2:$C$64,$G$2:$G$64,0)+_xlfn.XLOOKUP(Q$2&amp;$I8,$B$2:$B$64&amp;$C$2:$C$64,$H$2:$H$64,0)</f>
        <v>0</v>
      </c>
      <c r="R8" s="2" cm="1">
        <f t="array" ref="R8">_xlfn.XLOOKUP($I8&amp;R$2,$B$2:$B$64&amp;$C$2:$C$64,$G$2:$G$64,0)+_xlfn.XLOOKUP(R$2&amp;$I8,$B$2:$B$64&amp;$C$2:$C$64,$H$2:$H$64,0)</f>
        <v>0</v>
      </c>
      <c r="S8" s="2" cm="1">
        <f t="array" ref="S8">_xlfn.XLOOKUP($I8&amp;S$2,$B$2:$B$64&amp;$C$2:$C$64,$G$2:$G$64,0)+_xlfn.XLOOKUP(S$2&amp;$I8,$B$2:$B$64&amp;$C$2:$C$64,$H$2:$H$64,0)</f>
        <v>0</v>
      </c>
      <c r="T8" s="2" cm="1">
        <f t="array" ref="T8">_xlfn.XLOOKUP($I8&amp;T$2,$B$2:$B$64&amp;$C$2:$C$64,$G$2:$G$64,0)+_xlfn.XLOOKUP(T$2&amp;$I8,$B$2:$B$64&amp;$C$2:$C$64,$H$2:$H$64,0)</f>
        <v>0.98765432098765427</v>
      </c>
      <c r="U8" s="2" cm="1">
        <f t="array" ref="U8">_xlfn.XLOOKUP($I8&amp;U$2,$B$2:$B$64&amp;$C$2:$C$64,$G$2:$G$64,0)+_xlfn.XLOOKUP(U$2&amp;$I8,$B$2:$B$64&amp;$C$2:$C$64,$H$2:$H$64,0)</f>
        <v>2.1136363636363638</v>
      </c>
      <c r="V8" s="2" cm="1">
        <f t="array" ref="V8">_xlfn.XLOOKUP($I8&amp;V$2,$B$2:$B$64&amp;$C$2:$C$64,$G$2:$G$64,0)+_xlfn.XLOOKUP(V$2&amp;$I8,$B$2:$B$64&amp;$C$2:$C$64,$H$2:$H$64,0)</f>
        <v>0</v>
      </c>
      <c r="W8" s="2" cm="1">
        <f t="array" ref="W8">_xlfn.XLOOKUP($I8&amp;W$2,$B$2:$B$64&amp;$C$2:$C$64,$G$2:$G$64,0)+_xlfn.XLOOKUP(W$2&amp;$I8,$B$2:$B$64&amp;$C$2:$C$64,$H$2:$H$64,0)</f>
        <v>0.752</v>
      </c>
      <c r="X8" s="2" cm="1">
        <f t="array" ref="X8">_xlfn.XLOOKUP($I8&amp;X$2,$B$2:$B$64&amp;$C$2:$C$64,$G$2:$G$64,0)+_xlfn.XLOOKUP(X$2&amp;$I8,$B$2:$B$64&amp;$C$2:$C$64,$H$2:$H$64,0)</f>
        <v>0</v>
      </c>
      <c r="Y8" s="2" cm="1">
        <f t="array" ref="Y8">_xlfn.XLOOKUP($I8&amp;Y$2,$B$2:$B$64&amp;$C$2:$C$64,$G$2:$G$64,0)+_xlfn.XLOOKUP(Y$2&amp;$I8,$B$2:$B$64&amp;$C$2:$C$64,$H$2:$H$64,0)</f>
        <v>0</v>
      </c>
      <c r="Z8" s="2" cm="1">
        <f t="array" ref="Z8">_xlfn.XLOOKUP($I8&amp;Z$2,$B$2:$B$64&amp;$C$2:$C$64,$G$2:$G$64,0)+_xlfn.XLOOKUP(Z$2&amp;$I8,$B$2:$B$64&amp;$C$2:$C$64,$H$2:$H$64,0)</f>
        <v>2.2666666666666666</v>
      </c>
      <c r="AA8" s="2" cm="1">
        <f t="array" ref="AA8">_xlfn.XLOOKUP($I8&amp;AA$2,$B$2:$B$64&amp;$C$2:$C$64,$G$2:$G$64,0)+_xlfn.XLOOKUP(AA$2&amp;$I8,$B$2:$B$64&amp;$C$2:$C$64,$H$2:$H$64,0)</f>
        <v>0</v>
      </c>
      <c r="AB8">
        <v>1</v>
      </c>
      <c r="AC8">
        <f t="array" ref="AC8">MMULT($J8:AA$20,AB$3:AB$20)</f>
        <v>9.0853369734591851</v>
      </c>
      <c r="AD8">
        <f t="shared" si="4"/>
        <v>6</v>
      </c>
      <c r="AG8" s="7" t="s">
        <v>15</v>
      </c>
      <c r="AH8" s="2">
        <v>6.2201520223758386</v>
      </c>
      <c r="AI8" s="2">
        <v>4.8414043249763079</v>
      </c>
      <c r="AJ8" s="2">
        <v>0.69716775599128544</v>
      </c>
      <c r="AK8" s="2">
        <v>1.9065877981541413</v>
      </c>
      <c r="AL8" s="2">
        <v>0.77878421900161021</v>
      </c>
      <c r="AM8" s="2">
        <v>7</v>
      </c>
      <c r="AN8" s="2">
        <v>9.8068764568764557</v>
      </c>
      <c r="AO8" s="2">
        <v>2.590304471169993</v>
      </c>
      <c r="AP8" s="2">
        <v>2.0637867647058821</v>
      </c>
      <c r="AQ8" s="2">
        <v>4.842161043020174</v>
      </c>
      <c r="AR8" s="2">
        <v>0.76909090909090905</v>
      </c>
      <c r="AS8" s="2">
        <v>2.0964285714285711</v>
      </c>
      <c r="AT8" s="2">
        <v>3.3068438003220608</v>
      </c>
      <c r="AU8" s="2">
        <v>3.1504454030112217</v>
      </c>
      <c r="AV8" s="2">
        <v>6.3771646109869859</v>
      </c>
      <c r="AW8" s="2">
        <v>4.1534673653070087</v>
      </c>
      <c r="AX8" s="2">
        <v>6.8333908848302825</v>
      </c>
      <c r="AY8" s="2">
        <v>8.5901622112104974</v>
      </c>
      <c r="AZ8">
        <v>1</v>
      </c>
      <c r="BA8">
        <f t="array" ref="BA8">MMULT($AH8:AY$20,AZ$3:AZ$20)</f>
        <v>76.024218612459222</v>
      </c>
      <c r="BB8">
        <f t="shared" si="5"/>
        <v>3</v>
      </c>
      <c r="BE8" s="14" t="s">
        <v>15</v>
      </c>
      <c r="BF8" s="2">
        <v>34.491908009345039</v>
      </c>
      <c r="BG8" s="2">
        <v>40.355870208479494</v>
      </c>
      <c r="BH8" s="2">
        <v>22.272681492845727</v>
      </c>
      <c r="BI8" s="2">
        <v>26.941728196860751</v>
      </c>
      <c r="BJ8" s="2">
        <v>27.202793719104115</v>
      </c>
      <c r="BK8" s="2">
        <v>19.93573634613335</v>
      </c>
      <c r="BL8" s="2">
        <v>42.756501010799845</v>
      </c>
      <c r="BM8" s="2">
        <v>23.30154023803431</v>
      </c>
      <c r="BN8" s="2">
        <v>33.343235582559366</v>
      </c>
      <c r="BO8" s="2">
        <v>19.347075048900631</v>
      </c>
      <c r="BP8" s="2">
        <v>23.420595909435619</v>
      </c>
      <c r="BQ8" s="2">
        <v>46.238843862365883</v>
      </c>
      <c r="BR8" s="2">
        <v>42.21133086230703</v>
      </c>
      <c r="BS8" s="2">
        <v>26.556632940720696</v>
      </c>
      <c r="BT8" s="2">
        <v>24.712423578775727</v>
      </c>
      <c r="BU8" s="2">
        <v>28.957084823121843</v>
      </c>
      <c r="BV8" s="2">
        <v>41.90559847729034</v>
      </c>
      <c r="BW8" s="2">
        <v>27.101666730260156</v>
      </c>
      <c r="BX8">
        <v>1</v>
      </c>
      <c r="BY8">
        <f t="array" ref="BY8">MMULT($BF8:BW$20,BX$3:BX$20)</f>
        <v>551.05324703733993</v>
      </c>
      <c r="BZ8">
        <f t="shared" si="6"/>
        <v>4</v>
      </c>
    </row>
    <row r="9" spans="1:78" x14ac:dyDescent="0.25">
      <c r="A9">
        <v>1</v>
      </c>
      <c r="B9" t="s">
        <v>17</v>
      </c>
      <c r="C9" t="s">
        <v>16</v>
      </c>
      <c r="D9" t="s">
        <v>102</v>
      </c>
      <c r="E9">
        <f t="shared" si="2"/>
        <v>78</v>
      </c>
      <c r="F9">
        <f t="shared" si="3"/>
        <v>86</v>
      </c>
      <c r="G9">
        <f t="shared" si="0"/>
        <v>0.90697674418604646</v>
      </c>
      <c r="H9">
        <f t="shared" si="1"/>
        <v>1.1025641025641026</v>
      </c>
      <c r="I9" s="7" t="s">
        <v>16</v>
      </c>
      <c r="J9" s="2" cm="1">
        <f t="array" ref="J9">_xlfn.XLOOKUP($I9&amp;J$2,$B$2:$B$64&amp;$C$2:$C$64,$G$2:$G$64,0)+_xlfn.XLOOKUP(J$2&amp;$I9,$B$2:$B$64&amp;$C$2:$C$64,$H$2:$H$64,0)</f>
        <v>0</v>
      </c>
      <c r="K9" s="2" cm="1">
        <f t="array" ref="K9">_xlfn.XLOOKUP($I9&amp;K$2,$B$2:$B$64&amp;$C$2:$C$64,$G$2:$G$64,0)+_xlfn.XLOOKUP(K$2&amp;$I9,$B$2:$B$64&amp;$C$2:$C$64,$H$2:$H$64,0)</f>
        <v>0</v>
      </c>
      <c r="L9" s="2" cm="1">
        <f t="array" ref="L9">_xlfn.XLOOKUP($I9&amp;L$2,$B$2:$B$64&amp;$C$2:$C$64,$G$2:$G$64,0)+_xlfn.XLOOKUP(L$2&amp;$I9,$B$2:$B$64&amp;$C$2:$C$64,$H$2:$H$64,0)</f>
        <v>0.80219780219780223</v>
      </c>
      <c r="M9" s="2" cm="1">
        <f t="array" ref="M9">_xlfn.XLOOKUP($I9&amp;M$2,$B$2:$B$64&amp;$C$2:$C$64,$G$2:$G$64,0)+_xlfn.XLOOKUP(M$2&amp;$I9,$B$2:$B$64&amp;$C$2:$C$64,$H$2:$H$64,0)</f>
        <v>0</v>
      </c>
      <c r="N9" s="2" cm="1">
        <f t="array" ref="N9">_xlfn.XLOOKUP($I9&amp;N$2,$B$2:$B$64&amp;$C$2:$C$64,$G$2:$G$64,0)+_xlfn.XLOOKUP(N$2&amp;$I9,$B$2:$B$64&amp;$C$2:$C$64,$H$2:$H$64,0)</f>
        <v>0</v>
      </c>
      <c r="O9" s="2" cm="1">
        <f t="array" ref="O9">_xlfn.XLOOKUP($I9&amp;O$2,$B$2:$B$64&amp;$C$2:$C$64,$G$2:$G$64,0)+_xlfn.XLOOKUP(O$2&amp;$I9,$B$2:$B$64&amp;$C$2:$C$64,$H$2:$H$64,0)</f>
        <v>0</v>
      </c>
      <c r="P9" s="2" cm="1">
        <f t="array" ref="P9">_xlfn.XLOOKUP($I9&amp;P$2,$B$2:$B$64&amp;$C$2:$C$64,$G$2:$G$64,0)+_xlfn.XLOOKUP(P$2&amp;$I9,$B$2:$B$64&amp;$C$2:$C$64,$H$2:$H$64,0)</f>
        <v>0</v>
      </c>
      <c r="Q9" s="2" cm="1">
        <f t="array" ref="Q9">_xlfn.XLOOKUP($I9&amp;Q$2,$B$2:$B$64&amp;$C$2:$C$64,$G$2:$G$64,0)+_xlfn.XLOOKUP(Q$2&amp;$I9,$B$2:$B$64&amp;$C$2:$C$64,$H$2:$H$64,0)</f>
        <v>1.1025641025641026</v>
      </c>
      <c r="R9" s="2" cm="1">
        <f t="array" ref="R9">_xlfn.XLOOKUP($I9&amp;R$2,$B$2:$B$64&amp;$C$2:$C$64,$G$2:$G$64,0)+_xlfn.XLOOKUP(R$2&amp;$I9,$B$2:$B$64&amp;$C$2:$C$64,$H$2:$H$64,0)</f>
        <v>0</v>
      </c>
      <c r="S9" s="2" cm="1">
        <f t="array" ref="S9">_xlfn.XLOOKUP($I9&amp;S$2,$B$2:$B$64&amp;$C$2:$C$64,$G$2:$G$64,0)+_xlfn.XLOOKUP(S$2&amp;$I9,$B$2:$B$64&amp;$C$2:$C$64,$H$2:$H$64,0)</f>
        <v>0.35820895522388058</v>
      </c>
      <c r="T9" s="2" cm="1">
        <f t="array" ref="T9">_xlfn.XLOOKUP($I9&amp;T$2,$B$2:$B$64&amp;$C$2:$C$64,$G$2:$G$64,0)+_xlfn.XLOOKUP(T$2&amp;$I9,$B$2:$B$64&amp;$C$2:$C$64,$H$2:$H$64,0)</f>
        <v>0</v>
      </c>
      <c r="U9" s="2" cm="1">
        <f t="array" ref="U9">_xlfn.XLOOKUP($I9&amp;U$2,$B$2:$B$64&amp;$C$2:$C$64,$G$2:$G$64,0)+_xlfn.XLOOKUP(U$2&amp;$I9,$B$2:$B$64&amp;$C$2:$C$64,$H$2:$H$64,0)</f>
        <v>0.41935483870967744</v>
      </c>
      <c r="V9" s="2" cm="1">
        <f t="array" ref="V9">_xlfn.XLOOKUP($I9&amp;V$2,$B$2:$B$64&amp;$C$2:$C$64,$G$2:$G$64,0)+_xlfn.XLOOKUP(V$2&amp;$I9,$B$2:$B$64&amp;$C$2:$C$64,$H$2:$H$64,0)</f>
        <v>2.1694915254237288</v>
      </c>
      <c r="W9" s="2" cm="1">
        <f t="array" ref="W9">_xlfn.XLOOKUP($I9&amp;W$2,$B$2:$B$64&amp;$C$2:$C$64,$G$2:$G$64,0)+_xlfn.XLOOKUP(W$2&amp;$I9,$B$2:$B$64&amp;$C$2:$C$64,$H$2:$H$64,0)</f>
        <v>0</v>
      </c>
      <c r="X9" s="2" cm="1">
        <f t="array" ref="X9">_xlfn.XLOOKUP($I9&amp;X$2,$B$2:$B$64&amp;$C$2:$C$64,$G$2:$G$64,0)+_xlfn.XLOOKUP(X$2&amp;$I9,$B$2:$B$64&amp;$C$2:$C$64,$H$2:$H$64,0)</f>
        <v>1.2439024390243902</v>
      </c>
      <c r="Y9" s="2" cm="1">
        <f t="array" ref="Y9">_xlfn.XLOOKUP($I9&amp;Y$2,$B$2:$B$64&amp;$C$2:$C$64,$G$2:$G$64,0)+_xlfn.XLOOKUP(Y$2&amp;$I9,$B$2:$B$64&amp;$C$2:$C$64,$H$2:$H$64,0)</f>
        <v>0</v>
      </c>
      <c r="Z9" s="2" cm="1">
        <f t="array" ref="Z9">_xlfn.XLOOKUP($I9&amp;Z$2,$B$2:$B$64&amp;$C$2:$C$64,$G$2:$G$64,0)+_xlfn.XLOOKUP(Z$2&amp;$I9,$B$2:$B$64&amp;$C$2:$C$64,$H$2:$H$64,0)</f>
        <v>0.47552447552447552</v>
      </c>
      <c r="AA9" s="2" cm="1">
        <f t="array" ref="AA9">_xlfn.XLOOKUP($I9&amp;AA$2,$B$2:$B$64&amp;$C$2:$C$64,$G$2:$G$64,0)+_xlfn.XLOOKUP(AA$2&amp;$I9,$B$2:$B$64&amp;$C$2:$C$64,$H$2:$H$64,0)</f>
        <v>0</v>
      </c>
      <c r="AB9">
        <v>1</v>
      </c>
      <c r="AC9">
        <f t="array" ref="AC9">MMULT($J9:AA$20,AB$3:AB$20)</f>
        <v>6.5712441386680576</v>
      </c>
      <c r="AD9">
        <f t="shared" si="4"/>
        <v>15</v>
      </c>
      <c r="AG9" s="7" t="s">
        <v>16</v>
      </c>
      <c r="AH9" s="2">
        <v>1.4758472474424809</v>
      </c>
      <c r="AI9" s="2">
        <v>3.9494515112615245</v>
      </c>
      <c r="AJ9" s="2">
        <v>2.0711927794908922</v>
      </c>
      <c r="AK9" s="2">
        <v>5.2319463818811931</v>
      </c>
      <c r="AL9" s="2">
        <v>2.3474243697086798</v>
      </c>
      <c r="AM9" s="2">
        <v>0.40819464960984214</v>
      </c>
      <c r="AN9" s="2">
        <v>7</v>
      </c>
      <c r="AO9" s="2">
        <v>1.2032967032967035</v>
      </c>
      <c r="AP9" s="2">
        <v>5.895932881487135</v>
      </c>
      <c r="AQ9" s="2">
        <v>3.1635541194726544</v>
      </c>
      <c r="AR9" s="2">
        <v>3.5054361981159792</v>
      </c>
      <c r="AS9" s="2">
        <v>2.5010139213492901</v>
      </c>
      <c r="AT9" s="2">
        <v>2.5855394498205286</v>
      </c>
      <c r="AU9" s="2">
        <v>1.8132956063653545</v>
      </c>
      <c r="AV9" s="2">
        <v>0.27568697729988056</v>
      </c>
      <c r="AW9" s="2">
        <v>1.780067283431455</v>
      </c>
      <c r="AX9" s="2">
        <v>2.9610740271210472</v>
      </c>
      <c r="AY9" s="2">
        <v>1.8867068415455515</v>
      </c>
      <c r="AZ9">
        <v>1</v>
      </c>
      <c r="BA9">
        <f t="array" ref="BA9">MMULT($AH9:AY$20,AZ$3:AZ$20)</f>
        <v>50.055660948700201</v>
      </c>
      <c r="BB9">
        <f t="shared" si="5"/>
        <v>14</v>
      </c>
      <c r="BE9" s="7" t="s">
        <v>16</v>
      </c>
      <c r="BF9" s="2">
        <v>20.640910430710676</v>
      </c>
      <c r="BG9" s="2">
        <v>13.185946580663366</v>
      </c>
      <c r="BH9" s="2">
        <v>17.698068080436496</v>
      </c>
      <c r="BI9" s="2">
        <v>21.173013448241083</v>
      </c>
      <c r="BJ9" s="2">
        <v>10.058399848726625</v>
      </c>
      <c r="BK9" s="2">
        <v>16.736834703096413</v>
      </c>
      <c r="BL9" s="2">
        <v>26.109172127770066</v>
      </c>
      <c r="BM9" s="2">
        <v>30.060515683891197</v>
      </c>
      <c r="BN9" s="2">
        <v>14.22424959315077</v>
      </c>
      <c r="BO9" s="2">
        <v>15.98376691365173</v>
      </c>
      <c r="BP9" s="2">
        <v>14.742590295442628</v>
      </c>
      <c r="BQ9" s="2">
        <v>11.01203355025469</v>
      </c>
      <c r="BR9" s="2">
        <v>42.985290960038689</v>
      </c>
      <c r="BS9" s="2">
        <v>16.545355370982911</v>
      </c>
      <c r="BT9" s="2">
        <v>32.518389964053036</v>
      </c>
      <c r="BU9" s="2">
        <v>17.527778577803847</v>
      </c>
      <c r="BV9" s="2">
        <v>18.104320225330905</v>
      </c>
      <c r="BW9" s="2">
        <v>48.238786590285024</v>
      </c>
      <c r="BX9">
        <v>1</v>
      </c>
      <c r="BY9">
        <f t="array" ref="BY9">MMULT($BF9:BW$20,BX$3:BX$20)</f>
        <v>387.54542294453023</v>
      </c>
      <c r="BZ9">
        <f t="shared" si="6"/>
        <v>14</v>
      </c>
    </row>
    <row r="10" spans="1:78" x14ac:dyDescent="0.25">
      <c r="A10">
        <v>1</v>
      </c>
      <c r="B10" t="s">
        <v>23</v>
      </c>
      <c r="C10" t="s">
        <v>24</v>
      </c>
      <c r="D10" t="s">
        <v>103</v>
      </c>
      <c r="E10">
        <f t="shared" si="2"/>
        <v>83</v>
      </c>
      <c r="F10">
        <f t="shared" si="3"/>
        <v>58</v>
      </c>
      <c r="G10">
        <f t="shared" si="0"/>
        <v>1.4310344827586208</v>
      </c>
      <c r="H10">
        <f t="shared" si="1"/>
        <v>0.6987951807228916</v>
      </c>
      <c r="I10" s="7" t="s">
        <v>17</v>
      </c>
      <c r="J10" s="2" cm="1">
        <f t="array" ref="J10">_xlfn.XLOOKUP($I10&amp;J$2,$B$2:$B$64&amp;$C$2:$C$64,$G$2:$G$64,0)+_xlfn.XLOOKUP(J$2&amp;$I10,$B$2:$B$64&amp;$C$2:$C$64,$H$2:$H$64,0)</f>
        <v>0</v>
      </c>
      <c r="K10" s="2" cm="1">
        <f t="array" ref="K10">_xlfn.XLOOKUP($I10&amp;K$2,$B$2:$B$64&amp;$C$2:$C$64,$G$2:$G$64,0)+_xlfn.XLOOKUP(K$2&amp;$I10,$B$2:$B$64&amp;$C$2:$C$64,$H$2:$H$64,0)</f>
        <v>1.5</v>
      </c>
      <c r="L10" s="2" cm="1">
        <f t="array" ref="L10">_xlfn.XLOOKUP($I10&amp;L$2,$B$2:$B$64&amp;$C$2:$C$64,$G$2:$G$64,0)+_xlfn.XLOOKUP(L$2&amp;$I10,$B$2:$B$64&amp;$C$2:$C$64,$H$2:$H$64,0)</f>
        <v>0.66666666666666663</v>
      </c>
      <c r="M10" s="2" cm="1">
        <f t="array" ref="M10">_xlfn.XLOOKUP($I10&amp;M$2,$B$2:$B$64&amp;$C$2:$C$64,$G$2:$G$64,0)+_xlfn.XLOOKUP(M$2&amp;$I10,$B$2:$B$64&amp;$C$2:$C$64,$H$2:$H$64,0)</f>
        <v>2.7179487179487181</v>
      </c>
      <c r="N10" s="2" cm="1">
        <f t="array" ref="N10">_xlfn.XLOOKUP($I10&amp;N$2,$B$2:$B$64&amp;$C$2:$C$64,$G$2:$G$64,0)+_xlfn.XLOOKUP(N$2&amp;$I10,$B$2:$B$64&amp;$C$2:$C$64,$H$2:$H$64,0)</f>
        <v>0.625</v>
      </c>
      <c r="O10" s="2" cm="1">
        <f t="array" ref="O10">_xlfn.XLOOKUP($I10&amp;O$2,$B$2:$B$64&amp;$C$2:$C$64,$G$2:$G$64,0)+_xlfn.XLOOKUP(O$2&amp;$I10,$B$2:$B$64&amp;$C$2:$C$64,$H$2:$H$64,0)</f>
        <v>0</v>
      </c>
      <c r="P10" s="2" cm="1">
        <f t="array" ref="P10">_xlfn.XLOOKUP($I10&amp;P$2,$B$2:$B$64&amp;$C$2:$C$64,$G$2:$G$64,0)+_xlfn.XLOOKUP(P$2&amp;$I10,$B$2:$B$64&amp;$C$2:$C$64,$H$2:$H$64,0)</f>
        <v>0.90697674418604646</v>
      </c>
      <c r="Q10" s="2" cm="1">
        <f t="array" ref="Q10">_xlfn.XLOOKUP($I10&amp;Q$2,$B$2:$B$64&amp;$C$2:$C$64,$G$2:$G$64,0)+_xlfn.XLOOKUP(Q$2&amp;$I10,$B$2:$B$64&amp;$C$2:$C$64,$H$2:$H$64,0)</f>
        <v>0</v>
      </c>
      <c r="R10" s="2" cm="1">
        <f t="array" ref="R10">_xlfn.XLOOKUP($I10&amp;R$2,$B$2:$B$64&amp;$C$2:$C$64,$G$2:$G$64,0)+_xlfn.XLOOKUP(R$2&amp;$I10,$B$2:$B$64&amp;$C$2:$C$64,$H$2:$H$64,0)</f>
        <v>0.64367816091954022</v>
      </c>
      <c r="S10" s="2" cm="1">
        <f t="array" ref="S10">_xlfn.XLOOKUP($I10&amp;S$2,$B$2:$B$64&amp;$C$2:$C$64,$G$2:$G$64,0)+_xlfn.XLOOKUP(S$2&amp;$I10,$B$2:$B$64&amp;$C$2:$C$64,$H$2:$H$64,0)</f>
        <v>0</v>
      </c>
      <c r="T10" s="2" cm="1">
        <f t="array" ref="T10">_xlfn.XLOOKUP($I10&amp;T$2,$B$2:$B$64&amp;$C$2:$C$64,$G$2:$G$64,0)+_xlfn.XLOOKUP(T$2&amp;$I10,$B$2:$B$64&amp;$C$2:$C$64,$H$2:$H$64,0)</f>
        <v>0</v>
      </c>
      <c r="U10" s="2" cm="1">
        <f t="array" ref="U10">_xlfn.XLOOKUP($I10&amp;U$2,$B$2:$B$64&amp;$C$2:$C$64,$G$2:$G$64,0)+_xlfn.XLOOKUP(U$2&amp;$I10,$B$2:$B$64&amp;$C$2:$C$64,$H$2:$H$64,0)</f>
        <v>0</v>
      </c>
      <c r="V10" s="2" cm="1">
        <f t="array" ref="V10">_xlfn.XLOOKUP($I10&amp;V$2,$B$2:$B$64&amp;$C$2:$C$64,$G$2:$G$64,0)+_xlfn.XLOOKUP(V$2&amp;$I10,$B$2:$B$64&amp;$C$2:$C$64,$H$2:$H$64,0)</f>
        <v>0</v>
      </c>
      <c r="W10" s="2" cm="1">
        <f t="array" ref="W10">_xlfn.XLOOKUP($I10&amp;W$2,$B$2:$B$64&amp;$C$2:$C$64,$G$2:$G$64,0)+_xlfn.XLOOKUP(W$2&amp;$I10,$B$2:$B$64&amp;$C$2:$C$64,$H$2:$H$64,0)</f>
        <v>1.0289855072463767</v>
      </c>
      <c r="X10" s="2" cm="1">
        <f t="array" ref="X10">_xlfn.XLOOKUP($I10&amp;X$2,$B$2:$B$64&amp;$C$2:$C$64,$G$2:$G$64,0)+_xlfn.XLOOKUP(X$2&amp;$I10,$B$2:$B$64&amp;$C$2:$C$64,$H$2:$H$64,0)</f>
        <v>0</v>
      </c>
      <c r="Y10" s="2" cm="1">
        <f t="array" ref="Y10">_xlfn.XLOOKUP($I10&amp;Y$2,$B$2:$B$64&amp;$C$2:$C$64,$G$2:$G$64,0)+_xlfn.XLOOKUP(Y$2&amp;$I10,$B$2:$B$64&amp;$C$2:$C$64,$H$2:$H$64,0)</f>
        <v>0</v>
      </c>
      <c r="Z10" s="2" cm="1">
        <f t="array" ref="Z10">_xlfn.XLOOKUP($I10&amp;Z$2,$B$2:$B$64&amp;$C$2:$C$64,$G$2:$G$64,0)+_xlfn.XLOOKUP(Z$2&amp;$I10,$B$2:$B$64&amp;$C$2:$C$64,$H$2:$H$64,0)</f>
        <v>0</v>
      </c>
      <c r="AA10" s="2" cm="1">
        <f t="array" ref="AA10">_xlfn.XLOOKUP($I10&amp;AA$2,$B$2:$B$64&amp;$C$2:$C$64,$G$2:$G$64,0)+_xlfn.XLOOKUP(AA$2&amp;$I10,$B$2:$B$64&amp;$C$2:$C$64,$H$2:$H$64,0)</f>
        <v>0</v>
      </c>
      <c r="AB10">
        <v>1</v>
      </c>
      <c r="AC10">
        <f t="array" ref="AC10">MMULT($J10:AA$20,AB$3:AB$20)</f>
        <v>8.0892557969673486</v>
      </c>
      <c r="AD10">
        <f t="shared" si="4"/>
        <v>9</v>
      </c>
      <c r="AG10" s="7" t="s">
        <v>17</v>
      </c>
      <c r="AH10" s="2">
        <v>2.2485277059257744</v>
      </c>
      <c r="AI10" s="2">
        <v>0.81367924528301883</v>
      </c>
      <c r="AJ10" s="2">
        <v>1.1942414174972313</v>
      </c>
      <c r="AK10" s="2">
        <v>2.1658129268698985</v>
      </c>
      <c r="AL10" s="2">
        <v>1.1521739130434783</v>
      </c>
      <c r="AM10" s="2">
        <v>3.6926912537529608</v>
      </c>
      <c r="AN10" s="2">
        <v>0.83105022831050235</v>
      </c>
      <c r="AO10" s="2">
        <v>7</v>
      </c>
      <c r="AP10" s="2">
        <v>3.2492105595553875</v>
      </c>
      <c r="AQ10" s="2">
        <v>3.5823061015400626</v>
      </c>
      <c r="AR10" s="2">
        <v>5.0731755238444194</v>
      </c>
      <c r="AS10" s="2">
        <v>0.38034508627156788</v>
      </c>
      <c r="AT10" s="2">
        <v>6.6525158476748238</v>
      </c>
      <c r="AU10" s="2">
        <v>1.9766899766899768</v>
      </c>
      <c r="AV10" s="2">
        <v>3.2630032398762876</v>
      </c>
      <c r="AW10" s="2">
        <v>6.0163667781790329</v>
      </c>
      <c r="AX10" s="2">
        <v>2.6685868750022839</v>
      </c>
      <c r="AY10" s="2">
        <v>9.3012194431204414</v>
      </c>
      <c r="AZ10">
        <v>1</v>
      </c>
      <c r="BA10">
        <f t="array" ref="BA10">MMULT($AH10:AY$20,AZ$3:AZ$20)</f>
        <v>61.261596122437155</v>
      </c>
      <c r="BB10">
        <f t="shared" si="5"/>
        <v>9</v>
      </c>
      <c r="BE10" s="7" t="s">
        <v>17</v>
      </c>
      <c r="BF10" s="2">
        <v>20.02829803257184</v>
      </c>
      <c r="BG10" s="2">
        <v>34.033032068365664</v>
      </c>
      <c r="BH10" s="2">
        <v>23.413353056203011</v>
      </c>
      <c r="BI10" s="2">
        <v>48.05622920960014</v>
      </c>
      <c r="BJ10" s="2">
        <v>20.80876736601758</v>
      </c>
      <c r="BK10" s="2">
        <v>13.338115775181594</v>
      </c>
      <c r="BL10" s="2">
        <v>30.046604319964466</v>
      </c>
      <c r="BM10" s="2">
        <v>12.859324325609418</v>
      </c>
      <c r="BN10" s="2">
        <v>27.861878934345786</v>
      </c>
      <c r="BO10" s="2">
        <v>12.655487350976609</v>
      </c>
      <c r="BP10" s="2">
        <v>22.595505219675196</v>
      </c>
      <c r="BQ10" s="2">
        <v>24.826250550321479</v>
      </c>
      <c r="BR10" s="2">
        <v>23.867550005614113</v>
      </c>
      <c r="BS10" s="2">
        <v>31.319283291446229</v>
      </c>
      <c r="BT10" s="2">
        <v>26.81526208158926</v>
      </c>
      <c r="BU10" s="2">
        <v>17.639629601473722</v>
      </c>
      <c r="BV10" s="2">
        <v>21.457321908700855</v>
      </c>
      <c r="BW10" s="2">
        <v>40.905904518135863</v>
      </c>
      <c r="BX10">
        <v>1</v>
      </c>
      <c r="BY10">
        <f t="array" ref="BY10">MMULT($BF10:BW$20,BX$3:BX$20)</f>
        <v>452.52779761579285</v>
      </c>
      <c r="BZ10">
        <f t="shared" si="6"/>
        <v>9</v>
      </c>
    </row>
    <row r="11" spans="1:78" x14ac:dyDescent="0.25">
      <c r="A11">
        <v>2</v>
      </c>
      <c r="B11" t="s">
        <v>8</v>
      </c>
      <c r="C11" t="s">
        <v>11</v>
      </c>
      <c r="D11" t="s">
        <v>104</v>
      </c>
      <c r="E11">
        <f t="shared" si="2"/>
        <v>85</v>
      </c>
      <c r="F11">
        <f t="shared" si="3"/>
        <v>106</v>
      </c>
      <c r="G11">
        <f t="shared" si="0"/>
        <v>0.80188679245283023</v>
      </c>
      <c r="H11">
        <f t="shared" si="1"/>
        <v>1.2470588235294118</v>
      </c>
      <c r="I11" s="7" t="s">
        <v>18</v>
      </c>
      <c r="J11" s="2" cm="1">
        <f t="array" ref="J11">_xlfn.XLOOKUP($I11&amp;J$2,$B$2:$B$64&amp;$C$2:$C$64,$G$2:$G$64,0)+_xlfn.XLOOKUP(J$2&amp;$I11,$B$2:$B$64&amp;$C$2:$C$64,$H$2:$H$64,0)</f>
        <v>0.58715596330275233</v>
      </c>
      <c r="K11" s="2" cm="1">
        <f t="array" ref="K11">_xlfn.XLOOKUP($I11&amp;K$2,$B$2:$B$64&amp;$C$2:$C$64,$G$2:$G$64,0)+_xlfn.XLOOKUP(K$2&amp;$I11,$B$2:$B$64&amp;$C$2:$C$64,$H$2:$H$64,0)</f>
        <v>0</v>
      </c>
      <c r="L11" s="2" cm="1">
        <f t="array" ref="L11">_xlfn.XLOOKUP($I11&amp;L$2,$B$2:$B$64&amp;$C$2:$C$64,$G$2:$G$64,0)+_xlfn.XLOOKUP(L$2&amp;$I11,$B$2:$B$64&amp;$C$2:$C$64,$H$2:$H$64,0)</f>
        <v>0.72499999999999998</v>
      </c>
      <c r="M11" s="2" cm="1">
        <f t="array" ref="M11">_xlfn.XLOOKUP($I11&amp;M$2,$B$2:$B$64&amp;$C$2:$C$64,$G$2:$G$64,0)+_xlfn.XLOOKUP(M$2&amp;$I11,$B$2:$B$64&amp;$C$2:$C$64,$H$2:$H$64,0)</f>
        <v>1.1666666666666667</v>
      </c>
      <c r="N11" s="2" cm="1">
        <f t="array" ref="N11">_xlfn.XLOOKUP($I11&amp;N$2,$B$2:$B$64&amp;$C$2:$C$64,$G$2:$G$64,0)+_xlfn.XLOOKUP(N$2&amp;$I11,$B$2:$B$64&amp;$C$2:$C$64,$H$2:$H$64,0)</f>
        <v>0</v>
      </c>
      <c r="O11" s="2" cm="1">
        <f t="array" ref="O11">_xlfn.XLOOKUP($I11&amp;O$2,$B$2:$B$64&amp;$C$2:$C$64,$G$2:$G$64,0)+_xlfn.XLOOKUP(O$2&amp;$I11,$B$2:$B$64&amp;$C$2:$C$64,$H$2:$H$64,0)</f>
        <v>0</v>
      </c>
      <c r="P11" s="2" cm="1">
        <f t="array" ref="P11">_xlfn.XLOOKUP($I11&amp;P$2,$B$2:$B$64&amp;$C$2:$C$64,$G$2:$G$64,0)+_xlfn.XLOOKUP(P$2&amp;$I11,$B$2:$B$64&amp;$C$2:$C$64,$H$2:$H$64,0)</f>
        <v>0</v>
      </c>
      <c r="Q11" s="2" cm="1">
        <f t="array" ref="Q11">_xlfn.XLOOKUP($I11&amp;Q$2,$B$2:$B$64&amp;$C$2:$C$64,$G$2:$G$64,0)+_xlfn.XLOOKUP(Q$2&amp;$I11,$B$2:$B$64&amp;$C$2:$C$64,$H$2:$H$64,0)</f>
        <v>1.5535714285714286</v>
      </c>
      <c r="R11" s="2" cm="1">
        <f t="array" ref="R11">_xlfn.XLOOKUP($I11&amp;R$2,$B$2:$B$64&amp;$C$2:$C$64,$G$2:$G$64,0)+_xlfn.XLOOKUP(R$2&amp;$I11,$B$2:$B$64&amp;$C$2:$C$64,$H$2:$H$64,0)</f>
        <v>0</v>
      </c>
      <c r="S11" s="2" cm="1">
        <f t="array" ref="S11">_xlfn.XLOOKUP($I11&amp;S$2,$B$2:$B$64&amp;$C$2:$C$64,$G$2:$G$64,0)+_xlfn.XLOOKUP(S$2&amp;$I11,$B$2:$B$64&amp;$C$2:$C$64,$H$2:$H$64,0)</f>
        <v>0</v>
      </c>
      <c r="T11" s="2" cm="1">
        <f t="array" ref="T11">_xlfn.XLOOKUP($I11&amp;T$2,$B$2:$B$64&amp;$C$2:$C$64,$G$2:$G$64,0)+_xlfn.XLOOKUP(T$2&amp;$I11,$B$2:$B$64&amp;$C$2:$C$64,$H$2:$H$64,0)</f>
        <v>0</v>
      </c>
      <c r="U11" s="2" cm="1">
        <f t="array" ref="U11">_xlfn.XLOOKUP($I11&amp;U$2,$B$2:$B$64&amp;$C$2:$C$64,$G$2:$G$64,0)+_xlfn.XLOOKUP(U$2&amp;$I11,$B$2:$B$64&amp;$C$2:$C$64,$H$2:$H$64,0)</f>
        <v>0</v>
      </c>
      <c r="V11" s="2" cm="1">
        <f t="array" ref="V11">_xlfn.XLOOKUP($I11&amp;V$2,$B$2:$B$64&amp;$C$2:$C$64,$G$2:$G$64,0)+_xlfn.XLOOKUP(V$2&amp;$I11,$B$2:$B$64&amp;$C$2:$C$64,$H$2:$H$64,0)</f>
        <v>1.1851851851851851</v>
      </c>
      <c r="W11" s="2" cm="1">
        <f t="array" ref="W11">_xlfn.XLOOKUP($I11&amp;W$2,$B$2:$B$64&amp;$C$2:$C$64,$G$2:$G$64,0)+_xlfn.XLOOKUP(W$2&amp;$I11,$B$2:$B$64&amp;$C$2:$C$64,$H$2:$H$64,0)</f>
        <v>0</v>
      </c>
      <c r="X11" s="2" cm="1">
        <f t="array" ref="X11">_xlfn.XLOOKUP($I11&amp;X$2,$B$2:$B$64&amp;$C$2:$C$64,$G$2:$G$64,0)+_xlfn.XLOOKUP(X$2&amp;$I11,$B$2:$B$64&amp;$C$2:$C$64,$H$2:$H$64,0)</f>
        <v>0.55303030303030298</v>
      </c>
      <c r="Y11" s="2" cm="1">
        <f t="array" ref="Y11">_xlfn.XLOOKUP($I11&amp;Y$2,$B$2:$B$64&amp;$C$2:$C$64,$G$2:$G$64,0)+_xlfn.XLOOKUP(Y$2&amp;$I11,$B$2:$B$64&amp;$C$2:$C$64,$H$2:$H$64,0)</f>
        <v>0</v>
      </c>
      <c r="Z11" s="2" cm="1">
        <f t="array" ref="Z11">_xlfn.XLOOKUP($I11&amp;Z$2,$B$2:$B$64&amp;$C$2:$C$64,$G$2:$G$64,0)+_xlfn.XLOOKUP(Z$2&amp;$I11,$B$2:$B$64&amp;$C$2:$C$64,$H$2:$H$64,0)</f>
        <v>0</v>
      </c>
      <c r="AA11" s="2" cm="1">
        <f t="array" ref="AA11">_xlfn.XLOOKUP($I11&amp;AA$2,$B$2:$B$64&amp;$C$2:$C$64,$G$2:$G$64,0)+_xlfn.XLOOKUP(AA$2&amp;$I11,$B$2:$B$64&amp;$C$2:$C$64,$H$2:$H$64,0)</f>
        <v>2.0625</v>
      </c>
      <c r="AB11">
        <v>1</v>
      </c>
      <c r="AC11">
        <f t="array" ref="AC11">MMULT($J11:AA$20,AB$3:AB$20)</f>
        <v>7.8331095467563356</v>
      </c>
      <c r="AD11">
        <f t="shared" si="4"/>
        <v>11</v>
      </c>
      <c r="AG11" s="7" t="s">
        <v>18</v>
      </c>
      <c r="AH11" s="2">
        <v>0</v>
      </c>
      <c r="AI11" s="2">
        <v>3.5506913498358701</v>
      </c>
      <c r="AJ11" s="2">
        <v>3.1128707457590954</v>
      </c>
      <c r="AK11" s="2">
        <v>6.7303246080004486</v>
      </c>
      <c r="AL11" s="2">
        <v>1.9669620013220313</v>
      </c>
      <c r="AM11" s="2">
        <v>0.48454618330809657</v>
      </c>
      <c r="AN11" s="2">
        <v>3.3037095644407826</v>
      </c>
      <c r="AO11" s="2">
        <v>1.5167452830188679</v>
      </c>
      <c r="AP11" s="2">
        <v>7</v>
      </c>
      <c r="AQ11" s="2">
        <v>2.4304380022938892</v>
      </c>
      <c r="AR11" s="2">
        <v>4.8644164982187146</v>
      </c>
      <c r="AS11" s="2">
        <v>2.4029646673479856</v>
      </c>
      <c r="AT11" s="2">
        <v>2.5286492374727665</v>
      </c>
      <c r="AU11" s="2">
        <v>2.4470873329568983</v>
      </c>
      <c r="AV11" s="2">
        <v>0</v>
      </c>
      <c r="AW11" s="2">
        <v>3.6127435377735511</v>
      </c>
      <c r="AX11" s="2">
        <v>1.8731641840618947</v>
      </c>
      <c r="AY11" s="2">
        <v>2.8930432446951384</v>
      </c>
      <c r="AZ11">
        <v>1</v>
      </c>
      <c r="BA11">
        <f t="array" ref="BA11">MMULT($AH11:AY$20,AZ$3:AZ$20)</f>
        <v>50.718356440506028</v>
      </c>
      <c r="BB11">
        <f t="shared" si="5"/>
        <v>12</v>
      </c>
      <c r="BE11" s="14" t="s">
        <v>18</v>
      </c>
      <c r="BF11" s="2">
        <v>20.382066515205548</v>
      </c>
      <c r="BG11" s="2">
        <v>12.918426812619478</v>
      </c>
      <c r="BH11" s="2">
        <v>16.956155031749596</v>
      </c>
      <c r="BI11" s="2">
        <v>27.594100043479017</v>
      </c>
      <c r="BJ11" s="2">
        <v>9.8264962938137277</v>
      </c>
      <c r="BK11" s="2">
        <v>16.303702639552689</v>
      </c>
      <c r="BL11" s="2">
        <v>22.875903236198528</v>
      </c>
      <c r="BM11" s="2">
        <v>29.555531260487196</v>
      </c>
      <c r="BN11" s="2">
        <v>14.57499572800327</v>
      </c>
      <c r="BO11" s="2">
        <v>15.936618735366784</v>
      </c>
      <c r="BP11" s="2">
        <v>19.12030457435683</v>
      </c>
      <c r="BQ11" s="2">
        <v>7.4088921050408896</v>
      </c>
      <c r="BR11" s="2">
        <v>38.957311790751255</v>
      </c>
      <c r="BS11" s="2">
        <v>20.898540370561349</v>
      </c>
      <c r="BT11" s="2">
        <v>33.783032983955252</v>
      </c>
      <c r="BU11" s="2">
        <v>16.758363269029282</v>
      </c>
      <c r="BV11" s="2">
        <v>14.932750665232724</v>
      </c>
      <c r="BW11" s="2">
        <v>59.413454970468287</v>
      </c>
      <c r="BX11">
        <v>1</v>
      </c>
      <c r="BY11">
        <f t="array" ref="BY11">MMULT($BF11:BW$20,BX$3:BX$20)</f>
        <v>398.1966470258717</v>
      </c>
      <c r="BZ11">
        <f t="shared" si="6"/>
        <v>12</v>
      </c>
    </row>
    <row r="12" spans="1:78" x14ac:dyDescent="0.25">
      <c r="A12">
        <v>2</v>
      </c>
      <c r="B12" t="s">
        <v>19</v>
      </c>
      <c r="C12" t="s">
        <v>15</v>
      </c>
      <c r="D12" t="s">
        <v>105</v>
      </c>
      <c r="E12">
        <f t="shared" si="2"/>
        <v>81</v>
      </c>
      <c r="F12">
        <f t="shared" si="3"/>
        <v>80</v>
      </c>
      <c r="G12">
        <f t="shared" si="0"/>
        <v>1.0125</v>
      </c>
      <c r="H12">
        <f t="shared" si="1"/>
        <v>0.98765432098765427</v>
      </c>
      <c r="I12" s="7" t="s">
        <v>9</v>
      </c>
      <c r="J12" s="2" cm="1">
        <f t="array" ref="J12">_xlfn.XLOOKUP($I12&amp;J$2,$B$2:$B$64&amp;$C$2:$C$64,$G$2:$G$64,0)+_xlfn.XLOOKUP(J$2&amp;$I12,$B$2:$B$64&amp;$C$2:$C$64,$H$2:$H$64,0)</f>
        <v>1.3125</v>
      </c>
      <c r="K12" s="2" cm="1">
        <f t="array" ref="K12">_xlfn.XLOOKUP($I12&amp;K$2,$B$2:$B$64&amp;$C$2:$C$64,$G$2:$G$64,0)+_xlfn.XLOOKUP(K$2&amp;$I12,$B$2:$B$64&amp;$C$2:$C$64,$H$2:$H$64,0)</f>
        <v>0</v>
      </c>
      <c r="L12" s="2" cm="1">
        <f t="array" ref="L12">_xlfn.XLOOKUP($I12&amp;L$2,$B$2:$B$64&amp;$C$2:$C$64,$G$2:$G$64,0)+_xlfn.XLOOKUP(L$2&amp;$I12,$B$2:$B$64&amp;$C$2:$C$64,$H$2:$H$64,0)</f>
        <v>0.58536585365853655</v>
      </c>
      <c r="M12" s="2" cm="1">
        <f t="array" ref="M12">_xlfn.XLOOKUP($I12&amp;M$2,$B$2:$B$64&amp;$C$2:$C$64,$G$2:$G$64,0)+_xlfn.XLOOKUP(M$2&amp;$I12,$B$2:$B$64&amp;$C$2:$C$64,$H$2:$H$64,0)</f>
        <v>0</v>
      </c>
      <c r="N12" s="2" cm="1">
        <f t="array" ref="N12">_xlfn.XLOOKUP($I12&amp;N$2,$B$2:$B$64&amp;$C$2:$C$64,$G$2:$G$64,0)+_xlfn.XLOOKUP(N$2&amp;$I12,$B$2:$B$64&amp;$C$2:$C$64,$H$2:$H$64,0)</f>
        <v>1.4</v>
      </c>
      <c r="O12" s="2" cm="1">
        <f t="array" ref="O12">_xlfn.XLOOKUP($I12&amp;O$2,$B$2:$B$64&amp;$C$2:$C$64,$G$2:$G$64,0)+_xlfn.XLOOKUP(O$2&amp;$I12,$B$2:$B$64&amp;$C$2:$C$64,$H$2:$H$64,0)</f>
        <v>0</v>
      </c>
      <c r="P12" s="2" cm="1">
        <f t="array" ref="P12">_xlfn.XLOOKUP($I12&amp;P$2,$B$2:$B$64&amp;$C$2:$C$64,$G$2:$G$64,0)+_xlfn.XLOOKUP(P$2&amp;$I12,$B$2:$B$64&amp;$C$2:$C$64,$H$2:$H$64,0)</f>
        <v>2.7916666666666665</v>
      </c>
      <c r="Q12" s="2" cm="1">
        <f t="array" ref="Q12">_xlfn.XLOOKUP($I12&amp;Q$2,$B$2:$B$64&amp;$C$2:$C$64,$G$2:$G$64,0)+_xlfn.XLOOKUP(Q$2&amp;$I12,$B$2:$B$64&amp;$C$2:$C$64,$H$2:$H$64,0)</f>
        <v>0</v>
      </c>
      <c r="R12" s="2" cm="1">
        <f t="array" ref="R12">_xlfn.XLOOKUP($I12&amp;R$2,$B$2:$B$64&amp;$C$2:$C$64,$G$2:$G$64,0)+_xlfn.XLOOKUP(R$2&amp;$I12,$B$2:$B$64&amp;$C$2:$C$64,$H$2:$H$64,0)</f>
        <v>0</v>
      </c>
      <c r="S12" s="2" cm="1">
        <f t="array" ref="S12">_xlfn.XLOOKUP($I12&amp;S$2,$B$2:$B$64&amp;$C$2:$C$64,$G$2:$G$64,0)+_xlfn.XLOOKUP(S$2&amp;$I12,$B$2:$B$64&amp;$C$2:$C$64,$H$2:$H$64,0)</f>
        <v>0</v>
      </c>
      <c r="T12" s="2" cm="1">
        <f t="array" ref="T12">_xlfn.XLOOKUP($I12&amp;T$2,$B$2:$B$64&amp;$C$2:$C$64,$G$2:$G$64,0)+_xlfn.XLOOKUP(T$2&amp;$I12,$B$2:$B$64&amp;$C$2:$C$64,$H$2:$H$64,0)</f>
        <v>0</v>
      </c>
      <c r="U12" s="2" cm="1">
        <f t="array" ref="U12">_xlfn.XLOOKUP($I12&amp;U$2,$B$2:$B$64&amp;$C$2:$C$64,$G$2:$G$64,0)+_xlfn.XLOOKUP(U$2&amp;$I12,$B$2:$B$64&amp;$C$2:$C$64,$H$2:$H$64,0)</f>
        <v>0.97468354430379744</v>
      </c>
      <c r="V12" s="2" cm="1">
        <f t="array" ref="V12">_xlfn.XLOOKUP($I12&amp;V$2,$B$2:$B$64&amp;$C$2:$C$64,$G$2:$G$64,0)+_xlfn.XLOOKUP(V$2&amp;$I12,$B$2:$B$64&amp;$C$2:$C$64,$H$2:$H$64,0)</f>
        <v>1.5918367346938775</v>
      </c>
      <c r="W12" s="2" cm="1">
        <f t="array" ref="W12">_xlfn.XLOOKUP($I12&amp;W$2,$B$2:$B$64&amp;$C$2:$C$64,$G$2:$G$64,0)+_xlfn.XLOOKUP(W$2&amp;$I12,$B$2:$B$64&amp;$C$2:$C$64,$H$2:$H$64,0)</f>
        <v>0.61538461538461542</v>
      </c>
      <c r="X12" s="2" cm="1">
        <f t="array" ref="X12">_xlfn.XLOOKUP($I12&amp;X$2,$B$2:$B$64&amp;$C$2:$C$64,$G$2:$G$64,0)+_xlfn.XLOOKUP(X$2&amp;$I12,$B$2:$B$64&amp;$C$2:$C$64,$H$2:$H$64,0)</f>
        <v>0</v>
      </c>
      <c r="Y12" s="2" cm="1">
        <f t="array" ref="Y12">_xlfn.XLOOKUP($I12&amp;Y$2,$B$2:$B$64&amp;$C$2:$C$64,$G$2:$G$64,0)+_xlfn.XLOOKUP(Y$2&amp;$I12,$B$2:$B$64&amp;$C$2:$C$64,$H$2:$H$64,0)</f>
        <v>0</v>
      </c>
      <c r="Z12" s="2" cm="1">
        <f t="array" ref="Z12">_xlfn.XLOOKUP($I12&amp;Z$2,$B$2:$B$64&amp;$C$2:$C$64,$G$2:$G$64,0)+_xlfn.XLOOKUP(Z$2&amp;$I12,$B$2:$B$64&amp;$C$2:$C$64,$H$2:$H$64,0)</f>
        <v>0</v>
      </c>
      <c r="AA12" s="2" cm="1">
        <f t="array" ref="AA12">_xlfn.XLOOKUP($I12&amp;AA$2,$B$2:$B$64&amp;$C$2:$C$64,$G$2:$G$64,0)+_xlfn.XLOOKUP(AA$2&amp;$I12,$B$2:$B$64&amp;$C$2:$C$64,$H$2:$H$64,0)</f>
        <v>0</v>
      </c>
      <c r="AB12">
        <v>1</v>
      </c>
      <c r="AC12">
        <f t="array" ref="AC12">MMULT($J12:AA$20,AB$3:AB$20)</f>
        <v>9.2714374147074938</v>
      </c>
      <c r="AD12">
        <f t="shared" si="4"/>
        <v>5</v>
      </c>
      <c r="AG12" s="7" t="s">
        <v>9</v>
      </c>
      <c r="AH12" s="2">
        <v>1.3760238272524201</v>
      </c>
      <c r="AI12" s="2">
        <v>2.8751179245283018</v>
      </c>
      <c r="AJ12" s="2">
        <v>3.0659994767137624</v>
      </c>
      <c r="AK12" s="2">
        <v>2.4862280576566294</v>
      </c>
      <c r="AL12" s="2">
        <v>0</v>
      </c>
      <c r="AM12" s="2">
        <v>4.2551948677245033</v>
      </c>
      <c r="AN12" s="2">
        <v>3.7876852592683936</v>
      </c>
      <c r="AO12" s="2">
        <v>6.7940900709657148</v>
      </c>
      <c r="AP12" s="2">
        <v>4.38586498485801</v>
      </c>
      <c r="AQ12" s="2">
        <v>7</v>
      </c>
      <c r="AR12" s="2">
        <v>2.9351251687261382</v>
      </c>
      <c r="AS12" s="2">
        <v>2.100386424731183</v>
      </c>
      <c r="AT12" s="2">
        <v>7.1838684488539792</v>
      </c>
      <c r="AU12" s="2">
        <v>0</v>
      </c>
      <c r="AV12" s="2">
        <v>5.6187015015991992</v>
      </c>
      <c r="AW12" s="2">
        <v>4.8764341590612776</v>
      </c>
      <c r="AX12" s="2">
        <v>6.8684791369229874</v>
      </c>
      <c r="AY12" s="2">
        <v>8.5752293379998523</v>
      </c>
      <c r="AZ12">
        <v>1</v>
      </c>
      <c r="BA12">
        <f t="array" ref="BA12">MMULT($AH12:AY$20,AZ$3:AZ$20)</f>
        <v>74.184428646862358</v>
      </c>
      <c r="BB12">
        <f t="shared" si="5"/>
        <v>4</v>
      </c>
      <c r="BE12" s="7" t="s">
        <v>9</v>
      </c>
      <c r="BF12" s="2">
        <v>33.554830135903288</v>
      </c>
      <c r="BG12" s="2">
        <v>39.035811500230338</v>
      </c>
      <c r="BH12" s="2">
        <v>26.724707586696308</v>
      </c>
      <c r="BI12" s="2">
        <v>43.290370808749429</v>
      </c>
      <c r="BJ12" s="2">
        <v>28.944639407236501</v>
      </c>
      <c r="BK12" s="2">
        <v>10.967043220301655</v>
      </c>
      <c r="BL12" s="2">
        <v>56.806678773396641</v>
      </c>
      <c r="BM12" s="2">
        <v>18.420409112181545</v>
      </c>
      <c r="BN12" s="2">
        <v>33.455685165694923</v>
      </c>
      <c r="BO12" s="2">
        <v>14.310815908173868</v>
      </c>
      <c r="BP12" s="2">
        <v>24.869017613019281</v>
      </c>
      <c r="BQ12" s="2">
        <v>35.442250899658134</v>
      </c>
      <c r="BR12" s="2">
        <v>42.834515579719266</v>
      </c>
      <c r="BS12" s="2">
        <v>33.924296211229603</v>
      </c>
      <c r="BT12" s="2">
        <v>24.282219973647756</v>
      </c>
      <c r="BU12" s="2">
        <v>17.866107360822802</v>
      </c>
      <c r="BV12" s="2">
        <v>26.378229146623497</v>
      </c>
      <c r="BW12" s="2">
        <v>38.200031788449394</v>
      </c>
      <c r="BX12">
        <v>1</v>
      </c>
      <c r="BY12">
        <f t="array" ref="BY12">MMULT($BF12:BW$20,BX$3:BX$20)</f>
        <v>549.30766019173416</v>
      </c>
      <c r="BZ12">
        <f t="shared" si="6"/>
        <v>5</v>
      </c>
    </row>
    <row r="13" spans="1:78" x14ac:dyDescent="0.25">
      <c r="A13">
        <v>2</v>
      </c>
      <c r="B13" t="s">
        <v>22</v>
      </c>
      <c r="C13" t="s">
        <v>13</v>
      </c>
      <c r="D13" t="s">
        <v>106</v>
      </c>
      <c r="E13">
        <f t="shared" si="2"/>
        <v>121</v>
      </c>
      <c r="F13">
        <f t="shared" si="3"/>
        <v>88</v>
      </c>
      <c r="G13">
        <f t="shared" si="0"/>
        <v>1.375</v>
      </c>
      <c r="H13">
        <f t="shared" si="1"/>
        <v>0.72727272727272729</v>
      </c>
      <c r="I13" s="7" t="s">
        <v>19</v>
      </c>
      <c r="J13" s="2" cm="1">
        <f t="array" ref="J13">_xlfn.XLOOKUP($I13&amp;J$2,$B$2:$B$64&amp;$C$2:$C$64,$G$2:$G$64,0)+_xlfn.XLOOKUP(J$2&amp;$I13,$B$2:$B$64&amp;$C$2:$C$64,$H$2:$H$64,0)</f>
        <v>0</v>
      </c>
      <c r="K13" s="2" cm="1">
        <f t="array" ref="K13">_xlfn.XLOOKUP($I13&amp;K$2,$B$2:$B$64&amp;$C$2:$C$64,$G$2:$G$64,0)+_xlfn.XLOOKUP(K$2&amp;$I13,$B$2:$B$64&amp;$C$2:$C$64,$H$2:$H$64,0)</f>
        <v>0</v>
      </c>
      <c r="L13" s="2" cm="1">
        <f t="array" ref="L13">_xlfn.XLOOKUP($I13&amp;L$2,$B$2:$B$64&amp;$C$2:$C$64,$G$2:$G$64,0)+_xlfn.XLOOKUP(L$2&amp;$I13,$B$2:$B$64&amp;$C$2:$C$64,$H$2:$H$64,0)</f>
        <v>0.70588235294117652</v>
      </c>
      <c r="M13" s="2" cm="1">
        <f t="array" ref="M13">_xlfn.XLOOKUP($I13&amp;M$2,$B$2:$B$64&amp;$C$2:$C$64,$G$2:$G$64,0)+_xlfn.XLOOKUP(M$2&amp;$I13,$B$2:$B$64&amp;$C$2:$C$64,$H$2:$H$64,0)</f>
        <v>0.88349514563106801</v>
      </c>
      <c r="N13" s="2" cm="1">
        <f t="array" ref="N13">_xlfn.XLOOKUP($I13&amp;N$2,$B$2:$B$64&amp;$C$2:$C$64,$G$2:$G$64,0)+_xlfn.XLOOKUP(N$2&amp;$I13,$B$2:$B$64&amp;$C$2:$C$64,$H$2:$H$64,0)</f>
        <v>0</v>
      </c>
      <c r="O13" s="2" cm="1">
        <f t="array" ref="O13">_xlfn.XLOOKUP($I13&amp;O$2,$B$2:$B$64&amp;$C$2:$C$64,$G$2:$G$64,0)+_xlfn.XLOOKUP(O$2&amp;$I13,$B$2:$B$64&amp;$C$2:$C$64,$H$2:$H$64,0)</f>
        <v>1.0125</v>
      </c>
      <c r="P13" s="2" cm="1">
        <f t="array" ref="P13">_xlfn.XLOOKUP($I13&amp;P$2,$B$2:$B$64&amp;$C$2:$C$64,$G$2:$G$64,0)+_xlfn.XLOOKUP(P$2&amp;$I13,$B$2:$B$64&amp;$C$2:$C$64,$H$2:$H$64,0)</f>
        <v>0</v>
      </c>
      <c r="Q13" s="2" cm="1">
        <f t="array" ref="Q13">_xlfn.XLOOKUP($I13&amp;Q$2,$B$2:$B$64&amp;$C$2:$C$64,$G$2:$G$64,0)+_xlfn.XLOOKUP(Q$2&amp;$I13,$B$2:$B$64&amp;$C$2:$C$64,$H$2:$H$64,0)</f>
        <v>0</v>
      </c>
      <c r="R13" s="2" cm="1">
        <f t="array" ref="R13">_xlfn.XLOOKUP($I13&amp;R$2,$B$2:$B$64&amp;$C$2:$C$64,$G$2:$G$64,0)+_xlfn.XLOOKUP(R$2&amp;$I13,$B$2:$B$64&amp;$C$2:$C$64,$H$2:$H$64,0)</f>
        <v>0</v>
      </c>
      <c r="S13" s="2" cm="1">
        <f t="array" ref="S13">_xlfn.XLOOKUP($I13&amp;S$2,$B$2:$B$64&amp;$C$2:$C$64,$G$2:$G$64,0)+_xlfn.XLOOKUP(S$2&amp;$I13,$B$2:$B$64&amp;$C$2:$C$64,$H$2:$H$64,0)</f>
        <v>0</v>
      </c>
      <c r="T13" s="2" cm="1">
        <f t="array" ref="T13">_xlfn.XLOOKUP($I13&amp;T$2,$B$2:$B$64&amp;$C$2:$C$64,$G$2:$G$64,0)+_xlfn.XLOOKUP(T$2&amp;$I13,$B$2:$B$64&amp;$C$2:$C$64,$H$2:$H$64,0)</f>
        <v>0</v>
      </c>
      <c r="U13" s="2" cm="1">
        <f t="array" ref="U13">_xlfn.XLOOKUP($I13&amp;U$2,$B$2:$B$64&amp;$C$2:$C$64,$G$2:$G$64,0)+_xlfn.XLOOKUP(U$2&amp;$I13,$B$2:$B$64&amp;$C$2:$C$64,$H$2:$H$64,0)</f>
        <v>0</v>
      </c>
      <c r="V13" s="2" cm="1">
        <f t="array" ref="V13">_xlfn.XLOOKUP($I13&amp;V$2,$B$2:$B$64&amp;$C$2:$C$64,$G$2:$G$64,0)+_xlfn.XLOOKUP(V$2&amp;$I13,$B$2:$B$64&amp;$C$2:$C$64,$H$2:$H$64,0)</f>
        <v>1.078125</v>
      </c>
      <c r="W13" s="2" cm="1">
        <f t="array" ref="W13">_xlfn.XLOOKUP($I13&amp;W$2,$B$2:$B$64&amp;$C$2:$C$64,$G$2:$G$64,0)+_xlfn.XLOOKUP(W$2&amp;$I13,$B$2:$B$64&amp;$C$2:$C$64,$H$2:$H$64,0)</f>
        <v>0.97777777777777775</v>
      </c>
      <c r="X13" s="2" cm="1">
        <f t="array" ref="X13">_xlfn.XLOOKUP($I13&amp;X$2,$B$2:$B$64&amp;$C$2:$C$64,$G$2:$G$64,0)+_xlfn.XLOOKUP(X$2&amp;$I13,$B$2:$B$64&amp;$C$2:$C$64,$H$2:$H$64,0)</f>
        <v>3.4871794871794872</v>
      </c>
      <c r="Y13" s="2" cm="1">
        <f t="array" ref="Y13">_xlfn.XLOOKUP($I13&amp;Y$2,$B$2:$B$64&amp;$C$2:$C$64,$G$2:$G$64,0)+_xlfn.XLOOKUP(Y$2&amp;$I13,$B$2:$B$64&amp;$C$2:$C$64,$H$2:$H$64,0)</f>
        <v>0</v>
      </c>
      <c r="Z13" s="2" cm="1">
        <f t="array" ref="Z13">_xlfn.XLOOKUP($I13&amp;Z$2,$B$2:$B$64&amp;$C$2:$C$64,$G$2:$G$64,0)+_xlfn.XLOOKUP(Z$2&amp;$I13,$B$2:$B$64&amp;$C$2:$C$64,$H$2:$H$64,0)</f>
        <v>0</v>
      </c>
      <c r="AA13" s="2" cm="1">
        <f t="array" ref="AA13">_xlfn.XLOOKUP($I13&amp;AA$2,$B$2:$B$64&amp;$C$2:$C$64,$G$2:$G$64,0)+_xlfn.XLOOKUP(AA$2&amp;$I13,$B$2:$B$64&amp;$C$2:$C$64,$H$2:$H$64,0)</f>
        <v>1.6382978723404256</v>
      </c>
      <c r="AB13">
        <v>1</v>
      </c>
      <c r="AC13">
        <f t="array" ref="AC13">MMULT($J13:AA$20,AB$3:AB$20)</f>
        <v>9.7832576358699352</v>
      </c>
      <c r="AD13">
        <f t="shared" si="4"/>
        <v>3</v>
      </c>
      <c r="AG13" s="7" t="s">
        <v>19</v>
      </c>
      <c r="AH13" s="2">
        <v>1.2269117647058823</v>
      </c>
      <c r="AI13" s="2">
        <v>5.752608383940621</v>
      </c>
      <c r="AJ13" s="2">
        <v>1.7209194078424674</v>
      </c>
      <c r="AK13" s="2">
        <v>3.4772972872389722</v>
      </c>
      <c r="AL13" s="2">
        <v>4.3746460349260898</v>
      </c>
      <c r="AM13" s="2">
        <v>1.3002364066193852</v>
      </c>
      <c r="AN13" s="2">
        <v>4.180302581464483</v>
      </c>
      <c r="AO13" s="2">
        <v>2.3341178059091199</v>
      </c>
      <c r="AP13" s="2">
        <v>9.7404914210585822</v>
      </c>
      <c r="AQ13" s="2">
        <v>3.4720548956762194</v>
      </c>
      <c r="AR13" s="2">
        <v>7</v>
      </c>
      <c r="AS13" s="2">
        <v>8.3546643396517908</v>
      </c>
      <c r="AT13" s="2">
        <v>2.2169871184719843</v>
      </c>
      <c r="AU13" s="2">
        <v>1.4039419240953221</v>
      </c>
      <c r="AV13" s="2">
        <v>0</v>
      </c>
      <c r="AW13" s="2">
        <v>7.2163521952790424</v>
      </c>
      <c r="AX13" s="2">
        <v>4.3994169719169722</v>
      </c>
      <c r="AY13" s="2">
        <v>2.4121617392800987</v>
      </c>
      <c r="AZ13">
        <v>1</v>
      </c>
      <c r="BA13">
        <f t="array" ref="BA13">MMULT($AH13:AY$20,AZ$3:AZ$20)</f>
        <v>70.583110278077029</v>
      </c>
      <c r="BB13">
        <f t="shared" si="5"/>
        <v>5</v>
      </c>
      <c r="BE13" s="7" t="s">
        <v>19</v>
      </c>
      <c r="BF13" s="2">
        <v>40.729990631065213</v>
      </c>
      <c r="BG13" s="2">
        <v>27.505521362504076</v>
      </c>
      <c r="BH13" s="2">
        <v>21.805681495264047</v>
      </c>
      <c r="BI13" s="2">
        <v>36.068544888613374</v>
      </c>
      <c r="BJ13" s="2">
        <v>15.688218127318152</v>
      </c>
      <c r="BK13" s="2">
        <v>27.448286591952684</v>
      </c>
      <c r="BL13" s="2">
        <v>44.151334905693055</v>
      </c>
      <c r="BM13" s="2">
        <v>35.801262988220849</v>
      </c>
      <c r="BN13" s="2">
        <v>11.986343075422818</v>
      </c>
      <c r="BO13" s="2">
        <v>20.742659804252252</v>
      </c>
      <c r="BP13" s="2">
        <v>12.62253928820695</v>
      </c>
      <c r="BQ13" s="2">
        <v>12.497607075873152</v>
      </c>
      <c r="BR13" s="2">
        <v>44.728221044496699</v>
      </c>
      <c r="BS13" s="2">
        <v>31.157243824348011</v>
      </c>
      <c r="BT13" s="2">
        <v>54.480665816276741</v>
      </c>
      <c r="BU13" s="2">
        <v>20.367340848257207</v>
      </c>
      <c r="BV13" s="2">
        <v>29.824794702379613</v>
      </c>
      <c r="BW13" s="2">
        <v>91.464150526395031</v>
      </c>
      <c r="BX13">
        <v>1</v>
      </c>
      <c r="BY13">
        <f t="array" ref="BY13">MMULT($BF13:BW$20,BX$3:BX$20)</f>
        <v>579.07040699653987</v>
      </c>
      <c r="BZ13">
        <f t="shared" si="6"/>
        <v>3</v>
      </c>
    </row>
    <row r="14" spans="1:78" x14ac:dyDescent="0.25">
      <c r="A14">
        <v>2</v>
      </c>
      <c r="B14" t="s">
        <v>20</v>
      </c>
      <c r="C14" t="s">
        <v>25</v>
      </c>
      <c r="D14" t="s">
        <v>107</v>
      </c>
      <c r="E14">
        <f t="shared" si="2"/>
        <v>119</v>
      </c>
      <c r="F14">
        <f t="shared" si="3"/>
        <v>65</v>
      </c>
      <c r="G14">
        <f t="shared" si="0"/>
        <v>1.8307692307692307</v>
      </c>
      <c r="H14">
        <f t="shared" si="1"/>
        <v>0.54621848739495793</v>
      </c>
      <c r="I14" s="7" t="s">
        <v>20</v>
      </c>
      <c r="J14" s="2" cm="1">
        <f t="array" ref="J14">_xlfn.XLOOKUP($I14&amp;J$2,$B$2:$B$64&amp;$C$2:$C$64,$G$2:$G$64,0)+_xlfn.XLOOKUP(J$2&amp;$I14,$B$2:$B$64&amp;$C$2:$C$64,$H$2:$H$64,0)</f>
        <v>1.411764705882353</v>
      </c>
      <c r="K14" s="2" cm="1">
        <f t="array" ref="K14">_xlfn.XLOOKUP($I14&amp;K$2,$B$2:$B$64&amp;$C$2:$C$64,$G$2:$G$64,0)+_xlfn.XLOOKUP(K$2&amp;$I14,$B$2:$B$64&amp;$C$2:$C$64,$H$2:$H$64,0)</f>
        <v>0</v>
      </c>
      <c r="L14" s="2" cm="1">
        <f t="array" ref="L14">_xlfn.XLOOKUP($I14&amp;L$2,$B$2:$B$64&amp;$C$2:$C$64,$G$2:$G$64,0)+_xlfn.XLOOKUP(L$2&amp;$I14,$B$2:$B$64&amp;$C$2:$C$64,$H$2:$H$64,0)</f>
        <v>0</v>
      </c>
      <c r="M14" s="2" cm="1">
        <f t="array" ref="M14">_xlfn.XLOOKUP($I14&amp;M$2,$B$2:$B$64&amp;$C$2:$C$64,$G$2:$G$64,0)+_xlfn.XLOOKUP(M$2&amp;$I14,$B$2:$B$64&amp;$C$2:$C$64,$H$2:$H$64,0)</f>
        <v>0</v>
      </c>
      <c r="N14" s="2" cm="1">
        <f t="array" ref="N14">_xlfn.XLOOKUP($I14&amp;N$2,$B$2:$B$64&amp;$C$2:$C$64,$G$2:$G$64,0)+_xlfn.XLOOKUP(N$2&amp;$I14,$B$2:$B$64&amp;$C$2:$C$64,$H$2:$H$64,0)</f>
        <v>0</v>
      </c>
      <c r="O14" s="2" cm="1">
        <f t="array" ref="O14">_xlfn.XLOOKUP($I14&amp;O$2,$B$2:$B$64&amp;$C$2:$C$64,$G$2:$G$64,0)+_xlfn.XLOOKUP(O$2&amp;$I14,$B$2:$B$64&amp;$C$2:$C$64,$H$2:$H$64,0)</f>
        <v>0.4731182795698925</v>
      </c>
      <c r="P14" s="2" cm="1">
        <f t="array" ref="P14">_xlfn.XLOOKUP($I14&amp;P$2,$B$2:$B$64&amp;$C$2:$C$64,$G$2:$G$64,0)+_xlfn.XLOOKUP(P$2&amp;$I14,$B$2:$B$64&amp;$C$2:$C$64,$H$2:$H$64,0)</f>
        <v>2.3846153846153846</v>
      </c>
      <c r="Q14" s="2" cm="1">
        <f t="array" ref="Q14">_xlfn.XLOOKUP($I14&amp;Q$2,$B$2:$B$64&amp;$C$2:$C$64,$G$2:$G$64,0)+_xlfn.XLOOKUP(Q$2&amp;$I14,$B$2:$B$64&amp;$C$2:$C$64,$H$2:$H$64,0)</f>
        <v>0</v>
      </c>
      <c r="R14" s="2" cm="1">
        <f t="array" ref="R14">_xlfn.XLOOKUP($I14&amp;R$2,$B$2:$B$64&amp;$C$2:$C$64,$G$2:$G$64,0)+_xlfn.XLOOKUP(R$2&amp;$I14,$B$2:$B$64&amp;$C$2:$C$64,$H$2:$H$64,0)</f>
        <v>0</v>
      </c>
      <c r="S14" s="2" cm="1">
        <f t="array" ref="S14">_xlfn.XLOOKUP($I14&amp;S$2,$B$2:$B$64&amp;$C$2:$C$64,$G$2:$G$64,0)+_xlfn.XLOOKUP(S$2&amp;$I14,$B$2:$B$64&amp;$C$2:$C$64,$H$2:$H$64,0)</f>
        <v>1.025974025974026</v>
      </c>
      <c r="T14" s="2" cm="1">
        <f t="array" ref="T14">_xlfn.XLOOKUP($I14&amp;T$2,$B$2:$B$64&amp;$C$2:$C$64,$G$2:$G$64,0)+_xlfn.XLOOKUP(T$2&amp;$I14,$B$2:$B$64&amp;$C$2:$C$64,$H$2:$H$64,0)</f>
        <v>0</v>
      </c>
      <c r="U14" s="2" cm="1">
        <f t="array" ref="U14">_xlfn.XLOOKUP($I14&amp;U$2,$B$2:$B$64&amp;$C$2:$C$64,$G$2:$G$64,0)+_xlfn.XLOOKUP(U$2&amp;$I14,$B$2:$B$64&amp;$C$2:$C$64,$H$2:$H$64,0)</f>
        <v>0</v>
      </c>
      <c r="V14" s="2" cm="1">
        <f t="array" ref="V14">_xlfn.XLOOKUP($I14&amp;V$2,$B$2:$B$64&amp;$C$2:$C$64,$G$2:$G$64,0)+_xlfn.XLOOKUP(V$2&amp;$I14,$B$2:$B$64&amp;$C$2:$C$64,$H$2:$H$64,0)</f>
        <v>0</v>
      </c>
      <c r="W14" s="2" cm="1">
        <f t="array" ref="W14">_xlfn.XLOOKUP($I14&amp;W$2,$B$2:$B$64&amp;$C$2:$C$64,$G$2:$G$64,0)+_xlfn.XLOOKUP(W$2&amp;$I14,$B$2:$B$64&amp;$C$2:$C$64,$H$2:$H$64,0)</f>
        <v>0</v>
      </c>
      <c r="X14" s="2" cm="1">
        <f t="array" ref="X14">_xlfn.XLOOKUP($I14&amp;X$2,$B$2:$B$64&amp;$C$2:$C$64,$G$2:$G$64,0)+_xlfn.XLOOKUP(X$2&amp;$I14,$B$2:$B$64&amp;$C$2:$C$64,$H$2:$H$64,0)</f>
        <v>0.65740740740740744</v>
      </c>
      <c r="Y14" s="2" cm="1">
        <f t="array" ref="Y14">_xlfn.XLOOKUP($I14&amp;Y$2,$B$2:$B$64&amp;$C$2:$C$64,$G$2:$G$64,0)+_xlfn.XLOOKUP(Y$2&amp;$I14,$B$2:$B$64&amp;$C$2:$C$64,$H$2:$H$64,0)</f>
        <v>0</v>
      </c>
      <c r="Z14" s="2" cm="1">
        <f t="array" ref="Z14">_xlfn.XLOOKUP($I14&amp;Z$2,$B$2:$B$64&amp;$C$2:$C$64,$G$2:$G$64,0)+_xlfn.XLOOKUP(Z$2&amp;$I14,$B$2:$B$64&amp;$C$2:$C$64,$H$2:$H$64,0)</f>
        <v>1.8307692307692307</v>
      </c>
      <c r="AA14" s="2" cm="1">
        <f t="array" ref="AA14">_xlfn.XLOOKUP($I14&amp;AA$2,$B$2:$B$64&amp;$C$2:$C$64,$G$2:$G$64,0)+_xlfn.XLOOKUP(AA$2&amp;$I14,$B$2:$B$64&amp;$C$2:$C$64,$H$2:$H$64,0)</f>
        <v>1.8</v>
      </c>
      <c r="AB14">
        <v>1</v>
      </c>
      <c r="AC14">
        <f t="array" ref="AC14">MMULT($J14:AA$20,AB$3:AB$20)</f>
        <v>9.5836490342182952</v>
      </c>
      <c r="AD14">
        <f t="shared" si="4"/>
        <v>4</v>
      </c>
      <c r="AG14" s="7" t="s">
        <v>20</v>
      </c>
      <c r="AH14" s="2">
        <v>3.5125193297238235</v>
      </c>
      <c r="AI14" s="2">
        <v>4.8504171851629172</v>
      </c>
      <c r="AJ14" s="2">
        <v>3.7892315375111054</v>
      </c>
      <c r="AK14" s="2">
        <v>1.1229357798165138</v>
      </c>
      <c r="AL14" s="2">
        <v>2.8180897121249142</v>
      </c>
      <c r="AM14" s="2">
        <v>1.9727408513816278</v>
      </c>
      <c r="AN14" s="2">
        <v>7.2426814833677575</v>
      </c>
      <c r="AO14" s="2">
        <v>2.6291913214990141</v>
      </c>
      <c r="AP14" s="2">
        <v>4.4658757193205227</v>
      </c>
      <c r="AQ14" s="2">
        <v>1.9298208376347095</v>
      </c>
      <c r="AR14" s="2">
        <v>1.7544998536868135</v>
      </c>
      <c r="AS14" s="2">
        <v>7</v>
      </c>
      <c r="AT14" s="2">
        <v>8.6174555769227386</v>
      </c>
      <c r="AU14" s="2">
        <v>2.7517504265393891</v>
      </c>
      <c r="AV14" s="2">
        <v>2.9662288930581613</v>
      </c>
      <c r="AW14" s="2">
        <v>3.3320742746088632</v>
      </c>
      <c r="AX14" s="2">
        <v>3.8292141224196987</v>
      </c>
      <c r="AY14" s="2">
        <v>0</v>
      </c>
      <c r="AZ14">
        <v>1</v>
      </c>
      <c r="BA14">
        <f t="array" ref="BA14">MMULT($AH14:AY$20,AZ$3:AZ$20)</f>
        <v>64.584726904778563</v>
      </c>
      <c r="BB14">
        <f t="shared" si="5"/>
        <v>8</v>
      </c>
      <c r="BE14" s="7" t="s">
        <v>20</v>
      </c>
      <c r="BF14" s="2">
        <v>29.616229207821128</v>
      </c>
      <c r="BG14" s="2">
        <v>26.145898697659895</v>
      </c>
      <c r="BH14" s="2">
        <v>17.643187073819433</v>
      </c>
      <c r="BI14" s="2">
        <v>29.549864669480758</v>
      </c>
      <c r="BJ14" s="2">
        <v>13.86988052222152</v>
      </c>
      <c r="BK14" s="2">
        <v>21.929154729397656</v>
      </c>
      <c r="BL14" s="2">
        <v>43.597238049703869</v>
      </c>
      <c r="BM14" s="2">
        <v>31.437371780515509</v>
      </c>
      <c r="BN14" s="2">
        <v>26.498225273337702</v>
      </c>
      <c r="BO14" s="2">
        <v>30.823732747417552</v>
      </c>
      <c r="BP14" s="2">
        <v>20.245381500144273</v>
      </c>
      <c r="BQ14" s="2">
        <v>18.179507156959147</v>
      </c>
      <c r="BR14" s="2">
        <v>38.144635440501588</v>
      </c>
      <c r="BS14" s="2">
        <v>17.152940391998875</v>
      </c>
      <c r="BT14" s="2">
        <v>31.136651555561407</v>
      </c>
      <c r="BU14" s="2">
        <v>20.633258103670379</v>
      </c>
      <c r="BV14" s="2">
        <v>40.118288102073812</v>
      </c>
      <c r="BW14" s="2">
        <v>52.271821278218134</v>
      </c>
      <c r="BX14">
        <v>1</v>
      </c>
      <c r="BY14">
        <f t="array" ref="BY14">MMULT($BF14:BW$20,BX$3:BX$20)</f>
        <v>508.99326628050261</v>
      </c>
      <c r="BZ14">
        <f t="shared" si="6"/>
        <v>6</v>
      </c>
    </row>
    <row r="15" spans="1:78" x14ac:dyDescent="0.25">
      <c r="A15">
        <v>2</v>
      </c>
      <c r="B15" t="s">
        <v>16</v>
      </c>
      <c r="C15" t="s">
        <v>12</v>
      </c>
      <c r="D15" t="s">
        <v>108</v>
      </c>
      <c r="E15">
        <f t="shared" si="2"/>
        <v>73</v>
      </c>
      <c r="F15">
        <f t="shared" si="3"/>
        <v>91</v>
      </c>
      <c r="G15">
        <f t="shared" si="0"/>
        <v>0.80219780219780223</v>
      </c>
      <c r="H15">
        <f t="shared" si="1"/>
        <v>1.2465753424657535</v>
      </c>
      <c r="I15" s="7" t="s">
        <v>21</v>
      </c>
      <c r="J15" s="2" cm="1">
        <f t="array" ref="J15">_xlfn.XLOOKUP($I15&amp;J$2,$B$2:$B$64&amp;$C$2:$C$64,$G$2:$G$64,0)+_xlfn.XLOOKUP(J$2&amp;$I15,$B$2:$B$64&amp;$C$2:$C$64,$H$2:$H$64,0)</f>
        <v>0</v>
      </c>
      <c r="K15" s="2" cm="1">
        <f t="array" ref="K15">_xlfn.XLOOKUP($I15&amp;K$2,$B$2:$B$64&amp;$C$2:$C$64,$G$2:$G$64,0)+_xlfn.XLOOKUP(K$2&amp;$I15,$B$2:$B$64&amp;$C$2:$C$64,$H$2:$H$64,0)</f>
        <v>0</v>
      </c>
      <c r="L15" s="2" cm="1">
        <f t="array" ref="L15">_xlfn.XLOOKUP($I15&amp;L$2,$B$2:$B$64&amp;$C$2:$C$64,$G$2:$G$64,0)+_xlfn.XLOOKUP(L$2&amp;$I15,$B$2:$B$64&amp;$C$2:$C$64,$H$2:$H$64,0)</f>
        <v>0.51923076923076927</v>
      </c>
      <c r="M15" s="2" cm="1">
        <f t="array" ref="M15">_xlfn.XLOOKUP($I15&amp;M$2,$B$2:$B$64&amp;$C$2:$C$64,$G$2:$G$64,0)+_xlfn.XLOOKUP(M$2&amp;$I15,$B$2:$B$64&amp;$C$2:$C$64,$H$2:$H$64,0)</f>
        <v>1.0303030303030303</v>
      </c>
      <c r="N15" s="2" cm="1">
        <f t="array" ref="N15">_xlfn.XLOOKUP($I15&amp;N$2,$B$2:$B$64&amp;$C$2:$C$64,$G$2:$G$64,0)+_xlfn.XLOOKUP(N$2&amp;$I15,$B$2:$B$64&amp;$C$2:$C$64,$H$2:$H$64,0)</f>
        <v>0</v>
      </c>
      <c r="O15" s="2" cm="1">
        <f t="array" ref="O15">_xlfn.XLOOKUP($I15&amp;O$2,$B$2:$B$64&amp;$C$2:$C$64,$G$2:$G$64,0)+_xlfn.XLOOKUP(O$2&amp;$I15,$B$2:$B$64&amp;$C$2:$C$64,$H$2:$H$64,0)</f>
        <v>0</v>
      </c>
      <c r="P15" s="2" cm="1">
        <f t="array" ref="P15">_xlfn.XLOOKUP($I15&amp;P$2,$B$2:$B$64&amp;$C$2:$C$64,$G$2:$G$64,0)+_xlfn.XLOOKUP(P$2&amp;$I15,$B$2:$B$64&amp;$C$2:$C$64,$H$2:$H$64,0)</f>
        <v>0.4609375</v>
      </c>
      <c r="Q15" s="2" cm="1">
        <f t="array" ref="Q15">_xlfn.XLOOKUP($I15&amp;Q$2,$B$2:$B$64&amp;$C$2:$C$64,$G$2:$G$64,0)+_xlfn.XLOOKUP(Q$2&amp;$I15,$B$2:$B$64&amp;$C$2:$C$64,$H$2:$H$64,0)</f>
        <v>0</v>
      </c>
      <c r="R15" s="2" cm="1">
        <f t="array" ref="R15">_xlfn.XLOOKUP($I15&amp;R$2,$B$2:$B$64&amp;$C$2:$C$64,$G$2:$G$64,0)+_xlfn.XLOOKUP(R$2&amp;$I15,$B$2:$B$64&amp;$C$2:$C$64,$H$2:$H$64,0)</f>
        <v>0.84375</v>
      </c>
      <c r="S15" s="2" cm="1">
        <f t="array" ref="S15">_xlfn.XLOOKUP($I15&amp;S$2,$B$2:$B$64&amp;$C$2:$C$64,$G$2:$G$64,0)+_xlfn.XLOOKUP(S$2&amp;$I15,$B$2:$B$64&amp;$C$2:$C$64,$H$2:$H$64,0)</f>
        <v>0.62820512820512819</v>
      </c>
      <c r="T15" s="2" cm="1">
        <f t="array" ref="T15">_xlfn.XLOOKUP($I15&amp;T$2,$B$2:$B$64&amp;$C$2:$C$64,$G$2:$G$64,0)+_xlfn.XLOOKUP(T$2&amp;$I15,$B$2:$B$64&amp;$C$2:$C$64,$H$2:$H$64,0)</f>
        <v>0.92753623188405798</v>
      </c>
      <c r="U15" s="2" cm="1">
        <f t="array" ref="U15">_xlfn.XLOOKUP($I15&amp;U$2,$B$2:$B$64&amp;$C$2:$C$64,$G$2:$G$64,0)+_xlfn.XLOOKUP(U$2&amp;$I15,$B$2:$B$64&amp;$C$2:$C$64,$H$2:$H$64,0)</f>
        <v>0</v>
      </c>
      <c r="V15" s="2" cm="1">
        <f t="array" ref="V15">_xlfn.XLOOKUP($I15&amp;V$2,$B$2:$B$64&amp;$C$2:$C$64,$G$2:$G$64,0)+_xlfn.XLOOKUP(V$2&amp;$I15,$B$2:$B$64&amp;$C$2:$C$64,$H$2:$H$64,0)</f>
        <v>0</v>
      </c>
      <c r="W15" s="2" cm="1">
        <f t="array" ref="W15">_xlfn.XLOOKUP($I15&amp;W$2,$B$2:$B$64&amp;$C$2:$C$64,$G$2:$G$64,0)+_xlfn.XLOOKUP(W$2&amp;$I15,$B$2:$B$64&amp;$C$2:$C$64,$H$2:$H$64,0)</f>
        <v>0</v>
      </c>
      <c r="X15" s="2" cm="1">
        <f t="array" ref="X15">_xlfn.XLOOKUP($I15&amp;X$2,$B$2:$B$64&amp;$C$2:$C$64,$G$2:$G$64,0)+_xlfn.XLOOKUP(X$2&amp;$I15,$B$2:$B$64&amp;$C$2:$C$64,$H$2:$H$64,0)</f>
        <v>0</v>
      </c>
      <c r="Y15" s="2" cm="1">
        <f t="array" ref="Y15">_xlfn.XLOOKUP($I15&amp;Y$2,$B$2:$B$64&amp;$C$2:$C$64,$G$2:$G$64,0)+_xlfn.XLOOKUP(Y$2&amp;$I15,$B$2:$B$64&amp;$C$2:$C$64,$H$2:$H$64,0)</f>
        <v>0</v>
      </c>
      <c r="Z15" s="2" cm="1">
        <f t="array" ref="Z15">_xlfn.XLOOKUP($I15&amp;Z$2,$B$2:$B$64&amp;$C$2:$C$64,$G$2:$G$64,0)+_xlfn.XLOOKUP(Z$2&amp;$I15,$B$2:$B$64&amp;$C$2:$C$64,$H$2:$H$64,0)</f>
        <v>1.0109890109890109</v>
      </c>
      <c r="AA15" s="2" cm="1">
        <f t="array" ref="AA15">_xlfn.XLOOKUP($I15&amp;AA$2,$B$2:$B$64&amp;$C$2:$C$64,$G$2:$G$64,0)+_xlfn.XLOOKUP(AA$2&amp;$I15,$B$2:$B$64&amp;$C$2:$C$64,$H$2:$H$64,0)</f>
        <v>0</v>
      </c>
      <c r="AB15">
        <v>1</v>
      </c>
      <c r="AC15">
        <f t="array" ref="AC15">MMULT($J15:AA$20,AB$3:AB$20)</f>
        <v>5.4209516706119967</v>
      </c>
      <c r="AD15">
        <f t="shared" si="4"/>
        <v>17</v>
      </c>
      <c r="AG15" s="7" t="s">
        <v>21</v>
      </c>
      <c r="AH15" s="2">
        <v>2.1994103201378317</v>
      </c>
      <c r="AI15" s="2">
        <v>1.2964447317388494</v>
      </c>
      <c r="AJ15" s="2">
        <v>2.003943088395526</v>
      </c>
      <c r="AK15" s="2">
        <v>1.8038487582664979</v>
      </c>
      <c r="AL15" s="2">
        <v>0.87948717948717936</v>
      </c>
      <c r="AM15" s="2">
        <v>1.3851549984542313</v>
      </c>
      <c r="AN15" s="2">
        <v>4.5270500103799858</v>
      </c>
      <c r="AO15" s="2">
        <v>2.9769589441611846</v>
      </c>
      <c r="AP15" s="2">
        <v>1.5992972544696684</v>
      </c>
      <c r="AQ15" s="2">
        <v>1.0521311710677383</v>
      </c>
      <c r="AR15" s="2">
        <v>1.9017440892440893</v>
      </c>
      <c r="AS15" s="2">
        <v>1.3578184602318799</v>
      </c>
      <c r="AT15" s="2">
        <v>7</v>
      </c>
      <c r="AU15" s="2">
        <v>3.0172706210964444</v>
      </c>
      <c r="AV15" s="2">
        <v>4.2744659201114663</v>
      </c>
      <c r="AW15" s="2">
        <v>1.1515151515151516</v>
      </c>
      <c r="AX15" s="2">
        <v>0.21918706293706294</v>
      </c>
      <c r="AY15" s="2">
        <v>5.6439434388632836</v>
      </c>
      <c r="AZ15">
        <v>1</v>
      </c>
      <c r="BA15">
        <f t="array" ref="BA15">MMULT($AH15:AY$20,AZ$3:AZ$20)</f>
        <v>44.289671200558068</v>
      </c>
      <c r="BB15">
        <f t="shared" si="5"/>
        <v>17</v>
      </c>
      <c r="BE15" s="7" t="s">
        <v>21</v>
      </c>
      <c r="BF15" s="2">
        <v>8.6933417377009938</v>
      </c>
      <c r="BG15" s="2">
        <v>16.506598354959358</v>
      </c>
      <c r="BH15" s="2">
        <v>16.36870043033527</v>
      </c>
      <c r="BI15" s="2">
        <v>27.549413797150748</v>
      </c>
      <c r="BJ15" s="2">
        <v>11.193819794215401</v>
      </c>
      <c r="BK15" s="2">
        <v>10.959621691349136</v>
      </c>
      <c r="BL15" s="2">
        <v>18.49700822900445</v>
      </c>
      <c r="BM15" s="2">
        <v>16.349333245880057</v>
      </c>
      <c r="BN15" s="2">
        <v>26.344168348286928</v>
      </c>
      <c r="BO15" s="2">
        <v>18.042566083877688</v>
      </c>
      <c r="BP15" s="2">
        <v>20.498061594555875</v>
      </c>
      <c r="BQ15" s="2">
        <v>17.166817540132424</v>
      </c>
      <c r="BR15" s="2">
        <v>21.269043865338013</v>
      </c>
      <c r="BS15" s="2">
        <v>10.054179177751111</v>
      </c>
      <c r="BT15" s="2">
        <v>16.746989660195926</v>
      </c>
      <c r="BU15" s="2">
        <v>17.554658986512472</v>
      </c>
      <c r="BV15" s="2">
        <v>21.524884466611233</v>
      </c>
      <c r="BW15" s="2">
        <v>21.23675200357853</v>
      </c>
      <c r="BX15">
        <v>1</v>
      </c>
      <c r="BY15">
        <f t="array" ref="BY15">MMULT($BF15:BW$20,BX$3:BX$20)</f>
        <v>316.55595900743566</v>
      </c>
      <c r="BZ15">
        <f t="shared" si="6"/>
        <v>17</v>
      </c>
    </row>
    <row r="16" spans="1:78" x14ac:dyDescent="0.25">
      <c r="A16">
        <v>2</v>
      </c>
      <c r="B16" t="s">
        <v>24</v>
      </c>
      <c r="C16" t="s">
        <v>26</v>
      </c>
      <c r="D16" t="s">
        <v>109</v>
      </c>
      <c r="E16">
        <f t="shared" si="2"/>
        <v>98</v>
      </c>
      <c r="F16">
        <f t="shared" si="3"/>
        <v>39</v>
      </c>
      <c r="G16">
        <f t="shared" si="0"/>
        <v>2.5128205128205128</v>
      </c>
      <c r="H16">
        <f t="shared" si="1"/>
        <v>0.39795918367346939</v>
      </c>
      <c r="I16" s="7" t="s">
        <v>22</v>
      </c>
      <c r="J16" s="2" cm="1">
        <f t="array" ref="J16">_xlfn.XLOOKUP($I16&amp;J$2,$B$2:$B$64&amp;$C$2:$C$64,$G$2:$G$64,0)+_xlfn.XLOOKUP(J$2&amp;$I16,$B$2:$B$64&amp;$C$2:$C$64,$H$2:$H$64,0)</f>
        <v>0</v>
      </c>
      <c r="K16" s="2" cm="1">
        <f t="array" ref="K16">_xlfn.XLOOKUP($I16&amp;K$2,$B$2:$B$64&amp;$C$2:$C$64,$G$2:$G$64,0)+_xlfn.XLOOKUP(K$2&amp;$I16,$B$2:$B$64&amp;$C$2:$C$64,$H$2:$H$64,0)</f>
        <v>0</v>
      </c>
      <c r="L16" s="2" cm="1">
        <f t="array" ref="L16">_xlfn.XLOOKUP($I16&amp;L$2,$B$2:$B$64&amp;$C$2:$C$64,$G$2:$G$64,0)+_xlfn.XLOOKUP(L$2&amp;$I16,$B$2:$B$64&amp;$C$2:$C$64,$H$2:$H$64,0)</f>
        <v>0</v>
      </c>
      <c r="M16" s="2" cm="1">
        <f t="array" ref="M16">_xlfn.XLOOKUP($I16&amp;M$2,$B$2:$B$64&amp;$C$2:$C$64,$G$2:$G$64,0)+_xlfn.XLOOKUP(M$2&amp;$I16,$B$2:$B$64&amp;$C$2:$C$64,$H$2:$H$64,0)</f>
        <v>1.375</v>
      </c>
      <c r="N16" s="2" cm="1">
        <f t="array" ref="N16">_xlfn.XLOOKUP($I16&amp;N$2,$B$2:$B$64&amp;$C$2:$C$64,$G$2:$G$64,0)+_xlfn.XLOOKUP(N$2&amp;$I16,$B$2:$B$64&amp;$C$2:$C$64,$H$2:$H$64,0)</f>
        <v>0</v>
      </c>
      <c r="O16" s="2" cm="1">
        <f t="array" ref="O16">_xlfn.XLOOKUP($I16&amp;O$2,$B$2:$B$64&amp;$C$2:$C$64,$G$2:$G$64,0)+_xlfn.XLOOKUP(O$2&amp;$I16,$B$2:$B$64&amp;$C$2:$C$64,$H$2:$H$64,0)</f>
        <v>1.3297872340425532</v>
      </c>
      <c r="P16" s="2" cm="1">
        <f t="array" ref="P16">_xlfn.XLOOKUP($I16&amp;P$2,$B$2:$B$64&amp;$C$2:$C$64,$G$2:$G$64,0)+_xlfn.XLOOKUP(P$2&amp;$I16,$B$2:$B$64&amp;$C$2:$C$64,$H$2:$H$64,0)</f>
        <v>0</v>
      </c>
      <c r="Q16" s="2" cm="1">
        <f t="array" ref="Q16">_xlfn.XLOOKUP($I16&amp;Q$2,$B$2:$B$64&amp;$C$2:$C$64,$G$2:$G$64,0)+_xlfn.XLOOKUP(Q$2&amp;$I16,$B$2:$B$64&amp;$C$2:$C$64,$H$2:$H$64,0)</f>
        <v>0.971830985915493</v>
      </c>
      <c r="R16" s="2" cm="1">
        <f t="array" ref="R16">_xlfn.XLOOKUP($I16&amp;R$2,$B$2:$B$64&amp;$C$2:$C$64,$G$2:$G$64,0)+_xlfn.XLOOKUP(R$2&amp;$I16,$B$2:$B$64&amp;$C$2:$C$64,$H$2:$H$64,0)</f>
        <v>0</v>
      </c>
      <c r="S16" s="2" cm="1">
        <f t="array" ref="S16">_xlfn.XLOOKUP($I16&amp;S$2,$B$2:$B$64&amp;$C$2:$C$64,$G$2:$G$64,0)+_xlfn.XLOOKUP(S$2&amp;$I16,$B$2:$B$64&amp;$C$2:$C$64,$H$2:$H$64,0)</f>
        <v>1.625</v>
      </c>
      <c r="T16" s="2" cm="1">
        <f t="array" ref="T16">_xlfn.XLOOKUP($I16&amp;T$2,$B$2:$B$64&amp;$C$2:$C$64,$G$2:$G$64,0)+_xlfn.XLOOKUP(T$2&amp;$I16,$B$2:$B$64&amp;$C$2:$C$64,$H$2:$H$64,0)</f>
        <v>1.0227272727272727</v>
      </c>
      <c r="U16" s="2" cm="1">
        <f t="array" ref="U16">_xlfn.XLOOKUP($I16&amp;U$2,$B$2:$B$64&amp;$C$2:$C$64,$G$2:$G$64,0)+_xlfn.XLOOKUP(U$2&amp;$I16,$B$2:$B$64&amp;$C$2:$C$64,$H$2:$H$64,0)</f>
        <v>0</v>
      </c>
      <c r="V16" s="2" cm="1">
        <f t="array" ref="V16">_xlfn.XLOOKUP($I16&amp;V$2,$B$2:$B$64&amp;$C$2:$C$64,$G$2:$G$64,0)+_xlfn.XLOOKUP(V$2&amp;$I16,$B$2:$B$64&amp;$C$2:$C$64,$H$2:$H$64,0)</f>
        <v>0</v>
      </c>
      <c r="W16" s="2" cm="1">
        <f t="array" ref="W16">_xlfn.XLOOKUP($I16&amp;W$2,$B$2:$B$64&amp;$C$2:$C$64,$G$2:$G$64,0)+_xlfn.XLOOKUP(W$2&amp;$I16,$B$2:$B$64&amp;$C$2:$C$64,$H$2:$H$64,0)</f>
        <v>0</v>
      </c>
      <c r="X16" s="2" cm="1">
        <f t="array" ref="X16">_xlfn.XLOOKUP($I16&amp;X$2,$B$2:$B$64&amp;$C$2:$C$64,$G$2:$G$64,0)+_xlfn.XLOOKUP(X$2&amp;$I16,$B$2:$B$64&amp;$C$2:$C$64,$H$2:$H$64,0)</f>
        <v>0</v>
      </c>
      <c r="Y16" s="2" cm="1">
        <f t="array" ref="Y16">_xlfn.XLOOKUP($I16&amp;Y$2,$B$2:$B$64&amp;$C$2:$C$64,$G$2:$G$64,0)+_xlfn.XLOOKUP(Y$2&amp;$I16,$B$2:$B$64&amp;$C$2:$C$64,$H$2:$H$64,0)</f>
        <v>0.6</v>
      </c>
      <c r="Z16" s="2" cm="1">
        <f t="array" ref="Z16">_xlfn.XLOOKUP($I16&amp;Z$2,$B$2:$B$64&amp;$C$2:$C$64,$G$2:$G$64,0)+_xlfn.XLOOKUP(Z$2&amp;$I16,$B$2:$B$64&amp;$C$2:$C$64,$H$2:$H$64,0)</f>
        <v>1.0375000000000001</v>
      </c>
      <c r="AA16" s="2" cm="1">
        <f t="array" ref="AA16">_xlfn.XLOOKUP($I16&amp;AA$2,$B$2:$B$64&amp;$C$2:$C$64,$G$2:$G$64,0)+_xlfn.XLOOKUP(AA$2&amp;$I16,$B$2:$B$64&amp;$C$2:$C$64,$H$2:$H$64,0)</f>
        <v>0</v>
      </c>
      <c r="AB16">
        <v>1</v>
      </c>
      <c r="AC16">
        <f t="array" ref="AC16">MMULT($J16:AA$20,AB$3:AB$20)</f>
        <v>7.9618454926853186</v>
      </c>
      <c r="AD16">
        <f t="shared" si="4"/>
        <v>10</v>
      </c>
      <c r="AG16" s="7" t="s">
        <v>22</v>
      </c>
      <c r="AH16" s="2">
        <v>5.1524566726664709</v>
      </c>
      <c r="AI16" s="2">
        <v>4.998262338344043</v>
      </c>
      <c r="AJ16" s="2">
        <v>2.3210319698286233</v>
      </c>
      <c r="AK16" s="2">
        <v>4.0818034682540576</v>
      </c>
      <c r="AL16" s="2">
        <v>4.1508183568309365</v>
      </c>
      <c r="AM16" s="2">
        <v>1.4932319518716577</v>
      </c>
      <c r="AN16" s="2">
        <v>7.5996879074263184</v>
      </c>
      <c r="AO16" s="2">
        <v>0.50589622641509435</v>
      </c>
      <c r="AP16" s="2">
        <v>1.8041178103101367</v>
      </c>
      <c r="AQ16" s="2">
        <v>0</v>
      </c>
      <c r="AR16" s="2">
        <v>2.8696887890150302</v>
      </c>
      <c r="AS16" s="2">
        <v>4.9612490939376999</v>
      </c>
      <c r="AT16" s="2">
        <v>6.0501441844030106</v>
      </c>
      <c r="AU16" s="2">
        <v>7</v>
      </c>
      <c r="AV16" s="2">
        <v>3.9857106748673012</v>
      </c>
      <c r="AW16" s="2">
        <v>1.536764705882353</v>
      </c>
      <c r="AX16" s="2">
        <v>3.0141843971631204</v>
      </c>
      <c r="AY16" s="2">
        <v>5.3872683402329837</v>
      </c>
      <c r="AZ16">
        <v>1</v>
      </c>
      <c r="BA16">
        <f t="array" ref="BA16">MMULT($AH16:AY$20,AZ$3:AZ$20)</f>
        <v>66.912316887448839</v>
      </c>
      <c r="BB16">
        <f t="shared" si="5"/>
        <v>7</v>
      </c>
      <c r="BE16" s="7" t="s">
        <v>22</v>
      </c>
      <c r="BF16" s="2">
        <v>20.023356306190497</v>
      </c>
      <c r="BG16" s="2">
        <v>23.282686179087079</v>
      </c>
      <c r="BH16" s="2">
        <v>16.726947250238318</v>
      </c>
      <c r="BI16" s="2">
        <v>26.609506766178256</v>
      </c>
      <c r="BJ16" s="2">
        <v>10.954140239660031</v>
      </c>
      <c r="BK16" s="2">
        <v>30.684227231915248</v>
      </c>
      <c r="BL16" s="2">
        <v>27.514437846408285</v>
      </c>
      <c r="BM16" s="2">
        <v>32.941613696282062</v>
      </c>
      <c r="BN16" s="2">
        <v>30.724880745411348</v>
      </c>
      <c r="BO16" s="2">
        <v>33.843768386218748</v>
      </c>
      <c r="BP16" s="2">
        <v>26.58510150060923</v>
      </c>
      <c r="BQ16" s="2">
        <v>20.694873324524401</v>
      </c>
      <c r="BR16" s="2">
        <v>33.132863031738623</v>
      </c>
      <c r="BS16" s="2">
        <v>12.88448506351777</v>
      </c>
      <c r="BT16" s="2">
        <v>32.944851472789594</v>
      </c>
      <c r="BU16" s="2">
        <v>34.948872299520069</v>
      </c>
      <c r="BV16" s="2">
        <v>39.281173165016256</v>
      </c>
      <c r="BW16" s="2">
        <v>48.806048911002286</v>
      </c>
      <c r="BX16">
        <v>1</v>
      </c>
      <c r="BY16">
        <f t="array" ref="BY16">MMULT($BF16:BW$20,BX$3:BX$20)</f>
        <v>502.5838334163081</v>
      </c>
      <c r="BZ16">
        <f t="shared" si="6"/>
        <v>7</v>
      </c>
    </row>
    <row r="17" spans="1:78" x14ac:dyDescent="0.25">
      <c r="A17">
        <v>2</v>
      </c>
      <c r="B17" t="s">
        <v>21</v>
      </c>
      <c r="C17" t="s">
        <v>9</v>
      </c>
      <c r="D17" t="s">
        <v>110</v>
      </c>
      <c r="E17">
        <f t="shared" si="2"/>
        <v>49</v>
      </c>
      <c r="F17">
        <f t="shared" si="3"/>
        <v>78</v>
      </c>
      <c r="G17">
        <f t="shared" si="0"/>
        <v>0.62820512820512819</v>
      </c>
      <c r="H17">
        <f t="shared" si="1"/>
        <v>1.5918367346938775</v>
      </c>
      <c r="I17" s="7" t="s">
        <v>23</v>
      </c>
      <c r="J17" s="2" cm="1">
        <f t="array" ref="J17">_xlfn.XLOOKUP($I17&amp;J$2,$B$2:$B$64&amp;$C$2:$C$64,$G$2:$G$64,0)+_xlfn.XLOOKUP(J$2&amp;$I17,$B$2:$B$64&amp;$C$2:$C$64,$H$2:$H$64,0)</f>
        <v>0</v>
      </c>
      <c r="K17" s="2" cm="1">
        <f t="array" ref="K17">_xlfn.XLOOKUP($I17&amp;K$2,$B$2:$B$64&amp;$C$2:$C$64,$G$2:$G$64,0)+_xlfn.XLOOKUP(K$2&amp;$I17,$B$2:$B$64&amp;$C$2:$C$64,$H$2:$H$64,0)</f>
        <v>1.3552631578947369</v>
      </c>
      <c r="L17" s="2" cm="1">
        <f t="array" ref="L17">_xlfn.XLOOKUP($I17&amp;L$2,$B$2:$B$64&amp;$C$2:$C$64,$G$2:$G$64,0)+_xlfn.XLOOKUP(L$2&amp;$I17,$B$2:$B$64&amp;$C$2:$C$64,$H$2:$H$64,0)</f>
        <v>0</v>
      </c>
      <c r="M17" s="2" cm="1">
        <f t="array" ref="M17">_xlfn.XLOOKUP($I17&amp;M$2,$B$2:$B$64&amp;$C$2:$C$64,$G$2:$G$64,0)+_xlfn.XLOOKUP(M$2&amp;$I17,$B$2:$B$64&amp;$C$2:$C$64,$H$2:$H$64,0)</f>
        <v>0</v>
      </c>
      <c r="N17" s="2" cm="1">
        <f t="array" ref="N17">_xlfn.XLOOKUP($I17&amp;N$2,$B$2:$B$64&amp;$C$2:$C$64,$G$2:$G$64,0)+_xlfn.XLOOKUP(N$2&amp;$I17,$B$2:$B$64&amp;$C$2:$C$64,$H$2:$H$64,0)</f>
        <v>0.93</v>
      </c>
      <c r="O17" s="2" cm="1">
        <f t="array" ref="O17">_xlfn.XLOOKUP($I17&amp;O$2,$B$2:$B$64&amp;$C$2:$C$64,$G$2:$G$64,0)+_xlfn.XLOOKUP(O$2&amp;$I17,$B$2:$B$64&amp;$C$2:$C$64,$H$2:$H$64,0)</f>
        <v>0</v>
      </c>
      <c r="P17" s="2" cm="1">
        <f t="array" ref="P17">_xlfn.XLOOKUP($I17&amp;P$2,$B$2:$B$64&amp;$C$2:$C$64,$G$2:$G$64,0)+_xlfn.XLOOKUP(P$2&amp;$I17,$B$2:$B$64&amp;$C$2:$C$64,$H$2:$H$64,0)</f>
        <v>0.80392156862745101</v>
      </c>
      <c r="Q17" s="2" cm="1">
        <f t="array" ref="Q17">_xlfn.XLOOKUP($I17&amp;Q$2,$B$2:$B$64&amp;$C$2:$C$64,$G$2:$G$64,0)+_xlfn.XLOOKUP(Q$2&amp;$I17,$B$2:$B$64&amp;$C$2:$C$64,$H$2:$H$64,0)</f>
        <v>0</v>
      </c>
      <c r="R17" s="2" cm="1">
        <f t="array" ref="R17">_xlfn.XLOOKUP($I17&amp;R$2,$B$2:$B$64&amp;$C$2:$C$64,$G$2:$G$64,0)+_xlfn.XLOOKUP(R$2&amp;$I17,$B$2:$B$64&amp;$C$2:$C$64,$H$2:$H$64,0)</f>
        <v>1.8082191780821917</v>
      </c>
      <c r="S17" s="2" cm="1">
        <f t="array" ref="S17">_xlfn.XLOOKUP($I17&amp;S$2,$B$2:$B$64&amp;$C$2:$C$64,$G$2:$G$64,0)+_xlfn.XLOOKUP(S$2&amp;$I17,$B$2:$B$64&amp;$C$2:$C$64,$H$2:$H$64,0)</f>
        <v>0</v>
      </c>
      <c r="T17" s="2" cm="1">
        <f t="array" ref="T17">_xlfn.XLOOKUP($I17&amp;T$2,$B$2:$B$64&amp;$C$2:$C$64,$G$2:$G$64,0)+_xlfn.XLOOKUP(T$2&amp;$I17,$B$2:$B$64&amp;$C$2:$C$64,$H$2:$H$64,0)</f>
        <v>0.28676470588235292</v>
      </c>
      <c r="U17" s="2" cm="1">
        <f t="array" ref="U17">_xlfn.XLOOKUP($I17&amp;U$2,$B$2:$B$64&amp;$C$2:$C$64,$G$2:$G$64,0)+_xlfn.XLOOKUP(U$2&amp;$I17,$B$2:$B$64&amp;$C$2:$C$64,$H$2:$H$64,0)</f>
        <v>1.5211267605633803</v>
      </c>
      <c r="V17" s="2" cm="1">
        <f t="array" ref="V17">_xlfn.XLOOKUP($I17&amp;V$2,$B$2:$B$64&amp;$C$2:$C$64,$G$2:$G$64,0)+_xlfn.XLOOKUP(V$2&amp;$I17,$B$2:$B$64&amp;$C$2:$C$64,$H$2:$H$64,0)</f>
        <v>0</v>
      </c>
      <c r="W17" s="2" cm="1">
        <f t="array" ref="W17">_xlfn.XLOOKUP($I17&amp;W$2,$B$2:$B$64&amp;$C$2:$C$64,$G$2:$G$64,0)+_xlfn.XLOOKUP(W$2&amp;$I17,$B$2:$B$64&amp;$C$2:$C$64,$H$2:$H$64,0)</f>
        <v>0</v>
      </c>
      <c r="X17" s="2" cm="1">
        <f t="array" ref="X17">_xlfn.XLOOKUP($I17&amp;X$2,$B$2:$B$64&amp;$C$2:$C$64,$G$2:$G$64,0)+_xlfn.XLOOKUP(X$2&amp;$I17,$B$2:$B$64&amp;$C$2:$C$64,$H$2:$H$64,0)</f>
        <v>0</v>
      </c>
      <c r="Y17" s="2" cm="1">
        <f t="array" ref="Y17">_xlfn.XLOOKUP($I17&amp;Y$2,$B$2:$B$64&amp;$C$2:$C$64,$G$2:$G$64,0)+_xlfn.XLOOKUP(Y$2&amp;$I17,$B$2:$B$64&amp;$C$2:$C$64,$H$2:$H$64,0)</f>
        <v>1.4310344827586208</v>
      </c>
      <c r="Z17" s="2" cm="1">
        <f t="array" ref="Z17">_xlfn.XLOOKUP($I17&amp;Z$2,$B$2:$B$64&amp;$C$2:$C$64,$G$2:$G$64,0)+_xlfn.XLOOKUP(Z$2&amp;$I17,$B$2:$B$64&amp;$C$2:$C$64,$H$2:$H$64,0)</f>
        <v>0</v>
      </c>
      <c r="AA17" s="2" cm="1">
        <f t="array" ref="AA17">_xlfn.XLOOKUP($I17&amp;AA$2,$B$2:$B$64&amp;$C$2:$C$64,$G$2:$G$64,0)+_xlfn.XLOOKUP(AA$2&amp;$I17,$B$2:$B$64&amp;$C$2:$C$64,$H$2:$H$64,0)</f>
        <v>0</v>
      </c>
      <c r="AB17">
        <v>1</v>
      </c>
      <c r="AC17">
        <f t="array" ref="AC17">MMULT($J17:AA$20,AB$3:AB$20)</f>
        <v>8.1363298538087339</v>
      </c>
      <c r="AD17">
        <f t="shared" si="4"/>
        <v>8</v>
      </c>
      <c r="AG17" s="7" t="s">
        <v>23</v>
      </c>
      <c r="AH17" s="2">
        <v>6.1054302618308443</v>
      </c>
      <c r="AI17" s="2">
        <v>3.2662406103980599</v>
      </c>
      <c r="AJ17" s="2">
        <v>2.1582851649306591</v>
      </c>
      <c r="AK17" s="2">
        <v>3.6433435407284573</v>
      </c>
      <c r="AL17" s="2">
        <v>1.7201342459902966</v>
      </c>
      <c r="AM17" s="2">
        <v>3.6039422720500269</v>
      </c>
      <c r="AN17" s="2">
        <v>3.6273022751895989</v>
      </c>
      <c r="AO17" s="2">
        <v>6.0870814864388816</v>
      </c>
      <c r="AP17" s="2">
        <v>0</v>
      </c>
      <c r="AQ17" s="2">
        <v>2.5128941660177366</v>
      </c>
      <c r="AR17" s="2">
        <v>0</v>
      </c>
      <c r="AS17" s="2">
        <v>0.3371283997469956</v>
      </c>
      <c r="AT17" s="2">
        <v>4.1963438102027633</v>
      </c>
      <c r="AU17" s="2">
        <v>2.6654496281271132</v>
      </c>
      <c r="AV17" s="2">
        <v>7</v>
      </c>
      <c r="AW17" s="2">
        <v>2.9031804987151424</v>
      </c>
      <c r="AX17" s="2">
        <v>4.2239730426423252</v>
      </c>
      <c r="AY17" s="2">
        <v>14.515526726455038</v>
      </c>
      <c r="AZ17">
        <v>1</v>
      </c>
      <c r="BA17">
        <f t="array" ref="BA17">MMULT($AH17:AY$20,AZ$3:AZ$20)</f>
        <v>68.566256129463952</v>
      </c>
      <c r="BB17">
        <f t="shared" si="5"/>
        <v>6</v>
      </c>
      <c r="BE17" s="7" t="s">
        <v>23</v>
      </c>
      <c r="BF17" s="2">
        <v>18.335923344288311</v>
      </c>
      <c r="BG17" s="2">
        <v>38.99339245889152</v>
      </c>
      <c r="BH17" s="2">
        <v>20.905404908599735</v>
      </c>
      <c r="BI17" s="2">
        <v>36.186014813906425</v>
      </c>
      <c r="BJ17" s="2">
        <v>23.774893267229096</v>
      </c>
      <c r="BK17" s="2">
        <v>16.152826136535165</v>
      </c>
      <c r="BL17" s="2">
        <v>32.474860910619782</v>
      </c>
      <c r="BM17" s="2">
        <v>16.097311552694084</v>
      </c>
      <c r="BN17" s="2">
        <v>43.65227375490209</v>
      </c>
      <c r="BO17" s="2">
        <v>18.180231685443989</v>
      </c>
      <c r="BP17" s="2">
        <v>28.226572853606015</v>
      </c>
      <c r="BQ17" s="2">
        <v>36.931787564996</v>
      </c>
      <c r="BR17" s="2">
        <v>23.740462814664959</v>
      </c>
      <c r="BS17" s="2">
        <v>22.079717505403796</v>
      </c>
      <c r="BT17" s="2">
        <v>11.022017727256911</v>
      </c>
      <c r="BU17" s="2">
        <v>34.607334906225262</v>
      </c>
      <c r="BV17" s="2">
        <v>27.084332759545863</v>
      </c>
      <c r="BW17" s="2">
        <v>24.153022735007891</v>
      </c>
      <c r="BX17">
        <v>1</v>
      </c>
      <c r="BY17">
        <f t="array" ref="BY17">MMULT($BF17:BW$20,BX$3:BX$20)</f>
        <v>472.59838169981691</v>
      </c>
      <c r="BZ17">
        <f t="shared" si="6"/>
        <v>8</v>
      </c>
    </row>
    <row r="18" spans="1:78" x14ac:dyDescent="0.25">
      <c r="A18">
        <v>2</v>
      </c>
      <c r="B18" t="s">
        <v>14</v>
      </c>
      <c r="C18" t="s">
        <v>23</v>
      </c>
      <c r="D18" t="s">
        <v>111</v>
      </c>
      <c r="E18">
        <f t="shared" si="2"/>
        <v>100</v>
      </c>
      <c r="F18">
        <f t="shared" si="3"/>
        <v>93</v>
      </c>
      <c r="G18">
        <f t="shared" si="0"/>
        <v>1.075268817204301</v>
      </c>
      <c r="H18">
        <f t="shared" si="1"/>
        <v>0.93</v>
      </c>
      <c r="I18" s="7" t="s">
        <v>24</v>
      </c>
      <c r="J18" s="2" cm="1">
        <f t="array" ref="J18">_xlfn.XLOOKUP($I18&amp;J$2,$B$2:$B$64&amp;$C$2:$C$64,$G$2:$G$64,0)+_xlfn.XLOOKUP(J$2&amp;$I18,$B$2:$B$64&amp;$C$2:$C$64,$H$2:$H$64,0)</f>
        <v>0.84285714285714286</v>
      </c>
      <c r="K18" s="2" cm="1">
        <f t="array" ref="K18">_xlfn.XLOOKUP($I18&amp;K$2,$B$2:$B$64&amp;$C$2:$C$64,$G$2:$G$64,0)+_xlfn.XLOOKUP(K$2&amp;$I18,$B$2:$B$64&amp;$C$2:$C$64,$H$2:$H$64,0)</f>
        <v>1.4363636363636363</v>
      </c>
      <c r="L18" s="2" cm="1">
        <f t="array" ref="L18">_xlfn.XLOOKUP($I18&amp;L$2,$B$2:$B$64&amp;$C$2:$C$64,$G$2:$G$64,0)+_xlfn.XLOOKUP(L$2&amp;$I18,$B$2:$B$64&amp;$C$2:$C$64,$H$2:$H$64,0)</f>
        <v>0</v>
      </c>
      <c r="M18" s="2" cm="1">
        <f t="array" ref="M18">_xlfn.XLOOKUP($I18&amp;M$2,$B$2:$B$64&amp;$C$2:$C$64,$G$2:$G$64,0)+_xlfn.XLOOKUP(M$2&amp;$I18,$B$2:$B$64&amp;$C$2:$C$64,$H$2:$H$64,0)</f>
        <v>0.89473684210526316</v>
      </c>
      <c r="N18" s="2" cm="1">
        <f t="array" ref="N18">_xlfn.XLOOKUP($I18&amp;N$2,$B$2:$B$64&amp;$C$2:$C$64,$G$2:$G$64,0)+_xlfn.XLOOKUP(N$2&amp;$I18,$B$2:$B$64&amp;$C$2:$C$64,$H$2:$H$64,0)</f>
        <v>0.47457627118644069</v>
      </c>
      <c r="O18" s="2" cm="1">
        <f t="array" ref="O18">_xlfn.XLOOKUP($I18&amp;O$2,$B$2:$B$64&amp;$C$2:$C$64,$G$2:$G$64,0)+_xlfn.XLOOKUP(O$2&amp;$I18,$B$2:$B$64&amp;$C$2:$C$64,$H$2:$H$64,0)</f>
        <v>0</v>
      </c>
      <c r="P18" s="2" cm="1">
        <f t="array" ref="P18">_xlfn.XLOOKUP($I18&amp;P$2,$B$2:$B$64&amp;$C$2:$C$64,$G$2:$G$64,0)+_xlfn.XLOOKUP(P$2&amp;$I18,$B$2:$B$64&amp;$C$2:$C$64,$H$2:$H$64,0)</f>
        <v>0</v>
      </c>
      <c r="Q18" s="2" cm="1">
        <f t="array" ref="Q18">_xlfn.XLOOKUP($I18&amp;Q$2,$B$2:$B$64&amp;$C$2:$C$64,$G$2:$G$64,0)+_xlfn.XLOOKUP(Q$2&amp;$I18,$B$2:$B$64&amp;$C$2:$C$64,$H$2:$H$64,0)</f>
        <v>0</v>
      </c>
      <c r="R18" s="2" cm="1">
        <f t="array" ref="R18">_xlfn.XLOOKUP($I18&amp;R$2,$B$2:$B$64&amp;$C$2:$C$64,$G$2:$G$64,0)+_xlfn.XLOOKUP(R$2&amp;$I18,$B$2:$B$64&amp;$C$2:$C$64,$H$2:$H$64,0)</f>
        <v>0</v>
      </c>
      <c r="S18" s="2" cm="1">
        <f t="array" ref="S18">_xlfn.XLOOKUP($I18&amp;S$2,$B$2:$B$64&amp;$C$2:$C$64,$G$2:$G$64,0)+_xlfn.XLOOKUP(S$2&amp;$I18,$B$2:$B$64&amp;$C$2:$C$64,$H$2:$H$64,0)</f>
        <v>0</v>
      </c>
      <c r="T18" s="2" cm="1">
        <f t="array" ref="T18">_xlfn.XLOOKUP($I18&amp;T$2,$B$2:$B$64&amp;$C$2:$C$64,$G$2:$G$64,0)+_xlfn.XLOOKUP(T$2&amp;$I18,$B$2:$B$64&amp;$C$2:$C$64,$H$2:$H$64,0)</f>
        <v>0</v>
      </c>
      <c r="U18" s="2" cm="1">
        <f t="array" ref="U18">_xlfn.XLOOKUP($I18&amp;U$2,$B$2:$B$64&amp;$C$2:$C$64,$G$2:$G$64,0)+_xlfn.XLOOKUP(U$2&amp;$I18,$B$2:$B$64&amp;$C$2:$C$64,$H$2:$H$64,0)</f>
        <v>0</v>
      </c>
      <c r="V18" s="2" cm="1">
        <f t="array" ref="V18">_xlfn.XLOOKUP($I18&amp;V$2,$B$2:$B$64&amp;$C$2:$C$64,$G$2:$G$64,0)+_xlfn.XLOOKUP(V$2&amp;$I18,$B$2:$B$64&amp;$C$2:$C$64,$H$2:$H$64,0)</f>
        <v>0</v>
      </c>
      <c r="W18" s="2" cm="1">
        <f t="array" ref="W18">_xlfn.XLOOKUP($I18&amp;W$2,$B$2:$B$64&amp;$C$2:$C$64,$G$2:$G$64,0)+_xlfn.XLOOKUP(W$2&amp;$I18,$B$2:$B$64&amp;$C$2:$C$64,$H$2:$H$64,0)</f>
        <v>1.6666666666666667</v>
      </c>
      <c r="X18" s="2" cm="1">
        <f t="array" ref="X18">_xlfn.XLOOKUP($I18&amp;X$2,$B$2:$B$64&amp;$C$2:$C$64,$G$2:$G$64,0)+_xlfn.XLOOKUP(X$2&amp;$I18,$B$2:$B$64&amp;$C$2:$C$64,$H$2:$H$64,0)</f>
        <v>0.6987951807228916</v>
      </c>
      <c r="Y18" s="2" cm="1">
        <f t="array" ref="Y18">_xlfn.XLOOKUP($I18&amp;Y$2,$B$2:$B$64&amp;$C$2:$C$64,$G$2:$G$64,0)+_xlfn.XLOOKUP(Y$2&amp;$I18,$B$2:$B$64&amp;$C$2:$C$64,$H$2:$H$64,0)</f>
        <v>0</v>
      </c>
      <c r="Z18" s="2" cm="1">
        <f t="array" ref="Z18">_xlfn.XLOOKUP($I18&amp;Z$2,$B$2:$B$64&amp;$C$2:$C$64,$G$2:$G$64,0)+_xlfn.XLOOKUP(Z$2&amp;$I18,$B$2:$B$64&amp;$C$2:$C$64,$H$2:$H$64,0)</f>
        <v>0</v>
      </c>
      <c r="AA18" s="2" cm="1">
        <f t="array" ref="AA18">_xlfn.XLOOKUP($I18&amp;AA$2,$B$2:$B$64&amp;$C$2:$C$64,$G$2:$G$64,0)+_xlfn.XLOOKUP(AA$2&amp;$I18,$B$2:$B$64&amp;$C$2:$C$64,$H$2:$H$64,0)</f>
        <v>2.5128205128205128</v>
      </c>
      <c r="AB18">
        <v>1</v>
      </c>
      <c r="AC18">
        <f t="array" ref="AC18">MMULT($J18:AA$20,AB$3:AB$20)</f>
        <v>8.5268162527225542</v>
      </c>
      <c r="AD18">
        <f t="shared" si="4"/>
        <v>7</v>
      </c>
      <c r="AG18" s="7" t="s">
        <v>24</v>
      </c>
      <c r="AH18" s="2">
        <v>1.7912299465240642</v>
      </c>
      <c r="AI18" s="2">
        <v>2.2407719535989403</v>
      </c>
      <c r="AJ18" s="2">
        <v>1.7809310430669654</v>
      </c>
      <c r="AK18" s="2">
        <v>3.8592978122794639</v>
      </c>
      <c r="AL18" s="2">
        <v>2.339999673019312</v>
      </c>
      <c r="AM18" s="2">
        <v>4.970118009786364</v>
      </c>
      <c r="AN18" s="2">
        <v>0.56177651783605009</v>
      </c>
      <c r="AO18" s="2">
        <v>3.6658117319191161</v>
      </c>
      <c r="AP18" s="2">
        <v>4.6843204303334156</v>
      </c>
      <c r="AQ18" s="2">
        <v>3.6894932549290904</v>
      </c>
      <c r="AR18" s="2">
        <v>4.45145890080427</v>
      </c>
      <c r="AS18" s="2">
        <v>3.0559912550855195</v>
      </c>
      <c r="AT18" s="2">
        <v>0.86842105263157898</v>
      </c>
      <c r="AU18" s="2">
        <v>0.65071770334928236</v>
      </c>
      <c r="AV18" s="2">
        <v>1.5701381955359139</v>
      </c>
      <c r="AW18" s="2">
        <v>7</v>
      </c>
      <c r="AX18" s="2">
        <v>3.8181586058772465</v>
      </c>
      <c r="AY18" s="2">
        <v>3.4663704567808047</v>
      </c>
      <c r="AZ18">
        <v>1</v>
      </c>
      <c r="BA18">
        <f t="array" ref="BA18">MMULT($AH18:AY$20,AZ$3:AZ$20)</f>
        <v>54.46500654335739</v>
      </c>
      <c r="BB18">
        <f t="shared" si="5"/>
        <v>11</v>
      </c>
      <c r="BE18" s="7" t="s">
        <v>24</v>
      </c>
      <c r="BF18" s="2">
        <v>29.945702759496971</v>
      </c>
      <c r="BG18" s="2">
        <v>32.099366151362588</v>
      </c>
      <c r="BH18" s="2">
        <v>14.500231264346711</v>
      </c>
      <c r="BI18" s="2">
        <v>29.576509047860778</v>
      </c>
      <c r="BJ18" s="2">
        <v>18.445895284148875</v>
      </c>
      <c r="BK18" s="2">
        <v>15.354354103939027</v>
      </c>
      <c r="BL18" s="2">
        <v>32.823988553797435</v>
      </c>
      <c r="BM18" s="2">
        <v>17.858382969924236</v>
      </c>
      <c r="BN18" s="2">
        <v>16.427266345521041</v>
      </c>
      <c r="BO18" s="2">
        <v>11.018162686525338</v>
      </c>
      <c r="BP18" s="2">
        <v>15.837055840962901</v>
      </c>
      <c r="BQ18" s="2">
        <v>22.005171509490502</v>
      </c>
      <c r="BR18" s="2">
        <v>28.395243797473892</v>
      </c>
      <c r="BS18" s="2">
        <v>32.286172452439558</v>
      </c>
      <c r="BT18" s="2">
        <v>29.882513859310933</v>
      </c>
      <c r="BU18" s="2">
        <v>16.946092104628836</v>
      </c>
      <c r="BV18" s="2">
        <v>22.487106211998881</v>
      </c>
      <c r="BW18" s="2">
        <v>58.763800870696727</v>
      </c>
      <c r="BX18">
        <v>1</v>
      </c>
      <c r="BY18">
        <f t="array" ref="BY18">MMULT($BF18:BW$20,BX$3:BX$20)</f>
        <v>444.65301581392526</v>
      </c>
      <c r="BZ18">
        <f t="shared" si="6"/>
        <v>10</v>
      </c>
    </row>
    <row r="19" spans="1:78" x14ac:dyDescent="0.25">
      <c r="A19">
        <v>2</v>
      </c>
      <c r="B19" t="s">
        <v>18</v>
      </c>
      <c r="C19" t="s">
        <v>17</v>
      </c>
      <c r="D19" t="s">
        <v>112</v>
      </c>
      <c r="E19">
        <f t="shared" si="2"/>
        <v>87</v>
      </c>
      <c r="F19">
        <f t="shared" si="3"/>
        <v>56</v>
      </c>
      <c r="G19">
        <f t="shared" si="0"/>
        <v>1.5535714285714286</v>
      </c>
      <c r="H19">
        <f t="shared" si="1"/>
        <v>0.64367816091954022</v>
      </c>
      <c r="I19" s="7" t="s">
        <v>25</v>
      </c>
      <c r="J19" s="2" cm="1">
        <f t="array" ref="J19">_xlfn.XLOOKUP($I19&amp;J$2,$B$2:$B$64&amp;$C$2:$C$64,$G$2:$G$64,0)+_xlfn.XLOOKUP(J$2&amp;$I19,$B$2:$B$64&amp;$C$2:$C$64,$H$2:$H$64,0)</f>
        <v>0.86991869918699183</v>
      </c>
      <c r="K19" s="2" cm="1">
        <f t="array" ref="K19">_xlfn.XLOOKUP($I19&amp;K$2,$B$2:$B$64&amp;$C$2:$C$64,$G$2:$G$64,0)+_xlfn.XLOOKUP(K$2&amp;$I19,$B$2:$B$64&amp;$C$2:$C$64,$H$2:$H$64,0)</f>
        <v>1.2823529411764707</v>
      </c>
      <c r="L19" s="2" cm="1">
        <f t="array" ref="L19">_xlfn.XLOOKUP($I19&amp;L$2,$B$2:$B$64&amp;$C$2:$C$64,$G$2:$G$64,0)+_xlfn.XLOOKUP(L$2&amp;$I19,$B$2:$B$64&amp;$C$2:$C$64,$H$2:$H$64,0)</f>
        <v>0</v>
      </c>
      <c r="M19" s="2" cm="1">
        <f t="array" ref="M19">_xlfn.XLOOKUP($I19&amp;M$2,$B$2:$B$64&amp;$C$2:$C$64,$G$2:$G$64,0)+_xlfn.XLOOKUP(M$2&amp;$I19,$B$2:$B$64&amp;$C$2:$C$64,$H$2:$H$64,0)</f>
        <v>0</v>
      </c>
      <c r="N19" s="2" cm="1">
        <f t="array" ref="N19">_xlfn.XLOOKUP($I19&amp;N$2,$B$2:$B$64&amp;$C$2:$C$64,$G$2:$G$64,0)+_xlfn.XLOOKUP(N$2&amp;$I19,$B$2:$B$64&amp;$C$2:$C$64,$H$2:$H$64,0)</f>
        <v>0</v>
      </c>
      <c r="O19" s="2" cm="1">
        <f t="array" ref="O19">_xlfn.XLOOKUP($I19&amp;O$2,$B$2:$B$64&amp;$C$2:$C$64,$G$2:$G$64,0)+_xlfn.XLOOKUP(O$2&amp;$I19,$B$2:$B$64&amp;$C$2:$C$64,$H$2:$H$64,0)</f>
        <v>0.44117647058823528</v>
      </c>
      <c r="P19" s="2" cm="1">
        <f t="array" ref="P19">_xlfn.XLOOKUP($I19&amp;P$2,$B$2:$B$64&amp;$C$2:$C$64,$G$2:$G$64,0)+_xlfn.XLOOKUP(P$2&amp;$I19,$B$2:$B$64&amp;$C$2:$C$64,$H$2:$H$64,0)</f>
        <v>2.1029411764705883</v>
      </c>
      <c r="Q19" s="2" cm="1">
        <f t="array" ref="Q19">_xlfn.XLOOKUP($I19&amp;Q$2,$B$2:$B$64&amp;$C$2:$C$64,$G$2:$G$64,0)+_xlfn.XLOOKUP(Q$2&amp;$I19,$B$2:$B$64&amp;$C$2:$C$64,$H$2:$H$64,0)</f>
        <v>0</v>
      </c>
      <c r="R19" s="2" cm="1">
        <f t="array" ref="R19">_xlfn.XLOOKUP($I19&amp;R$2,$B$2:$B$64&amp;$C$2:$C$64,$G$2:$G$64,0)+_xlfn.XLOOKUP(R$2&amp;$I19,$B$2:$B$64&amp;$C$2:$C$64,$H$2:$H$64,0)</f>
        <v>0</v>
      </c>
      <c r="S19" s="2" cm="1">
        <f t="array" ref="S19">_xlfn.XLOOKUP($I19&amp;S$2,$B$2:$B$64&amp;$C$2:$C$64,$G$2:$G$64,0)+_xlfn.XLOOKUP(S$2&amp;$I19,$B$2:$B$64&amp;$C$2:$C$64,$H$2:$H$64,0)</f>
        <v>0</v>
      </c>
      <c r="T19" s="2" cm="1">
        <f t="array" ref="T19">_xlfn.XLOOKUP($I19&amp;T$2,$B$2:$B$64&amp;$C$2:$C$64,$G$2:$G$64,0)+_xlfn.XLOOKUP(T$2&amp;$I19,$B$2:$B$64&amp;$C$2:$C$64,$H$2:$H$64,0)</f>
        <v>0</v>
      </c>
      <c r="U19" s="2" cm="1">
        <f t="array" ref="U19">_xlfn.XLOOKUP($I19&amp;U$2,$B$2:$B$64&amp;$C$2:$C$64,$G$2:$G$64,0)+_xlfn.XLOOKUP(U$2&amp;$I19,$B$2:$B$64&amp;$C$2:$C$64,$H$2:$H$64,0)</f>
        <v>0.54621848739495793</v>
      </c>
      <c r="V19" s="2" cm="1">
        <f t="array" ref="V19">_xlfn.XLOOKUP($I19&amp;V$2,$B$2:$B$64&amp;$C$2:$C$64,$G$2:$G$64,0)+_xlfn.XLOOKUP(V$2&amp;$I19,$B$2:$B$64&amp;$C$2:$C$64,$H$2:$H$64,0)</f>
        <v>0.98913043478260865</v>
      </c>
      <c r="W19" s="2" cm="1">
        <f t="array" ref="W19">_xlfn.XLOOKUP($I19&amp;W$2,$B$2:$B$64&amp;$C$2:$C$64,$G$2:$G$64,0)+_xlfn.XLOOKUP(W$2&amp;$I19,$B$2:$B$64&amp;$C$2:$C$64,$H$2:$H$64,0)</f>
        <v>0.96385542168674698</v>
      </c>
      <c r="X19" s="2" cm="1">
        <f t="array" ref="X19">_xlfn.XLOOKUP($I19&amp;X$2,$B$2:$B$64&amp;$C$2:$C$64,$G$2:$G$64,0)+_xlfn.XLOOKUP(X$2&amp;$I19,$B$2:$B$64&amp;$C$2:$C$64,$H$2:$H$64,0)</f>
        <v>0</v>
      </c>
      <c r="Y19" s="2" cm="1">
        <f t="array" ref="Y19">_xlfn.XLOOKUP($I19&amp;Y$2,$B$2:$B$64&amp;$C$2:$C$64,$G$2:$G$64,0)+_xlfn.XLOOKUP(Y$2&amp;$I19,$B$2:$B$64&amp;$C$2:$C$64,$H$2:$H$64,0)</f>
        <v>0</v>
      </c>
      <c r="Z19" s="2" cm="1">
        <f t="array" ref="Z19">_xlfn.XLOOKUP($I19&amp;Z$2,$B$2:$B$64&amp;$C$2:$C$64,$G$2:$G$64,0)+_xlfn.XLOOKUP(Z$2&amp;$I19,$B$2:$B$64&amp;$C$2:$C$64,$H$2:$H$64,0)</f>
        <v>0</v>
      </c>
      <c r="AA19" s="2" cm="1">
        <f t="array" ref="AA19">_xlfn.XLOOKUP($I19&amp;AA$2,$B$2:$B$64&amp;$C$2:$C$64,$G$2:$G$64,0)+_xlfn.XLOOKUP(AA$2&amp;$I19,$B$2:$B$64&amp;$C$2:$C$64,$H$2:$H$64,0)</f>
        <v>0</v>
      </c>
      <c r="AB19">
        <v>1</v>
      </c>
      <c r="AC19">
        <f t="array" ref="AC19">MMULT($J19:AA$20,AB$3:AB$20)</f>
        <v>7.1955936312866005</v>
      </c>
      <c r="AD19">
        <f t="shared" si="4"/>
        <v>12</v>
      </c>
      <c r="AG19" s="7" t="s">
        <v>25</v>
      </c>
      <c r="AH19" s="2">
        <v>2.9049036085022246</v>
      </c>
      <c r="AI19" s="2">
        <v>1.1448802369544229</v>
      </c>
      <c r="AJ19" s="2">
        <v>2.2005617464377059</v>
      </c>
      <c r="AK19" s="2">
        <v>2.3444052891407527</v>
      </c>
      <c r="AL19" s="2">
        <v>1.3113454553947845</v>
      </c>
      <c r="AM19" s="2">
        <v>3.5228291209221316</v>
      </c>
      <c r="AN19" s="2">
        <v>1.7584483181859698</v>
      </c>
      <c r="AO19" s="2">
        <v>4.1102339765025304</v>
      </c>
      <c r="AP19" s="2">
        <v>2.3161590889006716</v>
      </c>
      <c r="AQ19" s="2">
        <v>4.1641354135105875</v>
      </c>
      <c r="AR19" s="2">
        <v>2.3389453905397364</v>
      </c>
      <c r="AS19" s="2">
        <v>2.4305576008149248</v>
      </c>
      <c r="AT19" s="2">
        <v>4.5623130608175479</v>
      </c>
      <c r="AU19" s="2">
        <v>0.33176470588235291</v>
      </c>
      <c r="AV19" s="2">
        <v>3.9211439084013637</v>
      </c>
      <c r="AW19" s="2">
        <v>2.5031975483610531</v>
      </c>
      <c r="AX19" s="2">
        <v>7</v>
      </c>
      <c r="AY19" s="2">
        <v>0.98319327731092432</v>
      </c>
      <c r="AZ19">
        <v>1</v>
      </c>
      <c r="BA19">
        <f t="array" ref="BA19">MMULT($AH19:AY$20,AZ$3:AZ$20)</f>
        <v>49.849017746579676</v>
      </c>
      <c r="BB19">
        <f t="shared" si="5"/>
        <v>15</v>
      </c>
      <c r="BE19" s="7" t="s">
        <v>25</v>
      </c>
      <c r="BF19" s="2">
        <v>24.152591610577144</v>
      </c>
      <c r="BG19" s="2">
        <v>31.65988983083443</v>
      </c>
      <c r="BH19" s="2">
        <v>12.98427728004644</v>
      </c>
      <c r="BI19" s="2">
        <v>23.94985046407869</v>
      </c>
      <c r="BJ19" s="2">
        <v>16.948244970993144</v>
      </c>
      <c r="BK19" s="2">
        <v>12.346727482156355</v>
      </c>
      <c r="BL19" s="2">
        <v>43.867697293435306</v>
      </c>
      <c r="BM19" s="2">
        <v>12.884352847344518</v>
      </c>
      <c r="BN19" s="2">
        <v>24.054268665376558</v>
      </c>
      <c r="BO19" s="2">
        <v>13.437995211255995</v>
      </c>
      <c r="BP19" s="2">
        <v>15.54594963149243</v>
      </c>
      <c r="BQ19" s="2">
        <v>24.634052693783254</v>
      </c>
      <c r="BR19" s="2">
        <v>29.14779953648344</v>
      </c>
      <c r="BS19" s="2">
        <v>24.352058282512701</v>
      </c>
      <c r="BT19" s="2">
        <v>17.226470533163805</v>
      </c>
      <c r="BU19" s="2">
        <v>15.828595974119134</v>
      </c>
      <c r="BV19" s="2">
        <v>22.459787108955478</v>
      </c>
      <c r="BW19" s="2">
        <v>31.752151657293602</v>
      </c>
      <c r="BX19">
        <v>1</v>
      </c>
      <c r="BY19">
        <f t="array" ref="BY19">MMULT($BF19:BW$20,BX$3:BX$20)</f>
        <v>397.23276107390245</v>
      </c>
      <c r="BZ19">
        <f t="shared" si="6"/>
        <v>13</v>
      </c>
    </row>
    <row r="20" spans="1:78" ht="15.75" thickBot="1" x14ac:dyDescent="0.3">
      <c r="A20">
        <v>3</v>
      </c>
      <c r="B20" t="s">
        <v>11</v>
      </c>
      <c r="C20" t="s">
        <v>15</v>
      </c>
      <c r="D20" t="s">
        <v>113</v>
      </c>
      <c r="E20">
        <f t="shared" si="2"/>
        <v>72</v>
      </c>
      <c r="F20">
        <f t="shared" si="3"/>
        <v>73</v>
      </c>
      <c r="G20">
        <f t="shared" si="0"/>
        <v>0.98630136986301364</v>
      </c>
      <c r="H20">
        <f t="shared" si="1"/>
        <v>1.0138888888888888</v>
      </c>
      <c r="I20" s="8" t="s">
        <v>26</v>
      </c>
      <c r="J20" s="2" cm="1">
        <f t="array" ref="J20">_xlfn.XLOOKUP($I20&amp;J$2,$B$2:$B$64&amp;$C$2:$C$64,$G$2:$G$64,0)+_xlfn.XLOOKUP(J$2&amp;$I20,$B$2:$B$64&amp;$C$2:$C$64,$H$2:$H$64,0)</f>
        <v>0</v>
      </c>
      <c r="K20" s="2" cm="1">
        <f t="array" ref="K20">_xlfn.XLOOKUP($I20&amp;K$2,$B$2:$B$64&amp;$C$2:$C$64,$G$2:$G$64,0)+_xlfn.XLOOKUP(K$2&amp;$I20,$B$2:$B$64&amp;$C$2:$C$64,$H$2:$H$64,0)</f>
        <v>0</v>
      </c>
      <c r="L20" s="2" cm="1">
        <f t="array" ref="L20">_xlfn.XLOOKUP($I20&amp;L$2,$B$2:$B$64&amp;$C$2:$C$64,$G$2:$G$64,0)+_xlfn.XLOOKUP(L$2&amp;$I20,$B$2:$B$64&amp;$C$2:$C$64,$H$2:$H$64,0)</f>
        <v>0.70873786407766992</v>
      </c>
      <c r="M20" s="2" cm="1">
        <f t="array" ref="M20">_xlfn.XLOOKUP($I20&amp;M$2,$B$2:$B$64&amp;$C$2:$C$64,$G$2:$G$64,0)+_xlfn.XLOOKUP(M$2&amp;$I20,$B$2:$B$64&amp;$C$2:$C$64,$H$2:$H$64,0)</f>
        <v>0.62385321100917435</v>
      </c>
      <c r="N20" s="2" cm="1">
        <f t="array" ref="N20">_xlfn.XLOOKUP($I20&amp;N$2,$B$2:$B$64&amp;$C$2:$C$64,$G$2:$G$64,0)+_xlfn.XLOOKUP(N$2&amp;$I20,$B$2:$B$64&amp;$C$2:$C$64,$H$2:$H$64,0)</f>
        <v>0.23353293413173654</v>
      </c>
      <c r="O20" s="2" cm="1">
        <f t="array" ref="O20">_xlfn.XLOOKUP($I20&amp;O$2,$B$2:$B$64&amp;$C$2:$C$64,$G$2:$G$64,0)+_xlfn.XLOOKUP(O$2&amp;$I20,$B$2:$B$64&amp;$C$2:$C$64,$H$2:$H$64,0)</f>
        <v>0</v>
      </c>
      <c r="P20" s="2" cm="1">
        <f t="array" ref="P20">_xlfn.XLOOKUP($I20&amp;P$2,$B$2:$B$64&amp;$C$2:$C$64,$G$2:$G$64,0)+_xlfn.XLOOKUP(P$2&amp;$I20,$B$2:$B$64&amp;$C$2:$C$64,$H$2:$H$64,0)</f>
        <v>0</v>
      </c>
      <c r="Q20" s="2" cm="1">
        <f t="array" ref="Q20">_xlfn.XLOOKUP($I20&amp;Q$2,$B$2:$B$64&amp;$C$2:$C$64,$G$2:$G$64,0)+_xlfn.XLOOKUP(Q$2&amp;$I20,$B$2:$B$64&amp;$C$2:$C$64,$H$2:$H$64,0)</f>
        <v>0</v>
      </c>
      <c r="R20" s="2" cm="1">
        <f t="array" ref="R20">_xlfn.XLOOKUP($I20&amp;R$2,$B$2:$B$64&amp;$C$2:$C$64,$G$2:$G$64,0)+_xlfn.XLOOKUP(R$2&amp;$I20,$B$2:$B$64&amp;$C$2:$C$64,$H$2:$H$64,0)</f>
        <v>0.48484848484848486</v>
      </c>
      <c r="S20" s="2" cm="1">
        <f t="array" ref="S20">_xlfn.XLOOKUP($I20&amp;S$2,$B$2:$B$64&amp;$C$2:$C$64,$G$2:$G$64,0)+_xlfn.XLOOKUP(S$2&amp;$I20,$B$2:$B$64&amp;$C$2:$C$64,$H$2:$H$64,0)</f>
        <v>0</v>
      </c>
      <c r="T20" s="2" cm="1">
        <f t="array" ref="T20">_xlfn.XLOOKUP($I20&amp;T$2,$B$2:$B$64&amp;$C$2:$C$64,$G$2:$G$64,0)+_xlfn.XLOOKUP(T$2&amp;$I20,$B$2:$B$64&amp;$C$2:$C$64,$H$2:$H$64,0)</f>
        <v>0.61038961038961037</v>
      </c>
      <c r="U20" s="2" cm="1">
        <f t="array" ref="U20">_xlfn.XLOOKUP($I20&amp;U$2,$B$2:$B$64&amp;$C$2:$C$64,$G$2:$G$64,0)+_xlfn.XLOOKUP(U$2&amp;$I20,$B$2:$B$64&amp;$C$2:$C$64,$H$2:$H$64,0)</f>
        <v>0.55555555555555558</v>
      </c>
      <c r="V20" s="2" cm="1">
        <f t="array" ref="V20">_xlfn.XLOOKUP($I20&amp;V$2,$B$2:$B$64&amp;$C$2:$C$64,$G$2:$G$64,0)+_xlfn.XLOOKUP(V$2&amp;$I20,$B$2:$B$64&amp;$C$2:$C$64,$H$2:$H$64,0)</f>
        <v>0</v>
      </c>
      <c r="W20" s="2" cm="1">
        <f t="array" ref="W20">_xlfn.XLOOKUP($I20&amp;W$2,$B$2:$B$64&amp;$C$2:$C$64,$G$2:$G$64,0)+_xlfn.XLOOKUP(W$2&amp;$I20,$B$2:$B$64&amp;$C$2:$C$64,$H$2:$H$64,0)</f>
        <v>0</v>
      </c>
      <c r="X20" s="2" cm="1">
        <f t="array" ref="X20">_xlfn.XLOOKUP($I20&amp;X$2,$B$2:$B$64&amp;$C$2:$C$64,$G$2:$G$64,0)+_xlfn.XLOOKUP(X$2&amp;$I20,$B$2:$B$64&amp;$C$2:$C$64,$H$2:$H$64,0)</f>
        <v>0</v>
      </c>
      <c r="Y20" s="2" cm="1">
        <f t="array" ref="Y20">_xlfn.XLOOKUP($I20&amp;Y$2,$B$2:$B$64&amp;$C$2:$C$64,$G$2:$G$64,0)+_xlfn.XLOOKUP(Y$2&amp;$I20,$B$2:$B$64&amp;$C$2:$C$64,$H$2:$H$64,0)</f>
        <v>0.39795918367346939</v>
      </c>
      <c r="Z20" s="2" cm="1">
        <f t="array" ref="Z20">_xlfn.XLOOKUP($I20&amp;Z$2,$B$2:$B$64&amp;$C$2:$C$64,$G$2:$G$64,0)+_xlfn.XLOOKUP(Z$2&amp;$I20,$B$2:$B$64&amp;$C$2:$C$64,$H$2:$H$64,0)</f>
        <v>0</v>
      </c>
      <c r="AA20" s="2" cm="1">
        <f t="array" ref="AA20">_xlfn.XLOOKUP($I20&amp;AA$2,$B$2:$B$64&amp;$C$2:$C$64,$G$2:$G$64,0)+_xlfn.XLOOKUP(AA$2&amp;$I20,$B$2:$B$64&amp;$C$2:$C$64,$H$2:$H$64,0)</f>
        <v>0</v>
      </c>
      <c r="AB20">
        <v>1</v>
      </c>
      <c r="AC20">
        <f t="array" ref="AC20">MMULT($J20:AA$20,AB$3:AB$20)</f>
        <v>3.6148768436857006</v>
      </c>
      <c r="AD20">
        <f t="shared" si="4"/>
        <v>18</v>
      </c>
      <c r="AG20" s="8" t="s">
        <v>26</v>
      </c>
      <c r="AH20" s="2">
        <v>1.4044181451920696</v>
      </c>
      <c r="AI20" s="2">
        <v>0.87564754273439327</v>
      </c>
      <c r="AJ20" s="2">
        <v>0.7823784059078176</v>
      </c>
      <c r="AK20" s="2">
        <v>1.4610015666662137</v>
      </c>
      <c r="AL20" s="2">
        <v>0.18886198547215496</v>
      </c>
      <c r="AM20" s="2">
        <v>1.1965648986438053</v>
      </c>
      <c r="AN20" s="2">
        <v>2.2082814704173925</v>
      </c>
      <c r="AO20" s="2">
        <v>2.4195371423642045</v>
      </c>
      <c r="AP20" s="2">
        <v>1.5123007914154871</v>
      </c>
      <c r="AQ20" s="2">
        <v>1.947555326450449</v>
      </c>
      <c r="AR20" s="2">
        <v>1.7101648759482555</v>
      </c>
      <c r="AS20" s="2">
        <v>0</v>
      </c>
      <c r="AT20" s="2">
        <v>3.2031927542717193</v>
      </c>
      <c r="AU20" s="2">
        <v>1.7138021291363361</v>
      </c>
      <c r="AV20" s="2">
        <v>3.2911030120237474</v>
      </c>
      <c r="AW20" s="2">
        <v>1.1893349604853203</v>
      </c>
      <c r="AX20" s="2">
        <v>1.017094017094017</v>
      </c>
      <c r="AY20" s="2">
        <v>7</v>
      </c>
      <c r="AZ20">
        <v>1</v>
      </c>
      <c r="BA20">
        <f t="array" ref="BA20">MMULT($AH20:AY$20,AZ$3:AZ$20)</f>
        <v>33.121239024223385</v>
      </c>
      <c r="BB20">
        <f t="shared" si="5"/>
        <v>18</v>
      </c>
      <c r="BE20" s="8" t="s">
        <v>26</v>
      </c>
      <c r="BF20" s="2">
        <v>7.87329047189239</v>
      </c>
      <c r="BG20" s="2">
        <v>13.687452509311745</v>
      </c>
      <c r="BH20" s="2">
        <v>13.452490256660555</v>
      </c>
      <c r="BI20" s="2">
        <v>20.939302576312773</v>
      </c>
      <c r="BJ20" s="2">
        <v>11.056403698020876</v>
      </c>
      <c r="BK20" s="2">
        <v>6.7372037223111061</v>
      </c>
      <c r="BL20" s="2">
        <v>14.867832080443552</v>
      </c>
      <c r="BM20" s="2">
        <v>9.0468153177821407</v>
      </c>
      <c r="BN20" s="2">
        <v>18.328401421326156</v>
      </c>
      <c r="BO20" s="2">
        <v>8.1297141738822276</v>
      </c>
      <c r="BP20" s="2">
        <v>13.884151989596113</v>
      </c>
      <c r="BQ20" s="2">
        <v>15.798832223371551</v>
      </c>
      <c r="BR20" s="2">
        <v>15.458038483242474</v>
      </c>
      <c r="BS20" s="2">
        <v>10.28524536588597</v>
      </c>
      <c r="BT20" s="2">
        <v>11.227174556025167</v>
      </c>
      <c r="BU20" s="2">
        <v>12.830407599717841</v>
      </c>
      <c r="BV20" s="2">
        <v>11.076037052785727</v>
      </c>
      <c r="BW20" s="2">
        <v>13.163985200551689</v>
      </c>
      <c r="BX20">
        <v>1</v>
      </c>
      <c r="BY20">
        <f t="array" ref="BY20">MMULT($BF20:BW$20,BX$3:BX$20)</f>
        <v>227.84277869912006</v>
      </c>
      <c r="BZ20">
        <f t="shared" si="6"/>
        <v>18</v>
      </c>
    </row>
    <row r="21" spans="1:78" x14ac:dyDescent="0.25">
      <c r="A21">
        <v>3</v>
      </c>
      <c r="B21" t="s">
        <v>26</v>
      </c>
      <c r="C21" t="s">
        <v>14</v>
      </c>
      <c r="D21" t="s">
        <v>114</v>
      </c>
      <c r="E21">
        <f t="shared" si="2"/>
        <v>39</v>
      </c>
      <c r="F21">
        <f t="shared" si="3"/>
        <v>167</v>
      </c>
      <c r="G21">
        <f t="shared" si="0"/>
        <v>0.23353293413173654</v>
      </c>
      <c r="H21">
        <f t="shared" si="1"/>
        <v>4.2820512820512819</v>
      </c>
    </row>
    <row r="22" spans="1:78" x14ac:dyDescent="0.25">
      <c r="A22">
        <v>3</v>
      </c>
      <c r="B22" t="s">
        <v>13</v>
      </c>
      <c r="C22" t="s">
        <v>24</v>
      </c>
      <c r="D22" t="s">
        <v>115</v>
      </c>
      <c r="E22">
        <f t="shared" si="2"/>
        <v>95</v>
      </c>
      <c r="F22">
        <f t="shared" si="3"/>
        <v>85</v>
      </c>
      <c r="G22">
        <f t="shared" si="0"/>
        <v>1.1176470588235294</v>
      </c>
      <c r="H22">
        <f t="shared" si="1"/>
        <v>0.89473684210526316</v>
      </c>
    </row>
    <row r="23" spans="1:78" x14ac:dyDescent="0.25">
      <c r="A23">
        <v>3</v>
      </c>
      <c r="B23" t="s">
        <v>9</v>
      </c>
      <c r="C23" t="s">
        <v>22</v>
      </c>
      <c r="D23" t="s">
        <v>116</v>
      </c>
      <c r="E23">
        <f t="shared" si="2"/>
        <v>72</v>
      </c>
      <c r="F23">
        <f t="shared" si="3"/>
        <v>117</v>
      </c>
      <c r="G23">
        <f t="shared" si="0"/>
        <v>0.61538461538461542</v>
      </c>
      <c r="H23">
        <f t="shared" si="1"/>
        <v>1.625</v>
      </c>
      <c r="I23" s="21" t="s">
        <v>168</v>
      </c>
      <c r="AG23" t="s">
        <v>169</v>
      </c>
      <c r="BE23" s="21" t="s">
        <v>170</v>
      </c>
    </row>
    <row r="24" spans="1:78" x14ac:dyDescent="0.25">
      <c r="A24">
        <v>3</v>
      </c>
      <c r="B24" t="s">
        <v>25</v>
      </c>
      <c r="C24" t="s">
        <v>16</v>
      </c>
      <c r="D24" t="s">
        <v>117</v>
      </c>
      <c r="E24">
        <f t="shared" si="2"/>
        <v>143</v>
      </c>
      <c r="F24">
        <f t="shared" si="3"/>
        <v>68</v>
      </c>
      <c r="G24">
        <f t="shared" si="0"/>
        <v>2.1029411764705883</v>
      </c>
      <c r="H24">
        <f t="shared" si="1"/>
        <v>0.47552447552447552</v>
      </c>
      <c r="I24">
        <f t="array" ref="I24:AA42">TRANSPOSE(I2:AA20)</f>
        <v>0</v>
      </c>
      <c r="J24" t="str">
        <v>Carlton</v>
      </c>
      <c r="K24" t="str">
        <v>Collingwood</v>
      </c>
      <c r="L24" t="str">
        <v>Melbourne</v>
      </c>
      <c r="M24" t="str">
        <v>Adelaide Crows</v>
      </c>
      <c r="N24" t="str">
        <v>Western Bulldogs</v>
      </c>
      <c r="O24" t="str">
        <v>Brisbane Lions</v>
      </c>
      <c r="P24" t="str">
        <v>St Kilda</v>
      </c>
      <c r="Q24" t="str">
        <v>GWS Giants</v>
      </c>
      <c r="R24" t="str">
        <v>Fremantle</v>
      </c>
      <c r="S24" t="str">
        <v>Richmond</v>
      </c>
      <c r="T24" t="str">
        <v>Geelong Cats</v>
      </c>
      <c r="U24" t="str">
        <v>Port Adelaide</v>
      </c>
      <c r="V24" t="str">
        <v>Hawthorn</v>
      </c>
      <c r="W24" t="str">
        <v>Sydney Swans</v>
      </c>
      <c r="X24" t="str">
        <v>West Coast Eagles</v>
      </c>
      <c r="Y24" t="str">
        <v>Gold Coast Suns</v>
      </c>
      <c r="Z24" t="str">
        <v>Essendon</v>
      </c>
      <c r="AA24" t="str">
        <v>North Melbourne</v>
      </c>
      <c r="AF24" t="s">
        <v>92</v>
      </c>
      <c r="AG24">
        <f t="array" ref="AG24:AY42">TRANSPOSE(AG2:AY20)</f>
        <v>0</v>
      </c>
      <c r="AH24" t="str">
        <v>Carlton</v>
      </c>
      <c r="AI24" t="str">
        <v>Collingwood</v>
      </c>
      <c r="AJ24" t="str">
        <v>Melbourne</v>
      </c>
      <c r="AK24" t="str">
        <v>Adelaide Crows</v>
      </c>
      <c r="AL24" t="str">
        <v>Western Bulldogs</v>
      </c>
      <c r="AM24" t="str">
        <v>Brisbane Lions</v>
      </c>
      <c r="AN24" t="str">
        <v>St Kilda</v>
      </c>
      <c r="AO24" t="str">
        <v>GWS Giants</v>
      </c>
      <c r="AP24" t="str">
        <v>Fremantle</v>
      </c>
      <c r="AQ24" t="str">
        <v>Richmond</v>
      </c>
      <c r="AR24" t="str">
        <v>Geelong Cats</v>
      </c>
      <c r="AS24" t="str">
        <v>Port Adelaide</v>
      </c>
      <c r="AT24" t="str">
        <v>Hawthorn</v>
      </c>
      <c r="AU24" t="str">
        <v>Sydney Swans</v>
      </c>
      <c r="AV24" t="str">
        <v>West Coast Eagles</v>
      </c>
      <c r="AW24" t="str">
        <v>Gold Coast Suns</v>
      </c>
      <c r="AX24" t="str">
        <v>Essendon</v>
      </c>
      <c r="AY24" t="str">
        <v>North Melbourne</v>
      </c>
      <c r="BE24">
        <f t="array" ref="BE24:BW42">TRANSPOSE(BE2:BW20)</f>
        <v>0</v>
      </c>
      <c r="BF24" t="str">
        <v>Carlton</v>
      </c>
      <c r="BG24" t="str">
        <v>Collingwood</v>
      </c>
      <c r="BH24" t="str">
        <v>Melbourne</v>
      </c>
      <c r="BI24" t="str">
        <v>Adelaide Crows</v>
      </c>
      <c r="BJ24" t="str">
        <v>Western Bulldogs</v>
      </c>
      <c r="BK24" t="str">
        <v>Brisbane Lions</v>
      </c>
      <c r="BL24" t="str">
        <v>St Kilda</v>
      </c>
      <c r="BM24" t="str">
        <v>GWS Giants</v>
      </c>
      <c r="BN24" t="str">
        <v>Fremantle</v>
      </c>
      <c r="BO24" t="str">
        <v>Richmond</v>
      </c>
      <c r="BP24" t="str">
        <v>Geelong Cats</v>
      </c>
      <c r="BQ24" t="str">
        <v>Port Adelaide</v>
      </c>
      <c r="BR24" t="str">
        <v>Hawthorn</v>
      </c>
      <c r="BS24" t="str">
        <v>Sydney Swans</v>
      </c>
      <c r="BT24" t="str">
        <v>West Coast Eagles</v>
      </c>
      <c r="BU24" t="str">
        <v>Gold Coast Suns</v>
      </c>
      <c r="BV24" t="str">
        <v>Essendon</v>
      </c>
      <c r="BW24" t="str">
        <v>North Melbourne</v>
      </c>
    </row>
    <row r="25" spans="1:78" x14ac:dyDescent="0.25">
      <c r="A25">
        <v>3</v>
      </c>
      <c r="B25" t="s">
        <v>23</v>
      </c>
      <c r="C25" t="s">
        <v>20</v>
      </c>
      <c r="D25" t="s">
        <v>118</v>
      </c>
      <c r="E25">
        <f t="shared" si="2"/>
        <v>108</v>
      </c>
      <c r="F25">
        <f t="shared" si="3"/>
        <v>71</v>
      </c>
      <c r="G25">
        <f t="shared" si="0"/>
        <v>1.5211267605633803</v>
      </c>
      <c r="H25">
        <f t="shared" si="1"/>
        <v>0.65740740740740744</v>
      </c>
      <c r="I25" t="str">
        <v>Carlton</v>
      </c>
      <c r="J25">
        <v>0</v>
      </c>
      <c r="K25">
        <v>1.2470588235294118</v>
      </c>
      <c r="L25">
        <v>0</v>
      </c>
      <c r="M25">
        <v>0</v>
      </c>
      <c r="N25">
        <v>0</v>
      </c>
      <c r="O25">
        <v>1.2117647058823529</v>
      </c>
      <c r="P25">
        <v>0</v>
      </c>
      <c r="Q25">
        <v>0</v>
      </c>
      <c r="R25">
        <v>0.58715596330275233</v>
      </c>
      <c r="S25">
        <v>1.3125</v>
      </c>
      <c r="T25">
        <v>0</v>
      </c>
      <c r="U25">
        <v>1.411764705882353</v>
      </c>
      <c r="V25">
        <v>0</v>
      </c>
      <c r="W25">
        <v>0</v>
      </c>
      <c r="X25">
        <v>0</v>
      </c>
      <c r="Y25">
        <v>0.84285714285714286</v>
      </c>
      <c r="Z25">
        <v>0.86991869918699183</v>
      </c>
      <c r="AA25">
        <v>0</v>
      </c>
      <c r="AG25" t="str">
        <v>Carlton</v>
      </c>
      <c r="AH25">
        <v>7</v>
      </c>
      <c r="AI25">
        <v>2.4603414332920219</v>
      </c>
      <c r="AJ25">
        <v>3.0520577942106928</v>
      </c>
      <c r="AK25">
        <v>1.4452933466964768</v>
      </c>
      <c r="AL25">
        <v>5.9751761815837448</v>
      </c>
      <c r="AM25">
        <v>6.2201520223758386</v>
      </c>
      <c r="AN25">
        <v>1.4758472474424809</v>
      </c>
      <c r="AO25">
        <v>2.2485277059257744</v>
      </c>
      <c r="AP25">
        <v>0</v>
      </c>
      <c r="AQ25">
        <v>1.3760238272524201</v>
      </c>
      <c r="AR25">
        <v>1.2269117647058823</v>
      </c>
      <c r="AS25">
        <v>3.5125193297238235</v>
      </c>
      <c r="AT25">
        <v>2.1994103201378317</v>
      </c>
      <c r="AU25">
        <v>5.1524566726664709</v>
      </c>
      <c r="AV25">
        <v>6.1054302618308443</v>
      </c>
      <c r="AW25">
        <v>1.7912299465240642</v>
      </c>
      <c r="AX25">
        <v>2.9049036085022246</v>
      </c>
      <c r="AY25">
        <v>1.4044181451920696</v>
      </c>
      <c r="AZ25">
        <v>1</v>
      </c>
      <c r="BA25">
        <v>45.417450119999998</v>
      </c>
      <c r="BE25" t="str">
        <v>Carlton</v>
      </c>
      <c r="BF25">
        <v>16.106953886408974</v>
      </c>
      <c r="BG25">
        <v>28.97033107450336</v>
      </c>
      <c r="BH25">
        <v>15.518856362706943</v>
      </c>
      <c r="BI25">
        <v>12.351116375776165</v>
      </c>
      <c r="BJ25">
        <v>32.54547522161711</v>
      </c>
      <c r="BK25">
        <v>34.491908009345039</v>
      </c>
      <c r="BL25">
        <v>20.640910430710676</v>
      </c>
      <c r="BM25">
        <v>20.02829803257184</v>
      </c>
      <c r="BN25">
        <v>20.382066515205548</v>
      </c>
      <c r="BO25">
        <v>33.554830135903288</v>
      </c>
      <c r="BP25">
        <v>40.729990631065213</v>
      </c>
      <c r="BQ25">
        <v>29.616229207821128</v>
      </c>
      <c r="BR25">
        <v>8.6933417377009938</v>
      </c>
      <c r="BS25">
        <v>20.023356306190497</v>
      </c>
      <c r="BT25">
        <v>18.335923344288311</v>
      </c>
      <c r="BU25">
        <v>29.945702759496971</v>
      </c>
      <c r="BV25">
        <v>24.152591610577144</v>
      </c>
      <c r="BW25">
        <v>7.87329047189239</v>
      </c>
      <c r="BX25">
        <v>1</v>
      </c>
      <c r="BY25">
        <v>333.48203410000002</v>
      </c>
    </row>
    <row r="26" spans="1:78" x14ac:dyDescent="0.25">
      <c r="A26">
        <v>3</v>
      </c>
      <c r="B26" t="s">
        <v>8</v>
      </c>
      <c r="C26" t="s">
        <v>18</v>
      </c>
      <c r="D26" t="s">
        <v>119</v>
      </c>
      <c r="E26">
        <f t="shared" si="2"/>
        <v>109</v>
      </c>
      <c r="F26">
        <f t="shared" si="3"/>
        <v>64</v>
      </c>
      <c r="G26">
        <f t="shared" si="0"/>
        <v>1.703125</v>
      </c>
      <c r="H26">
        <f t="shared" si="1"/>
        <v>0.58715596330275233</v>
      </c>
      <c r="I26" t="str">
        <v>Collingwood</v>
      </c>
      <c r="J26">
        <v>0.80188679245283023</v>
      </c>
      <c r="K26">
        <v>0</v>
      </c>
      <c r="L26">
        <v>0</v>
      </c>
      <c r="M26">
        <v>0</v>
      </c>
      <c r="N26">
        <v>1.3018867924528301</v>
      </c>
      <c r="O26">
        <v>1.0138888888888888</v>
      </c>
      <c r="P26">
        <v>0</v>
      </c>
      <c r="Q26">
        <v>1.5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1.3552631578947369</v>
      </c>
      <c r="Y26">
        <v>1.4363636363636363</v>
      </c>
      <c r="Z26">
        <v>1.2823529411764707</v>
      </c>
      <c r="AA26">
        <v>0</v>
      </c>
      <c r="AG26" t="str">
        <v>Collingwood</v>
      </c>
      <c r="AH26">
        <v>4.0149713214091962</v>
      </c>
      <c r="AI26">
        <v>7</v>
      </c>
      <c r="AJ26">
        <v>2.25</v>
      </c>
      <c r="AK26">
        <v>2.1572343860357179</v>
      </c>
      <c r="AL26">
        <v>8.2545231614298764</v>
      </c>
      <c r="AM26">
        <v>4.8414043249763079</v>
      </c>
      <c r="AN26">
        <v>3.9494515112615245</v>
      </c>
      <c r="AO26">
        <v>0.81367924528301883</v>
      </c>
      <c r="AP26">
        <v>3.5506913498358701</v>
      </c>
      <c r="AQ26">
        <v>2.8751179245283018</v>
      </c>
      <c r="AR26">
        <v>5.752608383940621</v>
      </c>
      <c r="AS26">
        <v>4.8504171851629172</v>
      </c>
      <c r="AT26">
        <v>1.2964447317388494</v>
      </c>
      <c r="AU26">
        <v>4.998262338344043</v>
      </c>
      <c r="AV26">
        <v>3.2662406103980599</v>
      </c>
      <c r="AW26">
        <v>2.2407719535989403</v>
      </c>
      <c r="AX26">
        <v>1.1448802369544229</v>
      </c>
      <c r="AY26">
        <v>0.87564754273439327</v>
      </c>
      <c r="AZ26">
        <v>1</v>
      </c>
      <c r="BA26">
        <v>75.378712849999999</v>
      </c>
      <c r="BE26" t="str">
        <v>Collingwood</v>
      </c>
      <c r="BF26">
        <v>25.2567109066892</v>
      </c>
      <c r="BG26">
        <v>21.527742032127719</v>
      </c>
      <c r="BH26">
        <v>27.834860597566131</v>
      </c>
      <c r="BI26">
        <v>18.655433958365514</v>
      </c>
      <c r="BJ26">
        <v>30.996892379633078</v>
      </c>
      <c r="BK26">
        <v>40.355870208479494</v>
      </c>
      <c r="BL26">
        <v>13.185946580663366</v>
      </c>
      <c r="BM26">
        <v>34.033032068365664</v>
      </c>
      <c r="BN26">
        <v>12.918426812619478</v>
      </c>
      <c r="BO26">
        <v>39.035811500230338</v>
      </c>
      <c r="BP26">
        <v>27.505521362504076</v>
      </c>
      <c r="BQ26">
        <v>26.145898697659895</v>
      </c>
      <c r="BR26">
        <v>16.506598354959358</v>
      </c>
      <c r="BS26">
        <v>23.282686179087079</v>
      </c>
      <c r="BT26">
        <v>38.99339245889152</v>
      </c>
      <c r="BU26">
        <v>32.099366151362588</v>
      </c>
      <c r="BV26">
        <v>31.65988983083443</v>
      </c>
      <c r="BW26">
        <v>13.687452509311745</v>
      </c>
      <c r="BX26">
        <v>1</v>
      </c>
      <c r="BY26">
        <v>547.20011499999998</v>
      </c>
    </row>
    <row r="27" spans="1:78" x14ac:dyDescent="0.25">
      <c r="A27">
        <v>3</v>
      </c>
      <c r="B27" t="s">
        <v>17</v>
      </c>
      <c r="C27" t="s">
        <v>12</v>
      </c>
      <c r="D27" t="s">
        <v>120</v>
      </c>
      <c r="E27">
        <f t="shared" si="2"/>
        <v>68</v>
      </c>
      <c r="F27">
        <f t="shared" si="3"/>
        <v>102</v>
      </c>
      <c r="G27">
        <f t="shared" si="0"/>
        <v>0.66666666666666663</v>
      </c>
      <c r="H27">
        <f t="shared" si="1"/>
        <v>1.5</v>
      </c>
      <c r="I27" t="str">
        <v>Melbourne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0.80219780219780223</v>
      </c>
      <c r="Q27">
        <v>0.66666666666666663</v>
      </c>
      <c r="R27">
        <v>0.72499999999999998</v>
      </c>
      <c r="S27">
        <v>0.58536585365853655</v>
      </c>
      <c r="T27">
        <v>0.70588235294117652</v>
      </c>
      <c r="U27">
        <v>0</v>
      </c>
      <c r="V27">
        <v>0.51923076923076927</v>
      </c>
      <c r="W27">
        <v>0</v>
      </c>
      <c r="X27">
        <v>0</v>
      </c>
      <c r="Y27">
        <v>0</v>
      </c>
      <c r="Z27">
        <v>0</v>
      </c>
      <c r="AA27">
        <v>0.70873786407766992</v>
      </c>
      <c r="AG27" t="str">
        <v>Melbourne</v>
      </c>
      <c r="AH27">
        <v>1.6807586563588848</v>
      </c>
      <c r="AI27">
        <v>0.44444444444444442</v>
      </c>
      <c r="AJ27">
        <v>7</v>
      </c>
      <c r="AK27">
        <v>3.3057017121107184</v>
      </c>
      <c r="AL27">
        <v>4.5196370130776948</v>
      </c>
      <c r="AM27">
        <v>0.69716775599128544</v>
      </c>
      <c r="AN27">
        <v>2.0711927794908922</v>
      </c>
      <c r="AO27">
        <v>1.1942414174972313</v>
      </c>
      <c r="AP27">
        <v>3.1128707457590954</v>
      </c>
      <c r="AQ27">
        <v>3.0659994767137624</v>
      </c>
      <c r="AR27">
        <v>1.7209194078424674</v>
      </c>
      <c r="AS27">
        <v>3.7892315375111054</v>
      </c>
      <c r="AT27">
        <v>2.003943088395526</v>
      </c>
      <c r="AU27">
        <v>2.3210319698286233</v>
      </c>
      <c r="AV27">
        <v>2.1582851649306591</v>
      </c>
      <c r="AW27">
        <v>1.7809310430669654</v>
      </c>
      <c r="AX27">
        <v>2.2005617464377059</v>
      </c>
      <c r="AY27">
        <v>0.7823784059078176</v>
      </c>
      <c r="AZ27">
        <v>1</v>
      </c>
      <c r="BA27">
        <v>39.537187979999999</v>
      </c>
      <c r="BE27" t="str">
        <v>Melbourne</v>
      </c>
      <c r="BF27">
        <v>15.895960082729413</v>
      </c>
      <c r="BG27">
        <v>11.599832795185213</v>
      </c>
      <c r="BH27">
        <v>21.305942789771542</v>
      </c>
      <c r="BI27">
        <v>11.933005211640364</v>
      </c>
      <c r="BJ27">
        <v>15.045467087423086</v>
      </c>
      <c r="BK27">
        <v>22.272681492845727</v>
      </c>
      <c r="BL27">
        <v>17.698068080436496</v>
      </c>
      <c r="BM27">
        <v>23.413353056203011</v>
      </c>
      <c r="BN27">
        <v>16.956155031749596</v>
      </c>
      <c r="BO27">
        <v>26.724707586696308</v>
      </c>
      <c r="BP27">
        <v>21.805681495264047</v>
      </c>
      <c r="BQ27">
        <v>17.643187073819433</v>
      </c>
      <c r="BR27">
        <v>16.36870043033527</v>
      </c>
      <c r="BS27">
        <v>16.726947250238318</v>
      </c>
      <c r="BT27">
        <v>20.905404908599735</v>
      </c>
      <c r="BU27">
        <v>14.500231264346711</v>
      </c>
      <c r="BV27">
        <v>12.98427728004644</v>
      </c>
      <c r="BW27">
        <v>13.452490256660555</v>
      </c>
      <c r="BX27">
        <v>1</v>
      </c>
      <c r="BY27">
        <v>293.64767010000003</v>
      </c>
    </row>
    <row r="28" spans="1:78" x14ac:dyDescent="0.25">
      <c r="A28">
        <v>3</v>
      </c>
      <c r="B28" t="s">
        <v>19</v>
      </c>
      <c r="C28" t="s">
        <v>21</v>
      </c>
      <c r="D28" t="s">
        <v>121</v>
      </c>
      <c r="E28">
        <f t="shared" si="2"/>
        <v>69</v>
      </c>
      <c r="F28">
        <f t="shared" si="3"/>
        <v>64</v>
      </c>
      <c r="G28">
        <f t="shared" si="0"/>
        <v>1.078125</v>
      </c>
      <c r="H28">
        <f t="shared" si="1"/>
        <v>0.92753623188405798</v>
      </c>
      <c r="I28" t="str">
        <v>Adelaide Crows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2.7179487179487181</v>
      </c>
      <c r="R28">
        <v>1.1666666666666667</v>
      </c>
      <c r="S28">
        <v>0</v>
      </c>
      <c r="T28">
        <v>0.88349514563106801</v>
      </c>
      <c r="U28">
        <v>0</v>
      </c>
      <c r="V28">
        <v>1.0303030303030303</v>
      </c>
      <c r="W28">
        <v>1.375</v>
      </c>
      <c r="X28">
        <v>0</v>
      </c>
      <c r="Y28">
        <v>0.89473684210526316</v>
      </c>
      <c r="Z28">
        <v>0</v>
      </c>
      <c r="AA28">
        <v>0.62385321100917435</v>
      </c>
      <c r="AG28" t="str">
        <v>Adelaide Crows</v>
      </c>
      <c r="AH28">
        <v>3.0485313522152842</v>
      </c>
      <c r="AI28">
        <v>2.4348838665960586</v>
      </c>
      <c r="AJ28">
        <v>9.8022551627506775</v>
      </c>
      <c r="AK28">
        <v>7</v>
      </c>
      <c r="AL28">
        <v>8.9054277365962555</v>
      </c>
      <c r="AM28">
        <v>1.9065877981541413</v>
      </c>
      <c r="AN28">
        <v>5.2319463818811931</v>
      </c>
      <c r="AO28">
        <v>2.1658129268698985</v>
      </c>
      <c r="AP28">
        <v>6.7303246080004486</v>
      </c>
      <c r="AQ28">
        <v>2.4862280576566294</v>
      </c>
      <c r="AR28">
        <v>3.4772972872389722</v>
      </c>
      <c r="AS28">
        <v>1.1229357798165138</v>
      </c>
      <c r="AT28">
        <v>1.8038487582664979</v>
      </c>
      <c r="AU28">
        <v>4.0818034682540576</v>
      </c>
      <c r="AV28">
        <v>3.6433435407284573</v>
      </c>
      <c r="AW28">
        <v>3.8592978122794639</v>
      </c>
      <c r="AX28">
        <v>2.3444052891407527</v>
      </c>
      <c r="AY28">
        <v>1.4610015666662137</v>
      </c>
      <c r="AZ28">
        <v>1</v>
      </c>
      <c r="BA28">
        <v>64.712503810000001</v>
      </c>
      <c r="BE28" t="str">
        <v>Adelaide Crows</v>
      </c>
      <c r="BF28">
        <v>24.951963328528535</v>
      </c>
      <c r="BG28">
        <v>21.169795566335338</v>
      </c>
      <c r="BH28">
        <v>33.762910780409321</v>
      </c>
      <c r="BI28">
        <v>21.876158490653726</v>
      </c>
      <c r="BJ28">
        <v>29.294294409824733</v>
      </c>
      <c r="BK28">
        <v>26.941728196860751</v>
      </c>
      <c r="BL28">
        <v>21.173013448241083</v>
      </c>
      <c r="BM28">
        <v>48.05622920960014</v>
      </c>
      <c r="BN28">
        <v>27.594100043479017</v>
      </c>
      <c r="BO28">
        <v>43.290370808749429</v>
      </c>
      <c r="BP28">
        <v>36.068544888613374</v>
      </c>
      <c r="BQ28">
        <v>29.549864669480758</v>
      </c>
      <c r="BR28">
        <v>27.549413797150748</v>
      </c>
      <c r="BS28">
        <v>26.609506766178256</v>
      </c>
      <c r="BT28">
        <v>36.186014813906425</v>
      </c>
      <c r="BU28">
        <v>29.576509047860778</v>
      </c>
      <c r="BV28">
        <v>23.94985046407869</v>
      </c>
      <c r="BW28">
        <v>20.939302576312773</v>
      </c>
      <c r="BX28">
        <v>1</v>
      </c>
      <c r="BY28">
        <v>487.61382450000002</v>
      </c>
    </row>
    <row r="29" spans="1:78" x14ac:dyDescent="0.25">
      <c r="A29">
        <v>4</v>
      </c>
      <c r="B29" t="s">
        <v>22</v>
      </c>
      <c r="C29" t="s">
        <v>25</v>
      </c>
      <c r="D29" t="s">
        <v>122</v>
      </c>
      <c r="E29">
        <f t="shared" si="2"/>
        <v>83</v>
      </c>
      <c r="F29">
        <f t="shared" si="3"/>
        <v>80</v>
      </c>
      <c r="G29">
        <f t="shared" si="0"/>
        <v>1.0375000000000001</v>
      </c>
      <c r="H29">
        <f t="shared" si="1"/>
        <v>0.96385542168674698</v>
      </c>
      <c r="I29" t="str">
        <v>Western Bulldogs</v>
      </c>
      <c r="J29">
        <v>0</v>
      </c>
      <c r="K29">
        <v>0.76811594202898548</v>
      </c>
      <c r="L29">
        <v>0</v>
      </c>
      <c r="M29">
        <v>0</v>
      </c>
      <c r="N29">
        <v>0</v>
      </c>
      <c r="O29">
        <v>0.73972602739726023</v>
      </c>
      <c r="P29">
        <v>0</v>
      </c>
      <c r="Q29">
        <v>0.625</v>
      </c>
      <c r="R29">
        <v>0</v>
      </c>
      <c r="S29">
        <v>1.4</v>
      </c>
      <c r="T29">
        <v>0</v>
      </c>
      <c r="U29">
        <v>0</v>
      </c>
      <c r="V29">
        <v>0</v>
      </c>
      <c r="W29">
        <v>0</v>
      </c>
      <c r="X29">
        <v>0.93</v>
      </c>
      <c r="Y29">
        <v>0.47457627118644069</v>
      </c>
      <c r="Z29">
        <v>0</v>
      </c>
      <c r="AA29">
        <v>0.23353293413173654</v>
      </c>
      <c r="AG29" t="str">
        <v>Western Bulldogs</v>
      </c>
      <c r="AH29">
        <v>2.8561188063402594</v>
      </c>
      <c r="AI29">
        <v>2.162874254503834</v>
      </c>
      <c r="AJ29">
        <v>3.6586720394826786</v>
      </c>
      <c r="AK29">
        <v>1.1347011600493966</v>
      </c>
      <c r="AL29">
        <v>7</v>
      </c>
      <c r="AM29">
        <v>0.77878421900161021</v>
      </c>
      <c r="AN29">
        <v>2.3474243697086798</v>
      </c>
      <c r="AO29">
        <v>1.1521739130434783</v>
      </c>
      <c r="AP29">
        <v>1.9669620013220313</v>
      </c>
      <c r="AQ29">
        <v>0</v>
      </c>
      <c r="AR29">
        <v>4.3746460349260898</v>
      </c>
      <c r="AS29">
        <v>2.8180897121249142</v>
      </c>
      <c r="AT29">
        <v>0.87948717948717936</v>
      </c>
      <c r="AU29">
        <v>4.1508183568309365</v>
      </c>
      <c r="AV29">
        <v>1.7201342459902966</v>
      </c>
      <c r="AW29">
        <v>2.339999673019312</v>
      </c>
      <c r="AX29">
        <v>1.3113454553947845</v>
      </c>
      <c r="AY29">
        <v>0.18886198547215496</v>
      </c>
      <c r="AZ29">
        <v>1</v>
      </c>
      <c r="BA29">
        <v>54.051667639999998</v>
      </c>
      <c r="BE29" t="str">
        <v>Western Bulldogs</v>
      </c>
      <c r="BF29">
        <v>12.006900636269796</v>
      </c>
      <c r="BG29">
        <v>14.395739443410582</v>
      </c>
      <c r="BH29">
        <v>15.525272120142397</v>
      </c>
      <c r="BI29">
        <v>13.851828209988742</v>
      </c>
      <c r="BJ29">
        <v>13.301133595054347</v>
      </c>
      <c r="BK29">
        <v>27.202793719104115</v>
      </c>
      <c r="BL29">
        <v>10.058399848726625</v>
      </c>
      <c r="BM29">
        <v>20.80876736601758</v>
      </c>
      <c r="BN29">
        <v>9.8264962938137277</v>
      </c>
      <c r="BO29">
        <v>28.944639407236501</v>
      </c>
      <c r="BP29">
        <v>15.688218127318152</v>
      </c>
      <c r="BQ29">
        <v>13.86988052222152</v>
      </c>
      <c r="BR29">
        <v>11.193819794215401</v>
      </c>
      <c r="BS29">
        <v>10.954140239660031</v>
      </c>
      <c r="BT29">
        <v>23.774893267229096</v>
      </c>
      <c r="BU29">
        <v>18.445895284148875</v>
      </c>
      <c r="BV29">
        <v>16.948244970993144</v>
      </c>
      <c r="BW29">
        <v>11.056403698020876</v>
      </c>
      <c r="BX29">
        <v>1</v>
      </c>
      <c r="BY29">
        <v>401.57080539999998</v>
      </c>
    </row>
    <row r="30" spans="1:78" x14ac:dyDescent="0.25">
      <c r="A30">
        <v>4</v>
      </c>
      <c r="B30" t="s">
        <v>20</v>
      </c>
      <c r="C30" t="s">
        <v>9</v>
      </c>
      <c r="D30" t="s">
        <v>123</v>
      </c>
      <c r="E30">
        <f t="shared" si="2"/>
        <v>79</v>
      </c>
      <c r="F30">
        <f t="shared" si="3"/>
        <v>77</v>
      </c>
      <c r="G30">
        <f t="shared" si="0"/>
        <v>1.025974025974026</v>
      </c>
      <c r="H30">
        <f t="shared" si="1"/>
        <v>0.97468354430379744</v>
      </c>
      <c r="I30" t="str">
        <v>Brisbane Lions</v>
      </c>
      <c r="J30">
        <v>0.82524271844660191</v>
      </c>
      <c r="K30">
        <v>0.98630136986301364</v>
      </c>
      <c r="L30">
        <v>0</v>
      </c>
      <c r="M30">
        <v>0</v>
      </c>
      <c r="N30">
        <v>1.3518518518518519</v>
      </c>
      <c r="O30">
        <v>0</v>
      </c>
      <c r="P30">
        <v>0</v>
      </c>
      <c r="Q30">
        <v>0</v>
      </c>
      <c r="R30">
        <v>0</v>
      </c>
      <c r="S30">
        <v>0</v>
      </c>
      <c r="T30">
        <v>1.0125</v>
      </c>
      <c r="U30">
        <v>0.4731182795698925</v>
      </c>
      <c r="V30">
        <v>0</v>
      </c>
      <c r="W30">
        <v>1.3297872340425532</v>
      </c>
      <c r="X30">
        <v>0</v>
      </c>
      <c r="Y30">
        <v>0</v>
      </c>
      <c r="Z30">
        <v>0.44117647058823528</v>
      </c>
      <c r="AA30">
        <v>0</v>
      </c>
      <c r="AG30" t="str">
        <v>Brisbane Lions</v>
      </c>
      <c r="AH30">
        <v>1.6331742738471822</v>
      </c>
      <c r="AI30">
        <v>2.4115418695087532</v>
      </c>
      <c r="AJ30">
        <v>1.434375</v>
      </c>
      <c r="AK30">
        <v>2.1131344719110676</v>
      </c>
      <c r="AL30">
        <v>1.2840527268027913</v>
      </c>
      <c r="AM30">
        <v>7</v>
      </c>
      <c r="AN30">
        <v>0.40819464960984214</v>
      </c>
      <c r="AO30">
        <v>3.6926912537529608</v>
      </c>
      <c r="AP30">
        <v>0.48454618330809657</v>
      </c>
      <c r="AQ30">
        <v>4.2551948677245033</v>
      </c>
      <c r="AR30">
        <v>1.3002364066193852</v>
      </c>
      <c r="AS30">
        <v>1.9727408513816278</v>
      </c>
      <c r="AT30">
        <v>1.3851549984542313</v>
      </c>
      <c r="AU30">
        <v>1.4932319518716577</v>
      </c>
      <c r="AV30">
        <v>3.6039422720500269</v>
      </c>
      <c r="AW30">
        <v>4.970118009786364</v>
      </c>
      <c r="AX30">
        <v>3.5228291209221316</v>
      </c>
      <c r="AY30">
        <v>1.1965648986438053</v>
      </c>
      <c r="AZ30">
        <v>1</v>
      </c>
      <c r="BA30">
        <v>57.474616410000003</v>
      </c>
      <c r="BE30" t="str">
        <v>Brisbane Lions</v>
      </c>
      <c r="BF30">
        <v>23.121494146123588</v>
      </c>
      <c r="BG30">
        <v>21.255458121822269</v>
      </c>
      <c r="BH30">
        <v>20.183524458385275</v>
      </c>
      <c r="BI30">
        <v>13.148916081873235</v>
      </c>
      <c r="BJ30">
        <v>41.021956049759147</v>
      </c>
      <c r="BK30">
        <v>19.93573634613335</v>
      </c>
      <c r="BL30">
        <v>16.736834703096413</v>
      </c>
      <c r="BM30">
        <v>13.338115775181594</v>
      </c>
      <c r="BN30">
        <v>16.303702639552689</v>
      </c>
      <c r="BO30">
        <v>10.967043220301655</v>
      </c>
      <c r="BP30">
        <v>27.448286591952684</v>
      </c>
      <c r="BQ30">
        <v>21.929154729397656</v>
      </c>
      <c r="BR30">
        <v>10.959621691349136</v>
      </c>
      <c r="BS30">
        <v>30.684227231915248</v>
      </c>
      <c r="BT30">
        <v>16.152826136535165</v>
      </c>
      <c r="BU30">
        <v>15.354354103939027</v>
      </c>
      <c r="BV30">
        <v>12.346727482156355</v>
      </c>
      <c r="BW30">
        <v>6.7372037223111061</v>
      </c>
      <c r="BX30">
        <v>1</v>
      </c>
      <c r="BY30">
        <v>449.24445559999998</v>
      </c>
    </row>
    <row r="31" spans="1:78" x14ac:dyDescent="0.25">
      <c r="A31">
        <v>4</v>
      </c>
      <c r="B31" t="s">
        <v>14</v>
      </c>
      <c r="C31" t="s">
        <v>15</v>
      </c>
      <c r="D31" t="s">
        <v>124</v>
      </c>
      <c r="E31">
        <f t="shared" si="2"/>
        <v>73</v>
      </c>
      <c r="F31">
        <f t="shared" si="3"/>
        <v>54</v>
      </c>
      <c r="G31">
        <f t="shared" si="0"/>
        <v>1.3518518518518519</v>
      </c>
      <c r="H31">
        <f t="shared" si="1"/>
        <v>0.73972602739726023</v>
      </c>
      <c r="I31" t="str">
        <v>St Kilda</v>
      </c>
      <c r="J31">
        <v>0</v>
      </c>
      <c r="K31">
        <v>0</v>
      </c>
      <c r="L31">
        <v>1.2465753424657535</v>
      </c>
      <c r="M31">
        <v>0</v>
      </c>
      <c r="N31">
        <v>0</v>
      </c>
      <c r="O31">
        <v>0</v>
      </c>
      <c r="P31">
        <v>0</v>
      </c>
      <c r="Q31">
        <v>0.90697674418604646</v>
      </c>
      <c r="R31">
        <v>0</v>
      </c>
      <c r="S31">
        <v>2.7916666666666665</v>
      </c>
      <c r="T31">
        <v>0</v>
      </c>
      <c r="U31">
        <v>2.3846153846153846</v>
      </c>
      <c r="V31">
        <v>0.4609375</v>
      </c>
      <c r="W31">
        <v>0</v>
      </c>
      <c r="X31">
        <v>0.80392156862745101</v>
      </c>
      <c r="Y31">
        <v>0</v>
      </c>
      <c r="Z31">
        <v>2.1029411764705883</v>
      </c>
      <c r="AA31">
        <v>0</v>
      </c>
      <c r="AG31" t="str">
        <v>St Kilda</v>
      </c>
      <c r="AH31">
        <v>6.2334863612351237</v>
      </c>
      <c r="AI31">
        <v>2.8377442664256671</v>
      </c>
      <c r="AJ31">
        <v>7.0172938199827719</v>
      </c>
      <c r="AK31">
        <v>0.78107950549131444</v>
      </c>
      <c r="AL31">
        <v>4.3096422039683588</v>
      </c>
      <c r="AM31">
        <v>9.8068764568764557</v>
      </c>
      <c r="AN31">
        <v>7</v>
      </c>
      <c r="AO31">
        <v>0.83105022831050235</v>
      </c>
      <c r="AP31">
        <v>3.3037095644407826</v>
      </c>
      <c r="AQ31">
        <v>3.7876852592683936</v>
      </c>
      <c r="AR31">
        <v>4.180302581464483</v>
      </c>
      <c r="AS31">
        <v>7.2426814833677575</v>
      </c>
      <c r="AT31">
        <v>4.5270500103799858</v>
      </c>
      <c r="AU31">
        <v>7.5996879074263184</v>
      </c>
      <c r="AV31">
        <v>3.6273022751895989</v>
      </c>
      <c r="AW31">
        <v>0.56177651783605009</v>
      </c>
      <c r="AX31">
        <v>1.7584483181859698</v>
      </c>
      <c r="AY31">
        <v>2.2082814704173925</v>
      </c>
      <c r="AZ31">
        <v>1</v>
      </c>
      <c r="BA31">
        <v>52.341569880000002</v>
      </c>
      <c r="BE31" t="str">
        <v>St Kilda</v>
      </c>
      <c r="BF31">
        <v>26.699229913084086</v>
      </c>
      <c r="BG31">
        <v>25.749231537239165</v>
      </c>
      <c r="BH31">
        <v>38.756725213009581</v>
      </c>
      <c r="BI31">
        <v>21.957626494570079</v>
      </c>
      <c r="BJ31">
        <v>35.527078621617193</v>
      </c>
      <c r="BK31">
        <v>42.756501010799845</v>
      </c>
      <c r="BL31">
        <v>26.109172127770066</v>
      </c>
      <c r="BM31">
        <v>30.046604319964466</v>
      </c>
      <c r="BN31">
        <v>22.875903236198528</v>
      </c>
      <c r="BO31">
        <v>56.806678773396641</v>
      </c>
      <c r="BP31">
        <v>44.151334905693055</v>
      </c>
      <c r="BQ31">
        <v>43.597238049703869</v>
      </c>
      <c r="BR31">
        <v>18.49700822900445</v>
      </c>
      <c r="BS31">
        <v>27.514437846408285</v>
      </c>
      <c r="BT31">
        <v>32.474860910619782</v>
      </c>
      <c r="BU31">
        <v>32.823988553797435</v>
      </c>
      <c r="BV31">
        <v>43.867697293435306</v>
      </c>
      <c r="BW31">
        <v>14.867832080443552</v>
      </c>
      <c r="BX31">
        <v>1</v>
      </c>
      <c r="BY31">
        <v>393.69897520000001</v>
      </c>
    </row>
    <row r="32" spans="1:78" x14ac:dyDescent="0.25">
      <c r="A32">
        <v>4</v>
      </c>
      <c r="B32" t="s">
        <v>16</v>
      </c>
      <c r="C32" t="s">
        <v>23</v>
      </c>
      <c r="D32" t="s">
        <v>125</v>
      </c>
      <c r="E32">
        <f t="shared" si="2"/>
        <v>102</v>
      </c>
      <c r="F32">
        <f t="shared" si="3"/>
        <v>82</v>
      </c>
      <c r="G32">
        <f t="shared" si="0"/>
        <v>1.2439024390243902</v>
      </c>
      <c r="H32">
        <f t="shared" si="1"/>
        <v>0.80392156862745101</v>
      </c>
      <c r="I32" t="str">
        <v>GWS Giants</v>
      </c>
      <c r="J32">
        <v>0</v>
      </c>
      <c r="K32">
        <v>0.66666666666666663</v>
      </c>
      <c r="L32">
        <v>1.5</v>
      </c>
      <c r="M32">
        <v>0.36792452830188677</v>
      </c>
      <c r="N32">
        <v>1.6</v>
      </c>
      <c r="O32">
        <v>0</v>
      </c>
      <c r="P32">
        <v>1.1025641025641026</v>
      </c>
      <c r="Q32">
        <v>0</v>
      </c>
      <c r="R32">
        <v>1.5535714285714286</v>
      </c>
      <c r="S32">
        <v>0</v>
      </c>
      <c r="T32">
        <v>0</v>
      </c>
      <c r="U32">
        <v>0</v>
      </c>
      <c r="V32">
        <v>0</v>
      </c>
      <c r="W32">
        <v>0.971830985915493</v>
      </c>
      <c r="X32">
        <v>0</v>
      </c>
      <c r="Y32">
        <v>0</v>
      </c>
      <c r="Z32">
        <v>0</v>
      </c>
      <c r="AA32">
        <v>0</v>
      </c>
      <c r="AG32" t="str">
        <v>GWS Giants</v>
      </c>
      <c r="AH32">
        <v>3.180517534254268</v>
      </c>
      <c r="AI32">
        <v>1.2289855072463769</v>
      </c>
      <c r="AJ32">
        <v>3.5172863666014358</v>
      </c>
      <c r="AK32">
        <v>2.0384188246361283</v>
      </c>
      <c r="AL32">
        <v>0.86792452830188671</v>
      </c>
      <c r="AM32">
        <v>2.590304471169993</v>
      </c>
      <c r="AN32">
        <v>1.2032967032967035</v>
      </c>
      <c r="AO32">
        <v>7</v>
      </c>
      <c r="AP32">
        <v>1.5167452830188679</v>
      </c>
      <c r="AQ32">
        <v>6.7940900709657148</v>
      </c>
      <c r="AR32">
        <v>2.3341178059091199</v>
      </c>
      <c r="AS32">
        <v>2.6291913214990141</v>
      </c>
      <c r="AT32">
        <v>2.9769589441611846</v>
      </c>
      <c r="AU32">
        <v>0.50589622641509435</v>
      </c>
      <c r="AV32">
        <v>6.0870814864388816</v>
      </c>
      <c r="AW32">
        <v>3.6658117319191161</v>
      </c>
      <c r="AX32">
        <v>4.1102339765025304</v>
      </c>
      <c r="AY32">
        <v>2.4195371423642045</v>
      </c>
      <c r="AZ32">
        <v>1</v>
      </c>
      <c r="BA32">
        <v>76.691817459999996</v>
      </c>
      <c r="BE32" t="str">
        <v>GWS Giants</v>
      </c>
      <c r="BF32">
        <v>21.819253949927781</v>
      </c>
      <c r="BG32">
        <v>22.103261141383403</v>
      </c>
      <c r="BH32">
        <v>38.152569774760458</v>
      </c>
      <c r="BI32">
        <v>17.750237914426535</v>
      </c>
      <c r="BJ32">
        <v>45.784849414597034</v>
      </c>
      <c r="BK32">
        <v>23.30154023803431</v>
      </c>
      <c r="BL32">
        <v>30.060515683891197</v>
      </c>
      <c r="BM32">
        <v>12.859324325609418</v>
      </c>
      <c r="BN32">
        <v>29.555531260487196</v>
      </c>
      <c r="BO32">
        <v>18.420409112181545</v>
      </c>
      <c r="BP32">
        <v>35.801262988220849</v>
      </c>
      <c r="BQ32">
        <v>31.437371780515509</v>
      </c>
      <c r="BR32">
        <v>16.349333245880057</v>
      </c>
      <c r="BS32">
        <v>32.941613696282062</v>
      </c>
      <c r="BT32">
        <v>16.097311552694084</v>
      </c>
      <c r="BU32">
        <v>17.858382969924236</v>
      </c>
      <c r="BV32">
        <v>12.884352847344518</v>
      </c>
      <c r="BW32">
        <v>9.0468153177821407</v>
      </c>
      <c r="BX32">
        <v>1</v>
      </c>
      <c r="BY32">
        <v>573.38848589999998</v>
      </c>
    </row>
    <row r="33" spans="1:78" x14ac:dyDescent="0.25">
      <c r="A33">
        <v>4</v>
      </c>
      <c r="B33" t="s">
        <v>24</v>
      </c>
      <c r="C33" t="s">
        <v>8</v>
      </c>
      <c r="D33" t="s">
        <v>126</v>
      </c>
      <c r="E33">
        <f t="shared" si="2"/>
        <v>59</v>
      </c>
      <c r="F33">
        <f t="shared" si="3"/>
        <v>70</v>
      </c>
      <c r="G33">
        <f t="shared" si="0"/>
        <v>0.84285714285714286</v>
      </c>
      <c r="H33">
        <f t="shared" si="1"/>
        <v>1.1864406779661016</v>
      </c>
      <c r="I33" t="str">
        <v>Fremantle</v>
      </c>
      <c r="J33">
        <v>1.703125</v>
      </c>
      <c r="K33">
        <v>0</v>
      </c>
      <c r="L33">
        <v>1.3793103448275863</v>
      </c>
      <c r="M33">
        <v>0.8571428571428571</v>
      </c>
      <c r="N33">
        <v>0</v>
      </c>
      <c r="O33">
        <v>0</v>
      </c>
      <c r="P33">
        <v>0</v>
      </c>
      <c r="Q33">
        <v>0.64367816091954022</v>
      </c>
      <c r="R33">
        <v>0</v>
      </c>
      <c r="S33">
        <v>0</v>
      </c>
      <c r="T33">
        <v>0</v>
      </c>
      <c r="U33">
        <v>0</v>
      </c>
      <c r="V33">
        <v>0.84375</v>
      </c>
      <c r="W33">
        <v>0</v>
      </c>
      <c r="X33">
        <v>1.8082191780821917</v>
      </c>
      <c r="Y33">
        <v>0</v>
      </c>
      <c r="Z33">
        <v>0</v>
      </c>
      <c r="AA33">
        <v>0.48484848484848486</v>
      </c>
      <c r="AG33" t="str">
        <v>Fremantle</v>
      </c>
      <c r="AH33">
        <v>0</v>
      </c>
      <c r="AI33">
        <v>3.8872358088305363</v>
      </c>
      <c r="AJ33">
        <v>3.2746185282203233</v>
      </c>
      <c r="AK33">
        <v>1.8329424079769723</v>
      </c>
      <c r="AL33">
        <v>5.0503528304799126</v>
      </c>
      <c r="AM33">
        <v>2.0637867647058821</v>
      </c>
      <c r="AN33">
        <v>5.895932881487135</v>
      </c>
      <c r="AO33">
        <v>3.2492105595553875</v>
      </c>
      <c r="AP33">
        <v>7</v>
      </c>
      <c r="AQ33">
        <v>4.38586498485801</v>
      </c>
      <c r="AR33">
        <v>9.7404914210585822</v>
      </c>
      <c r="AS33">
        <v>4.4658757193205227</v>
      </c>
      <c r="AT33">
        <v>1.5992972544696684</v>
      </c>
      <c r="AU33">
        <v>1.8041178103101367</v>
      </c>
      <c r="AV33">
        <v>0</v>
      </c>
      <c r="AW33">
        <v>4.6843204303334156</v>
      </c>
      <c r="AX33">
        <v>2.3161590889006716</v>
      </c>
      <c r="AY33">
        <v>1.5123007914154871</v>
      </c>
      <c r="AZ33">
        <v>1</v>
      </c>
      <c r="BA33">
        <v>63.390525859999997</v>
      </c>
      <c r="BE33" t="str">
        <v>Fremantle</v>
      </c>
      <c r="BF33">
        <v>31.467232047884028</v>
      </c>
      <c r="BG33">
        <v>13.148327456794974</v>
      </c>
      <c r="BH33">
        <v>48.384183979304822</v>
      </c>
      <c r="BI33">
        <v>28.744307032179123</v>
      </c>
      <c r="BJ33">
        <v>32.528454395193052</v>
      </c>
      <c r="BK33">
        <v>33.343235582559366</v>
      </c>
      <c r="BL33">
        <v>14.22424959315077</v>
      </c>
      <c r="BM33">
        <v>27.861878934345786</v>
      </c>
      <c r="BN33">
        <v>14.57499572800327</v>
      </c>
      <c r="BO33">
        <v>33.455685165694923</v>
      </c>
      <c r="BP33">
        <v>11.986343075422818</v>
      </c>
      <c r="BQ33">
        <v>26.498225273337702</v>
      </c>
      <c r="BR33">
        <v>26.344168348286928</v>
      </c>
      <c r="BS33">
        <v>30.724880745411348</v>
      </c>
      <c r="BT33">
        <v>43.65227375490209</v>
      </c>
      <c r="BU33">
        <v>16.427266345521041</v>
      </c>
      <c r="BV33">
        <v>24.054268665376558</v>
      </c>
      <c r="BW33">
        <v>18.328401421326156</v>
      </c>
      <c r="BX33">
        <v>1</v>
      </c>
      <c r="BY33">
        <v>482.1519505</v>
      </c>
    </row>
    <row r="34" spans="1:78" x14ac:dyDescent="0.25">
      <c r="A34">
        <v>4</v>
      </c>
      <c r="B34" t="s">
        <v>11</v>
      </c>
      <c r="C34" t="s">
        <v>17</v>
      </c>
      <c r="D34" t="s">
        <v>127</v>
      </c>
      <c r="E34">
        <f t="shared" si="2"/>
        <v>60</v>
      </c>
      <c r="F34">
        <f t="shared" si="3"/>
        <v>90</v>
      </c>
      <c r="G34">
        <f t="shared" si="0"/>
        <v>0.66666666666666663</v>
      </c>
      <c r="H34">
        <f t="shared" si="1"/>
        <v>1.5</v>
      </c>
      <c r="I34" t="str">
        <v>Richmond</v>
      </c>
      <c r="J34">
        <v>0.76190476190476186</v>
      </c>
      <c r="K34">
        <v>0</v>
      </c>
      <c r="L34">
        <v>1.7083333333333333</v>
      </c>
      <c r="M34">
        <v>0</v>
      </c>
      <c r="N34">
        <v>0.7142857142857143</v>
      </c>
      <c r="O34">
        <v>0</v>
      </c>
      <c r="P34">
        <v>0.35820895522388058</v>
      </c>
      <c r="Q34">
        <v>0</v>
      </c>
      <c r="R34">
        <v>0</v>
      </c>
      <c r="S34">
        <v>0</v>
      </c>
      <c r="T34">
        <v>0</v>
      </c>
      <c r="U34">
        <v>1.025974025974026</v>
      </c>
      <c r="V34">
        <v>0.62820512820512819</v>
      </c>
      <c r="W34">
        <v>1.625</v>
      </c>
      <c r="X34">
        <v>0</v>
      </c>
      <c r="Y34">
        <v>0</v>
      </c>
      <c r="Z34">
        <v>0</v>
      </c>
      <c r="AA34">
        <v>0</v>
      </c>
      <c r="AG34" t="str">
        <v>Richmond</v>
      </c>
      <c r="AH34">
        <v>0.72673160173160178</v>
      </c>
      <c r="AI34">
        <v>1.4987943003288271</v>
      </c>
      <c r="AJ34">
        <v>1.656410994242385</v>
      </c>
      <c r="AK34">
        <v>1.791546688605512</v>
      </c>
      <c r="AL34">
        <v>0</v>
      </c>
      <c r="AM34">
        <v>4.842161043020174</v>
      </c>
      <c r="AN34">
        <v>3.1635541194726544</v>
      </c>
      <c r="AO34">
        <v>3.5823061015400626</v>
      </c>
      <c r="AP34">
        <v>2.4304380022938892</v>
      </c>
      <c r="AQ34">
        <v>7</v>
      </c>
      <c r="AR34">
        <v>3.4720548956762194</v>
      </c>
      <c r="AS34">
        <v>1.9298208376347095</v>
      </c>
      <c r="AT34">
        <v>1.0521311710677383</v>
      </c>
      <c r="AU34">
        <v>0</v>
      </c>
      <c r="AV34">
        <v>2.5128941660177366</v>
      </c>
      <c r="AW34">
        <v>3.6894932549290904</v>
      </c>
      <c r="AX34">
        <v>4.1641354135105875</v>
      </c>
      <c r="AY34">
        <v>1.947555326450449</v>
      </c>
      <c r="AZ34">
        <v>1</v>
      </c>
      <c r="BA34">
        <v>52.425513410000001</v>
      </c>
      <c r="BE34" t="str">
        <v>Richmond</v>
      </c>
      <c r="BF34">
        <v>25.201625725580236</v>
      </c>
      <c r="BG34">
        <v>15.740381635454685</v>
      </c>
      <c r="BH34">
        <v>34.320720989036843</v>
      </c>
      <c r="BI34">
        <v>15.597713192316863</v>
      </c>
      <c r="BJ34">
        <v>38.044692518384508</v>
      </c>
      <c r="BK34">
        <v>19.347075048900631</v>
      </c>
      <c r="BL34">
        <v>15.98376691365173</v>
      </c>
      <c r="BM34">
        <v>12.655487350976609</v>
      </c>
      <c r="BN34">
        <v>15.936618735366784</v>
      </c>
      <c r="BO34">
        <v>14.310815908173868</v>
      </c>
      <c r="BP34">
        <v>20.742659804252252</v>
      </c>
      <c r="BQ34">
        <v>30.823732747417552</v>
      </c>
      <c r="BR34">
        <v>18.042566083877688</v>
      </c>
      <c r="BS34">
        <v>33.843768386218748</v>
      </c>
      <c r="BT34">
        <v>18.180231685443989</v>
      </c>
      <c r="BU34">
        <v>11.018162686525338</v>
      </c>
      <c r="BV34">
        <v>13.437995211255995</v>
      </c>
      <c r="BW34">
        <v>8.1297141738822276</v>
      </c>
      <c r="BX34">
        <v>1</v>
      </c>
      <c r="BY34">
        <v>388.20414670000002</v>
      </c>
    </row>
    <row r="35" spans="1:78" x14ac:dyDescent="0.25">
      <c r="A35">
        <v>4</v>
      </c>
      <c r="B35" t="s">
        <v>26</v>
      </c>
      <c r="C35" t="s">
        <v>13</v>
      </c>
      <c r="D35" t="s">
        <v>128</v>
      </c>
      <c r="E35">
        <f t="shared" si="2"/>
        <v>68</v>
      </c>
      <c r="F35">
        <f t="shared" si="3"/>
        <v>109</v>
      </c>
      <c r="G35">
        <f t="shared" si="0"/>
        <v>0.62385321100917435</v>
      </c>
      <c r="H35">
        <f t="shared" si="1"/>
        <v>1.6029411764705883</v>
      </c>
      <c r="I35" t="str">
        <v>Geelong Cats</v>
      </c>
      <c r="J35">
        <v>0</v>
      </c>
      <c r="K35">
        <v>0</v>
      </c>
      <c r="L35">
        <v>1.4166666666666667</v>
      </c>
      <c r="M35">
        <v>1.1318681318681318</v>
      </c>
      <c r="N35">
        <v>0</v>
      </c>
      <c r="O35">
        <v>0.98765432098765427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0.92753623188405798</v>
      </c>
      <c r="W35">
        <v>1.0227272727272727</v>
      </c>
      <c r="X35">
        <v>0.28676470588235292</v>
      </c>
      <c r="Y35">
        <v>0</v>
      </c>
      <c r="Z35">
        <v>0</v>
      </c>
      <c r="AA35">
        <v>0.61038961038961037</v>
      </c>
      <c r="AG35" t="str">
        <v>Geelong Cats</v>
      </c>
      <c r="AH35">
        <v>0.81505453673738459</v>
      </c>
      <c r="AI35">
        <v>1.1857181849554115</v>
      </c>
      <c r="AJ35">
        <v>2.6476007319763522</v>
      </c>
      <c r="AK35">
        <v>2.6224760475516113</v>
      </c>
      <c r="AL35">
        <v>4.2572310826463138</v>
      </c>
      <c r="AM35">
        <v>0.76909090909090905</v>
      </c>
      <c r="AN35">
        <v>3.5054361981159792</v>
      </c>
      <c r="AO35">
        <v>5.0731755238444194</v>
      </c>
      <c r="AP35">
        <v>4.8644164982187146</v>
      </c>
      <c r="AQ35">
        <v>2.9351251687261382</v>
      </c>
      <c r="AR35">
        <v>7</v>
      </c>
      <c r="AS35">
        <v>1.7544998536868135</v>
      </c>
      <c r="AT35">
        <v>1.9017440892440893</v>
      </c>
      <c r="AU35">
        <v>2.8696887890150302</v>
      </c>
      <c r="AV35">
        <v>0</v>
      </c>
      <c r="AW35">
        <v>4.45145890080427</v>
      </c>
      <c r="AX35">
        <v>2.3389453905397364</v>
      </c>
      <c r="AY35">
        <v>1.7101648759482555</v>
      </c>
      <c r="AZ35">
        <v>1</v>
      </c>
      <c r="BA35">
        <v>84.73533175</v>
      </c>
      <c r="BE35" t="str">
        <v>Geelong Cats</v>
      </c>
      <c r="BF35">
        <v>21.319350495893563</v>
      </c>
      <c r="BG35">
        <v>13.350205644845108</v>
      </c>
      <c r="BH35">
        <v>39.695523047541357</v>
      </c>
      <c r="BI35">
        <v>25.608432968036357</v>
      </c>
      <c r="BJ35">
        <v>29.499840156342177</v>
      </c>
      <c r="BK35">
        <v>23.420595909435619</v>
      </c>
      <c r="BL35">
        <v>14.742590295442628</v>
      </c>
      <c r="BM35">
        <v>22.595505219675196</v>
      </c>
      <c r="BN35">
        <v>19.12030457435683</v>
      </c>
      <c r="BO35">
        <v>24.869017613019281</v>
      </c>
      <c r="BP35">
        <v>12.62253928820695</v>
      </c>
      <c r="BQ35">
        <v>20.245381500144273</v>
      </c>
      <c r="BR35">
        <v>20.498061594555875</v>
      </c>
      <c r="BS35">
        <v>26.58510150060923</v>
      </c>
      <c r="BT35">
        <v>28.226572853606015</v>
      </c>
      <c r="BU35">
        <v>15.837055840962901</v>
      </c>
      <c r="BV35">
        <v>15.54594963149243</v>
      </c>
      <c r="BW35">
        <v>13.884151989596113</v>
      </c>
      <c r="BX35">
        <v>1</v>
      </c>
      <c r="BY35">
        <v>660.2608894</v>
      </c>
    </row>
    <row r="36" spans="1:78" x14ac:dyDescent="0.25">
      <c r="A36">
        <v>4</v>
      </c>
      <c r="B36" t="s">
        <v>12</v>
      </c>
      <c r="C36" t="s">
        <v>19</v>
      </c>
      <c r="D36" t="s">
        <v>129</v>
      </c>
      <c r="E36">
        <f t="shared" si="2"/>
        <v>85</v>
      </c>
      <c r="F36">
        <f t="shared" si="3"/>
        <v>60</v>
      </c>
      <c r="G36">
        <f t="shared" si="0"/>
        <v>1.4166666666666667</v>
      </c>
      <c r="H36">
        <f t="shared" si="1"/>
        <v>0.70588235294117652</v>
      </c>
      <c r="I36" t="str">
        <v>Port Adelaide</v>
      </c>
      <c r="J36">
        <v>0.70833333333333337</v>
      </c>
      <c r="K36">
        <v>0</v>
      </c>
      <c r="L36">
        <v>0</v>
      </c>
      <c r="M36">
        <v>0</v>
      </c>
      <c r="N36">
        <v>0</v>
      </c>
      <c r="O36">
        <v>2.1136363636363638</v>
      </c>
      <c r="P36">
        <v>0.41935483870967744</v>
      </c>
      <c r="Q36">
        <v>0</v>
      </c>
      <c r="R36">
        <v>0</v>
      </c>
      <c r="S36">
        <v>0.97468354430379744</v>
      </c>
      <c r="T36">
        <v>0</v>
      </c>
      <c r="U36">
        <v>0</v>
      </c>
      <c r="V36">
        <v>0</v>
      </c>
      <c r="W36">
        <v>0</v>
      </c>
      <c r="X36">
        <v>1.5211267605633803</v>
      </c>
      <c r="Y36">
        <v>0</v>
      </c>
      <c r="Z36">
        <v>0.54621848739495793</v>
      </c>
      <c r="AA36">
        <v>0.55555555555555558</v>
      </c>
      <c r="AG36" t="str">
        <v>Port Adelaide</v>
      </c>
      <c r="AH36">
        <v>3.1147750705105097</v>
      </c>
      <c r="AI36">
        <v>4.5163507649746624</v>
      </c>
      <c r="AJ36">
        <v>2.9717078477035015</v>
      </c>
      <c r="AK36">
        <v>0.89052287581699352</v>
      </c>
      <c r="AL36">
        <v>7.5680633155349772</v>
      </c>
      <c r="AM36">
        <v>2.0964285714285711</v>
      </c>
      <c r="AN36">
        <v>2.5010139213492901</v>
      </c>
      <c r="AO36">
        <v>0.38034508627156788</v>
      </c>
      <c r="AP36">
        <v>2.4029646673479856</v>
      </c>
      <c r="AQ36">
        <v>2.100386424731183</v>
      </c>
      <c r="AR36">
        <v>8.3546643396517908</v>
      </c>
      <c r="AS36">
        <v>7</v>
      </c>
      <c r="AT36">
        <v>1.3578184602318799</v>
      </c>
      <c r="AU36">
        <v>4.9612490939376999</v>
      </c>
      <c r="AV36">
        <v>0.3371283997469956</v>
      </c>
      <c r="AW36">
        <v>3.0559912550855195</v>
      </c>
      <c r="AX36">
        <v>2.4305576008149248</v>
      </c>
      <c r="AY36">
        <v>0</v>
      </c>
      <c r="AZ36">
        <v>1</v>
      </c>
      <c r="BA36">
        <v>56.935721710000003</v>
      </c>
      <c r="BE36" t="str">
        <v>Port Adelaide</v>
      </c>
      <c r="BF36">
        <v>22.422599195984922</v>
      </c>
      <c r="BG36">
        <v>16.290464319581247</v>
      </c>
      <c r="BH36">
        <v>25.041646337537088</v>
      </c>
      <c r="BI36">
        <v>19.99758402597978</v>
      </c>
      <c r="BJ36">
        <v>17.624580213551653</v>
      </c>
      <c r="BK36">
        <v>46.238843862365883</v>
      </c>
      <c r="BL36">
        <v>11.01203355025469</v>
      </c>
      <c r="BM36">
        <v>24.826250550321479</v>
      </c>
      <c r="BN36">
        <v>7.4088921050408896</v>
      </c>
      <c r="BO36">
        <v>35.442250899658134</v>
      </c>
      <c r="BP36">
        <v>12.497607075873152</v>
      </c>
      <c r="BQ36">
        <v>18.179507156959147</v>
      </c>
      <c r="BR36">
        <v>17.166817540132424</v>
      </c>
      <c r="BS36">
        <v>20.694873324524401</v>
      </c>
      <c r="BT36">
        <v>36.931787564996</v>
      </c>
      <c r="BU36">
        <v>22.005171509490502</v>
      </c>
      <c r="BV36">
        <v>24.634052693783254</v>
      </c>
      <c r="BW36">
        <v>15.798832223371551</v>
      </c>
      <c r="BX36">
        <v>1</v>
      </c>
      <c r="BY36">
        <v>434.15766710000003</v>
      </c>
    </row>
    <row r="37" spans="1:78" x14ac:dyDescent="0.25">
      <c r="A37">
        <v>4</v>
      </c>
      <c r="B37" t="s">
        <v>18</v>
      </c>
      <c r="C37" t="s">
        <v>21</v>
      </c>
      <c r="D37" t="s">
        <v>130</v>
      </c>
      <c r="E37">
        <f t="shared" si="2"/>
        <v>96</v>
      </c>
      <c r="F37">
        <f t="shared" si="3"/>
        <v>81</v>
      </c>
      <c r="G37">
        <f t="shared" si="0"/>
        <v>1.1851851851851851</v>
      </c>
      <c r="H37">
        <f t="shared" si="1"/>
        <v>0.84375</v>
      </c>
      <c r="I37" t="str">
        <v>Hawthorn</v>
      </c>
      <c r="J37">
        <v>0</v>
      </c>
      <c r="K37">
        <v>0</v>
      </c>
      <c r="L37">
        <v>1.9259259259259258</v>
      </c>
      <c r="M37">
        <v>0.97058823529411764</v>
      </c>
      <c r="N37">
        <v>0</v>
      </c>
      <c r="O37">
        <v>0</v>
      </c>
      <c r="P37">
        <v>2.1694915254237288</v>
      </c>
      <c r="Q37">
        <v>0</v>
      </c>
      <c r="R37">
        <v>1.1851851851851851</v>
      </c>
      <c r="S37">
        <v>1.5918367346938775</v>
      </c>
      <c r="T37">
        <v>1.078125</v>
      </c>
      <c r="U37">
        <v>0</v>
      </c>
      <c r="V37">
        <v>0</v>
      </c>
      <c r="W37">
        <v>0</v>
      </c>
      <c r="X37">
        <v>0</v>
      </c>
      <c r="Y37">
        <v>0</v>
      </c>
      <c r="Z37">
        <v>0.98913043478260865</v>
      </c>
      <c r="AA37">
        <v>0</v>
      </c>
      <c r="AG37" t="str">
        <v>Hawthorn</v>
      </c>
      <c r="AH37">
        <v>4.3683842963731676</v>
      </c>
      <c r="AI37">
        <v>0.77134024730753881</v>
      </c>
      <c r="AJ37">
        <v>8.585904332845999</v>
      </c>
      <c r="AK37">
        <v>2.2361683455433452</v>
      </c>
      <c r="AL37">
        <v>1.1370262390670554</v>
      </c>
      <c r="AM37">
        <v>3.3068438003220608</v>
      </c>
      <c r="AN37">
        <v>2.5855394498205286</v>
      </c>
      <c r="AO37">
        <v>6.6525158476748238</v>
      </c>
      <c r="AP37">
        <v>2.5286492374727665</v>
      </c>
      <c r="AQ37">
        <v>7.1838684488539792</v>
      </c>
      <c r="AR37">
        <v>2.2169871184719843</v>
      </c>
      <c r="AS37">
        <v>8.6174555769227386</v>
      </c>
      <c r="AT37">
        <v>7</v>
      </c>
      <c r="AU37">
        <v>6.0501441844030106</v>
      </c>
      <c r="AV37">
        <v>4.1963438102027633</v>
      </c>
      <c r="AW37">
        <v>0.86842105263157898</v>
      </c>
      <c r="AX37">
        <v>4.5623130608175479</v>
      </c>
      <c r="AY37">
        <v>3.2031927542717193</v>
      </c>
      <c r="AZ37">
        <v>1</v>
      </c>
      <c r="BA37">
        <v>56.12449187</v>
      </c>
      <c r="BE37" t="str">
        <v>Hawthorn</v>
      </c>
      <c r="BF37">
        <v>25.506394830756314</v>
      </c>
      <c r="BG37">
        <v>21.276250653641991</v>
      </c>
      <c r="BH37">
        <v>50.103864052645555</v>
      </c>
      <c r="BI37">
        <v>24.423714761288021</v>
      </c>
      <c r="BJ37">
        <v>41.308241061822187</v>
      </c>
      <c r="BK37">
        <v>42.21133086230703</v>
      </c>
      <c r="BL37">
        <v>42.985290960038689</v>
      </c>
      <c r="BM37">
        <v>23.867550005614113</v>
      </c>
      <c r="BN37">
        <v>38.957311790751255</v>
      </c>
      <c r="BO37">
        <v>42.834515579719266</v>
      </c>
      <c r="BP37">
        <v>44.728221044496699</v>
      </c>
      <c r="BQ37">
        <v>38.144635440501588</v>
      </c>
      <c r="BR37">
        <v>21.269043865338013</v>
      </c>
      <c r="BS37">
        <v>33.132863031738623</v>
      </c>
      <c r="BT37">
        <v>23.740462814664959</v>
      </c>
      <c r="BU37">
        <v>28.395243797473892</v>
      </c>
      <c r="BV37">
        <v>29.14779953648344</v>
      </c>
      <c r="BW37">
        <v>15.458038483242474</v>
      </c>
      <c r="BX37">
        <v>1</v>
      </c>
      <c r="BY37">
        <v>409.672122</v>
      </c>
    </row>
    <row r="38" spans="1:78" x14ac:dyDescent="0.25">
      <c r="A38">
        <v>5</v>
      </c>
      <c r="B38" t="s">
        <v>16</v>
      </c>
      <c r="C38" t="s">
        <v>9</v>
      </c>
      <c r="D38" t="s">
        <v>131</v>
      </c>
      <c r="E38">
        <f t="shared" si="2"/>
        <v>48</v>
      </c>
      <c r="F38">
        <f t="shared" si="3"/>
        <v>134</v>
      </c>
      <c r="G38">
        <f t="shared" si="0"/>
        <v>0.35820895522388058</v>
      </c>
      <c r="H38">
        <f t="shared" si="1"/>
        <v>2.7916666666666665</v>
      </c>
      <c r="I38" t="str">
        <v>Sydney Swans</v>
      </c>
      <c r="J38">
        <v>0</v>
      </c>
      <c r="K38">
        <v>0</v>
      </c>
      <c r="L38">
        <v>0</v>
      </c>
      <c r="M38">
        <v>0.72727272727272729</v>
      </c>
      <c r="N38">
        <v>0</v>
      </c>
      <c r="O38">
        <v>0.752</v>
      </c>
      <c r="P38">
        <v>0</v>
      </c>
      <c r="Q38">
        <v>1.0289855072463767</v>
      </c>
      <c r="R38">
        <v>0</v>
      </c>
      <c r="S38">
        <v>0.61538461538461542</v>
      </c>
      <c r="T38">
        <v>0.97777777777777775</v>
      </c>
      <c r="U38">
        <v>0</v>
      </c>
      <c r="V38">
        <v>0</v>
      </c>
      <c r="W38">
        <v>0</v>
      </c>
      <c r="X38">
        <v>0</v>
      </c>
      <c r="Y38">
        <v>1.6666666666666667</v>
      </c>
      <c r="Z38">
        <v>0.96385542168674698</v>
      </c>
      <c r="AA38">
        <v>0</v>
      </c>
      <c r="AG38" t="str">
        <v>Sydney Swans</v>
      </c>
      <c r="AH38">
        <v>4.1748314582898152</v>
      </c>
      <c r="AI38">
        <v>3.3396568957537021</v>
      </c>
      <c r="AJ38">
        <v>3.9799454973368018</v>
      </c>
      <c r="AK38">
        <v>3.3480496121378231</v>
      </c>
      <c r="AL38">
        <v>6.6144346056519971</v>
      </c>
      <c r="AM38">
        <v>3.1504454030112217</v>
      </c>
      <c r="AN38">
        <v>1.8132956063653545</v>
      </c>
      <c r="AO38">
        <v>1.9766899766899768</v>
      </c>
      <c r="AP38">
        <v>2.4470873329568983</v>
      </c>
      <c r="AQ38">
        <v>0</v>
      </c>
      <c r="AR38">
        <v>1.4039419240953221</v>
      </c>
      <c r="AS38">
        <v>2.7517504265393891</v>
      </c>
      <c r="AT38">
        <v>3.0172706210964444</v>
      </c>
      <c r="AU38">
        <v>7</v>
      </c>
      <c r="AV38">
        <v>2.6654496281271132</v>
      </c>
      <c r="AW38">
        <v>0.65071770334928236</v>
      </c>
      <c r="AX38">
        <v>0.33176470588235291</v>
      </c>
      <c r="AY38">
        <v>1.7138021291363361</v>
      </c>
      <c r="AZ38">
        <v>1</v>
      </c>
      <c r="BA38">
        <v>43.541095169999998</v>
      </c>
      <c r="BE38" t="str">
        <v>Sydney Swans</v>
      </c>
      <c r="BF38">
        <v>12.548173385456355</v>
      </c>
      <c r="BG38">
        <v>17.390481449602134</v>
      </c>
      <c r="BH38">
        <v>18.818799244068355</v>
      </c>
      <c r="BI38">
        <v>15.907686465230819</v>
      </c>
      <c r="BJ38">
        <v>23.345313252661796</v>
      </c>
      <c r="BK38">
        <v>26.556632940720696</v>
      </c>
      <c r="BL38">
        <v>16.545355370982911</v>
      </c>
      <c r="BM38">
        <v>31.319283291446229</v>
      </c>
      <c r="BN38">
        <v>20.898540370561349</v>
      </c>
      <c r="BO38">
        <v>33.924296211229603</v>
      </c>
      <c r="BP38">
        <v>31.157243824348011</v>
      </c>
      <c r="BQ38">
        <v>17.152940391998875</v>
      </c>
      <c r="BR38">
        <v>10.054179177751111</v>
      </c>
      <c r="BS38">
        <v>12.88448506351777</v>
      </c>
      <c r="BT38">
        <v>22.079717505403796</v>
      </c>
      <c r="BU38">
        <v>32.286172452439558</v>
      </c>
      <c r="BV38">
        <v>24.352058282512701</v>
      </c>
      <c r="BW38">
        <v>10.28524536588597</v>
      </c>
      <c r="BX38">
        <v>1</v>
      </c>
      <c r="BY38">
        <v>311.5100908</v>
      </c>
    </row>
    <row r="39" spans="1:78" x14ac:dyDescent="0.25">
      <c r="A39">
        <v>5</v>
      </c>
      <c r="B39" t="s">
        <v>23</v>
      </c>
      <c r="C39" t="s">
        <v>11</v>
      </c>
      <c r="D39" t="s">
        <v>132</v>
      </c>
      <c r="E39">
        <f t="shared" si="2"/>
        <v>103</v>
      </c>
      <c r="F39">
        <f t="shared" si="3"/>
        <v>76</v>
      </c>
      <c r="G39">
        <f t="shared" si="0"/>
        <v>1.3552631578947369</v>
      </c>
      <c r="H39">
        <f t="shared" si="1"/>
        <v>0.73786407766990292</v>
      </c>
      <c r="I39" t="str">
        <v>West Coast Eagles</v>
      </c>
      <c r="J39">
        <v>0</v>
      </c>
      <c r="K39">
        <v>0.73786407766990292</v>
      </c>
      <c r="L39">
        <v>0</v>
      </c>
      <c r="M39">
        <v>0</v>
      </c>
      <c r="N39">
        <v>1.075268817204301</v>
      </c>
      <c r="O39">
        <v>0</v>
      </c>
      <c r="P39">
        <v>1.2439024390243902</v>
      </c>
      <c r="Q39">
        <v>0</v>
      </c>
      <c r="R39">
        <v>0.55303030303030298</v>
      </c>
      <c r="S39">
        <v>0</v>
      </c>
      <c r="T39">
        <v>3.4871794871794872</v>
      </c>
      <c r="U39">
        <v>0.65740740740740744</v>
      </c>
      <c r="V39">
        <v>0</v>
      </c>
      <c r="W39">
        <v>0</v>
      </c>
      <c r="X39">
        <v>0</v>
      </c>
      <c r="Y39">
        <v>0.6987951807228916</v>
      </c>
      <c r="Z39">
        <v>0</v>
      </c>
      <c r="AA39">
        <v>0</v>
      </c>
      <c r="AG39" t="str">
        <v>West Coast Eagles</v>
      </c>
      <c r="AH39">
        <v>2.8283058015805951</v>
      </c>
      <c r="AI39">
        <v>1.3124340943822752</v>
      </c>
      <c r="AJ39">
        <v>7.2535894670645877</v>
      </c>
      <c r="AK39">
        <v>5.2020596841236868</v>
      </c>
      <c r="AL39">
        <v>2.433076771009929</v>
      </c>
      <c r="AM39">
        <v>6.3771646109869859</v>
      </c>
      <c r="AN39">
        <v>0.27568697729988056</v>
      </c>
      <c r="AO39">
        <v>3.2630032398762876</v>
      </c>
      <c r="AP39">
        <v>0</v>
      </c>
      <c r="AQ39">
        <v>5.6187015015991992</v>
      </c>
      <c r="AR39">
        <v>0</v>
      </c>
      <c r="AS39">
        <v>2.9662288930581613</v>
      </c>
      <c r="AT39">
        <v>4.2744659201114663</v>
      </c>
      <c r="AU39">
        <v>3.9857106748673012</v>
      </c>
      <c r="AV39">
        <v>7</v>
      </c>
      <c r="AW39">
        <v>1.5701381955359139</v>
      </c>
      <c r="AX39">
        <v>3.9211439084013637</v>
      </c>
      <c r="AY39">
        <v>3.2911030120237474</v>
      </c>
      <c r="AZ39">
        <v>1</v>
      </c>
      <c r="BA39">
        <v>64.47918258</v>
      </c>
      <c r="BE39" t="str">
        <v>West Coast Eagles</v>
      </c>
      <c r="BF39">
        <v>19.067485464477802</v>
      </c>
      <c r="BG39">
        <v>23.177045949464297</v>
      </c>
      <c r="BH39">
        <v>27.712700347373627</v>
      </c>
      <c r="BI39">
        <v>15.278288804902051</v>
      </c>
      <c r="BJ39">
        <v>44.491844877477895</v>
      </c>
      <c r="BK39">
        <v>24.712423578775727</v>
      </c>
      <c r="BL39">
        <v>32.518389964053036</v>
      </c>
      <c r="BM39">
        <v>26.81526208158926</v>
      </c>
      <c r="BN39">
        <v>33.783032983955252</v>
      </c>
      <c r="BO39">
        <v>24.282219973647756</v>
      </c>
      <c r="BP39">
        <v>54.480665816276741</v>
      </c>
      <c r="BQ39">
        <v>31.136651555561407</v>
      </c>
      <c r="BR39">
        <v>16.746989660195926</v>
      </c>
      <c r="BS39">
        <v>32.944851472789594</v>
      </c>
      <c r="BT39">
        <v>11.022017727256911</v>
      </c>
      <c r="BU39">
        <v>29.882513859310933</v>
      </c>
      <c r="BV39">
        <v>17.226470533163805</v>
      </c>
      <c r="BW39">
        <v>11.227174556025167</v>
      </c>
      <c r="BX39">
        <v>1</v>
      </c>
      <c r="BY39">
        <v>492.78876079999998</v>
      </c>
    </row>
    <row r="40" spans="1:78" x14ac:dyDescent="0.25">
      <c r="A40">
        <v>5</v>
      </c>
      <c r="B40" t="s">
        <v>14</v>
      </c>
      <c r="C40" t="s">
        <v>24</v>
      </c>
      <c r="D40" t="s">
        <v>133</v>
      </c>
      <c r="E40">
        <f t="shared" si="2"/>
        <v>118</v>
      </c>
      <c r="F40">
        <f t="shared" si="3"/>
        <v>56</v>
      </c>
      <c r="G40">
        <f t="shared" si="0"/>
        <v>2.1071428571428572</v>
      </c>
      <c r="H40">
        <f t="shared" si="1"/>
        <v>0.47457627118644069</v>
      </c>
      <c r="I40" t="str">
        <v>Gold Coast Suns</v>
      </c>
      <c r="J40">
        <v>1.1864406779661016</v>
      </c>
      <c r="K40">
        <v>0.69620253164556967</v>
      </c>
      <c r="L40">
        <v>0</v>
      </c>
      <c r="M40">
        <v>1.1176470588235294</v>
      </c>
      <c r="N40">
        <v>2.1071428571428572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0.6</v>
      </c>
      <c r="X40">
        <v>1.4310344827586208</v>
      </c>
      <c r="Y40">
        <v>0</v>
      </c>
      <c r="Z40">
        <v>0</v>
      </c>
      <c r="AA40">
        <v>0.39795918367346939</v>
      </c>
      <c r="AG40" t="str">
        <v>Gold Coast Suns</v>
      </c>
      <c r="AH40">
        <v>0.55827561499880585</v>
      </c>
      <c r="AI40">
        <v>4.1540002754902945</v>
      </c>
      <c r="AJ40">
        <v>0.5615040536762651</v>
      </c>
      <c r="AK40">
        <v>1.0742687984284622</v>
      </c>
      <c r="AL40">
        <v>4.1492052691290828</v>
      </c>
      <c r="AM40">
        <v>4.1534673653070087</v>
      </c>
      <c r="AN40">
        <v>1.780067283431455</v>
      </c>
      <c r="AO40">
        <v>6.0163667781790329</v>
      </c>
      <c r="AP40">
        <v>3.6127435377735511</v>
      </c>
      <c r="AQ40">
        <v>4.8764341590612776</v>
      </c>
      <c r="AR40">
        <v>7.2163521952790424</v>
      </c>
      <c r="AS40">
        <v>3.3320742746088632</v>
      </c>
      <c r="AT40">
        <v>1.1515151515151516</v>
      </c>
      <c r="AU40">
        <v>1.536764705882353</v>
      </c>
      <c r="AV40">
        <v>2.9031804987151424</v>
      </c>
      <c r="AW40">
        <v>7</v>
      </c>
      <c r="AX40">
        <v>2.5031975483610531</v>
      </c>
      <c r="AY40">
        <v>1.1893349604853203</v>
      </c>
      <c r="AZ40">
        <v>1</v>
      </c>
      <c r="BA40">
        <v>44.299831810000001</v>
      </c>
      <c r="BE40" t="str">
        <v>Gold Coast Suns</v>
      </c>
      <c r="BF40">
        <v>30.169800386706019</v>
      </c>
      <c r="BG40">
        <v>20.958360091082451</v>
      </c>
      <c r="BH40">
        <v>38.676208954157751</v>
      </c>
      <c r="BI40">
        <v>25.443422815406969</v>
      </c>
      <c r="BJ40">
        <v>47.096757498780136</v>
      </c>
      <c r="BK40">
        <v>28.957084823121843</v>
      </c>
      <c r="BL40">
        <v>17.527778577803847</v>
      </c>
      <c r="BM40">
        <v>17.639629601473722</v>
      </c>
      <c r="BN40">
        <v>16.758363269029282</v>
      </c>
      <c r="BO40">
        <v>17.866107360822802</v>
      </c>
      <c r="BP40">
        <v>20.367340848257207</v>
      </c>
      <c r="BQ40">
        <v>20.633258103670379</v>
      </c>
      <c r="BR40">
        <v>17.554658986512472</v>
      </c>
      <c r="BS40">
        <v>34.948872299520069</v>
      </c>
      <c r="BT40">
        <v>34.607334906225262</v>
      </c>
      <c r="BU40">
        <v>16.946092104628836</v>
      </c>
      <c r="BV40">
        <v>15.828595974119134</v>
      </c>
      <c r="BW40">
        <v>12.830407599717841</v>
      </c>
      <c r="BX40">
        <v>1</v>
      </c>
      <c r="BY40">
        <v>326.49150659999998</v>
      </c>
    </row>
    <row r="41" spans="1:78" x14ac:dyDescent="0.25">
      <c r="A41">
        <v>5</v>
      </c>
      <c r="B41" t="s">
        <v>22</v>
      </c>
      <c r="C41" t="s">
        <v>17</v>
      </c>
      <c r="D41" t="s">
        <v>134</v>
      </c>
      <c r="E41">
        <f t="shared" si="2"/>
        <v>69</v>
      </c>
      <c r="F41">
        <f t="shared" si="3"/>
        <v>71</v>
      </c>
      <c r="G41">
        <f t="shared" si="0"/>
        <v>0.971830985915493</v>
      </c>
      <c r="H41">
        <f t="shared" si="1"/>
        <v>1.0289855072463767</v>
      </c>
      <c r="I41" t="str">
        <v>Essendon</v>
      </c>
      <c r="J41">
        <v>1.1495327102803738</v>
      </c>
      <c r="K41">
        <v>0.77981651376146788</v>
      </c>
      <c r="L41">
        <v>0</v>
      </c>
      <c r="M41">
        <v>0</v>
      </c>
      <c r="N41">
        <v>0</v>
      </c>
      <c r="O41">
        <v>2.2666666666666666</v>
      </c>
      <c r="P41">
        <v>0.47552447552447552</v>
      </c>
      <c r="Q41">
        <v>0</v>
      </c>
      <c r="R41">
        <v>0</v>
      </c>
      <c r="S41">
        <v>0</v>
      </c>
      <c r="T41">
        <v>0</v>
      </c>
      <c r="U41">
        <v>1.8307692307692307</v>
      </c>
      <c r="V41">
        <v>1.0109890109890109</v>
      </c>
      <c r="W41">
        <v>1.0375000000000001</v>
      </c>
      <c r="X41">
        <v>0</v>
      </c>
      <c r="Y41">
        <v>0</v>
      </c>
      <c r="Z41">
        <v>0</v>
      </c>
      <c r="AA41">
        <v>0</v>
      </c>
      <c r="AG41" t="str">
        <v>Essendon</v>
      </c>
      <c r="AH41">
        <v>3.7926695965291017</v>
      </c>
      <c r="AI41">
        <v>3.6691513476469835</v>
      </c>
      <c r="AJ41">
        <v>2.539867033017718</v>
      </c>
      <c r="AK41">
        <v>1.735799494623024</v>
      </c>
      <c r="AL41">
        <v>4.079430350666863</v>
      </c>
      <c r="AM41">
        <v>6.8333908848302825</v>
      </c>
      <c r="AN41">
        <v>2.9610740271210472</v>
      </c>
      <c r="AO41">
        <v>2.6685868750022839</v>
      </c>
      <c r="AP41">
        <v>1.8731641840618947</v>
      </c>
      <c r="AQ41">
        <v>6.8684791369229874</v>
      </c>
      <c r="AR41">
        <v>4.3994169719169722</v>
      </c>
      <c r="AS41">
        <v>3.8292141224196987</v>
      </c>
      <c r="AT41">
        <v>0.21918706293706294</v>
      </c>
      <c r="AU41">
        <v>3.0141843971631204</v>
      </c>
      <c r="AV41">
        <v>4.2239730426423252</v>
      </c>
      <c r="AW41">
        <v>3.8181586058772465</v>
      </c>
      <c r="AX41">
        <v>7</v>
      </c>
      <c r="AY41">
        <v>1.017094017094017</v>
      </c>
      <c r="AZ41">
        <v>1</v>
      </c>
      <c r="BA41">
        <v>59.017807220000002</v>
      </c>
      <c r="BE41" t="str">
        <v>Essendon</v>
      </c>
      <c r="BF41">
        <v>32.293917447922077</v>
      </c>
      <c r="BG41">
        <v>27.615643536191339</v>
      </c>
      <c r="BH41">
        <v>30.101132061231311</v>
      </c>
      <c r="BI41">
        <v>15.869537845120359</v>
      </c>
      <c r="BJ41">
        <v>40.132908198616477</v>
      </c>
      <c r="BK41">
        <v>41.90559847729034</v>
      </c>
      <c r="BL41">
        <v>18.104320225330905</v>
      </c>
      <c r="BM41">
        <v>21.457321908700855</v>
      </c>
      <c r="BN41">
        <v>14.932750665232724</v>
      </c>
      <c r="BO41">
        <v>26.378229146623497</v>
      </c>
      <c r="BP41">
        <v>29.824794702379613</v>
      </c>
      <c r="BQ41">
        <v>40.118288102073812</v>
      </c>
      <c r="BR41">
        <v>21.524884466611233</v>
      </c>
      <c r="BS41">
        <v>39.281173165016256</v>
      </c>
      <c r="BT41">
        <v>27.084332759545863</v>
      </c>
      <c r="BU41">
        <v>22.487106211998881</v>
      </c>
      <c r="BV41">
        <v>22.459787108955478</v>
      </c>
      <c r="BW41">
        <v>11.076037052785727</v>
      </c>
      <c r="BX41">
        <v>1</v>
      </c>
      <c r="BY41">
        <v>442.10883519999999</v>
      </c>
    </row>
    <row r="42" spans="1:78" x14ac:dyDescent="0.25">
      <c r="A42">
        <v>5</v>
      </c>
      <c r="B42" t="s">
        <v>8</v>
      </c>
      <c r="C42" t="s">
        <v>20</v>
      </c>
      <c r="D42" t="s">
        <v>135</v>
      </c>
      <c r="E42">
        <f t="shared" si="2"/>
        <v>68</v>
      </c>
      <c r="F42">
        <f t="shared" si="3"/>
        <v>96</v>
      </c>
      <c r="G42">
        <f t="shared" si="0"/>
        <v>0.70833333333333337</v>
      </c>
      <c r="H42">
        <f t="shared" si="1"/>
        <v>1.411764705882353</v>
      </c>
      <c r="I42" t="str">
        <v>North Melbourne</v>
      </c>
      <c r="J42">
        <v>0</v>
      </c>
      <c r="K42">
        <v>0</v>
      </c>
      <c r="L42">
        <v>1.4109589041095891</v>
      </c>
      <c r="M42">
        <v>1.6029411764705883</v>
      </c>
      <c r="N42">
        <v>4.2820512820512819</v>
      </c>
      <c r="O42">
        <v>0</v>
      </c>
      <c r="P42">
        <v>0</v>
      </c>
      <c r="Q42">
        <v>0</v>
      </c>
      <c r="R42">
        <v>2.0625</v>
      </c>
      <c r="S42">
        <v>0</v>
      </c>
      <c r="T42">
        <v>1.6382978723404256</v>
      </c>
      <c r="U42">
        <v>1.8</v>
      </c>
      <c r="V42">
        <v>0</v>
      </c>
      <c r="W42">
        <v>0</v>
      </c>
      <c r="X42">
        <v>0</v>
      </c>
      <c r="Y42">
        <v>2.5128205128205128</v>
      </c>
      <c r="Z42">
        <v>0</v>
      </c>
      <c r="AA42">
        <v>0</v>
      </c>
      <c r="AG42" t="str">
        <v>North Melbourne</v>
      </c>
      <c r="AH42">
        <v>7.7690077853378963</v>
      </c>
      <c r="AI42">
        <v>5.0385438569258048</v>
      </c>
      <c r="AJ42">
        <v>5.1657495720225004</v>
      </c>
      <c r="AK42">
        <v>6.4306407505719143</v>
      </c>
      <c r="AL42">
        <v>5.2948717948717947</v>
      </c>
      <c r="AM42">
        <v>8.5901622112104974</v>
      </c>
      <c r="AN42">
        <v>1.8867068415455515</v>
      </c>
      <c r="AO42">
        <v>9.3012194431204414</v>
      </c>
      <c r="AP42">
        <v>2.8930432446951384</v>
      </c>
      <c r="AQ42">
        <v>8.5752293379998523</v>
      </c>
      <c r="AR42">
        <v>2.4121617392800987</v>
      </c>
      <c r="AS42">
        <v>0</v>
      </c>
      <c r="AT42">
        <v>5.6439434388632836</v>
      </c>
      <c r="AU42">
        <v>5.3872683402329837</v>
      </c>
      <c r="AV42">
        <v>14.515526726455038</v>
      </c>
      <c r="AW42">
        <v>3.4663704567808047</v>
      </c>
      <c r="AX42">
        <v>0.98319327731092432</v>
      </c>
      <c r="AY42">
        <v>7</v>
      </c>
      <c r="AZ42">
        <v>1</v>
      </c>
      <c r="BA42">
        <v>50.287120760000001</v>
      </c>
      <c r="BE42" t="str">
        <v>North Melbourne</v>
      </c>
      <c r="BF42">
        <v>27.83288867793004</v>
      </c>
      <c r="BG42">
        <v>42.319278845164774</v>
      </c>
      <c r="BH42">
        <v>59.107264439117699</v>
      </c>
      <c r="BI42">
        <v>33.122872552326356</v>
      </c>
      <c r="BJ42">
        <v>92.065945292136902</v>
      </c>
      <c r="BK42">
        <v>27.101666730260156</v>
      </c>
      <c r="BL42">
        <v>48.238786590285024</v>
      </c>
      <c r="BM42">
        <v>40.905904518135863</v>
      </c>
      <c r="BN42">
        <v>59.413454970468287</v>
      </c>
      <c r="BO42">
        <v>38.200031788449394</v>
      </c>
      <c r="BP42">
        <v>91.464150526395031</v>
      </c>
      <c r="BQ42">
        <v>52.271821278218134</v>
      </c>
      <c r="BR42">
        <v>21.23675200357853</v>
      </c>
      <c r="BS42">
        <v>48.806048911002286</v>
      </c>
      <c r="BT42">
        <v>24.153022735007891</v>
      </c>
      <c r="BU42">
        <v>58.763800870696727</v>
      </c>
      <c r="BV42">
        <v>31.752151657293602</v>
      </c>
      <c r="BW42">
        <v>13.163985200551689</v>
      </c>
      <c r="BX42">
        <v>1</v>
      </c>
      <c r="BY42">
        <v>360.9313444</v>
      </c>
    </row>
    <row r="43" spans="1:78" x14ac:dyDescent="0.25">
      <c r="A43">
        <v>5</v>
      </c>
      <c r="B43" t="s">
        <v>15</v>
      </c>
      <c r="C43" t="s">
        <v>25</v>
      </c>
      <c r="D43" t="s">
        <v>136</v>
      </c>
      <c r="E43">
        <f t="shared" si="2"/>
        <v>102</v>
      </c>
      <c r="F43">
        <f t="shared" si="3"/>
        <v>45</v>
      </c>
      <c r="G43">
        <f t="shared" si="0"/>
        <v>2.2666666666666666</v>
      </c>
      <c r="H43">
        <f t="shared" si="1"/>
        <v>0.44117647058823528</v>
      </c>
    </row>
    <row r="44" spans="1:78" ht="15.75" thickBot="1" x14ac:dyDescent="0.3">
      <c r="A44">
        <v>5</v>
      </c>
      <c r="B44" t="s">
        <v>13</v>
      </c>
      <c r="C44" t="s">
        <v>18</v>
      </c>
      <c r="D44" t="s">
        <v>137</v>
      </c>
      <c r="E44">
        <f t="shared" si="2"/>
        <v>72</v>
      </c>
      <c r="F44">
        <f t="shared" si="3"/>
        <v>84</v>
      </c>
      <c r="G44">
        <f t="shared" si="0"/>
        <v>0.8571428571428571</v>
      </c>
      <c r="H44">
        <f t="shared" si="1"/>
        <v>1.1666666666666667</v>
      </c>
      <c r="I44" t="s">
        <v>163</v>
      </c>
      <c r="AG44" t="s">
        <v>165</v>
      </c>
      <c r="BE44" t="s">
        <v>167</v>
      </c>
    </row>
    <row r="45" spans="1:78" x14ac:dyDescent="0.25">
      <c r="A45">
        <v>5</v>
      </c>
      <c r="B45" t="s">
        <v>21</v>
      </c>
      <c r="C45" t="s">
        <v>12</v>
      </c>
      <c r="D45" t="s">
        <v>138</v>
      </c>
      <c r="E45">
        <f t="shared" si="2"/>
        <v>54</v>
      </c>
      <c r="F45">
        <f t="shared" si="3"/>
        <v>104</v>
      </c>
      <c r="G45">
        <f t="shared" si="0"/>
        <v>0.51923076923076927</v>
      </c>
      <c r="H45">
        <f t="shared" si="1"/>
        <v>1.9259259259259258</v>
      </c>
      <c r="I45" s="3"/>
      <c r="J45" s="4" t="s">
        <v>8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9</v>
      </c>
      <c r="T45" s="4" t="s">
        <v>19</v>
      </c>
      <c r="U45" s="4" t="s">
        <v>20</v>
      </c>
      <c r="V45" s="4" t="s">
        <v>21</v>
      </c>
      <c r="W45" s="4" t="s">
        <v>22</v>
      </c>
      <c r="X45" s="4" t="s">
        <v>23</v>
      </c>
      <c r="Y45" s="4" t="s">
        <v>24</v>
      </c>
      <c r="Z45" s="4" t="s">
        <v>25</v>
      </c>
      <c r="AA45" s="5" t="s">
        <v>26</v>
      </c>
      <c r="AD45" t="s">
        <v>28</v>
      </c>
      <c r="AE45" t="s">
        <v>29</v>
      </c>
      <c r="AF45" t="s">
        <v>30</v>
      </c>
      <c r="AG45" s="3"/>
      <c r="AH45" s="4" t="s">
        <v>8</v>
      </c>
      <c r="AI45" s="4" t="s">
        <v>11</v>
      </c>
      <c r="AJ45" s="4" t="s">
        <v>12</v>
      </c>
      <c r="AK45" s="4" t="s">
        <v>13</v>
      </c>
      <c r="AL45" s="4" t="s">
        <v>14</v>
      </c>
      <c r="AM45" s="4" t="s">
        <v>15</v>
      </c>
      <c r="AN45" s="4" t="s">
        <v>16</v>
      </c>
      <c r="AO45" s="4" t="s">
        <v>17</v>
      </c>
      <c r="AP45" s="4" t="s">
        <v>18</v>
      </c>
      <c r="AQ45" s="4" t="s">
        <v>9</v>
      </c>
      <c r="AR45" s="4" t="s">
        <v>19</v>
      </c>
      <c r="AS45" s="4" t="s">
        <v>20</v>
      </c>
      <c r="AT45" s="4" t="s">
        <v>21</v>
      </c>
      <c r="AU45" s="4" t="s">
        <v>22</v>
      </c>
      <c r="AV45" s="4" t="s">
        <v>23</v>
      </c>
      <c r="AW45" s="4" t="s">
        <v>24</v>
      </c>
      <c r="AX45" s="4" t="s">
        <v>25</v>
      </c>
      <c r="AY45" s="5" t="s">
        <v>26</v>
      </c>
      <c r="BB45" t="s">
        <v>28</v>
      </c>
      <c r="BC45" t="s">
        <v>29</v>
      </c>
      <c r="BD45" t="s">
        <v>30</v>
      </c>
      <c r="BE45" s="3"/>
      <c r="BF45" s="4" t="s">
        <v>8</v>
      </c>
      <c r="BG45" s="4" t="s">
        <v>11</v>
      </c>
      <c r="BH45" s="4" t="s">
        <v>12</v>
      </c>
      <c r="BI45" s="4" t="s">
        <v>13</v>
      </c>
      <c r="BJ45" s="4" t="s">
        <v>14</v>
      </c>
      <c r="BK45" s="4" t="s">
        <v>15</v>
      </c>
      <c r="BL45" s="4" t="s">
        <v>16</v>
      </c>
      <c r="BM45" s="4" t="s">
        <v>17</v>
      </c>
      <c r="BN45" s="4" t="s">
        <v>18</v>
      </c>
      <c r="BO45" s="4" t="s">
        <v>9</v>
      </c>
      <c r="BP45" s="4" t="s">
        <v>19</v>
      </c>
      <c r="BQ45" s="4" t="s">
        <v>20</v>
      </c>
      <c r="BR45" s="4" t="s">
        <v>21</v>
      </c>
      <c r="BS45" s="4" t="s">
        <v>22</v>
      </c>
      <c r="BT45" s="4" t="s">
        <v>23</v>
      </c>
      <c r="BU45" s="4" t="s">
        <v>24</v>
      </c>
      <c r="BV45" s="4" t="s">
        <v>25</v>
      </c>
      <c r="BW45" s="5" t="s">
        <v>26</v>
      </c>
      <c r="BZ45" t="s">
        <v>28</v>
      </c>
    </row>
    <row r="46" spans="1:78" x14ac:dyDescent="0.25">
      <c r="A46">
        <v>5</v>
      </c>
      <c r="B46" t="s">
        <v>19</v>
      </c>
      <c r="C46" t="s">
        <v>26</v>
      </c>
      <c r="D46" t="s">
        <v>139</v>
      </c>
      <c r="E46">
        <f t="shared" si="2"/>
        <v>77</v>
      </c>
      <c r="F46">
        <f t="shared" si="3"/>
        <v>47</v>
      </c>
      <c r="G46">
        <f t="shared" si="0"/>
        <v>1.6382978723404256</v>
      </c>
      <c r="H46">
        <f t="shared" si="1"/>
        <v>0.61038961038961037</v>
      </c>
      <c r="I46" s="6" t="s">
        <v>8</v>
      </c>
      <c r="J46" s="2">
        <f>J3-J25</f>
        <v>0</v>
      </c>
      <c r="K46" s="2">
        <f t="shared" ref="K46:AA46" si="7">K3-K25</f>
        <v>-0.44517203107658154</v>
      </c>
      <c r="L46" s="2">
        <f t="shared" si="7"/>
        <v>0</v>
      </c>
      <c r="M46" s="2">
        <f t="shared" si="7"/>
        <v>0</v>
      </c>
      <c r="N46" s="2">
        <f t="shared" si="7"/>
        <v>0</v>
      </c>
      <c r="O46" s="2">
        <f t="shared" si="7"/>
        <v>-0.38652198743575095</v>
      </c>
      <c r="P46" s="2">
        <f t="shared" si="7"/>
        <v>0</v>
      </c>
      <c r="Q46" s="2">
        <f t="shared" si="7"/>
        <v>0</v>
      </c>
      <c r="R46" s="2">
        <f t="shared" si="7"/>
        <v>1.1159690366972477</v>
      </c>
      <c r="S46" s="2">
        <f>S3-S25</f>
        <v>-0.55059523809523814</v>
      </c>
      <c r="T46" s="2">
        <f t="shared" si="7"/>
        <v>0</v>
      </c>
      <c r="U46" s="2">
        <f t="shared" si="7"/>
        <v>-0.70343137254901966</v>
      </c>
      <c r="V46" s="2">
        <f t="shared" si="7"/>
        <v>0</v>
      </c>
      <c r="W46" s="2">
        <f t="shared" si="7"/>
        <v>0</v>
      </c>
      <c r="X46" s="2">
        <f t="shared" si="7"/>
        <v>0</v>
      </c>
      <c r="Y46" s="2">
        <f t="shared" si="7"/>
        <v>0.34358353510895878</v>
      </c>
      <c r="Z46" s="2">
        <f t="shared" si="7"/>
        <v>0.27961401109338202</v>
      </c>
      <c r="AA46" s="2">
        <f t="shared" si="7"/>
        <v>0</v>
      </c>
      <c r="AB46">
        <v>1</v>
      </c>
      <c r="AC46">
        <f t="array" ref="AC46">MMULT($J46:AA$63,AB$3:AB$20)</f>
        <v>-0.34655404625700181</v>
      </c>
      <c r="AD46">
        <f>RANK(AC46,$AC$46:$AC$63)</f>
        <v>12</v>
      </c>
      <c r="AE46">
        <v>16</v>
      </c>
      <c r="AF46">
        <f>(AE46-AD46)^2</f>
        <v>16</v>
      </c>
      <c r="AG46" s="6" t="s">
        <v>8</v>
      </c>
      <c r="AH46" s="2">
        <f>AH3-AH25</f>
        <v>0</v>
      </c>
      <c r="AI46" s="2">
        <f t="shared" ref="AI46:AY46" si="8">AI3-AI25</f>
        <v>1.5546298881171743</v>
      </c>
      <c r="AJ46" s="2">
        <f t="shared" si="8"/>
        <v>-1.371299137851808</v>
      </c>
      <c r="AK46" s="2">
        <f t="shared" si="8"/>
        <v>1.6032380055188074</v>
      </c>
      <c r="AL46" s="2">
        <f t="shared" si="8"/>
        <v>-3.1190573752434854</v>
      </c>
      <c r="AM46" s="2">
        <f t="shared" si="8"/>
        <v>-4.5869777485286569</v>
      </c>
      <c r="AN46" s="2">
        <f t="shared" si="8"/>
        <v>4.757639113792643</v>
      </c>
      <c r="AO46" s="2">
        <f t="shared" si="8"/>
        <v>0.93198982832849353</v>
      </c>
      <c r="AP46" s="2">
        <f t="shared" si="8"/>
        <v>0</v>
      </c>
      <c r="AQ46" s="2">
        <f t="shared" si="8"/>
        <v>-0.64929222552081833</v>
      </c>
      <c r="AR46" s="2">
        <f t="shared" si="8"/>
        <v>-0.41185722796849766</v>
      </c>
      <c r="AS46" s="2">
        <f t="shared" si="8"/>
        <v>-0.3977442592133138</v>
      </c>
      <c r="AT46" s="2">
        <f t="shared" si="8"/>
        <v>2.1689739762353359</v>
      </c>
      <c r="AU46" s="2">
        <f t="shared" si="8"/>
        <v>-0.97762521437665573</v>
      </c>
      <c r="AV46" s="2">
        <f t="shared" si="8"/>
        <v>-3.2771244602502492</v>
      </c>
      <c r="AW46" s="2">
        <f t="shared" si="8"/>
        <v>-1.2329543315252582</v>
      </c>
      <c r="AX46" s="2">
        <f t="shared" si="8"/>
        <v>0.88776598802687712</v>
      </c>
      <c r="AY46" s="2">
        <f t="shared" si="8"/>
        <v>6.3645896401458266</v>
      </c>
      <c r="AZ46">
        <v>1</v>
      </c>
      <c r="BA46">
        <f t="array" ref="BA46">MMULT($AH46:AY$63,AZ$46:AZ$63)</f>
        <v>2.2448944596864147</v>
      </c>
      <c r="BB46">
        <f>RANK(BA46,$BA$46:$BA$63)</f>
        <v>10</v>
      </c>
      <c r="BC46">
        <v>16</v>
      </c>
      <c r="BD46">
        <f>(BC46-BB46)^2</f>
        <v>36</v>
      </c>
      <c r="BE46" s="6" t="s">
        <v>8</v>
      </c>
      <c r="BF46" s="2">
        <f>BF3-BF25</f>
        <v>0</v>
      </c>
      <c r="BG46" s="2">
        <f t="shared" ref="BG46:BW46" si="9">BG3-BG25</f>
        <v>-3.7136201678141596</v>
      </c>
      <c r="BH46" s="2">
        <f t="shared" si="9"/>
        <v>0.37710372002247006</v>
      </c>
      <c r="BI46" s="2">
        <f t="shared" si="9"/>
        <v>12.60084695275237</v>
      </c>
      <c r="BJ46" s="2">
        <f t="shared" si="9"/>
        <v>-20.538574585347313</v>
      </c>
      <c r="BK46" s="2">
        <f t="shared" si="9"/>
        <v>-11.370413863221451</v>
      </c>
      <c r="BL46" s="2">
        <f t="shared" si="9"/>
        <v>6.0583194823734097</v>
      </c>
      <c r="BM46" s="2">
        <f t="shared" si="9"/>
        <v>1.7909559173559408</v>
      </c>
      <c r="BN46" s="2">
        <f t="shared" si="9"/>
        <v>11.085165532678481</v>
      </c>
      <c r="BO46" s="2">
        <f t="shared" si="9"/>
        <v>-8.3532044103230518</v>
      </c>
      <c r="BP46" s="2">
        <f t="shared" si="9"/>
        <v>-19.410640135171651</v>
      </c>
      <c r="BQ46" s="2">
        <f t="shared" si="9"/>
        <v>-7.1936300118362055</v>
      </c>
      <c r="BR46" s="2">
        <f t="shared" si="9"/>
        <v>16.81305309305532</v>
      </c>
      <c r="BS46" s="2">
        <f t="shared" si="9"/>
        <v>-7.4751829207341416</v>
      </c>
      <c r="BT46" s="2">
        <f t="shared" si="9"/>
        <v>0.73156212018949063</v>
      </c>
      <c r="BU46" s="2">
        <f t="shared" si="9"/>
        <v>0.2240976272090478</v>
      </c>
      <c r="BV46" s="2">
        <f t="shared" si="9"/>
        <v>8.1413258373449331</v>
      </c>
      <c r="BW46" s="2">
        <f t="shared" si="9"/>
        <v>19.959598206037651</v>
      </c>
      <c r="BX46">
        <v>1</v>
      </c>
      <c r="BY46">
        <f t="array" ref="BY46">MMULT($BF46:BW$63,BX$46:BX$63)</f>
        <v>-0.27323760542885367</v>
      </c>
      <c r="BZ46">
        <f>RANK(BY46,$BY$46:$BY$63)</f>
        <v>10</v>
      </c>
    </row>
    <row r="47" spans="1:78" x14ac:dyDescent="0.25">
      <c r="A47">
        <v>6</v>
      </c>
      <c r="B47" t="s">
        <v>17</v>
      </c>
      <c r="C47" t="s">
        <v>14</v>
      </c>
      <c r="D47" t="s">
        <v>140</v>
      </c>
      <c r="E47">
        <f t="shared" si="2"/>
        <v>65</v>
      </c>
      <c r="F47">
        <f t="shared" si="3"/>
        <v>104</v>
      </c>
      <c r="G47">
        <f t="shared" si="0"/>
        <v>0.625</v>
      </c>
      <c r="H47">
        <f t="shared" si="1"/>
        <v>1.6</v>
      </c>
      <c r="I47" s="7" t="s">
        <v>11</v>
      </c>
      <c r="J47" s="2">
        <f t="shared" ref="J47:AA55" si="10">J4-J26</f>
        <v>0.44517203107658154</v>
      </c>
      <c r="K47" s="2">
        <f t="shared" si="10"/>
        <v>0</v>
      </c>
      <c r="L47" s="2">
        <f t="shared" si="10"/>
        <v>0</v>
      </c>
      <c r="M47" s="2">
        <f t="shared" si="10"/>
        <v>0</v>
      </c>
      <c r="N47" s="2">
        <f t="shared" si="10"/>
        <v>-0.53377085042384464</v>
      </c>
      <c r="O47" s="2">
        <f t="shared" si="10"/>
        <v>-2.7587519025875196E-2</v>
      </c>
      <c r="P47" s="2">
        <f t="shared" si="10"/>
        <v>0</v>
      </c>
      <c r="Q47" s="2">
        <f t="shared" si="10"/>
        <v>-0.83333333333333337</v>
      </c>
      <c r="R47" s="2">
        <f t="shared" si="10"/>
        <v>0</v>
      </c>
      <c r="S47" s="2">
        <f t="shared" si="10"/>
        <v>0</v>
      </c>
      <c r="T47" s="2">
        <f t="shared" si="10"/>
        <v>0</v>
      </c>
      <c r="U47" s="2">
        <f t="shared" si="10"/>
        <v>0</v>
      </c>
      <c r="V47" s="2">
        <f t="shared" si="10"/>
        <v>0</v>
      </c>
      <c r="W47" s="2">
        <f t="shared" si="10"/>
        <v>0</v>
      </c>
      <c r="X47" s="2">
        <f t="shared" si="10"/>
        <v>-0.61739908022483403</v>
      </c>
      <c r="Y47" s="2">
        <f t="shared" si="10"/>
        <v>-0.74016110471806662</v>
      </c>
      <c r="Z47" s="2">
        <f t="shared" si="10"/>
        <v>-0.50253642741500282</v>
      </c>
      <c r="AA47" s="2">
        <f t="shared" si="10"/>
        <v>0</v>
      </c>
      <c r="AB47">
        <v>1</v>
      </c>
      <c r="AC47">
        <f t="array" ref="AC47">MMULT($J47:AA$63,AB$3:AB$20)</f>
        <v>-2.8096162840643748</v>
      </c>
      <c r="AD47">
        <f t="shared" ref="AD47:AD63" si="11">RANK(AC47,$AC$46:$AC$63)</f>
        <v>15</v>
      </c>
      <c r="AE47">
        <v>4</v>
      </c>
      <c r="AF47">
        <f t="shared" ref="AF47:AF63" si="12">(AE47-AD47)^2</f>
        <v>121</v>
      </c>
      <c r="AG47" s="7" t="s">
        <v>11</v>
      </c>
      <c r="AH47" s="2">
        <f t="shared" ref="AH47:AY61" si="13">AH4-AH26</f>
        <v>-1.5546298881171743</v>
      </c>
      <c r="AI47" s="2">
        <f t="shared" si="13"/>
        <v>0</v>
      </c>
      <c r="AJ47" s="2">
        <f t="shared" si="13"/>
        <v>-1.8055555555555556</v>
      </c>
      <c r="AK47" s="2">
        <f t="shared" si="13"/>
        <v>0.27764948056034067</v>
      </c>
      <c r="AL47" s="2">
        <f t="shared" si="13"/>
        <v>-6.0916489069260429</v>
      </c>
      <c r="AM47" s="2">
        <f t="shared" si="13"/>
        <v>-2.4298624554675547</v>
      </c>
      <c r="AN47" s="2">
        <f t="shared" si="13"/>
        <v>-1.1117072448358574</v>
      </c>
      <c r="AO47" s="2">
        <f t="shared" si="13"/>
        <v>0.41530626196335807</v>
      </c>
      <c r="AP47" s="2">
        <f t="shared" si="13"/>
        <v>0.33654445899466623</v>
      </c>
      <c r="AQ47" s="2">
        <f t="shared" si="13"/>
        <v>-1.3763236241994747</v>
      </c>
      <c r="AR47" s="2">
        <f t="shared" si="13"/>
        <v>-4.5668901989852095</v>
      </c>
      <c r="AS47" s="2">
        <f t="shared" si="13"/>
        <v>-0.33406642018825483</v>
      </c>
      <c r="AT47" s="2">
        <f t="shared" si="13"/>
        <v>-0.52510448443131064</v>
      </c>
      <c r="AU47" s="2">
        <f t="shared" si="13"/>
        <v>-1.6586054425903409</v>
      </c>
      <c r="AV47" s="2">
        <f t="shared" si="13"/>
        <v>-1.9538065160157847</v>
      </c>
      <c r="AW47" s="2">
        <f t="shared" si="13"/>
        <v>1.9132283218913542</v>
      </c>
      <c r="AX47" s="2">
        <f t="shared" si="13"/>
        <v>2.5242711106925606</v>
      </c>
      <c r="AY47" s="2">
        <f t="shared" si="13"/>
        <v>4.1628963141914115</v>
      </c>
      <c r="AZ47">
        <v>1</v>
      </c>
      <c r="BA47">
        <f t="array" ref="BA47">MMULT($AH47:AY$63,AZ$46:AZ$63)</f>
        <v>-13.778304789018868</v>
      </c>
      <c r="BB47">
        <f t="shared" ref="BB47:BB63" si="14">RANK(BA47,$BA$46:$BA$63)</f>
        <v>13</v>
      </c>
      <c r="BC47">
        <v>4</v>
      </c>
      <c r="BD47">
        <f t="shared" ref="BD47:BD63" si="15">(BC47-BB47)^2</f>
        <v>81</v>
      </c>
      <c r="BE47" s="7" t="s">
        <v>11</v>
      </c>
      <c r="BF47" s="2">
        <f t="shared" ref="BF47:BW61" si="16">BF4-BF26</f>
        <v>3.7136201678141596</v>
      </c>
      <c r="BG47" s="2">
        <f t="shared" si="16"/>
        <v>0</v>
      </c>
      <c r="BH47" s="2">
        <f t="shared" si="16"/>
        <v>-16.23502780238092</v>
      </c>
      <c r="BI47" s="2">
        <f t="shared" si="16"/>
        <v>2.5143616079698248</v>
      </c>
      <c r="BJ47" s="2">
        <f t="shared" si="16"/>
        <v>-16.601152936222498</v>
      </c>
      <c r="BK47" s="2">
        <f t="shared" si="16"/>
        <v>-19.100412086657226</v>
      </c>
      <c r="BL47" s="2">
        <f t="shared" si="16"/>
        <v>12.563284956575799</v>
      </c>
      <c r="BM47" s="2">
        <f t="shared" si="16"/>
        <v>-11.929770926982261</v>
      </c>
      <c r="BN47" s="2">
        <f t="shared" si="16"/>
        <v>0.22990064417549583</v>
      </c>
      <c r="BO47" s="2">
        <f t="shared" si="16"/>
        <v>-23.295429864775652</v>
      </c>
      <c r="BP47" s="2">
        <f t="shared" si="16"/>
        <v>-14.155315717658969</v>
      </c>
      <c r="BQ47" s="2">
        <f t="shared" si="16"/>
        <v>-9.8554343780786482</v>
      </c>
      <c r="BR47" s="2">
        <f t="shared" si="16"/>
        <v>4.7696522986826331</v>
      </c>
      <c r="BS47" s="2">
        <f t="shared" si="16"/>
        <v>-5.8922047294849449</v>
      </c>
      <c r="BT47" s="2">
        <f t="shared" si="16"/>
        <v>-15.816346509427223</v>
      </c>
      <c r="BU47" s="2">
        <f t="shared" si="16"/>
        <v>-11.141006060280137</v>
      </c>
      <c r="BV47" s="2">
        <f t="shared" si="16"/>
        <v>-4.0442462946430915</v>
      </c>
      <c r="BW47" s="2">
        <f t="shared" si="16"/>
        <v>28.631826335853027</v>
      </c>
      <c r="BX47">
        <v>1</v>
      </c>
      <c r="BY47">
        <f t="array" ref="BY47">MMULT($BF47:BW$63,BX$46:BX$63)</f>
        <v>-95.643701295520628</v>
      </c>
      <c r="BZ47">
        <f t="shared" ref="BZ47:BZ63" si="17">RANK(BY47,$BY$46:$BY$63)</f>
        <v>14</v>
      </c>
    </row>
    <row r="48" spans="1:78" x14ac:dyDescent="0.25">
      <c r="A48">
        <v>6</v>
      </c>
      <c r="B48" t="s">
        <v>19</v>
      </c>
      <c r="C48" t="s">
        <v>23</v>
      </c>
      <c r="D48" t="s">
        <v>141</v>
      </c>
      <c r="E48">
        <f t="shared" si="2"/>
        <v>136</v>
      </c>
      <c r="F48">
        <f t="shared" si="3"/>
        <v>39</v>
      </c>
      <c r="G48">
        <f t="shared" si="0"/>
        <v>3.4871794871794872</v>
      </c>
      <c r="H48">
        <f t="shared" si="1"/>
        <v>0.28676470588235292</v>
      </c>
      <c r="I48" s="7" t="s">
        <v>12</v>
      </c>
      <c r="J48" s="2">
        <f t="shared" si="10"/>
        <v>0</v>
      </c>
      <c r="K48" s="2">
        <f t="shared" si="10"/>
        <v>0</v>
      </c>
      <c r="L48" s="2">
        <f t="shared" si="10"/>
        <v>0</v>
      </c>
      <c r="M48" s="2">
        <f t="shared" si="10"/>
        <v>0</v>
      </c>
      <c r="N48" s="2">
        <f t="shared" si="10"/>
        <v>0</v>
      </c>
      <c r="O48" s="2">
        <f t="shared" si="10"/>
        <v>0</v>
      </c>
      <c r="P48" s="2">
        <f t="shared" si="10"/>
        <v>0.44437754026795129</v>
      </c>
      <c r="Q48" s="2">
        <f t="shared" si="10"/>
        <v>0.83333333333333337</v>
      </c>
      <c r="R48" s="2">
        <f t="shared" si="10"/>
        <v>0.65431034482758632</v>
      </c>
      <c r="S48" s="2">
        <f t="shared" si="10"/>
        <v>1.1229674796747968</v>
      </c>
      <c r="T48" s="2">
        <f t="shared" si="10"/>
        <v>0.71078431372549022</v>
      </c>
      <c r="U48" s="2">
        <f t="shared" si="10"/>
        <v>0</v>
      </c>
      <c r="V48" s="2">
        <f t="shared" si="10"/>
        <v>1.4066951566951564</v>
      </c>
      <c r="W48" s="2">
        <f t="shared" si="10"/>
        <v>0</v>
      </c>
      <c r="X48" s="2">
        <f t="shared" si="10"/>
        <v>0</v>
      </c>
      <c r="Y48" s="2">
        <f t="shared" si="10"/>
        <v>0</v>
      </c>
      <c r="Z48" s="2">
        <f t="shared" si="10"/>
        <v>0</v>
      </c>
      <c r="AA48" s="2">
        <f t="shared" si="10"/>
        <v>0.70222104003191921</v>
      </c>
      <c r="AB48">
        <v>1</v>
      </c>
      <c r="AC48">
        <f t="array" ref="AC48">MMULT($J48:AA$63,AB$3:AB$20)</f>
        <v>5.8746892085562337</v>
      </c>
      <c r="AD48">
        <f t="shared" si="11"/>
        <v>2</v>
      </c>
      <c r="AE48">
        <v>18</v>
      </c>
      <c r="AF48">
        <f t="shared" si="12"/>
        <v>256</v>
      </c>
      <c r="AG48" s="7" t="s">
        <v>12</v>
      </c>
      <c r="AH48" s="2">
        <f t="shared" si="13"/>
        <v>1.371299137851808</v>
      </c>
      <c r="AI48" s="2">
        <f t="shared" si="13"/>
        <v>1.8055555555555556</v>
      </c>
      <c r="AJ48" s="2">
        <f t="shared" si="13"/>
        <v>0</v>
      </c>
      <c r="AK48" s="2">
        <f t="shared" si="13"/>
        <v>6.4965534506399596</v>
      </c>
      <c r="AL48" s="2">
        <f t="shared" si="13"/>
        <v>-0.86096497359501623</v>
      </c>
      <c r="AM48" s="2">
        <f t="shared" si="13"/>
        <v>0.73720724400871451</v>
      </c>
      <c r="AN48" s="2">
        <f t="shared" si="13"/>
        <v>4.9461010404918797</v>
      </c>
      <c r="AO48" s="2">
        <f t="shared" si="13"/>
        <v>2.3230449491042044</v>
      </c>
      <c r="AP48" s="2">
        <f t="shared" si="13"/>
        <v>0.1617477824612279</v>
      </c>
      <c r="AQ48" s="2">
        <f t="shared" si="13"/>
        <v>-1.4095884824713774</v>
      </c>
      <c r="AR48" s="2">
        <f t="shared" si="13"/>
        <v>0.92668132413388471</v>
      </c>
      <c r="AS48" s="2">
        <f t="shared" si="13"/>
        <v>-0.81752368980760393</v>
      </c>
      <c r="AT48" s="2">
        <f t="shared" si="13"/>
        <v>6.5819612444504729</v>
      </c>
      <c r="AU48" s="2">
        <f t="shared" si="13"/>
        <v>1.6589135275081786</v>
      </c>
      <c r="AV48" s="2">
        <f t="shared" si="13"/>
        <v>5.095304302133929</v>
      </c>
      <c r="AW48" s="2">
        <f t="shared" si="13"/>
        <v>-1.2194269893907004</v>
      </c>
      <c r="AX48" s="2">
        <f t="shared" si="13"/>
        <v>0.33930528658001213</v>
      </c>
      <c r="AY48" s="2">
        <f t="shared" si="13"/>
        <v>4.3833711661146832</v>
      </c>
      <c r="AZ48">
        <v>1</v>
      </c>
      <c r="BA48">
        <f t="array" ref="BA48">MMULT($AH48:AY$63,AZ$46:AZ$63)</f>
        <v>32.519541875769811</v>
      </c>
      <c r="BB48">
        <f t="shared" si="14"/>
        <v>2</v>
      </c>
      <c r="BC48">
        <v>18</v>
      </c>
      <c r="BD48">
        <f t="shared" si="15"/>
        <v>256</v>
      </c>
      <c r="BE48" s="7" t="s">
        <v>12</v>
      </c>
      <c r="BF48" s="2">
        <f t="shared" si="16"/>
        <v>-0.37710372002247006</v>
      </c>
      <c r="BG48" s="2">
        <f t="shared" si="16"/>
        <v>16.23502780238092</v>
      </c>
      <c r="BH48" s="2">
        <f t="shared" si="16"/>
        <v>0</v>
      </c>
      <c r="BI48" s="2">
        <f t="shared" si="16"/>
        <v>21.829905568768957</v>
      </c>
      <c r="BJ48" s="2">
        <f t="shared" si="16"/>
        <v>0.47980503271931063</v>
      </c>
      <c r="BK48" s="2">
        <f t="shared" si="16"/>
        <v>-2.0891570344604524</v>
      </c>
      <c r="BL48" s="2">
        <f t="shared" si="16"/>
        <v>21.058657132573085</v>
      </c>
      <c r="BM48" s="2">
        <f t="shared" si="16"/>
        <v>14.739216718557447</v>
      </c>
      <c r="BN48" s="2">
        <f t="shared" si="16"/>
        <v>31.428028947555227</v>
      </c>
      <c r="BO48" s="2">
        <f t="shared" si="16"/>
        <v>7.5960134023405352</v>
      </c>
      <c r="BP48" s="2">
        <f t="shared" si="16"/>
        <v>17.889841552277311</v>
      </c>
      <c r="BQ48" s="2">
        <f t="shared" si="16"/>
        <v>7.3984592637176547</v>
      </c>
      <c r="BR48" s="2">
        <f t="shared" si="16"/>
        <v>33.735163622310282</v>
      </c>
      <c r="BS48" s="2">
        <f t="shared" si="16"/>
        <v>2.0918519938300371</v>
      </c>
      <c r="BT48" s="2">
        <f t="shared" si="16"/>
        <v>6.8072954387738918</v>
      </c>
      <c r="BU48" s="2">
        <f t="shared" si="16"/>
        <v>24.175977689811042</v>
      </c>
      <c r="BV48" s="2">
        <f t="shared" si="16"/>
        <v>17.11685478118487</v>
      </c>
      <c r="BW48" s="2">
        <f t="shared" si="16"/>
        <v>45.654774182457146</v>
      </c>
      <c r="BX48">
        <v>1</v>
      </c>
      <c r="BY48">
        <f t="array" ref="BY48">MMULT($BF48:BW$63,BX$46:BX$63)</f>
        <v>265.77061237477483</v>
      </c>
      <c r="BZ48">
        <f t="shared" si="17"/>
        <v>2</v>
      </c>
    </row>
    <row r="49" spans="1:78" x14ac:dyDescent="0.25">
      <c r="A49">
        <v>6</v>
      </c>
      <c r="B49" t="s">
        <v>24</v>
      </c>
      <c r="C49" t="s">
        <v>22</v>
      </c>
      <c r="D49" t="s">
        <v>142</v>
      </c>
      <c r="E49">
        <f t="shared" si="2"/>
        <v>100</v>
      </c>
      <c r="F49">
        <f t="shared" si="3"/>
        <v>60</v>
      </c>
      <c r="G49">
        <f t="shared" si="0"/>
        <v>1.6666666666666667</v>
      </c>
      <c r="H49">
        <f t="shared" si="1"/>
        <v>0.6</v>
      </c>
      <c r="I49" s="7" t="s">
        <v>13</v>
      </c>
      <c r="J49" s="2">
        <f t="shared" si="10"/>
        <v>0</v>
      </c>
      <c r="K49" s="2">
        <f t="shared" si="10"/>
        <v>0</v>
      </c>
      <c r="L49" s="2">
        <f t="shared" si="10"/>
        <v>0</v>
      </c>
      <c r="M49" s="2">
        <f t="shared" si="10"/>
        <v>0</v>
      </c>
      <c r="N49" s="2">
        <f t="shared" si="10"/>
        <v>0</v>
      </c>
      <c r="O49" s="2">
        <f t="shared" si="10"/>
        <v>0</v>
      </c>
      <c r="P49" s="2">
        <f t="shared" si="10"/>
        <v>0</v>
      </c>
      <c r="Q49" s="2">
        <f t="shared" si="10"/>
        <v>-2.3500241896468315</v>
      </c>
      <c r="R49" s="2">
        <f t="shared" si="10"/>
        <v>-0.30952380952380965</v>
      </c>
      <c r="S49" s="2">
        <f t="shared" si="10"/>
        <v>0</v>
      </c>
      <c r="T49" s="2">
        <f t="shared" si="10"/>
        <v>0.24837298623706383</v>
      </c>
      <c r="U49" s="2">
        <f t="shared" si="10"/>
        <v>0</v>
      </c>
      <c r="V49" s="2">
        <f t="shared" si="10"/>
        <v>-5.9714795008912636E-2</v>
      </c>
      <c r="W49" s="2">
        <f t="shared" si="10"/>
        <v>-0.64772727272727271</v>
      </c>
      <c r="X49" s="2">
        <f t="shared" si="10"/>
        <v>0</v>
      </c>
      <c r="Y49" s="2">
        <f t="shared" si="10"/>
        <v>0.22291021671826627</v>
      </c>
      <c r="Z49" s="2">
        <f t="shared" si="10"/>
        <v>0</v>
      </c>
      <c r="AA49" s="2">
        <f t="shared" si="10"/>
        <v>0.97908796546141397</v>
      </c>
      <c r="AB49">
        <v>1</v>
      </c>
      <c r="AC49">
        <f t="array" ref="AC49">MMULT($J49:AA$63,AB$3:AB$20)</f>
        <v>-1.9166188984900827</v>
      </c>
      <c r="AD49">
        <f t="shared" si="11"/>
        <v>14</v>
      </c>
      <c r="AE49">
        <v>11</v>
      </c>
      <c r="AF49">
        <f t="shared" si="12"/>
        <v>9</v>
      </c>
      <c r="AG49" s="7" t="s">
        <v>13</v>
      </c>
      <c r="AH49" s="2">
        <f t="shared" si="13"/>
        <v>-1.6032380055188074</v>
      </c>
      <c r="AI49" s="2">
        <f t="shared" si="13"/>
        <v>-0.27764948056034067</v>
      </c>
      <c r="AJ49" s="2">
        <f t="shared" si="13"/>
        <v>-6.4965534506399596</v>
      </c>
      <c r="AK49" s="2">
        <f t="shared" si="13"/>
        <v>0</v>
      </c>
      <c r="AL49" s="2">
        <f t="shared" si="13"/>
        <v>-7.7707265765468589</v>
      </c>
      <c r="AM49" s="2">
        <f t="shared" si="13"/>
        <v>0.20654667375692637</v>
      </c>
      <c r="AN49" s="2">
        <f t="shared" si="13"/>
        <v>-4.4508668763898784</v>
      </c>
      <c r="AO49" s="2">
        <f t="shared" si="13"/>
        <v>-0.12739410223377012</v>
      </c>
      <c r="AP49" s="2">
        <f t="shared" si="13"/>
        <v>-4.8973822000234764</v>
      </c>
      <c r="AQ49" s="2">
        <f t="shared" si="13"/>
        <v>-0.69468136905111733</v>
      </c>
      <c r="AR49" s="2">
        <f t="shared" si="13"/>
        <v>-0.8548212396873609</v>
      </c>
      <c r="AS49" s="2">
        <f t="shared" si="13"/>
        <v>-0.2324129039995203</v>
      </c>
      <c r="AT49" s="2">
        <f t="shared" si="13"/>
        <v>0.43231958727684727</v>
      </c>
      <c r="AU49" s="2">
        <f t="shared" si="13"/>
        <v>-0.73375385611623445</v>
      </c>
      <c r="AV49" s="2">
        <f t="shared" si="13"/>
        <v>1.5587161433952295</v>
      </c>
      <c r="AW49" s="2">
        <f t="shared" si="13"/>
        <v>-2.7850290138510019</v>
      </c>
      <c r="AX49" s="2">
        <f t="shared" si="13"/>
        <v>-0.60860579451772878</v>
      </c>
      <c r="AY49" s="2">
        <f t="shared" si="13"/>
        <v>4.9696391839057004</v>
      </c>
      <c r="AZ49">
        <v>1</v>
      </c>
      <c r="BA49">
        <f t="array" ref="BA49">MMULT($AH49:AY$63,AZ$46:AZ$63)</f>
        <v>-24.365893280801352</v>
      </c>
      <c r="BB49">
        <f t="shared" si="14"/>
        <v>15</v>
      </c>
      <c r="BC49">
        <v>11</v>
      </c>
      <c r="BD49">
        <f t="shared" si="15"/>
        <v>16</v>
      </c>
      <c r="BE49" s="7" t="s">
        <v>13</v>
      </c>
      <c r="BF49" s="2">
        <f t="shared" si="16"/>
        <v>-12.60084695275237</v>
      </c>
      <c r="BG49" s="2">
        <f t="shared" si="16"/>
        <v>-2.5143616079698248</v>
      </c>
      <c r="BH49" s="2">
        <f t="shared" si="16"/>
        <v>-21.829905568768957</v>
      </c>
      <c r="BI49" s="2">
        <f t="shared" si="16"/>
        <v>0</v>
      </c>
      <c r="BJ49" s="2">
        <f t="shared" si="16"/>
        <v>-15.442466199835991</v>
      </c>
      <c r="BK49" s="2">
        <f t="shared" si="16"/>
        <v>-13.792812114987516</v>
      </c>
      <c r="BL49" s="2">
        <f t="shared" si="16"/>
        <v>0.78461304632899598</v>
      </c>
      <c r="BM49" s="2">
        <f t="shared" si="16"/>
        <v>-30.305991295173605</v>
      </c>
      <c r="BN49" s="2">
        <f t="shared" si="16"/>
        <v>1.1502069887001056</v>
      </c>
      <c r="BO49" s="2">
        <f t="shared" si="16"/>
        <v>-27.692657616432566</v>
      </c>
      <c r="BP49" s="2">
        <f t="shared" si="16"/>
        <v>-10.460111920577017</v>
      </c>
      <c r="BQ49" s="2">
        <f t="shared" si="16"/>
        <v>-9.5522806435009784</v>
      </c>
      <c r="BR49" s="2">
        <f t="shared" si="16"/>
        <v>-3.125699035862727</v>
      </c>
      <c r="BS49" s="2">
        <f t="shared" si="16"/>
        <v>-10.701820300947437</v>
      </c>
      <c r="BT49" s="2">
        <f t="shared" si="16"/>
        <v>-20.907726009004374</v>
      </c>
      <c r="BU49" s="2">
        <f t="shared" si="16"/>
        <v>-4.1330862324538096</v>
      </c>
      <c r="BV49" s="2">
        <f t="shared" si="16"/>
        <v>-8.080312618958331</v>
      </c>
      <c r="BW49" s="2">
        <f t="shared" si="16"/>
        <v>12.183569976013583</v>
      </c>
      <c r="BX49">
        <v>1</v>
      </c>
      <c r="BY49">
        <f t="array" ref="BY49">MMULT($BF49:BW$63,BX$46:BX$63)</f>
        <v>-177.02168810618281</v>
      </c>
      <c r="BZ49">
        <f t="shared" si="17"/>
        <v>15</v>
      </c>
    </row>
    <row r="50" spans="1:78" x14ac:dyDescent="0.25">
      <c r="A50">
        <v>6</v>
      </c>
      <c r="B50" t="s">
        <v>8</v>
      </c>
      <c r="C50" t="s">
        <v>15</v>
      </c>
      <c r="D50" t="s">
        <v>143</v>
      </c>
      <c r="E50">
        <f t="shared" si="2"/>
        <v>85</v>
      </c>
      <c r="F50">
        <f t="shared" si="3"/>
        <v>103</v>
      </c>
      <c r="G50">
        <f t="shared" si="0"/>
        <v>0.82524271844660191</v>
      </c>
      <c r="H50">
        <f t="shared" si="1"/>
        <v>1.2117647058823529</v>
      </c>
      <c r="I50" s="7" t="s">
        <v>14</v>
      </c>
      <c r="J50" s="2">
        <f t="shared" si="10"/>
        <v>0</v>
      </c>
      <c r="K50" s="2">
        <f t="shared" si="10"/>
        <v>0.53377085042384464</v>
      </c>
      <c r="L50" s="2">
        <f t="shared" si="10"/>
        <v>0</v>
      </c>
      <c r="M50" s="2">
        <f t="shared" si="10"/>
        <v>0</v>
      </c>
      <c r="N50" s="2">
        <f t="shared" si="10"/>
        <v>0</v>
      </c>
      <c r="O50" s="2">
        <f t="shared" si="10"/>
        <v>0.61212582445459163</v>
      </c>
      <c r="P50" s="2">
        <f t="shared" si="10"/>
        <v>0</v>
      </c>
      <c r="Q50" s="2">
        <f t="shared" si="10"/>
        <v>0.97500000000000009</v>
      </c>
      <c r="R50" s="2">
        <f t="shared" si="10"/>
        <v>0</v>
      </c>
      <c r="S50" s="2">
        <f t="shared" si="10"/>
        <v>-0.68571428571428561</v>
      </c>
      <c r="T50" s="2">
        <f t="shared" si="10"/>
        <v>0</v>
      </c>
      <c r="U50" s="2">
        <f t="shared" si="10"/>
        <v>0</v>
      </c>
      <c r="V50" s="2">
        <f t="shared" si="10"/>
        <v>0</v>
      </c>
      <c r="W50" s="2">
        <f t="shared" si="10"/>
        <v>0</v>
      </c>
      <c r="X50" s="2">
        <f t="shared" si="10"/>
        <v>0.14526881720430096</v>
      </c>
      <c r="Y50" s="2">
        <f t="shared" si="10"/>
        <v>1.6325665859564165</v>
      </c>
      <c r="Z50" s="2">
        <f t="shared" si="10"/>
        <v>0</v>
      </c>
      <c r="AA50" s="2">
        <f t="shared" si="10"/>
        <v>4.0485183479195452</v>
      </c>
      <c r="AB50">
        <v>1</v>
      </c>
      <c r="AC50">
        <f t="array" ref="AC50">MMULT($J50:AA$63,AB$3:AB$20)</f>
        <v>7.261536140244413</v>
      </c>
      <c r="AD50">
        <f t="shared" si="11"/>
        <v>1</v>
      </c>
      <c r="AE50">
        <v>7</v>
      </c>
      <c r="AF50">
        <f t="shared" si="12"/>
        <v>36</v>
      </c>
      <c r="AG50" s="7" t="s">
        <v>14</v>
      </c>
      <c r="AH50" s="2">
        <f t="shared" si="13"/>
        <v>3.1190573752434854</v>
      </c>
      <c r="AI50" s="2">
        <f t="shared" si="13"/>
        <v>6.0916489069260429</v>
      </c>
      <c r="AJ50" s="2">
        <f t="shared" si="13"/>
        <v>0.86096497359501623</v>
      </c>
      <c r="AK50" s="2">
        <f t="shared" si="13"/>
        <v>7.7707265765468589</v>
      </c>
      <c r="AL50" s="2">
        <f t="shared" si="13"/>
        <v>0</v>
      </c>
      <c r="AM50" s="2">
        <f t="shared" si="13"/>
        <v>0.50526850780118104</v>
      </c>
      <c r="AN50" s="2">
        <f t="shared" si="13"/>
        <v>1.962217834259679</v>
      </c>
      <c r="AO50" s="2">
        <f t="shared" si="13"/>
        <v>-0.28424938474159156</v>
      </c>
      <c r="AP50" s="2">
        <f t="shared" si="13"/>
        <v>3.0833908291578815</v>
      </c>
      <c r="AQ50" s="2">
        <f t="shared" si="13"/>
        <v>0</v>
      </c>
      <c r="AR50" s="2">
        <f t="shared" si="13"/>
        <v>-0.11741495227977605</v>
      </c>
      <c r="AS50" s="2">
        <f t="shared" si="13"/>
        <v>4.749973603410063</v>
      </c>
      <c r="AT50" s="2">
        <f t="shared" si="13"/>
        <v>0.257539059579876</v>
      </c>
      <c r="AU50" s="2">
        <f t="shared" si="13"/>
        <v>2.4636162488210607</v>
      </c>
      <c r="AV50" s="2">
        <f t="shared" si="13"/>
        <v>0.7129425250196324</v>
      </c>
      <c r="AW50" s="2">
        <f t="shared" si="13"/>
        <v>1.8092055961097708</v>
      </c>
      <c r="AX50" s="2">
        <f t="shared" si="13"/>
        <v>2.7680848952720787</v>
      </c>
      <c r="AY50" s="2">
        <f t="shared" si="13"/>
        <v>5.10600980939964</v>
      </c>
      <c r="AZ50">
        <v>1</v>
      </c>
      <c r="BA50">
        <f t="array" ref="BA50">MMULT($AH50:AY$63,AZ$46:AZ$63)</f>
        <v>40.858982404120894</v>
      </c>
      <c r="BB50">
        <f t="shared" si="14"/>
        <v>1</v>
      </c>
      <c r="BC50">
        <v>7</v>
      </c>
      <c r="BD50">
        <f t="shared" si="15"/>
        <v>36</v>
      </c>
      <c r="BE50" s="7" t="s">
        <v>14</v>
      </c>
      <c r="BF50" s="2">
        <f t="shared" si="16"/>
        <v>20.538574585347313</v>
      </c>
      <c r="BG50" s="2">
        <f t="shared" si="16"/>
        <v>16.601152936222498</v>
      </c>
      <c r="BH50" s="2">
        <f t="shared" si="16"/>
        <v>-0.47980503271931063</v>
      </c>
      <c r="BI50" s="2">
        <f t="shared" si="16"/>
        <v>15.442466199835991</v>
      </c>
      <c r="BJ50" s="2">
        <f t="shared" si="16"/>
        <v>0</v>
      </c>
      <c r="BK50" s="2">
        <f t="shared" si="16"/>
        <v>13.819162330655033</v>
      </c>
      <c r="BL50" s="2">
        <f t="shared" si="16"/>
        <v>25.46867877289057</v>
      </c>
      <c r="BM50" s="2">
        <f t="shared" si="16"/>
        <v>24.976082048579453</v>
      </c>
      <c r="BN50" s="2">
        <f t="shared" si="16"/>
        <v>22.701958101379326</v>
      </c>
      <c r="BO50" s="2">
        <f t="shared" si="16"/>
        <v>9.1000531111480072</v>
      </c>
      <c r="BP50" s="2">
        <f t="shared" si="16"/>
        <v>13.811622029024026</v>
      </c>
      <c r="BQ50" s="2">
        <f t="shared" si="16"/>
        <v>3.7546996913301331</v>
      </c>
      <c r="BR50" s="2">
        <f t="shared" si="16"/>
        <v>30.114421267606787</v>
      </c>
      <c r="BS50" s="2">
        <f t="shared" si="16"/>
        <v>12.391173013001765</v>
      </c>
      <c r="BT50" s="2">
        <f t="shared" si="16"/>
        <v>20.716951610248799</v>
      </c>
      <c r="BU50" s="2">
        <f t="shared" si="16"/>
        <v>28.65086221463126</v>
      </c>
      <c r="BV50" s="2">
        <f t="shared" si="16"/>
        <v>23.184663227623332</v>
      </c>
      <c r="BW50" s="2">
        <f t="shared" si="16"/>
        <v>81.00954159411603</v>
      </c>
      <c r="BX50">
        <v>1</v>
      </c>
      <c r="BY50">
        <f t="array" ref="BY50">MMULT($BF50:BW$63,BX$46:BX$63)</f>
        <v>361.80225770092102</v>
      </c>
      <c r="BZ50">
        <f t="shared" si="17"/>
        <v>1</v>
      </c>
    </row>
    <row r="51" spans="1:78" x14ac:dyDescent="0.25">
      <c r="A51">
        <v>6</v>
      </c>
      <c r="B51" t="s">
        <v>12</v>
      </c>
      <c r="C51" t="s">
        <v>9</v>
      </c>
      <c r="D51" t="s">
        <v>144</v>
      </c>
      <c r="E51">
        <f t="shared" si="2"/>
        <v>82</v>
      </c>
      <c r="F51">
        <f t="shared" si="3"/>
        <v>48</v>
      </c>
      <c r="G51">
        <f t="shared" si="0"/>
        <v>1.7083333333333333</v>
      </c>
      <c r="H51">
        <f t="shared" si="1"/>
        <v>0.58536585365853655</v>
      </c>
      <c r="I51" s="7" t="s">
        <v>15</v>
      </c>
      <c r="J51" s="2">
        <f t="shared" si="10"/>
        <v>0.38652198743575095</v>
      </c>
      <c r="K51" s="2">
        <f t="shared" si="10"/>
        <v>2.7587519025875196E-2</v>
      </c>
      <c r="L51" s="2">
        <f t="shared" si="10"/>
        <v>0</v>
      </c>
      <c r="M51" s="2">
        <f t="shared" si="10"/>
        <v>0</v>
      </c>
      <c r="N51" s="2">
        <f t="shared" si="10"/>
        <v>-0.61212582445459163</v>
      </c>
      <c r="O51" s="2">
        <f t="shared" si="10"/>
        <v>0</v>
      </c>
      <c r="P51" s="2">
        <f t="shared" si="10"/>
        <v>0</v>
      </c>
      <c r="Q51" s="2">
        <f t="shared" si="10"/>
        <v>0</v>
      </c>
      <c r="R51" s="2">
        <f t="shared" si="10"/>
        <v>0</v>
      </c>
      <c r="S51" s="2">
        <f t="shared" si="10"/>
        <v>0</v>
      </c>
      <c r="T51" s="2">
        <f t="shared" si="10"/>
        <v>-2.4845679012345689E-2</v>
      </c>
      <c r="U51" s="2">
        <f t="shared" si="10"/>
        <v>1.6405180840664713</v>
      </c>
      <c r="V51" s="2">
        <f t="shared" si="10"/>
        <v>0</v>
      </c>
      <c r="W51" s="2">
        <f t="shared" si="10"/>
        <v>-0.57778723404255317</v>
      </c>
      <c r="X51" s="2">
        <f t="shared" si="10"/>
        <v>0</v>
      </c>
      <c r="Y51" s="2">
        <f t="shared" si="10"/>
        <v>0</v>
      </c>
      <c r="Z51" s="2">
        <f t="shared" si="10"/>
        <v>1.8254901960784313</v>
      </c>
      <c r="AA51" s="2">
        <f t="shared" si="10"/>
        <v>0</v>
      </c>
      <c r="AB51">
        <v>1</v>
      </c>
      <c r="AC51">
        <f t="array" ref="AC51">MMULT($J51:AA$63,AB$3:AB$20)</f>
        <v>2.665359049097038</v>
      </c>
      <c r="AD51">
        <f t="shared" si="11"/>
        <v>5</v>
      </c>
      <c r="AE51">
        <v>2</v>
      </c>
      <c r="AF51">
        <f t="shared" si="12"/>
        <v>9</v>
      </c>
      <c r="AG51" s="7" t="s">
        <v>15</v>
      </c>
      <c r="AH51" s="2">
        <f t="shared" si="13"/>
        <v>4.5869777485286569</v>
      </c>
      <c r="AI51" s="2">
        <f t="shared" si="13"/>
        <v>2.4298624554675547</v>
      </c>
      <c r="AJ51" s="2">
        <f t="shared" si="13"/>
        <v>-0.73720724400871451</v>
      </c>
      <c r="AK51" s="2">
        <f t="shared" si="13"/>
        <v>-0.20654667375692637</v>
      </c>
      <c r="AL51" s="2">
        <f t="shared" si="13"/>
        <v>-0.50526850780118104</v>
      </c>
      <c r="AM51" s="2">
        <f t="shared" si="13"/>
        <v>0</v>
      </c>
      <c r="AN51" s="2">
        <f t="shared" si="13"/>
        <v>9.3986818072666143</v>
      </c>
      <c r="AO51" s="2">
        <f t="shared" si="13"/>
        <v>-1.1023867825829679</v>
      </c>
      <c r="AP51" s="2">
        <f t="shared" si="13"/>
        <v>1.5792405813977854</v>
      </c>
      <c r="AQ51" s="2">
        <f t="shared" si="13"/>
        <v>0.58696617529567074</v>
      </c>
      <c r="AR51" s="2">
        <f t="shared" si="13"/>
        <v>-0.53114549752847617</v>
      </c>
      <c r="AS51" s="2">
        <f t="shared" si="13"/>
        <v>0.12368772004694328</v>
      </c>
      <c r="AT51" s="2">
        <f t="shared" si="13"/>
        <v>1.9216888018678295</v>
      </c>
      <c r="AU51" s="2">
        <f t="shared" si="13"/>
        <v>1.657213451139564</v>
      </c>
      <c r="AV51" s="2">
        <f t="shared" si="13"/>
        <v>2.773222338936959</v>
      </c>
      <c r="AW51" s="2">
        <f t="shared" si="13"/>
        <v>-0.81665064447935531</v>
      </c>
      <c r="AX51" s="2">
        <f t="shared" si="13"/>
        <v>3.3105617639081508</v>
      </c>
      <c r="AY51" s="2">
        <f t="shared" si="13"/>
        <v>7.3935973125666923</v>
      </c>
      <c r="AZ51">
        <v>1</v>
      </c>
      <c r="BA51">
        <f t="array" ref="BA51">MMULT($AH51:AY$63,AZ$46:AZ$63)</f>
        <v>31.862494806264799</v>
      </c>
      <c r="BB51">
        <f t="shared" si="14"/>
        <v>3</v>
      </c>
      <c r="BC51">
        <v>2</v>
      </c>
      <c r="BD51">
        <f t="shared" si="15"/>
        <v>1</v>
      </c>
      <c r="BE51" s="7" t="s">
        <v>15</v>
      </c>
      <c r="BF51" s="2">
        <f t="shared" si="16"/>
        <v>11.370413863221451</v>
      </c>
      <c r="BG51" s="2">
        <f t="shared" si="16"/>
        <v>19.100412086657226</v>
      </c>
      <c r="BH51" s="2">
        <f t="shared" si="16"/>
        <v>2.0891570344604524</v>
      </c>
      <c r="BI51" s="2">
        <f t="shared" si="16"/>
        <v>13.792812114987516</v>
      </c>
      <c r="BJ51" s="2">
        <f t="shared" si="16"/>
        <v>-13.819162330655033</v>
      </c>
      <c r="BK51" s="2">
        <f t="shared" si="16"/>
        <v>0</v>
      </c>
      <c r="BL51" s="2">
        <f t="shared" si="16"/>
        <v>26.019666307703432</v>
      </c>
      <c r="BM51" s="2">
        <f t="shared" si="16"/>
        <v>9.963424462852716</v>
      </c>
      <c r="BN51" s="2">
        <f t="shared" si="16"/>
        <v>17.039532943006677</v>
      </c>
      <c r="BO51" s="2">
        <f t="shared" si="16"/>
        <v>8.3800318285989768</v>
      </c>
      <c r="BP51" s="2">
        <f t="shared" si="16"/>
        <v>-4.0276906825170649</v>
      </c>
      <c r="BQ51" s="2">
        <f t="shared" si="16"/>
        <v>24.309689132968227</v>
      </c>
      <c r="BR51" s="2">
        <f t="shared" si="16"/>
        <v>31.251709170957895</v>
      </c>
      <c r="BS51" s="2">
        <f t="shared" si="16"/>
        <v>-4.1275942911945513</v>
      </c>
      <c r="BT51" s="2">
        <f t="shared" si="16"/>
        <v>8.5595974422405625</v>
      </c>
      <c r="BU51" s="2">
        <f t="shared" si="16"/>
        <v>13.602730719182816</v>
      </c>
      <c r="BV51" s="2">
        <f t="shared" si="16"/>
        <v>29.558870995133987</v>
      </c>
      <c r="BW51" s="2">
        <f t="shared" si="16"/>
        <v>20.364463007949048</v>
      </c>
      <c r="BX51">
        <v>1</v>
      </c>
      <c r="BY51">
        <f t="array" ref="BY51">MMULT($BF51:BW$63,BX$46:BX$63)</f>
        <v>213.4280638055543</v>
      </c>
      <c r="BZ51">
        <f t="shared" si="17"/>
        <v>3</v>
      </c>
    </row>
    <row r="52" spans="1:78" x14ac:dyDescent="0.25">
      <c r="A52">
        <v>6</v>
      </c>
      <c r="B52" t="s">
        <v>18</v>
      </c>
      <c r="C52" t="s">
        <v>26</v>
      </c>
      <c r="D52" t="s">
        <v>145</v>
      </c>
      <c r="E52">
        <f t="shared" si="2"/>
        <v>99</v>
      </c>
      <c r="F52">
        <f t="shared" si="3"/>
        <v>48</v>
      </c>
      <c r="G52">
        <f t="shared" si="0"/>
        <v>2.0625</v>
      </c>
      <c r="H52">
        <f t="shared" si="1"/>
        <v>0.48484848484848486</v>
      </c>
      <c r="I52" s="7" t="s">
        <v>16</v>
      </c>
      <c r="J52" s="2">
        <f t="shared" si="10"/>
        <v>0</v>
      </c>
      <c r="K52" s="2">
        <f t="shared" si="10"/>
        <v>0</v>
      </c>
      <c r="L52" s="2">
        <f t="shared" si="10"/>
        <v>-0.44437754026795129</v>
      </c>
      <c r="M52" s="2">
        <f t="shared" si="10"/>
        <v>0</v>
      </c>
      <c r="N52" s="2">
        <f t="shared" si="10"/>
        <v>0</v>
      </c>
      <c r="O52" s="2">
        <f t="shared" si="10"/>
        <v>0</v>
      </c>
      <c r="P52" s="2">
        <f t="shared" si="10"/>
        <v>0</v>
      </c>
      <c r="Q52" s="2">
        <f t="shared" si="10"/>
        <v>0.19558735837805619</v>
      </c>
      <c r="R52" s="2">
        <f t="shared" si="10"/>
        <v>0</v>
      </c>
      <c r="S52" s="2">
        <f t="shared" si="10"/>
        <v>-2.4334577114427858</v>
      </c>
      <c r="T52" s="2">
        <f t="shared" si="10"/>
        <v>0</v>
      </c>
      <c r="U52" s="2">
        <f t="shared" si="10"/>
        <v>-1.9652605459057071</v>
      </c>
      <c r="V52" s="2">
        <f t="shared" si="10"/>
        <v>1.7085540254237288</v>
      </c>
      <c r="W52" s="2">
        <f t="shared" si="10"/>
        <v>0</v>
      </c>
      <c r="X52" s="2">
        <f t="shared" si="10"/>
        <v>0.43998087039693923</v>
      </c>
      <c r="Y52" s="2">
        <f t="shared" si="10"/>
        <v>0</v>
      </c>
      <c r="Z52" s="2">
        <f t="shared" si="10"/>
        <v>-1.6274167009461129</v>
      </c>
      <c r="AA52" s="2">
        <f t="shared" si="10"/>
        <v>0</v>
      </c>
      <c r="AB52">
        <v>1</v>
      </c>
      <c r="AC52">
        <f t="array" ref="AC52">MMULT($J52:AA$63,AB$3:AB$20)</f>
        <v>-4.1263902443638329</v>
      </c>
      <c r="AD52">
        <f t="shared" si="11"/>
        <v>16</v>
      </c>
      <c r="AE52">
        <v>14</v>
      </c>
      <c r="AF52">
        <f t="shared" si="12"/>
        <v>4</v>
      </c>
      <c r="AG52" s="7" t="s">
        <v>16</v>
      </c>
      <c r="AH52" s="2">
        <f t="shared" si="13"/>
        <v>-4.757639113792643</v>
      </c>
      <c r="AI52" s="2">
        <f t="shared" si="13"/>
        <v>1.1117072448358574</v>
      </c>
      <c r="AJ52" s="2">
        <f t="shared" si="13"/>
        <v>-4.9461010404918797</v>
      </c>
      <c r="AK52" s="2">
        <f t="shared" si="13"/>
        <v>4.4508668763898784</v>
      </c>
      <c r="AL52" s="2">
        <f t="shared" si="13"/>
        <v>-1.962217834259679</v>
      </c>
      <c r="AM52" s="2">
        <f t="shared" si="13"/>
        <v>-9.3986818072666143</v>
      </c>
      <c r="AN52" s="2">
        <f t="shared" si="13"/>
        <v>0</v>
      </c>
      <c r="AO52" s="2">
        <f t="shared" si="13"/>
        <v>0.37224647498620111</v>
      </c>
      <c r="AP52" s="2">
        <f t="shared" si="13"/>
        <v>2.5922233170463524</v>
      </c>
      <c r="AQ52" s="2">
        <f t="shared" si="13"/>
        <v>-0.6241311397957392</v>
      </c>
      <c r="AR52" s="2">
        <f t="shared" si="13"/>
        <v>-0.6748663833485038</v>
      </c>
      <c r="AS52" s="2">
        <f t="shared" si="13"/>
        <v>-4.741667562018467</v>
      </c>
      <c r="AT52" s="2">
        <f t="shared" si="13"/>
        <v>-1.9415105605594571</v>
      </c>
      <c r="AU52" s="2">
        <f t="shared" si="13"/>
        <v>-5.7863923010609639</v>
      </c>
      <c r="AV52" s="2">
        <f t="shared" si="13"/>
        <v>-3.3516152978897185</v>
      </c>
      <c r="AW52" s="2">
        <f t="shared" si="13"/>
        <v>1.2182907655954049</v>
      </c>
      <c r="AX52" s="2">
        <f t="shared" si="13"/>
        <v>1.2026257089350774</v>
      </c>
      <c r="AY52" s="2">
        <f t="shared" si="13"/>
        <v>-0.32157462887184107</v>
      </c>
      <c r="AZ52">
        <v>1</v>
      </c>
      <c r="BA52">
        <f t="array" ref="BA52">MMULT($AH52:AY$63,AZ$46:AZ$63)</f>
        <v>-27.558437281566732</v>
      </c>
      <c r="BB52">
        <f t="shared" si="14"/>
        <v>16</v>
      </c>
      <c r="BC52">
        <v>14</v>
      </c>
      <c r="BD52">
        <f t="shared" si="15"/>
        <v>4</v>
      </c>
      <c r="BE52" s="7" t="s">
        <v>16</v>
      </c>
      <c r="BF52" s="2">
        <f t="shared" si="16"/>
        <v>-6.0583194823734097</v>
      </c>
      <c r="BG52" s="2">
        <f t="shared" si="16"/>
        <v>-12.563284956575799</v>
      </c>
      <c r="BH52" s="2">
        <f t="shared" si="16"/>
        <v>-21.058657132573085</v>
      </c>
      <c r="BI52" s="2">
        <f t="shared" si="16"/>
        <v>-0.78461304632899598</v>
      </c>
      <c r="BJ52" s="2">
        <f t="shared" si="16"/>
        <v>-25.46867877289057</v>
      </c>
      <c r="BK52" s="2">
        <f t="shared" si="16"/>
        <v>-26.019666307703432</v>
      </c>
      <c r="BL52" s="2">
        <f t="shared" si="16"/>
        <v>0</v>
      </c>
      <c r="BM52" s="2">
        <f t="shared" si="16"/>
        <v>1.3911363926730758E-2</v>
      </c>
      <c r="BN52" s="2">
        <f t="shared" si="16"/>
        <v>-8.6516536430477586</v>
      </c>
      <c r="BO52" s="2">
        <f t="shared" si="16"/>
        <v>-40.822911859744913</v>
      </c>
      <c r="BP52" s="2">
        <f t="shared" si="16"/>
        <v>-29.408744610250427</v>
      </c>
      <c r="BQ52" s="2">
        <f t="shared" si="16"/>
        <v>-32.585204499449176</v>
      </c>
      <c r="BR52" s="2">
        <f t="shared" si="16"/>
        <v>24.488282731034239</v>
      </c>
      <c r="BS52" s="2">
        <f t="shared" si="16"/>
        <v>-10.969082475425374</v>
      </c>
      <c r="BT52" s="2">
        <f t="shared" si="16"/>
        <v>4.352905343325375E-2</v>
      </c>
      <c r="BU52" s="2">
        <f t="shared" si="16"/>
        <v>-15.296209975993587</v>
      </c>
      <c r="BV52" s="2">
        <f t="shared" si="16"/>
        <v>-25.763377068104401</v>
      </c>
      <c r="BW52" s="2">
        <f t="shared" si="16"/>
        <v>33.370954509841468</v>
      </c>
      <c r="BX52">
        <v>1</v>
      </c>
      <c r="BY52">
        <f t="array" ref="BY52">MMULT($BF52:BW$63,BX$46:BX$63)</f>
        <v>-197.53372617222527</v>
      </c>
      <c r="BZ52">
        <f t="shared" si="17"/>
        <v>16</v>
      </c>
    </row>
    <row r="53" spans="1:78" x14ac:dyDescent="0.25">
      <c r="A53">
        <v>6</v>
      </c>
      <c r="B53" t="s">
        <v>21</v>
      </c>
      <c r="C53" t="s">
        <v>13</v>
      </c>
      <c r="D53" t="s">
        <v>146</v>
      </c>
      <c r="E53">
        <f t="shared" si="2"/>
        <v>102</v>
      </c>
      <c r="F53">
        <f t="shared" si="3"/>
        <v>99</v>
      </c>
      <c r="G53">
        <f t="shared" si="0"/>
        <v>1.0303030303030303</v>
      </c>
      <c r="H53">
        <f t="shared" si="1"/>
        <v>0.97058823529411764</v>
      </c>
      <c r="I53" s="7" t="s">
        <v>17</v>
      </c>
      <c r="J53" s="2">
        <f t="shared" si="10"/>
        <v>0</v>
      </c>
      <c r="K53" s="2">
        <f t="shared" si="10"/>
        <v>0.83333333333333337</v>
      </c>
      <c r="L53" s="2">
        <f t="shared" si="10"/>
        <v>-0.83333333333333337</v>
      </c>
      <c r="M53" s="2">
        <f t="shared" si="10"/>
        <v>2.3500241896468315</v>
      </c>
      <c r="N53" s="2">
        <f t="shared" si="10"/>
        <v>-0.97500000000000009</v>
      </c>
      <c r="O53" s="2">
        <f t="shared" si="10"/>
        <v>0</v>
      </c>
      <c r="P53" s="2">
        <f t="shared" si="10"/>
        <v>-0.19558735837805619</v>
      </c>
      <c r="Q53" s="2">
        <f t="shared" si="10"/>
        <v>0</v>
      </c>
      <c r="R53" s="2">
        <f t="shared" si="10"/>
        <v>-0.90989326765188838</v>
      </c>
      <c r="S53" s="2">
        <f t="shared" si="10"/>
        <v>0</v>
      </c>
      <c r="T53" s="2">
        <f t="shared" si="10"/>
        <v>0</v>
      </c>
      <c r="U53" s="2">
        <f t="shared" si="10"/>
        <v>0</v>
      </c>
      <c r="V53" s="2">
        <f t="shared" si="10"/>
        <v>0</v>
      </c>
      <c r="W53" s="2">
        <f t="shared" si="10"/>
        <v>5.7154521330883723E-2</v>
      </c>
      <c r="X53" s="2">
        <f t="shared" si="10"/>
        <v>0</v>
      </c>
      <c r="Y53" s="2">
        <f t="shared" si="10"/>
        <v>0</v>
      </c>
      <c r="Z53" s="2">
        <f t="shared" si="10"/>
        <v>0</v>
      </c>
      <c r="AA53" s="2">
        <f t="shared" si="10"/>
        <v>0</v>
      </c>
      <c r="AB53">
        <v>1</v>
      </c>
      <c r="AC53">
        <f t="array" ref="AC53">MMULT($J53:AA$63,AB$3:AB$20)</f>
        <v>0.32669808494777042</v>
      </c>
      <c r="AD53">
        <f t="shared" si="11"/>
        <v>9</v>
      </c>
      <c r="AE53">
        <v>6</v>
      </c>
      <c r="AF53">
        <f t="shared" si="12"/>
        <v>9</v>
      </c>
      <c r="AG53" s="7" t="s">
        <v>17</v>
      </c>
      <c r="AH53" s="2">
        <f t="shared" si="13"/>
        <v>-0.93198982832849353</v>
      </c>
      <c r="AI53" s="2">
        <f t="shared" si="13"/>
        <v>-0.41530626196335807</v>
      </c>
      <c r="AJ53" s="2">
        <f t="shared" si="13"/>
        <v>-2.3230449491042044</v>
      </c>
      <c r="AK53" s="2">
        <f t="shared" si="13"/>
        <v>0.12739410223377012</v>
      </c>
      <c r="AL53" s="2">
        <f t="shared" si="13"/>
        <v>0.28424938474159156</v>
      </c>
      <c r="AM53" s="2">
        <f t="shared" si="13"/>
        <v>1.1023867825829679</v>
      </c>
      <c r="AN53" s="2">
        <f t="shared" si="13"/>
        <v>-0.37224647498620111</v>
      </c>
      <c r="AO53" s="2">
        <f t="shared" si="13"/>
        <v>0</v>
      </c>
      <c r="AP53" s="2">
        <f t="shared" si="13"/>
        <v>1.7324652765365196</v>
      </c>
      <c r="AQ53" s="2">
        <f t="shared" si="13"/>
        <v>-3.2117839694256523</v>
      </c>
      <c r="AR53" s="2">
        <f t="shared" si="13"/>
        <v>2.7390577179352995</v>
      </c>
      <c r="AS53" s="2">
        <f t="shared" si="13"/>
        <v>-2.2488462352274463</v>
      </c>
      <c r="AT53" s="2">
        <f t="shared" si="13"/>
        <v>3.6755569035136393</v>
      </c>
      <c r="AU53" s="2">
        <f t="shared" si="13"/>
        <v>1.4707937502748825</v>
      </c>
      <c r="AV53" s="2">
        <f t="shared" si="13"/>
        <v>-2.824078246562594</v>
      </c>
      <c r="AW53" s="2">
        <f t="shared" si="13"/>
        <v>2.3505550462599167</v>
      </c>
      <c r="AX53" s="2">
        <f t="shared" si="13"/>
        <v>-1.4416471015002466</v>
      </c>
      <c r="AY53" s="2">
        <f t="shared" si="13"/>
        <v>6.8816823007562373</v>
      </c>
      <c r="AZ53">
        <v>1</v>
      </c>
      <c r="BA53">
        <f t="array" ref="BA53">MMULT($AH53:AY$63,AZ$46:AZ$63)</f>
        <v>6.5951981977366279</v>
      </c>
      <c r="BB53">
        <f t="shared" si="14"/>
        <v>9</v>
      </c>
      <c r="BC53">
        <v>6</v>
      </c>
      <c r="BD53">
        <f t="shared" si="15"/>
        <v>9</v>
      </c>
      <c r="BE53" s="7" t="s">
        <v>17</v>
      </c>
      <c r="BF53" s="2">
        <f t="shared" si="16"/>
        <v>-1.7909559173559408</v>
      </c>
      <c r="BG53" s="2">
        <f t="shared" si="16"/>
        <v>11.929770926982261</v>
      </c>
      <c r="BH53" s="2">
        <f t="shared" si="16"/>
        <v>-14.739216718557447</v>
      </c>
      <c r="BI53" s="2">
        <f t="shared" si="16"/>
        <v>30.305991295173605</v>
      </c>
      <c r="BJ53" s="2">
        <f t="shared" si="16"/>
        <v>-24.976082048579453</v>
      </c>
      <c r="BK53" s="2">
        <f t="shared" si="16"/>
        <v>-9.963424462852716</v>
      </c>
      <c r="BL53" s="2">
        <f t="shared" si="16"/>
        <v>-1.3911363926730758E-2</v>
      </c>
      <c r="BM53" s="2">
        <f t="shared" si="16"/>
        <v>0</v>
      </c>
      <c r="BN53" s="2">
        <f t="shared" si="16"/>
        <v>-1.6936523261414109</v>
      </c>
      <c r="BO53" s="2">
        <f t="shared" si="16"/>
        <v>-5.7649217612049366</v>
      </c>
      <c r="BP53" s="2">
        <f t="shared" si="16"/>
        <v>-13.205757768545652</v>
      </c>
      <c r="BQ53" s="2">
        <f t="shared" si="16"/>
        <v>-6.6111212301940299</v>
      </c>
      <c r="BR53" s="2">
        <f t="shared" si="16"/>
        <v>7.5182167597340559</v>
      </c>
      <c r="BS53" s="2">
        <f t="shared" si="16"/>
        <v>-1.6223304048358322</v>
      </c>
      <c r="BT53" s="2">
        <f t="shared" si="16"/>
        <v>10.717950528895177</v>
      </c>
      <c r="BU53" s="2">
        <f t="shared" si="16"/>
        <v>-0.21875336845051407</v>
      </c>
      <c r="BV53" s="2">
        <f t="shared" si="16"/>
        <v>8.5729690613563374</v>
      </c>
      <c r="BW53" s="2">
        <f t="shared" si="16"/>
        <v>31.859089200353722</v>
      </c>
      <c r="BX53">
        <v>1</v>
      </c>
      <c r="BY53">
        <f t="array" ref="BY53">MMULT($BF53:BW$63,BX$46:BX$63)</f>
        <v>20.303860401850493</v>
      </c>
      <c r="BZ53">
        <f t="shared" si="17"/>
        <v>8</v>
      </c>
    </row>
    <row r="54" spans="1:78" x14ac:dyDescent="0.25">
      <c r="A54">
        <v>6</v>
      </c>
      <c r="B54" t="s">
        <v>11</v>
      </c>
      <c r="C54" t="s">
        <v>25</v>
      </c>
      <c r="D54" t="s">
        <v>147</v>
      </c>
      <c r="E54">
        <f t="shared" si="2"/>
        <v>85</v>
      </c>
      <c r="F54">
        <f t="shared" si="3"/>
        <v>109</v>
      </c>
      <c r="G54">
        <f t="shared" si="0"/>
        <v>0.77981651376146788</v>
      </c>
      <c r="H54">
        <f t="shared" si="1"/>
        <v>1.2823529411764707</v>
      </c>
      <c r="I54" s="7" t="s">
        <v>18</v>
      </c>
      <c r="J54" s="2">
        <f t="shared" si="10"/>
        <v>-1.1159690366972477</v>
      </c>
      <c r="K54" s="2">
        <f t="shared" si="10"/>
        <v>0</v>
      </c>
      <c r="L54" s="2">
        <f t="shared" si="10"/>
        <v>-0.65431034482758632</v>
      </c>
      <c r="M54" s="2">
        <f t="shared" si="10"/>
        <v>0.30952380952380965</v>
      </c>
      <c r="N54" s="2">
        <f t="shared" si="10"/>
        <v>0</v>
      </c>
      <c r="O54" s="2">
        <f t="shared" si="10"/>
        <v>0</v>
      </c>
      <c r="P54" s="2">
        <f t="shared" si="10"/>
        <v>0</v>
      </c>
      <c r="Q54" s="2">
        <f t="shared" si="10"/>
        <v>0.90989326765188838</v>
      </c>
      <c r="R54" s="2">
        <f t="shared" si="10"/>
        <v>0</v>
      </c>
      <c r="S54" s="2">
        <f t="shared" si="10"/>
        <v>0</v>
      </c>
      <c r="T54" s="2">
        <f t="shared" si="10"/>
        <v>0</v>
      </c>
      <c r="U54" s="2">
        <f t="shared" si="10"/>
        <v>0</v>
      </c>
      <c r="V54" s="2">
        <f t="shared" si="10"/>
        <v>0.34143518518518512</v>
      </c>
      <c r="W54" s="2">
        <f t="shared" si="10"/>
        <v>0</v>
      </c>
      <c r="X54" s="2">
        <f t="shared" si="10"/>
        <v>-1.2551888750518887</v>
      </c>
      <c r="Y54" s="2">
        <f t="shared" si="10"/>
        <v>0</v>
      </c>
      <c r="Z54" s="2">
        <f t="shared" si="10"/>
        <v>0</v>
      </c>
      <c r="AA54" s="2">
        <f t="shared" si="10"/>
        <v>1.5776515151515151</v>
      </c>
      <c r="AB54">
        <v>1</v>
      </c>
      <c r="AC54">
        <f t="array" ref="AC54">MMULT($J54:AA$63,AB$3:AB$20)</f>
        <v>0.11303552093567593</v>
      </c>
      <c r="AD54">
        <f t="shared" si="11"/>
        <v>10</v>
      </c>
      <c r="AE54">
        <v>13</v>
      </c>
      <c r="AF54">
        <f t="shared" si="12"/>
        <v>9</v>
      </c>
      <c r="AG54" s="7" t="s">
        <v>18</v>
      </c>
      <c r="AH54" s="2">
        <f t="shared" si="13"/>
        <v>0</v>
      </c>
      <c r="AI54" s="2">
        <f t="shared" si="13"/>
        <v>-0.33654445899466623</v>
      </c>
      <c r="AJ54" s="2">
        <f t="shared" si="13"/>
        <v>-0.1617477824612279</v>
      </c>
      <c r="AK54" s="2">
        <f t="shared" si="13"/>
        <v>4.8973822000234764</v>
      </c>
      <c r="AL54" s="2">
        <f t="shared" si="13"/>
        <v>-3.0833908291578815</v>
      </c>
      <c r="AM54" s="2">
        <f t="shared" si="13"/>
        <v>-1.5792405813977854</v>
      </c>
      <c r="AN54" s="2">
        <f t="shared" si="13"/>
        <v>-2.5922233170463524</v>
      </c>
      <c r="AO54" s="2">
        <f t="shared" si="13"/>
        <v>-1.7324652765365196</v>
      </c>
      <c r="AP54" s="2">
        <f t="shared" si="13"/>
        <v>0</v>
      </c>
      <c r="AQ54" s="2">
        <f t="shared" si="13"/>
        <v>-1.9554269825641208</v>
      </c>
      <c r="AR54" s="2">
        <f t="shared" si="13"/>
        <v>-4.8760749228398677</v>
      </c>
      <c r="AS54" s="2">
        <f t="shared" si="13"/>
        <v>-2.0629110519725371</v>
      </c>
      <c r="AT54" s="2">
        <f t="shared" si="13"/>
        <v>0.92935198300309807</v>
      </c>
      <c r="AU54" s="2">
        <f t="shared" si="13"/>
        <v>0.64296952264676155</v>
      </c>
      <c r="AV54" s="2">
        <f t="shared" si="13"/>
        <v>0</v>
      </c>
      <c r="AW54" s="2">
        <f t="shared" si="13"/>
        <v>-1.0715768925598645</v>
      </c>
      <c r="AX54" s="2">
        <f t="shared" si="13"/>
        <v>-0.4429949048387769</v>
      </c>
      <c r="AY54" s="2">
        <f t="shared" si="13"/>
        <v>1.3807424532796513</v>
      </c>
      <c r="AZ54">
        <v>1</v>
      </c>
      <c r="BA54">
        <f t="array" ref="BA54">MMULT($AH54:AY$63,AZ$46:AZ$63)</f>
        <v>-12.044150841416613</v>
      </c>
      <c r="BB54">
        <f t="shared" si="14"/>
        <v>12</v>
      </c>
      <c r="BC54">
        <v>13</v>
      </c>
      <c r="BD54">
        <f t="shared" si="15"/>
        <v>1</v>
      </c>
      <c r="BE54" s="7" t="s">
        <v>18</v>
      </c>
      <c r="BF54" s="2">
        <f t="shared" si="16"/>
        <v>-11.085165532678481</v>
      </c>
      <c r="BG54" s="2">
        <f t="shared" si="16"/>
        <v>-0.22990064417549583</v>
      </c>
      <c r="BH54" s="2">
        <f t="shared" si="16"/>
        <v>-31.428028947555227</v>
      </c>
      <c r="BI54" s="2">
        <f t="shared" si="16"/>
        <v>-1.1502069887001056</v>
      </c>
      <c r="BJ54" s="2">
        <f t="shared" si="16"/>
        <v>-22.701958101379326</v>
      </c>
      <c r="BK54" s="2">
        <f t="shared" si="16"/>
        <v>-17.039532943006677</v>
      </c>
      <c r="BL54" s="2">
        <f t="shared" si="16"/>
        <v>8.6516536430477586</v>
      </c>
      <c r="BM54" s="2">
        <f t="shared" si="16"/>
        <v>1.6936523261414109</v>
      </c>
      <c r="BN54" s="2">
        <f t="shared" si="16"/>
        <v>0</v>
      </c>
      <c r="BO54" s="2">
        <f t="shared" si="16"/>
        <v>-17.519066430328138</v>
      </c>
      <c r="BP54" s="2">
        <f t="shared" si="16"/>
        <v>7.1339614989340117</v>
      </c>
      <c r="BQ54" s="2">
        <f t="shared" si="16"/>
        <v>-19.089333168296811</v>
      </c>
      <c r="BR54" s="2">
        <f t="shared" si="16"/>
        <v>12.613143442464327</v>
      </c>
      <c r="BS54" s="2">
        <f t="shared" si="16"/>
        <v>-9.8263403748499982</v>
      </c>
      <c r="BT54" s="2">
        <f t="shared" si="16"/>
        <v>-9.8692407709468384</v>
      </c>
      <c r="BU54" s="2">
        <f t="shared" si="16"/>
        <v>0.33109692350824105</v>
      </c>
      <c r="BV54" s="2">
        <f t="shared" si="16"/>
        <v>-9.1215180001438334</v>
      </c>
      <c r="BW54" s="2">
        <f t="shared" si="16"/>
        <v>41.085053549142131</v>
      </c>
      <c r="BX54">
        <v>1</v>
      </c>
      <c r="BY54">
        <f t="array" ref="BY54">MMULT($BF54:BW$63,BX$46:BX$63)</f>
        <v>-77.551730518823049</v>
      </c>
      <c r="BZ54">
        <f t="shared" si="17"/>
        <v>12</v>
      </c>
    </row>
    <row r="55" spans="1:78" x14ac:dyDescent="0.25">
      <c r="A55">
        <v>6</v>
      </c>
      <c r="B55" t="s">
        <v>20</v>
      </c>
      <c r="C55" t="s">
        <v>16</v>
      </c>
      <c r="D55" t="s">
        <v>148</v>
      </c>
      <c r="E55">
        <f t="shared" si="2"/>
        <v>93</v>
      </c>
      <c r="F55">
        <f t="shared" si="3"/>
        <v>39</v>
      </c>
      <c r="G55">
        <f t="shared" si="0"/>
        <v>2.3846153846153846</v>
      </c>
      <c r="H55">
        <f t="shared" si="1"/>
        <v>0.41935483870967744</v>
      </c>
      <c r="I55" s="7" t="s">
        <v>9</v>
      </c>
      <c r="J55" s="2">
        <f>J12-J34</f>
        <v>0.55059523809523814</v>
      </c>
      <c r="K55" s="2">
        <f t="shared" si="10"/>
        <v>0</v>
      </c>
      <c r="L55" s="2">
        <f t="shared" si="10"/>
        <v>-1.1229674796747968</v>
      </c>
      <c r="M55" s="2">
        <f t="shared" si="10"/>
        <v>0</v>
      </c>
      <c r="N55" s="2">
        <f t="shared" si="10"/>
        <v>0.68571428571428561</v>
      </c>
      <c r="O55" s="2">
        <f t="shared" si="10"/>
        <v>0</v>
      </c>
      <c r="P55" s="2">
        <f t="shared" si="10"/>
        <v>2.4334577114427858</v>
      </c>
      <c r="Q55" s="2">
        <f t="shared" si="10"/>
        <v>0</v>
      </c>
      <c r="R55" s="2">
        <f t="shared" si="10"/>
        <v>0</v>
      </c>
      <c r="S55" s="2">
        <f t="shared" si="10"/>
        <v>0</v>
      </c>
      <c r="T55" s="2">
        <f t="shared" si="10"/>
        <v>0</v>
      </c>
      <c r="U55" s="2">
        <f t="shared" si="10"/>
        <v>-5.1290481670228538E-2</v>
      </c>
      <c r="V55" s="2">
        <f t="shared" si="10"/>
        <v>0.96363160648874935</v>
      </c>
      <c r="W55" s="2">
        <f t="shared" si="10"/>
        <v>-1.0096153846153846</v>
      </c>
      <c r="X55" s="2">
        <f t="shared" si="10"/>
        <v>0</v>
      </c>
      <c r="Y55" s="2">
        <f t="shared" si="10"/>
        <v>0</v>
      </c>
      <c r="Z55" s="2">
        <f t="shared" si="10"/>
        <v>0</v>
      </c>
      <c r="AA55" s="2">
        <f t="shared" si="10"/>
        <v>0</v>
      </c>
      <c r="AB55">
        <v>1</v>
      </c>
      <c r="AC55">
        <f t="array" ref="AC55">MMULT($J55:AA$63,AB$3:AB$20)</f>
        <v>2.4495254957806489</v>
      </c>
      <c r="AD55">
        <f t="shared" si="11"/>
        <v>6</v>
      </c>
      <c r="AE55">
        <v>3</v>
      </c>
      <c r="AF55">
        <f t="shared" si="12"/>
        <v>9</v>
      </c>
      <c r="AG55" s="7" t="s">
        <v>9</v>
      </c>
      <c r="AH55" s="2">
        <f t="shared" si="13"/>
        <v>0.64929222552081833</v>
      </c>
      <c r="AI55" s="2">
        <f t="shared" si="13"/>
        <v>1.3763236241994747</v>
      </c>
      <c r="AJ55" s="2">
        <f t="shared" si="13"/>
        <v>1.4095884824713774</v>
      </c>
      <c r="AK55" s="2">
        <f t="shared" si="13"/>
        <v>0.69468136905111733</v>
      </c>
      <c r="AL55" s="2">
        <f t="shared" si="13"/>
        <v>0</v>
      </c>
      <c r="AM55" s="2">
        <f t="shared" si="13"/>
        <v>-0.58696617529567074</v>
      </c>
      <c r="AN55" s="2">
        <f t="shared" si="13"/>
        <v>0.6241311397957392</v>
      </c>
      <c r="AO55" s="2">
        <f t="shared" si="13"/>
        <v>3.2117839694256523</v>
      </c>
      <c r="AP55" s="2">
        <f t="shared" si="13"/>
        <v>1.9554269825641208</v>
      </c>
      <c r="AQ55" s="2">
        <f t="shared" si="13"/>
        <v>0</v>
      </c>
      <c r="AR55" s="2">
        <f t="shared" si="13"/>
        <v>-0.53692972695008123</v>
      </c>
      <c r="AS55" s="2">
        <f t="shared" si="13"/>
        <v>0.17056558709647351</v>
      </c>
      <c r="AT55" s="2">
        <f t="shared" si="13"/>
        <v>6.1317372777862413</v>
      </c>
      <c r="AU55" s="2">
        <f t="shared" si="13"/>
        <v>0</v>
      </c>
      <c r="AV55" s="2">
        <f t="shared" si="13"/>
        <v>3.1058073355814626</v>
      </c>
      <c r="AW55" s="2">
        <f t="shared" si="13"/>
        <v>1.1869409041321872</v>
      </c>
      <c r="AX55" s="2">
        <f t="shared" si="13"/>
        <v>2.7043437234123999</v>
      </c>
      <c r="AY55" s="2">
        <f t="shared" si="13"/>
        <v>6.6276740115494031</v>
      </c>
      <c r="AZ55">
        <v>1</v>
      </c>
      <c r="BA55">
        <f t="array" ref="BA55">MMULT($AH55:AY$63,AZ$46:AZ$63)</f>
        <v>28.724400730340712</v>
      </c>
      <c r="BB55">
        <f t="shared" si="14"/>
        <v>4</v>
      </c>
      <c r="BC55">
        <v>3</v>
      </c>
      <c r="BD55">
        <f t="shared" si="15"/>
        <v>1</v>
      </c>
      <c r="BE55" s="7" t="s">
        <v>9</v>
      </c>
      <c r="BF55" s="2">
        <f t="shared" si="16"/>
        <v>8.3532044103230518</v>
      </c>
      <c r="BG55" s="2">
        <f t="shared" si="16"/>
        <v>23.295429864775652</v>
      </c>
      <c r="BH55" s="2">
        <f t="shared" si="16"/>
        <v>-7.5960134023405352</v>
      </c>
      <c r="BI55" s="2">
        <f t="shared" si="16"/>
        <v>27.692657616432566</v>
      </c>
      <c r="BJ55" s="2">
        <f t="shared" si="16"/>
        <v>-9.1000531111480072</v>
      </c>
      <c r="BK55" s="2">
        <f t="shared" si="16"/>
        <v>-8.3800318285989768</v>
      </c>
      <c r="BL55" s="2">
        <f t="shared" si="16"/>
        <v>40.822911859744913</v>
      </c>
      <c r="BM55" s="2">
        <f t="shared" si="16"/>
        <v>5.7649217612049366</v>
      </c>
      <c r="BN55" s="2">
        <f t="shared" si="16"/>
        <v>17.519066430328138</v>
      </c>
      <c r="BO55" s="2">
        <f t="shared" si="16"/>
        <v>0</v>
      </c>
      <c r="BP55" s="2">
        <f t="shared" si="16"/>
        <v>4.126357808767029</v>
      </c>
      <c r="BQ55" s="2">
        <f t="shared" si="16"/>
        <v>4.6185181522405827</v>
      </c>
      <c r="BR55" s="2">
        <f t="shared" si="16"/>
        <v>24.791949495841578</v>
      </c>
      <c r="BS55" s="2">
        <f t="shared" si="16"/>
        <v>8.0527825010854315E-2</v>
      </c>
      <c r="BT55" s="2">
        <f t="shared" si="16"/>
        <v>6.101988288203767</v>
      </c>
      <c r="BU55" s="2">
        <f t="shared" si="16"/>
        <v>6.8479446742974641</v>
      </c>
      <c r="BV55" s="2">
        <f t="shared" si="16"/>
        <v>12.940233935367502</v>
      </c>
      <c r="BW55" s="2">
        <f t="shared" si="16"/>
        <v>30.070317614567166</v>
      </c>
      <c r="BX55">
        <v>1</v>
      </c>
      <c r="BY55">
        <f t="array" ref="BY55">MMULT($BF55:BW$63,BX$46:BX$63)</f>
        <v>187.94993139501764</v>
      </c>
      <c r="BZ55">
        <f t="shared" si="17"/>
        <v>5</v>
      </c>
    </row>
    <row r="56" spans="1:78" x14ac:dyDescent="0.25">
      <c r="A56">
        <v>7</v>
      </c>
      <c r="B56" t="s">
        <v>9</v>
      </c>
      <c r="C56" t="s">
        <v>14</v>
      </c>
      <c r="D56" t="s">
        <v>149</v>
      </c>
      <c r="E56">
        <f t="shared" si="2"/>
        <v>77</v>
      </c>
      <c r="F56">
        <f t="shared" si="3"/>
        <v>55</v>
      </c>
      <c r="G56">
        <f t="shared" si="0"/>
        <v>1.4</v>
      </c>
      <c r="H56">
        <f t="shared" si="1"/>
        <v>0.7142857142857143</v>
      </c>
      <c r="I56" s="7" t="s">
        <v>19</v>
      </c>
      <c r="J56" s="2">
        <f t="shared" ref="J56:AA63" si="18">J13-J35</f>
        <v>0</v>
      </c>
      <c r="K56" s="2">
        <f t="shared" si="18"/>
        <v>0</v>
      </c>
      <c r="L56" s="2">
        <f t="shared" si="18"/>
        <v>-0.71078431372549022</v>
      </c>
      <c r="M56" s="2">
        <f t="shared" si="18"/>
        <v>-0.24837298623706383</v>
      </c>
      <c r="N56" s="2">
        <f t="shared" si="18"/>
        <v>0</v>
      </c>
      <c r="O56" s="2">
        <f t="shared" si="18"/>
        <v>2.4845679012345689E-2</v>
      </c>
      <c r="P56" s="2">
        <f t="shared" si="18"/>
        <v>0</v>
      </c>
      <c r="Q56" s="2">
        <f t="shared" si="18"/>
        <v>0</v>
      </c>
      <c r="R56" s="2">
        <f t="shared" si="18"/>
        <v>0</v>
      </c>
      <c r="S56" s="2">
        <f t="shared" si="18"/>
        <v>0</v>
      </c>
      <c r="T56" s="2">
        <f t="shared" si="18"/>
        <v>0</v>
      </c>
      <c r="U56" s="2">
        <f t="shared" si="18"/>
        <v>0</v>
      </c>
      <c r="V56" s="2">
        <f t="shared" si="18"/>
        <v>0.15058876811594202</v>
      </c>
      <c r="W56" s="2">
        <f t="shared" si="18"/>
        <v>-4.4949494949494961E-2</v>
      </c>
      <c r="X56" s="2">
        <f t="shared" si="18"/>
        <v>3.2004147812971344</v>
      </c>
      <c r="Y56" s="2">
        <f t="shared" si="18"/>
        <v>0</v>
      </c>
      <c r="Z56" s="2">
        <f t="shared" si="18"/>
        <v>0</v>
      </c>
      <c r="AA56" s="2">
        <f t="shared" si="18"/>
        <v>1.0279082619508153</v>
      </c>
      <c r="AB56">
        <v>1</v>
      </c>
      <c r="AC56">
        <f t="array" ref="AC56">MMULT($J56:AA$63,AB$3:AB$20)</f>
        <v>3.3996506954641883</v>
      </c>
      <c r="AD56">
        <f t="shared" si="11"/>
        <v>3</v>
      </c>
      <c r="AE56">
        <v>1</v>
      </c>
      <c r="AF56">
        <f t="shared" si="12"/>
        <v>4</v>
      </c>
      <c r="AG56" s="7" t="s">
        <v>19</v>
      </c>
      <c r="AH56" s="2">
        <f t="shared" si="13"/>
        <v>0.41185722796849766</v>
      </c>
      <c r="AI56" s="2">
        <f t="shared" si="13"/>
        <v>4.5668901989852095</v>
      </c>
      <c r="AJ56" s="2">
        <f t="shared" si="13"/>
        <v>-0.92668132413388471</v>
      </c>
      <c r="AK56" s="2">
        <f t="shared" si="13"/>
        <v>0.8548212396873609</v>
      </c>
      <c r="AL56" s="2">
        <f t="shared" si="13"/>
        <v>0.11741495227977605</v>
      </c>
      <c r="AM56" s="2">
        <f t="shared" si="13"/>
        <v>0.53114549752847617</v>
      </c>
      <c r="AN56" s="2">
        <f t="shared" si="13"/>
        <v>0.6748663833485038</v>
      </c>
      <c r="AO56" s="2">
        <f t="shared" si="13"/>
        <v>-2.7390577179352995</v>
      </c>
      <c r="AP56" s="2">
        <f t="shared" si="13"/>
        <v>4.8760749228398677</v>
      </c>
      <c r="AQ56" s="2">
        <f t="shared" si="13"/>
        <v>0.53692972695008123</v>
      </c>
      <c r="AR56" s="2">
        <f t="shared" si="13"/>
        <v>0</v>
      </c>
      <c r="AS56" s="2">
        <f t="shared" si="13"/>
        <v>6.6001644859649771</v>
      </c>
      <c r="AT56" s="2">
        <f t="shared" si="13"/>
        <v>0.31524302922789493</v>
      </c>
      <c r="AU56" s="2">
        <f t="shared" si="13"/>
        <v>-1.4657468649197081</v>
      </c>
      <c r="AV56" s="2">
        <f t="shared" si="13"/>
        <v>0</v>
      </c>
      <c r="AW56" s="2">
        <f t="shared" si="13"/>
        <v>2.7648932944747724</v>
      </c>
      <c r="AX56" s="2">
        <f t="shared" si="13"/>
        <v>2.0604715813772359</v>
      </c>
      <c r="AY56" s="2">
        <f t="shared" si="13"/>
        <v>0.70199686333184319</v>
      </c>
      <c r="AZ56">
        <v>1</v>
      </c>
      <c r="BA56">
        <f t="array" ref="BA56">MMULT($AH56:AY$63,AZ$46:AZ$63)</f>
        <v>19.881283496975605</v>
      </c>
      <c r="BB56">
        <f t="shared" si="14"/>
        <v>5</v>
      </c>
      <c r="BC56">
        <v>1</v>
      </c>
      <c r="BD56">
        <f t="shared" si="15"/>
        <v>16</v>
      </c>
      <c r="BE56" s="7" t="s">
        <v>19</v>
      </c>
      <c r="BF56" s="2">
        <f t="shared" si="16"/>
        <v>19.410640135171651</v>
      </c>
      <c r="BG56" s="2">
        <f t="shared" si="16"/>
        <v>14.155315717658969</v>
      </c>
      <c r="BH56" s="2">
        <f t="shared" si="16"/>
        <v>-17.889841552277311</v>
      </c>
      <c r="BI56" s="2">
        <f t="shared" si="16"/>
        <v>10.460111920577017</v>
      </c>
      <c r="BJ56" s="2">
        <f t="shared" si="16"/>
        <v>-13.811622029024026</v>
      </c>
      <c r="BK56" s="2">
        <f t="shared" si="16"/>
        <v>4.0276906825170649</v>
      </c>
      <c r="BL56" s="2">
        <f t="shared" si="16"/>
        <v>29.408744610250427</v>
      </c>
      <c r="BM56" s="2">
        <f t="shared" si="16"/>
        <v>13.205757768545652</v>
      </c>
      <c r="BN56" s="2">
        <f t="shared" si="16"/>
        <v>-7.1339614989340117</v>
      </c>
      <c r="BO56" s="2">
        <f t="shared" si="16"/>
        <v>-4.126357808767029</v>
      </c>
      <c r="BP56" s="2">
        <f t="shared" si="16"/>
        <v>0</v>
      </c>
      <c r="BQ56" s="2">
        <f t="shared" si="16"/>
        <v>-7.7477744242711211</v>
      </c>
      <c r="BR56" s="2">
        <f t="shared" si="16"/>
        <v>24.230159449940825</v>
      </c>
      <c r="BS56" s="2">
        <f t="shared" si="16"/>
        <v>4.572142323738781</v>
      </c>
      <c r="BT56" s="2">
        <f t="shared" si="16"/>
        <v>26.254092962670725</v>
      </c>
      <c r="BU56" s="2">
        <f t="shared" si="16"/>
        <v>4.5302850072943066</v>
      </c>
      <c r="BV56" s="2">
        <f t="shared" si="16"/>
        <v>14.278845070887183</v>
      </c>
      <c r="BW56" s="2">
        <f t="shared" si="16"/>
        <v>77.579998536798911</v>
      </c>
      <c r="BX56">
        <v>1</v>
      </c>
      <c r="BY56">
        <f t="array" ref="BY56">MMULT($BF56:BW$63,BX$46:BX$63)</f>
        <v>191.40422687277803</v>
      </c>
      <c r="BZ56">
        <f t="shared" si="17"/>
        <v>4</v>
      </c>
    </row>
    <row r="57" spans="1:78" x14ac:dyDescent="0.25">
      <c r="A57">
        <v>7</v>
      </c>
      <c r="B57" t="s">
        <v>11</v>
      </c>
      <c r="C57" t="s">
        <v>24</v>
      </c>
      <c r="D57" t="s">
        <v>150</v>
      </c>
      <c r="E57">
        <f t="shared" si="2"/>
        <v>55</v>
      </c>
      <c r="F57">
        <f t="shared" si="3"/>
        <v>79</v>
      </c>
      <c r="G57">
        <f t="shared" si="0"/>
        <v>0.69620253164556967</v>
      </c>
      <c r="H57">
        <f t="shared" si="1"/>
        <v>1.4363636363636363</v>
      </c>
      <c r="I57" s="7" t="s">
        <v>20</v>
      </c>
      <c r="J57" s="2">
        <f t="shared" si="18"/>
        <v>0.70343137254901966</v>
      </c>
      <c r="K57" s="2">
        <f t="shared" si="18"/>
        <v>0</v>
      </c>
      <c r="L57" s="2">
        <f t="shared" si="18"/>
        <v>0</v>
      </c>
      <c r="M57" s="2">
        <f t="shared" si="18"/>
        <v>0</v>
      </c>
      <c r="N57" s="2">
        <f t="shared" si="18"/>
        <v>0</v>
      </c>
      <c r="O57" s="2">
        <f t="shared" si="18"/>
        <v>-1.6405180840664713</v>
      </c>
      <c r="P57" s="2">
        <f t="shared" si="18"/>
        <v>1.9652605459057071</v>
      </c>
      <c r="Q57" s="2">
        <f t="shared" si="18"/>
        <v>0</v>
      </c>
      <c r="R57" s="2">
        <f t="shared" si="18"/>
        <v>0</v>
      </c>
      <c r="S57" s="2">
        <f t="shared" si="18"/>
        <v>5.1290481670228538E-2</v>
      </c>
      <c r="T57" s="2">
        <f t="shared" si="18"/>
        <v>0</v>
      </c>
      <c r="U57" s="2">
        <f t="shared" si="18"/>
        <v>0</v>
      </c>
      <c r="V57" s="2">
        <f t="shared" si="18"/>
        <v>0</v>
      </c>
      <c r="W57" s="2">
        <f t="shared" si="18"/>
        <v>0</v>
      </c>
      <c r="X57" s="2">
        <f t="shared" si="18"/>
        <v>-0.86371935315597281</v>
      </c>
      <c r="Y57" s="2">
        <f t="shared" si="18"/>
        <v>0</v>
      </c>
      <c r="Z57" s="2">
        <f t="shared" si="18"/>
        <v>1.2845507433742727</v>
      </c>
      <c r="AA57" s="2">
        <f t="shared" si="18"/>
        <v>1.2444444444444445</v>
      </c>
      <c r="AB57">
        <v>1</v>
      </c>
      <c r="AC57">
        <f t="array" ref="AC57">MMULT($J57:AA$63,AB$3:AB$20)</f>
        <v>2.7447401507212286</v>
      </c>
      <c r="AD57">
        <f t="shared" si="11"/>
        <v>4</v>
      </c>
      <c r="AE57">
        <v>10</v>
      </c>
      <c r="AF57">
        <f t="shared" si="12"/>
        <v>36</v>
      </c>
      <c r="AG57" s="7" t="s">
        <v>20</v>
      </c>
      <c r="AH57" s="2">
        <f t="shared" si="13"/>
        <v>0.3977442592133138</v>
      </c>
      <c r="AI57" s="2">
        <f t="shared" si="13"/>
        <v>0.33406642018825483</v>
      </c>
      <c r="AJ57" s="2">
        <f t="shared" si="13"/>
        <v>0.81752368980760393</v>
      </c>
      <c r="AK57" s="2">
        <f t="shared" si="13"/>
        <v>0.2324129039995203</v>
      </c>
      <c r="AL57" s="2">
        <f t="shared" si="13"/>
        <v>-4.749973603410063</v>
      </c>
      <c r="AM57" s="2">
        <f t="shared" si="13"/>
        <v>-0.12368772004694328</v>
      </c>
      <c r="AN57" s="2">
        <f t="shared" si="13"/>
        <v>4.741667562018467</v>
      </c>
      <c r="AO57" s="2">
        <f t="shared" si="13"/>
        <v>2.2488462352274463</v>
      </c>
      <c r="AP57" s="2">
        <f t="shared" si="13"/>
        <v>2.0629110519725371</v>
      </c>
      <c r="AQ57" s="2">
        <f t="shared" si="13"/>
        <v>-0.17056558709647351</v>
      </c>
      <c r="AR57" s="2">
        <f t="shared" si="13"/>
        <v>-6.6001644859649771</v>
      </c>
      <c r="AS57" s="2">
        <f t="shared" si="13"/>
        <v>0</v>
      </c>
      <c r="AT57" s="2">
        <f t="shared" si="13"/>
        <v>7.2596371166908584</v>
      </c>
      <c r="AU57" s="2">
        <f t="shared" si="13"/>
        <v>-2.2094986673983108</v>
      </c>
      <c r="AV57" s="2">
        <f t="shared" si="13"/>
        <v>2.6291004933111655</v>
      </c>
      <c r="AW57" s="2">
        <f t="shared" si="13"/>
        <v>0.27608301952334369</v>
      </c>
      <c r="AX57" s="2">
        <f t="shared" si="13"/>
        <v>1.3986565216047739</v>
      </c>
      <c r="AY57" s="2">
        <f t="shared" si="13"/>
        <v>0</v>
      </c>
      <c r="AZ57">
        <v>1</v>
      </c>
      <c r="BA57">
        <f t="array" ref="BA57">MMULT($AH57:AY$63,AZ$46:AZ$63)</f>
        <v>8.5447592096405174</v>
      </c>
      <c r="BB57">
        <f t="shared" si="14"/>
        <v>7</v>
      </c>
      <c r="BC57">
        <v>10</v>
      </c>
      <c r="BD57">
        <f t="shared" si="15"/>
        <v>9</v>
      </c>
      <c r="BE57" s="7" t="s">
        <v>20</v>
      </c>
      <c r="BF57" s="2">
        <f t="shared" si="16"/>
        <v>7.1936300118362055</v>
      </c>
      <c r="BG57" s="2">
        <f t="shared" si="16"/>
        <v>9.8554343780786482</v>
      </c>
      <c r="BH57" s="2">
        <f t="shared" si="16"/>
        <v>-7.3984592637176547</v>
      </c>
      <c r="BI57" s="2">
        <f t="shared" si="16"/>
        <v>9.5522806435009784</v>
      </c>
      <c r="BJ57" s="2">
        <f t="shared" si="16"/>
        <v>-3.7546996913301331</v>
      </c>
      <c r="BK57" s="2">
        <f t="shared" si="16"/>
        <v>-24.309689132968227</v>
      </c>
      <c r="BL57" s="2">
        <f t="shared" si="16"/>
        <v>32.585204499449176</v>
      </c>
      <c r="BM57" s="2">
        <f t="shared" si="16"/>
        <v>6.6111212301940299</v>
      </c>
      <c r="BN57" s="2">
        <f t="shared" si="16"/>
        <v>19.089333168296811</v>
      </c>
      <c r="BO57" s="2">
        <f t="shared" si="16"/>
        <v>-4.6185181522405827</v>
      </c>
      <c r="BP57" s="2">
        <f t="shared" si="16"/>
        <v>7.7477744242711211</v>
      </c>
      <c r="BQ57" s="2">
        <f t="shared" si="16"/>
        <v>0</v>
      </c>
      <c r="BR57" s="2">
        <f t="shared" si="16"/>
        <v>20.977817900369164</v>
      </c>
      <c r="BS57" s="2">
        <f t="shared" si="16"/>
        <v>-3.5419329325255262</v>
      </c>
      <c r="BT57" s="2">
        <f t="shared" si="16"/>
        <v>-5.7951360094345929</v>
      </c>
      <c r="BU57" s="2">
        <f t="shared" si="16"/>
        <v>-1.3719134058201234</v>
      </c>
      <c r="BV57" s="2">
        <f t="shared" si="16"/>
        <v>15.484235408290559</v>
      </c>
      <c r="BW57" s="2">
        <f t="shared" si="16"/>
        <v>36.472989054846579</v>
      </c>
      <c r="BX57">
        <v>1</v>
      </c>
      <c r="BY57">
        <f t="array" ref="BY57">MMULT($BF57:BW$63,BX$46:BX$63)</f>
        <v>114.77947213109643</v>
      </c>
      <c r="BZ57">
        <f t="shared" si="17"/>
        <v>7</v>
      </c>
    </row>
    <row r="58" spans="1:78" x14ac:dyDescent="0.25">
      <c r="A58">
        <v>7</v>
      </c>
      <c r="B58" t="s">
        <v>13</v>
      </c>
      <c r="C58" t="s">
        <v>17</v>
      </c>
      <c r="D58" t="s">
        <v>151</v>
      </c>
      <c r="E58">
        <f t="shared" si="2"/>
        <v>39</v>
      </c>
      <c r="F58">
        <f t="shared" si="3"/>
        <v>106</v>
      </c>
      <c r="G58">
        <f t="shared" si="0"/>
        <v>0.36792452830188677</v>
      </c>
      <c r="H58">
        <f t="shared" si="1"/>
        <v>2.7179487179487181</v>
      </c>
      <c r="I58" s="7" t="s">
        <v>21</v>
      </c>
      <c r="J58" s="2">
        <f t="shared" si="18"/>
        <v>0</v>
      </c>
      <c r="K58" s="2">
        <f t="shared" si="18"/>
        <v>0</v>
      </c>
      <c r="L58" s="2">
        <f t="shared" si="18"/>
        <v>-1.4066951566951564</v>
      </c>
      <c r="M58" s="2">
        <f t="shared" si="18"/>
        <v>5.9714795008912636E-2</v>
      </c>
      <c r="N58" s="2">
        <f t="shared" si="18"/>
        <v>0</v>
      </c>
      <c r="O58" s="2">
        <f t="shared" si="18"/>
        <v>0</v>
      </c>
      <c r="P58" s="2">
        <f t="shared" si="18"/>
        <v>-1.7085540254237288</v>
      </c>
      <c r="Q58" s="2">
        <f t="shared" si="18"/>
        <v>0</v>
      </c>
      <c r="R58" s="2">
        <f t="shared" si="18"/>
        <v>-0.34143518518518512</v>
      </c>
      <c r="S58" s="2">
        <f t="shared" si="18"/>
        <v>-0.96363160648874935</v>
      </c>
      <c r="T58" s="2">
        <f t="shared" si="18"/>
        <v>-0.15058876811594202</v>
      </c>
      <c r="U58" s="2">
        <f t="shared" si="18"/>
        <v>0</v>
      </c>
      <c r="V58" s="2">
        <f t="shared" si="18"/>
        <v>0</v>
      </c>
      <c r="W58" s="2">
        <f t="shared" si="18"/>
        <v>0</v>
      </c>
      <c r="X58" s="2">
        <f t="shared" si="18"/>
        <v>0</v>
      </c>
      <c r="Y58" s="2">
        <f t="shared" si="18"/>
        <v>0</v>
      </c>
      <c r="Z58" s="2">
        <f t="shared" si="18"/>
        <v>2.1858576206402303E-2</v>
      </c>
      <c r="AA58" s="2">
        <f t="shared" si="18"/>
        <v>0</v>
      </c>
      <c r="AB58">
        <v>1</v>
      </c>
      <c r="AC58">
        <f t="array" ref="AC58">MMULT($J58:AA$63,AB$3:AB$20)</f>
        <v>-4.4893313706934475</v>
      </c>
      <c r="AD58">
        <f t="shared" si="11"/>
        <v>17</v>
      </c>
      <c r="AE58">
        <v>9</v>
      </c>
      <c r="AF58">
        <f t="shared" si="12"/>
        <v>64</v>
      </c>
      <c r="AG58" s="7" t="s">
        <v>21</v>
      </c>
      <c r="AH58" s="2">
        <f t="shared" si="13"/>
        <v>-2.1689739762353359</v>
      </c>
      <c r="AI58" s="2">
        <f t="shared" si="13"/>
        <v>0.52510448443131064</v>
      </c>
      <c r="AJ58" s="2">
        <f t="shared" si="13"/>
        <v>-6.5819612444504729</v>
      </c>
      <c r="AK58" s="2">
        <f t="shared" si="13"/>
        <v>-0.43231958727684727</v>
      </c>
      <c r="AL58" s="2">
        <f t="shared" si="13"/>
        <v>-0.257539059579876</v>
      </c>
      <c r="AM58" s="2">
        <f t="shared" si="13"/>
        <v>-1.9216888018678295</v>
      </c>
      <c r="AN58" s="2">
        <f t="shared" si="13"/>
        <v>1.9415105605594571</v>
      </c>
      <c r="AO58" s="2">
        <f t="shared" si="13"/>
        <v>-3.6755569035136393</v>
      </c>
      <c r="AP58" s="2">
        <f t="shared" si="13"/>
        <v>-0.92935198300309807</v>
      </c>
      <c r="AQ58" s="2">
        <f t="shared" si="13"/>
        <v>-6.1317372777862413</v>
      </c>
      <c r="AR58" s="2">
        <f t="shared" si="13"/>
        <v>-0.31524302922789493</v>
      </c>
      <c r="AS58" s="2">
        <f t="shared" si="13"/>
        <v>-7.2596371166908584</v>
      </c>
      <c r="AT58" s="2">
        <f t="shared" si="13"/>
        <v>0</v>
      </c>
      <c r="AU58" s="2">
        <f t="shared" si="13"/>
        <v>-3.0328735633065662</v>
      </c>
      <c r="AV58" s="2">
        <f t="shared" si="13"/>
        <v>7.8122109908703052E-2</v>
      </c>
      <c r="AW58" s="2">
        <f t="shared" si="13"/>
        <v>0.28309409888357262</v>
      </c>
      <c r="AX58" s="2">
        <f t="shared" si="13"/>
        <v>-4.3431259978804846</v>
      </c>
      <c r="AY58" s="2">
        <f t="shared" si="13"/>
        <v>2.4407506845915643</v>
      </c>
      <c r="AZ58">
        <v>1</v>
      </c>
      <c r="BA58">
        <f t="array" ref="BA58">MMULT($AH58:AY$63,AZ$46:AZ$63)</f>
        <v>-31.781426602444533</v>
      </c>
      <c r="BB58">
        <f t="shared" si="14"/>
        <v>17</v>
      </c>
      <c r="BC58">
        <v>9</v>
      </c>
      <c r="BD58">
        <f t="shared" si="15"/>
        <v>64</v>
      </c>
      <c r="BE58" s="7" t="s">
        <v>21</v>
      </c>
      <c r="BF58" s="2">
        <f t="shared" si="16"/>
        <v>-16.81305309305532</v>
      </c>
      <c r="BG58" s="2">
        <f t="shared" si="16"/>
        <v>-4.7696522986826331</v>
      </c>
      <c r="BH58" s="2">
        <f t="shared" si="16"/>
        <v>-33.735163622310282</v>
      </c>
      <c r="BI58" s="2">
        <f t="shared" si="16"/>
        <v>3.125699035862727</v>
      </c>
      <c r="BJ58" s="2">
        <f t="shared" si="16"/>
        <v>-30.114421267606787</v>
      </c>
      <c r="BK58" s="2">
        <f t="shared" si="16"/>
        <v>-31.251709170957895</v>
      </c>
      <c r="BL58" s="2">
        <f t="shared" si="16"/>
        <v>-24.488282731034239</v>
      </c>
      <c r="BM58" s="2">
        <f t="shared" si="16"/>
        <v>-7.5182167597340559</v>
      </c>
      <c r="BN58" s="2">
        <f t="shared" si="16"/>
        <v>-12.613143442464327</v>
      </c>
      <c r="BO58" s="2">
        <f t="shared" si="16"/>
        <v>-24.791949495841578</v>
      </c>
      <c r="BP58" s="2">
        <f t="shared" si="16"/>
        <v>-24.230159449940825</v>
      </c>
      <c r="BQ58" s="2">
        <f t="shared" si="16"/>
        <v>-20.977817900369164</v>
      </c>
      <c r="BR58" s="2">
        <f t="shared" si="16"/>
        <v>0</v>
      </c>
      <c r="BS58" s="2">
        <f t="shared" si="16"/>
        <v>-23.078683853987513</v>
      </c>
      <c r="BT58" s="2">
        <f t="shared" si="16"/>
        <v>-6.9934731544690329</v>
      </c>
      <c r="BU58" s="2">
        <f t="shared" si="16"/>
        <v>-10.84058481096142</v>
      </c>
      <c r="BV58" s="2">
        <f t="shared" si="16"/>
        <v>-7.6229150698722066</v>
      </c>
      <c r="BW58" s="2">
        <f t="shared" si="16"/>
        <v>5.7787135203360567</v>
      </c>
      <c r="BX58">
        <v>1</v>
      </c>
      <c r="BY58">
        <f t="array" ref="BY58">MMULT($BF58:BW$63,BX$46:BX$63)</f>
        <v>-270.93481356508852</v>
      </c>
      <c r="BZ58">
        <f t="shared" si="17"/>
        <v>17</v>
      </c>
    </row>
    <row r="59" spans="1:78" x14ac:dyDescent="0.25">
      <c r="A59">
        <v>7</v>
      </c>
      <c r="B59" t="s">
        <v>16</v>
      </c>
      <c r="C59" t="s">
        <v>21</v>
      </c>
      <c r="D59" t="s">
        <v>152</v>
      </c>
      <c r="E59">
        <f t="shared" si="2"/>
        <v>128</v>
      </c>
      <c r="F59">
        <f t="shared" si="3"/>
        <v>59</v>
      </c>
      <c r="G59">
        <f t="shared" si="0"/>
        <v>2.1694915254237288</v>
      </c>
      <c r="H59">
        <f t="shared" si="1"/>
        <v>0.4609375</v>
      </c>
      <c r="I59" s="7" t="s">
        <v>22</v>
      </c>
      <c r="J59" s="2">
        <f t="shared" si="18"/>
        <v>0</v>
      </c>
      <c r="K59" s="2">
        <f t="shared" si="18"/>
        <v>0</v>
      </c>
      <c r="L59" s="2">
        <f t="shared" si="18"/>
        <v>0</v>
      </c>
      <c r="M59" s="2">
        <f t="shared" si="18"/>
        <v>0.64772727272727271</v>
      </c>
      <c r="N59" s="2">
        <f t="shared" si="18"/>
        <v>0</v>
      </c>
      <c r="O59" s="2">
        <f t="shared" si="18"/>
        <v>0.57778723404255317</v>
      </c>
      <c r="P59" s="2">
        <f t="shared" si="18"/>
        <v>0</v>
      </c>
      <c r="Q59" s="2">
        <f t="shared" si="18"/>
        <v>-5.7154521330883723E-2</v>
      </c>
      <c r="R59" s="2">
        <f t="shared" si="18"/>
        <v>0</v>
      </c>
      <c r="S59" s="2">
        <f t="shared" si="18"/>
        <v>1.0096153846153846</v>
      </c>
      <c r="T59" s="2">
        <f t="shared" si="18"/>
        <v>4.4949494949494961E-2</v>
      </c>
      <c r="U59" s="2">
        <f t="shared" si="18"/>
        <v>0</v>
      </c>
      <c r="V59" s="2">
        <f t="shared" si="18"/>
        <v>0</v>
      </c>
      <c r="W59" s="2">
        <f t="shared" si="18"/>
        <v>0</v>
      </c>
      <c r="X59" s="2">
        <f t="shared" si="18"/>
        <v>0</v>
      </c>
      <c r="Y59" s="2">
        <f t="shared" si="18"/>
        <v>-1.0666666666666669</v>
      </c>
      <c r="Z59" s="2">
        <f t="shared" si="18"/>
        <v>7.3644578313253106E-2</v>
      </c>
      <c r="AA59" s="2">
        <f t="shared" si="18"/>
        <v>0</v>
      </c>
      <c r="AB59">
        <v>1</v>
      </c>
      <c r="AC59">
        <f t="array" ref="AC59">MMULT($J59:AA$63,AB$3:AB$20)</f>
        <v>1.229902776650408</v>
      </c>
      <c r="AD59">
        <f t="shared" si="11"/>
        <v>7</v>
      </c>
      <c r="AE59">
        <v>15</v>
      </c>
      <c r="AF59">
        <f t="shared" si="12"/>
        <v>64</v>
      </c>
      <c r="AG59" s="7" t="s">
        <v>22</v>
      </c>
      <c r="AH59" s="2">
        <f t="shared" si="13"/>
        <v>0.97762521437665573</v>
      </c>
      <c r="AI59" s="2">
        <f t="shared" si="13"/>
        <v>1.6586054425903409</v>
      </c>
      <c r="AJ59" s="2">
        <f t="shared" si="13"/>
        <v>-1.6589135275081786</v>
      </c>
      <c r="AK59" s="2">
        <f t="shared" si="13"/>
        <v>0.73375385611623445</v>
      </c>
      <c r="AL59" s="2">
        <f t="shared" si="13"/>
        <v>-2.4636162488210607</v>
      </c>
      <c r="AM59" s="2">
        <f t="shared" si="13"/>
        <v>-1.657213451139564</v>
      </c>
      <c r="AN59" s="2">
        <f t="shared" si="13"/>
        <v>5.7863923010609639</v>
      </c>
      <c r="AO59" s="2">
        <f t="shared" si="13"/>
        <v>-1.4707937502748825</v>
      </c>
      <c r="AP59" s="2">
        <f t="shared" si="13"/>
        <v>-0.64296952264676155</v>
      </c>
      <c r="AQ59" s="2">
        <f t="shared" si="13"/>
        <v>0</v>
      </c>
      <c r="AR59" s="2">
        <f t="shared" si="13"/>
        <v>1.4657468649197081</v>
      </c>
      <c r="AS59" s="2">
        <f t="shared" si="13"/>
        <v>2.2094986673983108</v>
      </c>
      <c r="AT59" s="2">
        <f t="shared" si="13"/>
        <v>3.0328735633065662</v>
      </c>
      <c r="AU59" s="2">
        <f t="shared" si="13"/>
        <v>0</v>
      </c>
      <c r="AV59" s="2">
        <f t="shared" si="13"/>
        <v>1.3202610467401881</v>
      </c>
      <c r="AW59" s="2">
        <f t="shared" si="13"/>
        <v>0.88604700253307067</v>
      </c>
      <c r="AX59" s="2">
        <f t="shared" si="13"/>
        <v>2.6824196912807676</v>
      </c>
      <c r="AY59" s="2">
        <f t="shared" si="13"/>
        <v>3.6734662110966476</v>
      </c>
      <c r="AZ59">
        <v>1</v>
      </c>
      <c r="BA59">
        <f t="array" ref="BA59">MMULT($AH59:AY$63,AZ$46:AZ$63)</f>
        <v>16.533183361029007</v>
      </c>
      <c r="BB59">
        <f t="shared" si="14"/>
        <v>6</v>
      </c>
      <c r="BC59">
        <v>15</v>
      </c>
      <c r="BD59">
        <f t="shared" si="15"/>
        <v>81</v>
      </c>
      <c r="BE59" s="7" t="s">
        <v>22</v>
      </c>
      <c r="BF59" s="2">
        <f t="shared" si="16"/>
        <v>7.4751829207341416</v>
      </c>
      <c r="BG59" s="2">
        <f t="shared" si="16"/>
        <v>5.8922047294849449</v>
      </c>
      <c r="BH59" s="2">
        <f t="shared" si="16"/>
        <v>-2.0918519938300371</v>
      </c>
      <c r="BI59" s="2">
        <f t="shared" si="16"/>
        <v>10.701820300947437</v>
      </c>
      <c r="BJ59" s="2">
        <f t="shared" si="16"/>
        <v>-12.391173013001765</v>
      </c>
      <c r="BK59" s="2">
        <f t="shared" si="16"/>
        <v>4.1275942911945513</v>
      </c>
      <c r="BL59" s="2">
        <f t="shared" si="16"/>
        <v>10.969082475425374</v>
      </c>
      <c r="BM59" s="2">
        <f t="shared" si="16"/>
        <v>1.6223304048358322</v>
      </c>
      <c r="BN59" s="2">
        <f t="shared" si="16"/>
        <v>9.8263403748499982</v>
      </c>
      <c r="BO59" s="2">
        <f t="shared" si="16"/>
        <v>-8.0527825010854315E-2</v>
      </c>
      <c r="BP59" s="2">
        <f t="shared" si="16"/>
        <v>-4.572142323738781</v>
      </c>
      <c r="BQ59" s="2">
        <f t="shared" si="16"/>
        <v>3.5419329325255262</v>
      </c>
      <c r="BR59" s="2">
        <f t="shared" si="16"/>
        <v>23.078683853987513</v>
      </c>
      <c r="BS59" s="2">
        <f t="shared" si="16"/>
        <v>0</v>
      </c>
      <c r="BT59" s="2">
        <f t="shared" si="16"/>
        <v>10.865133967385798</v>
      </c>
      <c r="BU59" s="2">
        <f t="shared" si="16"/>
        <v>2.6626998470805106</v>
      </c>
      <c r="BV59" s="2">
        <f t="shared" si="16"/>
        <v>14.929114882503555</v>
      </c>
      <c r="BW59" s="2">
        <f t="shared" si="16"/>
        <v>38.520803545116316</v>
      </c>
      <c r="BX59">
        <v>1</v>
      </c>
      <c r="BY59">
        <f t="array" ref="BY59">MMULT($BF59:BW$63,BX$46:BX$63)</f>
        <v>125.07722937049007</v>
      </c>
      <c r="BZ59">
        <f t="shared" si="17"/>
        <v>6</v>
      </c>
    </row>
    <row r="60" spans="1:78" x14ac:dyDescent="0.25">
      <c r="A60">
        <v>7</v>
      </c>
      <c r="B60" t="s">
        <v>15</v>
      </c>
      <c r="C60" t="s">
        <v>20</v>
      </c>
      <c r="D60" t="s">
        <v>153</v>
      </c>
      <c r="E60">
        <f t="shared" si="2"/>
        <v>93</v>
      </c>
      <c r="F60">
        <f t="shared" si="3"/>
        <v>44</v>
      </c>
      <c r="G60">
        <f t="shared" si="0"/>
        <v>2.1136363636363638</v>
      </c>
      <c r="H60">
        <f t="shared" si="1"/>
        <v>0.4731182795698925</v>
      </c>
      <c r="I60" s="7" t="s">
        <v>23</v>
      </c>
      <c r="J60" s="2">
        <f t="shared" si="18"/>
        <v>0</v>
      </c>
      <c r="K60" s="2">
        <f t="shared" si="18"/>
        <v>0.61739908022483403</v>
      </c>
      <c r="L60" s="2">
        <f t="shared" si="18"/>
        <v>0</v>
      </c>
      <c r="M60" s="2">
        <f t="shared" si="18"/>
        <v>0</v>
      </c>
      <c r="N60" s="2">
        <f t="shared" si="18"/>
        <v>-0.14526881720430096</v>
      </c>
      <c r="O60" s="2">
        <f t="shared" si="18"/>
        <v>0</v>
      </c>
      <c r="P60" s="2">
        <f t="shared" si="18"/>
        <v>-0.43998087039693923</v>
      </c>
      <c r="Q60" s="2">
        <f t="shared" si="18"/>
        <v>0</v>
      </c>
      <c r="R60" s="2">
        <f t="shared" si="18"/>
        <v>1.2551888750518887</v>
      </c>
      <c r="S60" s="2">
        <f t="shared" si="18"/>
        <v>0</v>
      </c>
      <c r="T60" s="2">
        <f t="shared" si="18"/>
        <v>-3.2004147812971344</v>
      </c>
      <c r="U60" s="2">
        <f t="shared" si="18"/>
        <v>0.86371935315597281</v>
      </c>
      <c r="V60" s="2">
        <f t="shared" si="18"/>
        <v>0</v>
      </c>
      <c r="W60" s="2">
        <f t="shared" si="18"/>
        <v>0</v>
      </c>
      <c r="X60" s="2">
        <f t="shared" si="18"/>
        <v>0</v>
      </c>
      <c r="Y60" s="2">
        <f t="shared" si="18"/>
        <v>0.73223930203572918</v>
      </c>
      <c r="Z60" s="2">
        <f t="shared" si="18"/>
        <v>0</v>
      </c>
      <c r="AA60" s="2">
        <f t="shared" si="18"/>
        <v>0</v>
      </c>
      <c r="AB60">
        <v>1</v>
      </c>
      <c r="AC60">
        <f t="array" ref="AC60">MMULT($J60:AA$63,AB$3:AB$20)</f>
        <v>-0.31711785842994988</v>
      </c>
      <c r="AD60">
        <f t="shared" si="11"/>
        <v>11</v>
      </c>
      <c r="AE60">
        <v>5</v>
      </c>
      <c r="AF60">
        <f t="shared" si="12"/>
        <v>36</v>
      </c>
      <c r="AG60" s="7" t="s">
        <v>23</v>
      </c>
      <c r="AH60" s="2">
        <f t="shared" si="13"/>
        <v>3.2771244602502492</v>
      </c>
      <c r="AI60" s="2">
        <f t="shared" si="13"/>
        <v>1.9538065160157847</v>
      </c>
      <c r="AJ60" s="2">
        <f t="shared" si="13"/>
        <v>-5.095304302133929</v>
      </c>
      <c r="AK60" s="2">
        <f t="shared" si="13"/>
        <v>-1.5587161433952295</v>
      </c>
      <c r="AL60" s="2">
        <f t="shared" si="13"/>
        <v>-0.7129425250196324</v>
      </c>
      <c r="AM60" s="2">
        <f t="shared" si="13"/>
        <v>-2.773222338936959</v>
      </c>
      <c r="AN60" s="2">
        <f t="shared" si="13"/>
        <v>3.3516152978897185</v>
      </c>
      <c r="AO60" s="2">
        <f t="shared" si="13"/>
        <v>2.824078246562594</v>
      </c>
      <c r="AP60" s="2">
        <f t="shared" si="13"/>
        <v>0</v>
      </c>
      <c r="AQ60" s="2">
        <f t="shared" si="13"/>
        <v>-3.1058073355814626</v>
      </c>
      <c r="AR60" s="2">
        <f t="shared" si="13"/>
        <v>0</v>
      </c>
      <c r="AS60" s="2">
        <f t="shared" si="13"/>
        <v>-2.6291004933111655</v>
      </c>
      <c r="AT60" s="2">
        <f t="shared" si="13"/>
        <v>-7.8122109908703052E-2</v>
      </c>
      <c r="AU60" s="2">
        <f t="shared" si="13"/>
        <v>-1.3202610467401881</v>
      </c>
      <c r="AV60" s="2">
        <f t="shared" si="13"/>
        <v>0</v>
      </c>
      <c r="AW60" s="2">
        <f t="shared" si="13"/>
        <v>1.3330423031792284</v>
      </c>
      <c r="AX60" s="2">
        <f t="shared" si="13"/>
        <v>0.30282913424096147</v>
      </c>
      <c r="AY60" s="2">
        <f t="shared" si="13"/>
        <v>11.224423714431291</v>
      </c>
      <c r="AZ60">
        <v>1</v>
      </c>
      <c r="BA60">
        <f t="array" ref="BA60">MMULT($AH60:AY$63,AZ$46:AZ$63)</f>
        <v>6.9934433775425582</v>
      </c>
      <c r="BB60">
        <f t="shared" si="14"/>
        <v>8</v>
      </c>
      <c r="BC60">
        <v>5</v>
      </c>
      <c r="BD60">
        <f t="shared" si="15"/>
        <v>9</v>
      </c>
      <c r="BE60" s="7" t="s">
        <v>23</v>
      </c>
      <c r="BF60" s="2">
        <f t="shared" si="16"/>
        <v>-0.73156212018949063</v>
      </c>
      <c r="BG60" s="2">
        <f t="shared" si="16"/>
        <v>15.816346509427223</v>
      </c>
      <c r="BH60" s="2">
        <f t="shared" si="16"/>
        <v>-6.8072954387738918</v>
      </c>
      <c r="BI60" s="2">
        <f t="shared" si="16"/>
        <v>20.907726009004374</v>
      </c>
      <c r="BJ60" s="2">
        <f t="shared" si="16"/>
        <v>-20.716951610248799</v>
      </c>
      <c r="BK60" s="2">
        <f t="shared" si="16"/>
        <v>-8.5595974422405625</v>
      </c>
      <c r="BL60" s="2">
        <f t="shared" si="16"/>
        <v>-4.352905343325375E-2</v>
      </c>
      <c r="BM60" s="2">
        <f t="shared" si="16"/>
        <v>-10.717950528895177</v>
      </c>
      <c r="BN60" s="2">
        <f t="shared" si="16"/>
        <v>9.8692407709468384</v>
      </c>
      <c r="BO60" s="2">
        <f t="shared" si="16"/>
        <v>-6.101988288203767</v>
      </c>
      <c r="BP60" s="2">
        <f t="shared" si="16"/>
        <v>-26.254092962670725</v>
      </c>
      <c r="BQ60" s="2">
        <f t="shared" si="16"/>
        <v>5.7951360094345929</v>
      </c>
      <c r="BR60" s="2">
        <f t="shared" si="16"/>
        <v>6.9934731544690329</v>
      </c>
      <c r="BS60" s="2">
        <f t="shared" si="16"/>
        <v>-10.865133967385798</v>
      </c>
      <c r="BT60" s="2">
        <f t="shared" si="16"/>
        <v>0</v>
      </c>
      <c r="BU60" s="2">
        <f t="shared" si="16"/>
        <v>4.7248210469143288</v>
      </c>
      <c r="BV60" s="2">
        <f t="shared" si="16"/>
        <v>9.857862226382057</v>
      </c>
      <c r="BW60" s="2">
        <f t="shared" si="16"/>
        <v>12.925848178982724</v>
      </c>
      <c r="BX60">
        <v>1</v>
      </c>
      <c r="BY60">
        <f t="array" ref="BY60">MMULT($BF60:BW$63,BX$46:BX$63)</f>
        <v>-3.9076475064802931</v>
      </c>
      <c r="BZ60">
        <f t="shared" si="17"/>
        <v>11</v>
      </c>
    </row>
    <row r="61" spans="1:78" x14ac:dyDescent="0.25">
      <c r="A61">
        <v>7</v>
      </c>
      <c r="B61" t="s">
        <v>22</v>
      </c>
      <c r="C61" t="s">
        <v>19</v>
      </c>
      <c r="D61" t="s">
        <v>154</v>
      </c>
      <c r="E61">
        <f t="shared" si="2"/>
        <v>90</v>
      </c>
      <c r="F61">
        <f t="shared" si="3"/>
        <v>88</v>
      </c>
      <c r="G61">
        <f t="shared" si="0"/>
        <v>1.0227272727272727</v>
      </c>
      <c r="H61">
        <f t="shared" si="1"/>
        <v>0.97777777777777775</v>
      </c>
      <c r="I61" s="7" t="s">
        <v>24</v>
      </c>
      <c r="J61" s="2">
        <f t="shared" si="18"/>
        <v>-0.34358353510895878</v>
      </c>
      <c r="K61" s="2">
        <f t="shared" si="18"/>
        <v>0.74016110471806662</v>
      </c>
      <c r="L61" s="2">
        <f t="shared" si="18"/>
        <v>0</v>
      </c>
      <c r="M61" s="2">
        <f t="shared" si="18"/>
        <v>-0.22291021671826627</v>
      </c>
      <c r="N61" s="2">
        <f t="shared" si="18"/>
        <v>-1.6325665859564165</v>
      </c>
      <c r="O61" s="2">
        <f t="shared" si="18"/>
        <v>0</v>
      </c>
      <c r="P61" s="2">
        <f t="shared" si="18"/>
        <v>0</v>
      </c>
      <c r="Q61" s="2">
        <f t="shared" si="18"/>
        <v>0</v>
      </c>
      <c r="R61" s="2">
        <f t="shared" si="18"/>
        <v>0</v>
      </c>
      <c r="S61" s="2">
        <f t="shared" si="18"/>
        <v>0</v>
      </c>
      <c r="T61" s="2">
        <f t="shared" si="18"/>
        <v>0</v>
      </c>
      <c r="U61" s="2">
        <f t="shared" si="18"/>
        <v>0</v>
      </c>
      <c r="V61" s="2">
        <f t="shared" si="18"/>
        <v>0</v>
      </c>
      <c r="W61" s="2">
        <f t="shared" si="18"/>
        <v>1.0666666666666669</v>
      </c>
      <c r="X61" s="2">
        <f t="shared" si="18"/>
        <v>-0.73223930203572918</v>
      </c>
      <c r="Y61" s="2">
        <f t="shared" si="18"/>
        <v>0</v>
      </c>
      <c r="Z61" s="2">
        <f t="shared" si="18"/>
        <v>0</v>
      </c>
      <c r="AA61" s="2">
        <f t="shared" si="18"/>
        <v>2.1148613291470433</v>
      </c>
      <c r="AB61">
        <v>1</v>
      </c>
      <c r="AC61">
        <f t="array" ref="AC61">MMULT($J61:AA$63,AB$3:AB$20)</f>
        <v>0.99038946071240597</v>
      </c>
      <c r="AD61">
        <f t="shared" si="11"/>
        <v>8</v>
      </c>
      <c r="AE61">
        <v>18</v>
      </c>
      <c r="AF61">
        <f t="shared" si="12"/>
        <v>100</v>
      </c>
      <c r="AG61" s="7" t="s">
        <v>24</v>
      </c>
      <c r="AH61" s="2">
        <f t="shared" si="13"/>
        <v>1.2329543315252582</v>
      </c>
      <c r="AI61" s="2">
        <f t="shared" si="13"/>
        <v>-1.9132283218913542</v>
      </c>
      <c r="AJ61" s="2">
        <f t="shared" si="13"/>
        <v>1.2194269893907004</v>
      </c>
      <c r="AK61" s="2">
        <f t="shared" ref="AK61:AY61" si="19">AK18-AK40</f>
        <v>2.7850290138510019</v>
      </c>
      <c r="AL61" s="2">
        <f t="shared" si="19"/>
        <v>-1.8092055961097708</v>
      </c>
      <c r="AM61" s="2">
        <f t="shared" si="19"/>
        <v>0.81665064447935531</v>
      </c>
      <c r="AN61" s="2">
        <f t="shared" si="19"/>
        <v>-1.2182907655954049</v>
      </c>
      <c r="AO61" s="2">
        <f t="shared" si="19"/>
        <v>-2.3505550462599167</v>
      </c>
      <c r="AP61" s="2">
        <f t="shared" si="19"/>
        <v>1.0715768925598645</v>
      </c>
      <c r="AQ61" s="2">
        <f t="shared" si="19"/>
        <v>-1.1869409041321872</v>
      </c>
      <c r="AR61" s="2">
        <f t="shared" si="19"/>
        <v>-2.7648932944747724</v>
      </c>
      <c r="AS61" s="2">
        <f t="shared" si="19"/>
        <v>-0.27608301952334369</v>
      </c>
      <c r="AT61" s="2">
        <f t="shared" si="19"/>
        <v>-0.28309409888357262</v>
      </c>
      <c r="AU61" s="2">
        <f t="shared" si="19"/>
        <v>-0.88604700253307067</v>
      </c>
      <c r="AV61" s="2">
        <f t="shared" si="19"/>
        <v>-1.3330423031792284</v>
      </c>
      <c r="AW61" s="2">
        <f t="shared" si="19"/>
        <v>0</v>
      </c>
      <c r="AX61" s="2">
        <f t="shared" si="19"/>
        <v>1.3149610575161934</v>
      </c>
      <c r="AY61" s="2">
        <f t="shared" si="19"/>
        <v>2.2770354962954844</v>
      </c>
      <c r="AZ61">
        <v>1</v>
      </c>
      <c r="BA61">
        <f t="array" ref="BA61">MMULT($AH61:AY$63,AZ$46:AZ$63)</f>
        <v>-3.3037459269647638</v>
      </c>
      <c r="BB61">
        <f t="shared" si="14"/>
        <v>11</v>
      </c>
      <c r="BC61">
        <v>18</v>
      </c>
      <c r="BD61">
        <f t="shared" si="15"/>
        <v>49</v>
      </c>
      <c r="BE61" s="7" t="s">
        <v>24</v>
      </c>
      <c r="BF61" s="2">
        <f t="shared" si="16"/>
        <v>-0.2240976272090478</v>
      </c>
      <c r="BG61" s="2">
        <f t="shared" si="16"/>
        <v>11.141006060280137</v>
      </c>
      <c r="BH61" s="2">
        <f t="shared" si="16"/>
        <v>-24.175977689811042</v>
      </c>
      <c r="BI61" s="2">
        <f t="shared" ref="BI61:BW61" si="20">BI18-BI40</f>
        <v>4.1330862324538096</v>
      </c>
      <c r="BJ61" s="2">
        <f t="shared" si="20"/>
        <v>-28.65086221463126</v>
      </c>
      <c r="BK61" s="2">
        <f t="shared" si="20"/>
        <v>-13.602730719182816</v>
      </c>
      <c r="BL61" s="2">
        <f t="shared" si="20"/>
        <v>15.296209975993587</v>
      </c>
      <c r="BM61" s="2">
        <f t="shared" si="20"/>
        <v>0.21875336845051407</v>
      </c>
      <c r="BN61" s="2">
        <f t="shared" si="20"/>
        <v>-0.33109692350824105</v>
      </c>
      <c r="BO61" s="2">
        <f t="shared" si="20"/>
        <v>-6.8479446742974641</v>
      </c>
      <c r="BP61" s="2">
        <f t="shared" si="20"/>
        <v>-4.5302850072943066</v>
      </c>
      <c r="BQ61" s="2">
        <f t="shared" si="20"/>
        <v>1.3719134058201234</v>
      </c>
      <c r="BR61" s="2">
        <f t="shared" si="20"/>
        <v>10.84058481096142</v>
      </c>
      <c r="BS61" s="2">
        <f t="shared" si="20"/>
        <v>-2.6626998470805106</v>
      </c>
      <c r="BT61" s="2">
        <f t="shared" si="20"/>
        <v>-4.7248210469143288</v>
      </c>
      <c r="BU61" s="2">
        <f t="shared" si="20"/>
        <v>0</v>
      </c>
      <c r="BV61" s="2">
        <f t="shared" si="20"/>
        <v>6.6585102378797476</v>
      </c>
      <c r="BW61" s="2">
        <f t="shared" si="20"/>
        <v>45.933393270978883</v>
      </c>
      <c r="BX61">
        <v>1</v>
      </c>
      <c r="BY61">
        <f t="array" ref="BY61">MMULT($BF61:BW$63,BX$46:BX$63)</f>
        <v>9.8429416128892058</v>
      </c>
      <c r="BZ61">
        <f t="shared" si="17"/>
        <v>9</v>
      </c>
    </row>
    <row r="62" spans="1:78" x14ac:dyDescent="0.25">
      <c r="A62">
        <v>7</v>
      </c>
      <c r="B62" t="s">
        <v>26</v>
      </c>
      <c r="C62" t="s">
        <v>12</v>
      </c>
      <c r="D62" t="s">
        <v>155</v>
      </c>
      <c r="E62">
        <f t="shared" si="2"/>
        <v>73</v>
      </c>
      <c r="F62">
        <f t="shared" si="3"/>
        <v>103</v>
      </c>
      <c r="G62">
        <f t="shared" si="0"/>
        <v>0.70873786407766992</v>
      </c>
      <c r="H62">
        <f t="shared" si="1"/>
        <v>1.4109589041095891</v>
      </c>
      <c r="I62" s="7" t="s">
        <v>25</v>
      </c>
      <c r="J62" s="2">
        <f t="shared" si="18"/>
        <v>-0.27961401109338202</v>
      </c>
      <c r="K62" s="2">
        <f t="shared" si="18"/>
        <v>0.50253642741500282</v>
      </c>
      <c r="L62" s="2">
        <f t="shared" si="18"/>
        <v>0</v>
      </c>
      <c r="M62" s="2">
        <f t="shared" si="18"/>
        <v>0</v>
      </c>
      <c r="N62" s="2">
        <f t="shared" si="18"/>
        <v>0</v>
      </c>
      <c r="O62" s="2">
        <f t="shared" si="18"/>
        <v>-1.8254901960784313</v>
      </c>
      <c r="P62" s="2">
        <f t="shared" si="18"/>
        <v>1.6274167009461129</v>
      </c>
      <c r="Q62" s="2">
        <f t="shared" si="18"/>
        <v>0</v>
      </c>
      <c r="R62" s="2">
        <f t="shared" si="18"/>
        <v>0</v>
      </c>
      <c r="S62" s="2">
        <f t="shared" si="18"/>
        <v>0</v>
      </c>
      <c r="T62" s="2">
        <f t="shared" si="18"/>
        <v>0</v>
      </c>
      <c r="U62" s="2">
        <f t="shared" si="18"/>
        <v>-1.2845507433742727</v>
      </c>
      <c r="V62" s="2">
        <f t="shared" si="18"/>
        <v>-2.1858576206402303E-2</v>
      </c>
      <c r="W62" s="2">
        <f t="shared" si="18"/>
        <v>-7.3644578313253106E-2</v>
      </c>
      <c r="X62" s="2">
        <f t="shared" si="18"/>
        <v>0</v>
      </c>
      <c r="Y62" s="2">
        <f t="shared" si="18"/>
        <v>0</v>
      </c>
      <c r="Z62" s="2">
        <f t="shared" si="18"/>
        <v>0</v>
      </c>
      <c r="AA62" s="2">
        <f t="shared" si="18"/>
        <v>0</v>
      </c>
      <c r="AB62">
        <v>1</v>
      </c>
      <c r="AC62">
        <f t="array" ref="AC62">MMULT($J62:AA$63,AB$3:AB$20)</f>
        <v>-1.3552049767046257</v>
      </c>
      <c r="AD62">
        <f t="shared" si="11"/>
        <v>13</v>
      </c>
      <c r="AE62">
        <v>8</v>
      </c>
      <c r="AF62">
        <f t="shared" si="12"/>
        <v>25</v>
      </c>
      <c r="AG62" s="7" t="s">
        <v>25</v>
      </c>
      <c r="AH62" s="2">
        <f t="shared" ref="AH62:AY63" si="21">AH19-AH41</f>
        <v>-0.88776598802687712</v>
      </c>
      <c r="AI62" s="2">
        <f t="shared" si="21"/>
        <v>-2.5242711106925606</v>
      </c>
      <c r="AJ62" s="2">
        <f t="shared" si="21"/>
        <v>-0.33930528658001213</v>
      </c>
      <c r="AK62" s="2">
        <f t="shared" si="21"/>
        <v>0.60860579451772878</v>
      </c>
      <c r="AL62" s="2">
        <f t="shared" si="21"/>
        <v>-2.7680848952720787</v>
      </c>
      <c r="AM62" s="2">
        <f t="shared" si="21"/>
        <v>-3.3105617639081508</v>
      </c>
      <c r="AN62" s="2">
        <f t="shared" si="21"/>
        <v>-1.2026257089350774</v>
      </c>
      <c r="AO62" s="2">
        <f t="shared" si="21"/>
        <v>1.4416471015002466</v>
      </c>
      <c r="AP62" s="2">
        <f t="shared" si="21"/>
        <v>0.4429949048387769</v>
      </c>
      <c r="AQ62" s="2">
        <f t="shared" si="21"/>
        <v>-2.7043437234123999</v>
      </c>
      <c r="AR62" s="2">
        <f t="shared" si="21"/>
        <v>-2.0604715813772359</v>
      </c>
      <c r="AS62" s="2">
        <f t="shared" si="21"/>
        <v>-1.3986565216047739</v>
      </c>
      <c r="AT62" s="2">
        <f t="shared" si="21"/>
        <v>4.3431259978804846</v>
      </c>
      <c r="AU62" s="2">
        <f t="shared" si="21"/>
        <v>-2.6824196912807676</v>
      </c>
      <c r="AV62" s="2">
        <f t="shared" si="21"/>
        <v>-0.30282913424096147</v>
      </c>
      <c r="AW62" s="2">
        <f t="shared" si="21"/>
        <v>-1.3149610575161934</v>
      </c>
      <c r="AX62" s="2">
        <f t="shared" si="21"/>
        <v>0</v>
      </c>
      <c r="AY62" s="2">
        <f t="shared" si="21"/>
        <v>-3.3900739783092715E-2</v>
      </c>
      <c r="AZ62">
        <v>1</v>
      </c>
      <c r="BA62">
        <f t="array" ref="BA62">MMULT($AH62:AY$63,AZ$46:AZ$63)</f>
        <v>-14.693823403892946</v>
      </c>
      <c r="BB62">
        <f t="shared" si="14"/>
        <v>14</v>
      </c>
      <c r="BC62">
        <v>8</v>
      </c>
      <c r="BD62">
        <f t="shared" si="15"/>
        <v>36</v>
      </c>
      <c r="BE62" s="7" t="s">
        <v>25</v>
      </c>
      <c r="BF62" s="2">
        <f t="shared" ref="BF62:BW63" si="22">BF19-BF41</f>
        <v>-8.1413258373449331</v>
      </c>
      <c r="BG62" s="2">
        <f t="shared" si="22"/>
        <v>4.0442462946430915</v>
      </c>
      <c r="BH62" s="2">
        <f t="shared" si="22"/>
        <v>-17.11685478118487</v>
      </c>
      <c r="BI62" s="2">
        <f t="shared" si="22"/>
        <v>8.080312618958331</v>
      </c>
      <c r="BJ62" s="2">
        <f t="shared" si="22"/>
        <v>-23.184663227623332</v>
      </c>
      <c r="BK62" s="2">
        <f t="shared" si="22"/>
        <v>-29.558870995133987</v>
      </c>
      <c r="BL62" s="2">
        <f t="shared" si="22"/>
        <v>25.763377068104401</v>
      </c>
      <c r="BM62" s="2">
        <f t="shared" si="22"/>
        <v>-8.5729690613563374</v>
      </c>
      <c r="BN62" s="2">
        <f t="shared" si="22"/>
        <v>9.1215180001438334</v>
      </c>
      <c r="BO62" s="2">
        <f t="shared" si="22"/>
        <v>-12.940233935367502</v>
      </c>
      <c r="BP62" s="2">
        <f t="shared" si="22"/>
        <v>-14.278845070887183</v>
      </c>
      <c r="BQ62" s="2">
        <f t="shared" si="22"/>
        <v>-15.484235408290559</v>
      </c>
      <c r="BR62" s="2">
        <f t="shared" si="22"/>
        <v>7.6229150698722066</v>
      </c>
      <c r="BS62" s="2">
        <f t="shared" si="22"/>
        <v>-14.929114882503555</v>
      </c>
      <c r="BT62" s="2">
        <f t="shared" si="22"/>
        <v>-9.857862226382057</v>
      </c>
      <c r="BU62" s="2">
        <f t="shared" si="22"/>
        <v>-6.6585102378797476</v>
      </c>
      <c r="BV62" s="2">
        <f t="shared" si="22"/>
        <v>0</v>
      </c>
      <c r="BW62" s="2">
        <f t="shared" si="22"/>
        <v>20.676114604507873</v>
      </c>
      <c r="BX62">
        <v>1</v>
      </c>
      <c r="BY62">
        <f t="array" ref="BY62">MMULT($BF62:BW$63,BX$46:BX$63)</f>
        <v>-85.415002007724325</v>
      </c>
      <c r="BZ62">
        <f t="shared" si="17"/>
        <v>13</v>
      </c>
    </row>
    <row r="63" spans="1:78" ht="15.75" thickBot="1" x14ac:dyDescent="0.3">
      <c r="A63">
        <v>7</v>
      </c>
      <c r="B63" t="s">
        <v>25</v>
      </c>
      <c r="C63" t="s">
        <v>8</v>
      </c>
      <c r="D63" t="s">
        <v>156</v>
      </c>
      <c r="E63">
        <f t="shared" si="2"/>
        <v>107</v>
      </c>
      <c r="F63">
        <f t="shared" si="3"/>
        <v>123</v>
      </c>
      <c r="G63">
        <f t="shared" si="0"/>
        <v>0.86991869918699183</v>
      </c>
      <c r="H63">
        <f t="shared" si="1"/>
        <v>1.1495327102803738</v>
      </c>
      <c r="I63" s="8" t="s">
        <v>26</v>
      </c>
      <c r="J63" s="2">
        <f t="shared" si="18"/>
        <v>0</v>
      </c>
      <c r="K63" s="2">
        <f t="shared" si="18"/>
        <v>0</v>
      </c>
      <c r="L63" s="2">
        <f t="shared" si="18"/>
        <v>-0.70222104003191921</v>
      </c>
      <c r="M63" s="2">
        <f t="shared" si="18"/>
        <v>-0.97908796546141397</v>
      </c>
      <c r="N63" s="2">
        <f t="shared" si="18"/>
        <v>-4.0485183479195452</v>
      </c>
      <c r="O63" s="2">
        <f t="shared" si="18"/>
        <v>0</v>
      </c>
      <c r="P63" s="2">
        <f t="shared" si="18"/>
        <v>0</v>
      </c>
      <c r="Q63" s="2">
        <f t="shared" si="18"/>
        <v>0</v>
      </c>
      <c r="R63" s="2">
        <f t="shared" si="18"/>
        <v>-1.5776515151515151</v>
      </c>
      <c r="S63" s="2">
        <f t="shared" si="18"/>
        <v>0</v>
      </c>
      <c r="T63" s="2">
        <f t="shared" si="18"/>
        <v>-1.0279082619508153</v>
      </c>
      <c r="U63" s="2">
        <f t="shared" si="18"/>
        <v>-1.2444444444444445</v>
      </c>
      <c r="V63" s="2">
        <f t="shared" si="18"/>
        <v>0</v>
      </c>
      <c r="W63" s="2">
        <f t="shared" si="18"/>
        <v>0</v>
      </c>
      <c r="X63" s="2">
        <f t="shared" si="18"/>
        <v>0</v>
      </c>
      <c r="Y63" s="2">
        <f t="shared" si="18"/>
        <v>-2.1148613291470433</v>
      </c>
      <c r="Z63" s="2">
        <f t="shared" si="18"/>
        <v>0</v>
      </c>
      <c r="AA63" s="2">
        <f t="shared" si="18"/>
        <v>0</v>
      </c>
      <c r="AB63">
        <v>1</v>
      </c>
      <c r="AC63">
        <f t="array" ref="AC63">MMULT($J63:AA$63,AB$3:AB$20)</f>
        <v>-11.694692904106695</v>
      </c>
      <c r="AD63">
        <f t="shared" si="11"/>
        <v>18</v>
      </c>
      <c r="AE63">
        <v>12</v>
      </c>
      <c r="AF63">
        <f t="shared" si="12"/>
        <v>36</v>
      </c>
      <c r="AG63" s="8" t="s">
        <v>26</v>
      </c>
      <c r="AH63" s="2">
        <f t="shared" si="21"/>
        <v>-6.3645896401458266</v>
      </c>
      <c r="AI63" s="2">
        <f t="shared" si="21"/>
        <v>-4.1628963141914115</v>
      </c>
      <c r="AJ63" s="2">
        <f t="shared" si="21"/>
        <v>-4.3833711661146832</v>
      </c>
      <c r="AK63" s="2">
        <f t="shared" si="21"/>
        <v>-4.9696391839057004</v>
      </c>
      <c r="AL63" s="2">
        <f t="shared" si="21"/>
        <v>-5.10600980939964</v>
      </c>
      <c r="AM63" s="2">
        <f t="shared" si="21"/>
        <v>-7.3935973125666923</v>
      </c>
      <c r="AN63" s="2">
        <f t="shared" si="21"/>
        <v>0.32157462887184107</v>
      </c>
      <c r="AO63" s="2">
        <f t="shared" si="21"/>
        <v>-6.8816823007562373</v>
      </c>
      <c r="AP63" s="2">
        <f t="shared" si="21"/>
        <v>-1.3807424532796513</v>
      </c>
      <c r="AQ63" s="2">
        <f t="shared" si="21"/>
        <v>-6.6276740115494031</v>
      </c>
      <c r="AR63" s="2">
        <f t="shared" si="21"/>
        <v>-0.70199686333184319</v>
      </c>
      <c r="AS63" s="2">
        <f t="shared" si="21"/>
        <v>0</v>
      </c>
      <c r="AT63" s="2">
        <f t="shared" si="21"/>
        <v>-2.4407506845915643</v>
      </c>
      <c r="AU63" s="2">
        <f t="shared" si="21"/>
        <v>-3.6734662110966476</v>
      </c>
      <c r="AV63" s="2">
        <f t="shared" si="21"/>
        <v>-11.224423714431291</v>
      </c>
      <c r="AW63" s="2">
        <f t="shared" si="21"/>
        <v>-2.2770354962954844</v>
      </c>
      <c r="AX63" s="2">
        <f t="shared" si="21"/>
        <v>3.3900739783092715E-2</v>
      </c>
      <c r="AY63" s="2">
        <f t="shared" si="21"/>
        <v>0</v>
      </c>
      <c r="AZ63">
        <v>1</v>
      </c>
      <c r="BA63">
        <f t="array" ref="BA63">MMULT($AH63:AY$63,AZ$46:AZ$63)</f>
        <v>-67.232399793001136</v>
      </c>
      <c r="BB63">
        <f t="shared" si="14"/>
        <v>18</v>
      </c>
      <c r="BC63">
        <v>12</v>
      </c>
      <c r="BD63">
        <f t="shared" si="15"/>
        <v>36</v>
      </c>
      <c r="BE63" s="8" t="s">
        <v>26</v>
      </c>
      <c r="BF63" s="2">
        <f t="shared" si="22"/>
        <v>-19.959598206037651</v>
      </c>
      <c r="BG63" s="2">
        <f t="shared" si="22"/>
        <v>-28.631826335853027</v>
      </c>
      <c r="BH63" s="2">
        <f t="shared" si="22"/>
        <v>-45.654774182457146</v>
      </c>
      <c r="BI63" s="2">
        <f t="shared" si="22"/>
        <v>-12.183569976013583</v>
      </c>
      <c r="BJ63" s="2">
        <f t="shared" si="22"/>
        <v>-81.00954159411603</v>
      </c>
      <c r="BK63" s="2">
        <f t="shared" si="22"/>
        <v>-20.364463007949048</v>
      </c>
      <c r="BL63" s="2">
        <f t="shared" si="22"/>
        <v>-33.370954509841468</v>
      </c>
      <c r="BM63" s="2">
        <f t="shared" si="22"/>
        <v>-31.859089200353722</v>
      </c>
      <c r="BN63" s="2">
        <f t="shared" si="22"/>
        <v>-41.085053549142131</v>
      </c>
      <c r="BO63" s="2">
        <f t="shared" si="22"/>
        <v>-30.070317614567166</v>
      </c>
      <c r="BP63" s="2">
        <f t="shared" si="22"/>
        <v>-77.579998536798911</v>
      </c>
      <c r="BQ63" s="2">
        <f t="shared" si="22"/>
        <v>-36.472989054846579</v>
      </c>
      <c r="BR63" s="2">
        <f t="shared" si="22"/>
        <v>-5.7787135203360567</v>
      </c>
      <c r="BS63" s="2">
        <f t="shared" si="22"/>
        <v>-38.520803545116316</v>
      </c>
      <c r="BT63" s="2">
        <f t="shared" si="22"/>
        <v>-12.925848178982724</v>
      </c>
      <c r="BU63" s="2">
        <f t="shared" si="22"/>
        <v>-45.933393270978883</v>
      </c>
      <c r="BV63" s="2">
        <f t="shared" si="22"/>
        <v>-20.676114604507873</v>
      </c>
      <c r="BW63" s="2">
        <f t="shared" si="22"/>
        <v>0</v>
      </c>
      <c r="BX63">
        <v>1</v>
      </c>
      <c r="BY63">
        <f t="array" ref="BY63">MMULT($BF63:BW$63,BX$46:BX$63)</f>
        <v>-582.07704888789829</v>
      </c>
      <c r="BZ63">
        <f t="shared" si="17"/>
        <v>18</v>
      </c>
    </row>
    <row r="64" spans="1:78" x14ac:dyDescent="0.25">
      <c r="A64">
        <v>7</v>
      </c>
      <c r="B64" t="s">
        <v>23</v>
      </c>
      <c r="C64" t="s">
        <v>18</v>
      </c>
      <c r="D64" t="s">
        <v>157</v>
      </c>
      <c r="E64">
        <f>INT(LEFT(D64,FIND("-",D64)-2))</f>
        <v>132</v>
      </c>
      <c r="F64">
        <f t="shared" si="3"/>
        <v>73</v>
      </c>
      <c r="G64">
        <f t="shared" si="0"/>
        <v>1.8082191780821917</v>
      </c>
      <c r="H64">
        <f t="shared" si="1"/>
        <v>0.55303030303030298</v>
      </c>
      <c r="AF64">
        <f>AVERAGE(AF46:AF63)</f>
        <v>46.833333333333336</v>
      </c>
      <c r="BD64">
        <f>AVERAGE(BD46:BD63)</f>
        <v>41.166666666666664</v>
      </c>
    </row>
    <row r="66" spans="7:45" x14ac:dyDescent="0.25">
      <c r="AK66" t="s">
        <v>93</v>
      </c>
      <c r="AR66" t="s">
        <v>94</v>
      </c>
    </row>
    <row r="67" spans="7:45" x14ac:dyDescent="0.25">
      <c r="AK67" t="s">
        <v>28</v>
      </c>
      <c r="AS67" t="s">
        <v>28</v>
      </c>
    </row>
    <row r="68" spans="7:45" x14ac:dyDescent="0.25">
      <c r="H68" s="16" t="s">
        <v>94</v>
      </c>
      <c r="N68" s="16" t="s">
        <v>93</v>
      </c>
      <c r="R68" s="16" t="s">
        <v>160</v>
      </c>
      <c r="W68" s="16" t="s">
        <v>162</v>
      </c>
      <c r="AB68" t="s">
        <v>160</v>
      </c>
      <c r="AI68" t="s">
        <v>8</v>
      </c>
      <c r="AJ68">
        <f t="shared" ref="AJ68:AJ85" si="23">AC46+0.5*BA46</f>
        <v>0.77589318358620551</v>
      </c>
      <c r="AK68">
        <f t="shared" ref="AK68:AK85" si="24">RANK(AJ68,$AJ$68:$AJ$85)</f>
        <v>10</v>
      </c>
      <c r="AL68">
        <v>16</v>
      </c>
      <c r="AQ68" t="s">
        <v>8</v>
      </c>
      <c r="AR68">
        <f t="shared" ref="AR68:AR85" si="25">AC46+0.5*BA46+0.2*BY46</f>
        <v>0.72124566250043476</v>
      </c>
      <c r="AS68">
        <f t="shared" ref="AS68:AS85" si="26">RANK(AR68,$AR$68:$AR$85)</f>
        <v>11</v>
      </c>
    </row>
    <row r="69" spans="7:45" x14ac:dyDescent="0.25">
      <c r="I69" s="1" t="s">
        <v>28</v>
      </c>
      <c r="N69" s="1" t="s">
        <v>28</v>
      </c>
      <c r="S69" s="1" t="s">
        <v>28</v>
      </c>
      <c r="X69" s="13" t="s">
        <v>28</v>
      </c>
      <c r="AB69" t="s">
        <v>161</v>
      </c>
      <c r="AC69" t="s">
        <v>28</v>
      </c>
      <c r="AI69" t="s">
        <v>11</v>
      </c>
      <c r="AJ69">
        <f t="shared" si="23"/>
        <v>-9.6987686785738099</v>
      </c>
      <c r="AK69">
        <f t="shared" si="24"/>
        <v>14</v>
      </c>
      <c r="AL69">
        <v>4</v>
      </c>
      <c r="AQ69" t="s">
        <v>11</v>
      </c>
      <c r="AR69">
        <f t="shared" si="25"/>
        <v>-28.827508937677937</v>
      </c>
      <c r="AS69">
        <f t="shared" si="26"/>
        <v>14</v>
      </c>
    </row>
    <row r="70" spans="7:45" x14ac:dyDescent="0.25">
      <c r="G70" s="17" t="s">
        <v>14</v>
      </c>
      <c r="H70">
        <v>100.05147888248906</v>
      </c>
      <c r="I70">
        <v>1</v>
      </c>
      <c r="L70" s="17" t="s">
        <v>14</v>
      </c>
      <c r="M70">
        <v>27.69102734230486</v>
      </c>
      <c r="N70">
        <v>1</v>
      </c>
      <c r="Q70" s="17" t="s">
        <v>14</v>
      </c>
      <c r="R70">
        <v>53.282525220398099</v>
      </c>
      <c r="S70">
        <v>1</v>
      </c>
      <c r="V70" s="18" t="s">
        <v>14</v>
      </c>
      <c r="W70">
        <v>12.432487314988837</v>
      </c>
      <c r="X70">
        <v>1</v>
      </c>
      <c r="AA70" s="6" t="s">
        <v>8</v>
      </c>
      <c r="AB70">
        <f t="shared" ref="AB70:AB87" si="27">AC3+0.5*BA3</f>
        <v>36.034263028258536</v>
      </c>
      <c r="AC70">
        <f t="shared" ref="AC70:AC87" si="28">RANK(AB70,$AB$70:$AB$87)</f>
        <v>10</v>
      </c>
      <c r="AI70" t="s">
        <v>12</v>
      </c>
      <c r="AJ70">
        <f t="shared" si="23"/>
        <v>22.134460146441139</v>
      </c>
      <c r="AK70">
        <f t="shared" si="24"/>
        <v>2</v>
      </c>
      <c r="AL70">
        <v>18</v>
      </c>
      <c r="AQ70" t="s">
        <v>12</v>
      </c>
      <c r="AR70">
        <f t="shared" si="25"/>
        <v>75.288582621396102</v>
      </c>
      <c r="AS70">
        <f t="shared" si="26"/>
        <v>2</v>
      </c>
    </row>
    <row r="71" spans="7:45" x14ac:dyDescent="0.25">
      <c r="G71" s="17" t="s">
        <v>12</v>
      </c>
      <c r="H71">
        <v>75.288582621396102</v>
      </c>
      <c r="I71">
        <v>2</v>
      </c>
      <c r="L71" s="17" t="s">
        <v>12</v>
      </c>
      <c r="M71">
        <v>22.134460146441139</v>
      </c>
      <c r="N71">
        <v>2</v>
      </c>
      <c r="Q71" s="17" t="s">
        <v>12</v>
      </c>
      <c r="R71">
        <v>48.772189637896197</v>
      </c>
      <c r="S71">
        <v>2</v>
      </c>
      <c r="V71" s="19" t="s">
        <v>12</v>
      </c>
      <c r="W71">
        <v>10.587770517328856</v>
      </c>
      <c r="X71">
        <v>2</v>
      </c>
      <c r="AA71" s="7" t="s">
        <v>11</v>
      </c>
      <c r="AB71">
        <f t="shared" si="27"/>
        <v>31.059046634471613</v>
      </c>
      <c r="AC71">
        <f t="shared" si="28"/>
        <v>15</v>
      </c>
      <c r="AI71" t="s">
        <v>13</v>
      </c>
      <c r="AJ71">
        <f t="shared" si="23"/>
        <v>-14.099565538890758</v>
      </c>
      <c r="AK71">
        <f t="shared" si="24"/>
        <v>15</v>
      </c>
      <c r="AL71">
        <v>11</v>
      </c>
      <c r="AQ71" t="s">
        <v>13</v>
      </c>
      <c r="AR71">
        <f t="shared" si="25"/>
        <v>-49.503903160127322</v>
      </c>
      <c r="AS71">
        <f t="shared" si="26"/>
        <v>15</v>
      </c>
    </row>
    <row r="72" spans="7:45" x14ac:dyDescent="0.25">
      <c r="G72" s="15" t="s">
        <v>15</v>
      </c>
      <c r="H72">
        <v>61.282219213340298</v>
      </c>
      <c r="I72">
        <v>3</v>
      </c>
      <c r="L72" s="15" t="s">
        <v>15</v>
      </c>
      <c r="M72">
        <v>18.596606452229437</v>
      </c>
      <c r="N72">
        <v>3</v>
      </c>
      <c r="Q72" s="15" t="s">
        <v>15</v>
      </c>
      <c r="R72">
        <v>47.097446279688796</v>
      </c>
      <c r="S72">
        <v>3</v>
      </c>
      <c r="V72" s="7" t="s">
        <v>19</v>
      </c>
      <c r="W72">
        <v>9.7832576358699352</v>
      </c>
      <c r="X72">
        <v>3</v>
      </c>
      <c r="AA72" s="7" t="s">
        <v>12</v>
      </c>
      <c r="AB72">
        <f t="shared" si="27"/>
        <v>48.772189637896197</v>
      </c>
      <c r="AC72">
        <f t="shared" si="28"/>
        <v>2</v>
      </c>
      <c r="AI72" t="s">
        <v>14</v>
      </c>
      <c r="AJ72">
        <f t="shared" si="23"/>
        <v>27.69102734230486</v>
      </c>
      <c r="AK72">
        <f t="shared" si="24"/>
        <v>1</v>
      </c>
      <c r="AL72">
        <v>7</v>
      </c>
      <c r="AQ72" t="s">
        <v>14</v>
      </c>
      <c r="AR72">
        <f t="shared" si="25"/>
        <v>100.05147888248906</v>
      </c>
      <c r="AS72">
        <f t="shared" si="26"/>
        <v>1</v>
      </c>
    </row>
    <row r="73" spans="7:45" x14ac:dyDescent="0.25">
      <c r="G73" s="15" t="s">
        <v>9</v>
      </c>
      <c r="H73">
        <v>54.40171213995454</v>
      </c>
      <c r="I73">
        <v>4</v>
      </c>
      <c r="L73" s="15" t="s">
        <v>9</v>
      </c>
      <c r="M73">
        <v>16.811725860951004</v>
      </c>
      <c r="N73">
        <v>4</v>
      </c>
      <c r="Q73" s="15" t="s">
        <v>9</v>
      </c>
      <c r="R73">
        <v>46.363651738138671</v>
      </c>
      <c r="S73">
        <v>4</v>
      </c>
      <c r="V73" s="7" t="s">
        <v>20</v>
      </c>
      <c r="W73">
        <v>9.5836490342182952</v>
      </c>
      <c r="X73">
        <v>4</v>
      </c>
      <c r="AA73" s="7" t="s">
        <v>13</v>
      </c>
      <c r="AB73">
        <f t="shared" si="27"/>
        <v>30.345403771328922</v>
      </c>
      <c r="AC73">
        <f t="shared" si="28"/>
        <v>16</v>
      </c>
      <c r="AI73" t="s">
        <v>15</v>
      </c>
      <c r="AJ73">
        <f t="shared" si="23"/>
        <v>18.596606452229437</v>
      </c>
      <c r="AK73">
        <f t="shared" si="24"/>
        <v>3</v>
      </c>
      <c r="AL73">
        <v>2</v>
      </c>
      <c r="AQ73" t="s">
        <v>15</v>
      </c>
      <c r="AR73">
        <f t="shared" si="25"/>
        <v>61.282219213340298</v>
      </c>
      <c r="AS73">
        <f t="shared" si="26"/>
        <v>3</v>
      </c>
    </row>
    <row r="74" spans="7:45" x14ac:dyDescent="0.25">
      <c r="G74" s="15" t="s">
        <v>19</v>
      </c>
      <c r="H74">
        <v>51.621137818507592</v>
      </c>
      <c r="I74">
        <v>5</v>
      </c>
      <c r="L74" s="15" t="s">
        <v>19</v>
      </c>
      <c r="M74">
        <v>13.340292443951991</v>
      </c>
      <c r="N74">
        <v>5</v>
      </c>
      <c r="Q74" s="15" t="s">
        <v>19</v>
      </c>
      <c r="R74">
        <v>45.074812774908452</v>
      </c>
      <c r="S74">
        <v>5</v>
      </c>
      <c r="V74" s="7" t="s">
        <v>9</v>
      </c>
      <c r="W74">
        <v>9.2714374147074938</v>
      </c>
      <c r="X74">
        <v>5</v>
      </c>
      <c r="AA74" s="7" t="s">
        <v>14</v>
      </c>
      <c r="AB74">
        <f t="shared" si="27"/>
        <v>53.282525220398099</v>
      </c>
      <c r="AC74">
        <f t="shared" si="28"/>
        <v>1</v>
      </c>
      <c r="AI74" t="s">
        <v>16</v>
      </c>
      <c r="AJ74">
        <f t="shared" si="23"/>
        <v>-17.905608885147199</v>
      </c>
      <c r="AK74">
        <f t="shared" si="24"/>
        <v>16</v>
      </c>
      <c r="AL74">
        <v>14</v>
      </c>
      <c r="AQ74" t="s">
        <v>16</v>
      </c>
      <c r="AR74">
        <f t="shared" si="25"/>
        <v>-57.412354119592251</v>
      </c>
      <c r="AS74">
        <f t="shared" si="26"/>
        <v>16</v>
      </c>
    </row>
    <row r="75" spans="7:45" x14ac:dyDescent="0.25">
      <c r="G75" s="15" t="s">
        <v>22</v>
      </c>
      <c r="H75">
        <v>34.511940331262927</v>
      </c>
      <c r="I75">
        <v>6</v>
      </c>
      <c r="L75" s="15" t="s">
        <v>22</v>
      </c>
      <c r="M75">
        <v>9.4964944571649106</v>
      </c>
      <c r="N75">
        <v>6</v>
      </c>
      <c r="Q75" s="15" t="s">
        <v>23</v>
      </c>
      <c r="R75">
        <v>42.419457918540708</v>
      </c>
      <c r="S75">
        <v>6</v>
      </c>
      <c r="V75" s="7" t="s">
        <v>15</v>
      </c>
      <c r="W75">
        <v>9.0853369734591851</v>
      </c>
      <c r="X75">
        <v>6</v>
      </c>
      <c r="AA75" s="7" t="s">
        <v>15</v>
      </c>
      <c r="AB75">
        <f t="shared" si="27"/>
        <v>47.097446279688796</v>
      </c>
      <c r="AC75">
        <f t="shared" si="28"/>
        <v>3</v>
      </c>
      <c r="AI75" t="s">
        <v>17</v>
      </c>
      <c r="AJ75">
        <f t="shared" si="23"/>
        <v>3.6242971838160845</v>
      </c>
      <c r="AK75">
        <f t="shared" si="24"/>
        <v>8</v>
      </c>
      <c r="AL75">
        <v>6</v>
      </c>
      <c r="AQ75" t="s">
        <v>17</v>
      </c>
      <c r="AR75">
        <f t="shared" si="25"/>
        <v>7.6850692641861835</v>
      </c>
      <c r="AS75">
        <f t="shared" si="26"/>
        <v>8</v>
      </c>
    </row>
    <row r="76" spans="7:45" x14ac:dyDescent="0.25">
      <c r="G76" s="15" t="s">
        <v>20</v>
      </c>
      <c r="H76">
        <v>29.973014181760774</v>
      </c>
      <c r="I76">
        <v>7</v>
      </c>
      <c r="L76" s="15" t="s">
        <v>20</v>
      </c>
      <c r="M76">
        <v>7.0171197555414873</v>
      </c>
      <c r="N76">
        <v>7</v>
      </c>
      <c r="Q76" s="15" t="s">
        <v>20</v>
      </c>
      <c r="R76">
        <v>41.876012486607578</v>
      </c>
      <c r="S76">
        <v>7</v>
      </c>
      <c r="V76" s="7" t="s">
        <v>24</v>
      </c>
      <c r="W76">
        <v>8.5268162527225542</v>
      </c>
      <c r="X76">
        <v>7</v>
      </c>
      <c r="AA76" s="7" t="s">
        <v>16</v>
      </c>
      <c r="AB76">
        <f t="shared" si="27"/>
        <v>31.599074613018157</v>
      </c>
      <c r="AC76">
        <f t="shared" si="28"/>
        <v>14</v>
      </c>
      <c r="AI76" t="s">
        <v>18</v>
      </c>
      <c r="AJ76">
        <f t="shared" si="23"/>
        <v>-5.9090398997726306</v>
      </c>
      <c r="AK76">
        <f t="shared" si="24"/>
        <v>12</v>
      </c>
      <c r="AL76">
        <v>13</v>
      </c>
      <c r="AQ76" t="s">
        <v>18</v>
      </c>
      <c r="AR76">
        <f t="shared" si="25"/>
        <v>-21.419386003537241</v>
      </c>
      <c r="AS76">
        <f t="shared" si="26"/>
        <v>12</v>
      </c>
    </row>
    <row r="77" spans="7:45" x14ac:dyDescent="0.25">
      <c r="G77" s="15" t="s">
        <v>17</v>
      </c>
      <c r="H77">
        <v>7.6850692641861835</v>
      </c>
      <c r="I77">
        <v>8</v>
      </c>
      <c r="L77" s="15" t="s">
        <v>17</v>
      </c>
      <c r="M77">
        <v>3.6242971838160845</v>
      </c>
      <c r="N77">
        <v>8</v>
      </c>
      <c r="Q77" s="15" t="s">
        <v>22</v>
      </c>
      <c r="R77">
        <v>41.41800393640974</v>
      </c>
      <c r="S77">
        <v>8</v>
      </c>
      <c r="V77" s="7" t="s">
        <v>23</v>
      </c>
      <c r="W77">
        <v>8.1363298538087339</v>
      </c>
      <c r="X77">
        <v>8</v>
      </c>
      <c r="AA77" s="7" t="s">
        <v>17</v>
      </c>
      <c r="AB77">
        <f t="shared" si="27"/>
        <v>38.720053858185928</v>
      </c>
      <c r="AC77">
        <f t="shared" si="28"/>
        <v>9</v>
      </c>
      <c r="AI77" t="s">
        <v>9</v>
      </c>
      <c r="AJ77">
        <f t="shared" si="23"/>
        <v>16.811725860951004</v>
      </c>
      <c r="AK77">
        <f t="shared" si="24"/>
        <v>4</v>
      </c>
      <c r="AL77">
        <v>3</v>
      </c>
      <c r="AQ77" t="s">
        <v>9</v>
      </c>
      <c r="AR77">
        <f t="shared" si="25"/>
        <v>54.40171213995454</v>
      </c>
      <c r="AS77">
        <f t="shared" si="26"/>
        <v>4</v>
      </c>
    </row>
    <row r="78" spans="7:45" x14ac:dyDescent="0.25">
      <c r="G78" s="15" t="s">
        <v>23</v>
      </c>
      <c r="H78">
        <v>2.3980743290452704</v>
      </c>
      <c r="I78">
        <v>9</v>
      </c>
      <c r="L78" s="15" t="s">
        <v>23</v>
      </c>
      <c r="M78">
        <v>3.1796038303413292</v>
      </c>
      <c r="N78">
        <v>9</v>
      </c>
      <c r="Q78" s="15" t="s">
        <v>17</v>
      </c>
      <c r="R78">
        <v>38.720053858185928</v>
      </c>
      <c r="S78">
        <v>9</v>
      </c>
      <c r="V78" s="7" t="s">
        <v>17</v>
      </c>
      <c r="W78">
        <v>8.0892557969673486</v>
      </c>
      <c r="X78">
        <v>9</v>
      </c>
      <c r="AA78" s="7" t="s">
        <v>18</v>
      </c>
      <c r="AB78">
        <f t="shared" si="27"/>
        <v>33.192287767009347</v>
      </c>
      <c r="AC78">
        <f t="shared" si="28"/>
        <v>12</v>
      </c>
      <c r="AI78" t="s">
        <v>19</v>
      </c>
      <c r="AJ78">
        <f t="shared" si="23"/>
        <v>13.340292443951991</v>
      </c>
      <c r="AK78">
        <f t="shared" si="24"/>
        <v>5</v>
      </c>
      <c r="AL78">
        <v>1</v>
      </c>
      <c r="AQ78" t="s">
        <v>19</v>
      </c>
      <c r="AR78">
        <f t="shared" si="25"/>
        <v>51.621137818507592</v>
      </c>
      <c r="AS78">
        <f t="shared" si="26"/>
        <v>5</v>
      </c>
    </row>
    <row r="79" spans="7:45" x14ac:dyDescent="0.25">
      <c r="G79" s="15" t="s">
        <v>24</v>
      </c>
      <c r="H79">
        <v>1.3071048198078654</v>
      </c>
      <c r="I79">
        <v>10</v>
      </c>
      <c r="L79" s="15" t="s">
        <v>8</v>
      </c>
      <c r="M79">
        <v>0.77589318358620551</v>
      </c>
      <c r="N79">
        <v>10</v>
      </c>
      <c r="Q79" s="15" t="s">
        <v>8</v>
      </c>
      <c r="R79">
        <v>36.034263028258536</v>
      </c>
      <c r="S79">
        <v>10</v>
      </c>
      <c r="V79" s="7" t="s">
        <v>22</v>
      </c>
      <c r="W79">
        <v>7.9618454926853186</v>
      </c>
      <c r="X79">
        <v>10</v>
      </c>
      <c r="AA79" s="7" t="s">
        <v>9</v>
      </c>
      <c r="AB79">
        <f t="shared" si="27"/>
        <v>46.363651738138671</v>
      </c>
      <c r="AC79">
        <f t="shared" si="28"/>
        <v>4</v>
      </c>
      <c r="AI79" t="s">
        <v>20</v>
      </c>
      <c r="AJ79">
        <f t="shared" si="23"/>
        <v>7.0171197555414873</v>
      </c>
      <c r="AK79">
        <f t="shared" si="24"/>
        <v>7</v>
      </c>
      <c r="AL79">
        <v>10</v>
      </c>
      <c r="AQ79" t="s">
        <v>20</v>
      </c>
      <c r="AR79">
        <f t="shared" si="25"/>
        <v>29.973014181760774</v>
      </c>
      <c r="AS79">
        <f t="shared" si="26"/>
        <v>7</v>
      </c>
    </row>
    <row r="80" spans="7:45" x14ac:dyDescent="0.25">
      <c r="G80" s="15" t="s">
        <v>8</v>
      </c>
      <c r="H80">
        <v>0.72124566250043476</v>
      </c>
      <c r="I80">
        <v>11</v>
      </c>
      <c r="L80" s="15" t="s">
        <v>24</v>
      </c>
      <c r="M80">
        <v>-0.66148350276997592</v>
      </c>
      <c r="N80">
        <v>11</v>
      </c>
      <c r="Q80" s="15" t="s">
        <v>24</v>
      </c>
      <c r="R80">
        <v>35.759319524401249</v>
      </c>
      <c r="S80">
        <v>11</v>
      </c>
      <c r="V80" s="7" t="s">
        <v>18</v>
      </c>
      <c r="W80">
        <v>7.8331095467563356</v>
      </c>
      <c r="X80">
        <v>11</v>
      </c>
      <c r="AA80" s="7" t="s">
        <v>19</v>
      </c>
      <c r="AB80">
        <f t="shared" si="27"/>
        <v>45.074812774908452</v>
      </c>
      <c r="AC80">
        <f t="shared" si="28"/>
        <v>5</v>
      </c>
      <c r="AI80" t="s">
        <v>21</v>
      </c>
      <c r="AJ80">
        <f t="shared" si="23"/>
        <v>-20.380044671915712</v>
      </c>
      <c r="AK80">
        <f t="shared" si="24"/>
        <v>17</v>
      </c>
      <c r="AL80">
        <v>9</v>
      </c>
      <c r="AQ80" t="s">
        <v>21</v>
      </c>
      <c r="AR80">
        <f t="shared" si="25"/>
        <v>-74.567007384933419</v>
      </c>
      <c r="AS80">
        <f t="shared" si="26"/>
        <v>17</v>
      </c>
    </row>
    <row r="81" spans="7:45" x14ac:dyDescent="0.25">
      <c r="G81" s="15" t="s">
        <v>18</v>
      </c>
      <c r="H81">
        <v>-21.419386003537241</v>
      </c>
      <c r="I81">
        <v>12</v>
      </c>
      <c r="L81" s="15" t="s">
        <v>18</v>
      </c>
      <c r="M81">
        <v>-5.9090398997726306</v>
      </c>
      <c r="N81">
        <v>12</v>
      </c>
      <c r="Q81" s="15" t="s">
        <v>18</v>
      </c>
      <c r="R81">
        <v>33.192287767009347</v>
      </c>
      <c r="S81">
        <v>12</v>
      </c>
      <c r="V81" s="7" t="s">
        <v>25</v>
      </c>
      <c r="W81">
        <v>7.1955936312866005</v>
      </c>
      <c r="X81">
        <v>12</v>
      </c>
      <c r="AA81" s="7" t="s">
        <v>20</v>
      </c>
      <c r="AB81">
        <f t="shared" si="27"/>
        <v>41.876012486607578</v>
      </c>
      <c r="AC81">
        <f t="shared" si="28"/>
        <v>7</v>
      </c>
      <c r="AI81" t="s">
        <v>22</v>
      </c>
      <c r="AJ81">
        <f t="shared" si="23"/>
        <v>9.4964944571649106</v>
      </c>
      <c r="AK81">
        <f t="shared" si="24"/>
        <v>6</v>
      </c>
      <c r="AL81">
        <v>15</v>
      </c>
      <c r="AQ81" t="s">
        <v>22</v>
      </c>
      <c r="AR81">
        <f t="shared" si="25"/>
        <v>34.511940331262927</v>
      </c>
      <c r="AS81">
        <f t="shared" si="26"/>
        <v>6</v>
      </c>
    </row>
    <row r="82" spans="7:45" x14ac:dyDescent="0.25">
      <c r="G82" s="15" t="s">
        <v>25</v>
      </c>
      <c r="H82">
        <v>-25.785117080195963</v>
      </c>
      <c r="I82">
        <v>13</v>
      </c>
      <c r="L82" s="15" t="s">
        <v>25</v>
      </c>
      <c r="M82">
        <v>-8.7021166786510982</v>
      </c>
      <c r="N82">
        <v>13</v>
      </c>
      <c r="Q82" s="15" t="s">
        <v>25</v>
      </c>
      <c r="R82">
        <v>32.120102504576437</v>
      </c>
      <c r="S82">
        <v>13</v>
      </c>
      <c r="V82" s="7" t="s">
        <v>8</v>
      </c>
      <c r="W82">
        <v>7.1364659943840021</v>
      </c>
      <c r="X82">
        <v>13</v>
      </c>
      <c r="AA82" s="7" t="s">
        <v>21</v>
      </c>
      <c r="AB82">
        <f t="shared" si="27"/>
        <v>27.565787270891029</v>
      </c>
      <c r="AC82">
        <f t="shared" si="28"/>
        <v>17</v>
      </c>
      <c r="AI82" t="s">
        <v>23</v>
      </c>
      <c r="AJ82">
        <f t="shared" si="23"/>
        <v>3.1796038303413292</v>
      </c>
      <c r="AK82">
        <f t="shared" si="24"/>
        <v>9</v>
      </c>
      <c r="AL82">
        <v>5</v>
      </c>
      <c r="AQ82" t="s">
        <v>23</v>
      </c>
      <c r="AR82">
        <f t="shared" si="25"/>
        <v>2.3980743290452704</v>
      </c>
      <c r="AS82">
        <f t="shared" si="26"/>
        <v>9</v>
      </c>
    </row>
    <row r="83" spans="7:45" x14ac:dyDescent="0.25">
      <c r="G83" s="15" t="s">
        <v>11</v>
      </c>
      <c r="H83">
        <v>-28.827508937677937</v>
      </c>
      <c r="I83">
        <v>14</v>
      </c>
      <c r="L83" s="15" t="s">
        <v>11</v>
      </c>
      <c r="M83">
        <v>-9.6987686785738099</v>
      </c>
      <c r="N83">
        <v>14</v>
      </c>
      <c r="Q83" s="15" t="s">
        <v>16</v>
      </c>
      <c r="R83">
        <v>31.599074613018157</v>
      </c>
      <c r="S83">
        <v>14</v>
      </c>
      <c r="V83" s="7" t="s">
        <v>13</v>
      </c>
      <c r="W83">
        <v>6.7753847151738391</v>
      </c>
      <c r="X83">
        <v>14</v>
      </c>
      <c r="AA83" s="7" t="s">
        <v>22</v>
      </c>
      <c r="AB83">
        <f t="shared" si="27"/>
        <v>41.41800393640974</v>
      </c>
      <c r="AC83">
        <f t="shared" si="28"/>
        <v>8</v>
      </c>
      <c r="AI83" t="s">
        <v>24</v>
      </c>
      <c r="AJ83">
        <f t="shared" si="23"/>
        <v>-0.66148350276997592</v>
      </c>
      <c r="AK83">
        <f t="shared" si="24"/>
        <v>11</v>
      </c>
      <c r="AL83">
        <v>18</v>
      </c>
      <c r="AQ83" t="s">
        <v>24</v>
      </c>
      <c r="AR83">
        <f t="shared" si="25"/>
        <v>1.3071048198078654</v>
      </c>
      <c r="AS83">
        <f t="shared" si="26"/>
        <v>10</v>
      </c>
    </row>
    <row r="84" spans="7:45" x14ac:dyDescent="0.25">
      <c r="G84" s="15" t="s">
        <v>13</v>
      </c>
      <c r="H84">
        <v>-49.503903160127322</v>
      </c>
      <c r="I84">
        <v>15</v>
      </c>
      <c r="L84" s="15" t="s">
        <v>13</v>
      </c>
      <c r="M84">
        <v>-14.099565538890758</v>
      </c>
      <c r="N84">
        <v>15</v>
      </c>
      <c r="Q84" s="15" t="s">
        <v>11</v>
      </c>
      <c r="R84">
        <v>31.059046634471613</v>
      </c>
      <c r="S84">
        <v>15</v>
      </c>
      <c r="V84" s="7" t="s">
        <v>16</v>
      </c>
      <c r="W84">
        <v>6.5712441386680576</v>
      </c>
      <c r="X84">
        <v>15</v>
      </c>
      <c r="AA84" s="7" t="s">
        <v>23</v>
      </c>
      <c r="AB84">
        <f t="shared" si="27"/>
        <v>42.419457918540708</v>
      </c>
      <c r="AC84">
        <f t="shared" si="28"/>
        <v>6</v>
      </c>
      <c r="AI84" t="s">
        <v>25</v>
      </c>
      <c r="AJ84">
        <f t="shared" si="23"/>
        <v>-8.7021166786510982</v>
      </c>
      <c r="AK84">
        <f t="shared" si="24"/>
        <v>13</v>
      </c>
      <c r="AL84">
        <v>8</v>
      </c>
      <c r="AQ84" t="s">
        <v>25</v>
      </c>
      <c r="AR84">
        <f t="shared" si="25"/>
        <v>-25.785117080195963</v>
      </c>
      <c r="AS84">
        <f t="shared" si="26"/>
        <v>13</v>
      </c>
    </row>
    <row r="85" spans="7:45" x14ac:dyDescent="0.25">
      <c r="G85" s="15" t="s">
        <v>16</v>
      </c>
      <c r="H85">
        <v>-57.412354119592251</v>
      </c>
      <c r="I85">
        <v>16</v>
      </c>
      <c r="L85" s="15" t="s">
        <v>16</v>
      </c>
      <c r="M85">
        <v>-17.905608885147199</v>
      </c>
      <c r="N85">
        <v>16</v>
      </c>
      <c r="Q85" s="15" t="s">
        <v>13</v>
      </c>
      <c r="R85">
        <v>30.345403771328922</v>
      </c>
      <c r="S85">
        <v>16</v>
      </c>
      <c r="V85" s="7" t="s">
        <v>11</v>
      </c>
      <c r="W85">
        <v>5.8820259251650171</v>
      </c>
      <c r="X85">
        <v>16</v>
      </c>
      <c r="AA85" s="7" t="s">
        <v>24</v>
      </c>
      <c r="AB85">
        <f t="shared" si="27"/>
        <v>35.759319524401249</v>
      </c>
      <c r="AC85">
        <f t="shared" si="28"/>
        <v>11</v>
      </c>
      <c r="AI85" t="s">
        <v>26</v>
      </c>
      <c r="AJ85">
        <f t="shared" si="23"/>
        <v>-45.310892800607263</v>
      </c>
      <c r="AK85">
        <f t="shared" si="24"/>
        <v>18</v>
      </c>
      <c r="AL85">
        <v>12</v>
      </c>
      <c r="AQ85" t="s">
        <v>26</v>
      </c>
      <c r="AR85">
        <f t="shared" si="25"/>
        <v>-161.72630257818693</v>
      </c>
      <c r="AS85">
        <f t="shared" si="26"/>
        <v>18</v>
      </c>
    </row>
    <row r="86" spans="7:45" x14ac:dyDescent="0.25">
      <c r="G86" s="17" t="s">
        <v>21</v>
      </c>
      <c r="H86">
        <v>-74.567007384933419</v>
      </c>
      <c r="I86">
        <v>17</v>
      </c>
      <c r="L86" s="17" t="s">
        <v>21</v>
      </c>
      <c r="M86">
        <v>-20.380044671915712</v>
      </c>
      <c r="N86">
        <v>17</v>
      </c>
      <c r="Q86" s="17" t="s">
        <v>21</v>
      </c>
      <c r="R86">
        <v>27.565787270891029</v>
      </c>
      <c r="S86">
        <v>17</v>
      </c>
      <c r="V86" s="19" t="s">
        <v>21</v>
      </c>
      <c r="W86">
        <v>5.4209516706119967</v>
      </c>
      <c r="X86">
        <v>17</v>
      </c>
      <c r="AA86" s="7" t="s">
        <v>25</v>
      </c>
      <c r="AB86">
        <f t="shared" si="27"/>
        <v>32.120102504576437</v>
      </c>
      <c r="AC86">
        <f t="shared" si="28"/>
        <v>13</v>
      </c>
    </row>
    <row r="87" spans="7:45" ht="15.75" thickBot="1" x14ac:dyDescent="0.3">
      <c r="G87" s="17" t="s">
        <v>26</v>
      </c>
      <c r="H87">
        <v>-161.72630257818693</v>
      </c>
      <c r="I87">
        <v>18</v>
      </c>
      <c r="L87" s="17" t="s">
        <v>26</v>
      </c>
      <c r="M87">
        <v>-45.310892800607263</v>
      </c>
      <c r="N87">
        <v>18</v>
      </c>
      <c r="Q87" s="17" t="s">
        <v>26</v>
      </c>
      <c r="R87">
        <v>20.175496355797392</v>
      </c>
      <c r="S87">
        <v>18</v>
      </c>
      <c r="V87" s="20" t="s">
        <v>26</v>
      </c>
      <c r="W87">
        <v>3.6148768436857006</v>
      </c>
      <c r="X87">
        <v>18</v>
      </c>
      <c r="AA87" s="8" t="s">
        <v>26</v>
      </c>
      <c r="AB87">
        <f t="shared" si="27"/>
        <v>20.175496355797392</v>
      </c>
      <c r="AC87">
        <f t="shared" si="28"/>
        <v>18</v>
      </c>
    </row>
  </sheetData>
  <sortState xmlns:xlrd2="http://schemas.microsoft.com/office/spreadsheetml/2017/richdata2" ref="G70:I87">
    <sortCondition ref="I70:I8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612A-B809-4DFB-9946-67EA8D2E48BA}">
  <dimension ref="A1:CB88"/>
  <sheetViews>
    <sheetView zoomScale="81" zoomScaleNormal="100" workbookViewId="0">
      <selection activeCell="AC3" sqref="AC3"/>
    </sheetView>
  </sheetViews>
  <sheetFormatPr defaultRowHeight="15" x14ac:dyDescent="0.25"/>
  <cols>
    <col min="2" max="3" width="19.140625" bestFit="1" customWidth="1"/>
    <col min="9" max="9" width="16.28515625" bestFit="1" customWidth="1"/>
    <col min="11" max="11" width="12" bestFit="1" customWidth="1"/>
    <col min="12" max="12" width="12.42578125" bestFit="1" customWidth="1"/>
    <col min="13" max="13" width="13.5703125" bestFit="1" customWidth="1"/>
    <col min="14" max="14" width="15.42578125" bestFit="1" customWidth="1"/>
    <col min="15" max="15" width="12.7109375" bestFit="1" customWidth="1"/>
    <col min="17" max="17" width="12.42578125" bestFit="1" customWidth="1"/>
    <col min="22" max="22" width="16.42578125" bestFit="1" customWidth="1"/>
    <col min="23" max="23" width="12.42578125" bestFit="1" customWidth="1"/>
    <col min="24" max="24" width="16.28515625" bestFit="1" customWidth="1"/>
    <col min="25" max="25" width="14.140625" bestFit="1" customWidth="1"/>
    <col min="27" max="27" width="14.85546875" bestFit="1" customWidth="1"/>
    <col min="29" max="29" width="12.5703125" bestFit="1" customWidth="1"/>
    <col min="58" max="58" width="11.5703125" bestFit="1" customWidth="1"/>
  </cols>
  <sheetData>
    <row r="1" spans="1:8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162</v>
      </c>
      <c r="AD1" t="s">
        <v>162</v>
      </c>
      <c r="AG1" t="s">
        <v>164</v>
      </c>
      <c r="BB1" t="s">
        <v>164</v>
      </c>
      <c r="BE1" t="s">
        <v>166</v>
      </c>
      <c r="BZ1" t="s">
        <v>166</v>
      </c>
    </row>
    <row r="2" spans="1:80" x14ac:dyDescent="0.25">
      <c r="A2">
        <v>1</v>
      </c>
      <c r="B2" t="s">
        <v>8</v>
      </c>
      <c r="C2" t="s">
        <v>9</v>
      </c>
      <c r="D2" t="s">
        <v>10</v>
      </c>
      <c r="E2">
        <f>INT(LEFT(D2,FIND("-",D2)-2))</f>
        <v>64</v>
      </c>
      <c r="F2">
        <f>INT(RIGHT(D2,LEN(D2)-FIND("-",D2)))</f>
        <v>97</v>
      </c>
      <c r="G2">
        <f t="shared" ref="G2:G33" si="0">E2/F2</f>
        <v>0.65979381443298968</v>
      </c>
      <c r="H2">
        <f t="shared" ref="H2:H33" si="1">F2/E2</f>
        <v>1.515625</v>
      </c>
      <c r="I2" s="3"/>
      <c r="J2" s="4" t="s">
        <v>8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9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5" t="s">
        <v>26</v>
      </c>
      <c r="AB2" t="s">
        <v>27</v>
      </c>
      <c r="AD2" t="s">
        <v>28</v>
      </c>
      <c r="AE2" t="s">
        <v>29</v>
      </c>
      <c r="AF2" t="s">
        <v>30</v>
      </c>
      <c r="AG2" s="3"/>
      <c r="AH2" s="4" t="s">
        <v>8</v>
      </c>
      <c r="AI2" s="4" t="s">
        <v>11</v>
      </c>
      <c r="AJ2" s="4" t="s">
        <v>12</v>
      </c>
      <c r="AK2" s="4" t="s">
        <v>13</v>
      </c>
      <c r="AL2" s="4" t="s">
        <v>14</v>
      </c>
      <c r="AM2" s="4" t="s">
        <v>15</v>
      </c>
      <c r="AN2" s="4" t="s">
        <v>16</v>
      </c>
      <c r="AO2" s="4" t="s">
        <v>17</v>
      </c>
      <c r="AP2" s="4" t="s">
        <v>18</v>
      </c>
      <c r="AQ2" s="4" t="s">
        <v>9</v>
      </c>
      <c r="AR2" s="4" t="s">
        <v>19</v>
      </c>
      <c r="AS2" s="4" t="s">
        <v>20</v>
      </c>
      <c r="AT2" s="4" t="s">
        <v>21</v>
      </c>
      <c r="AU2" s="4" t="s">
        <v>22</v>
      </c>
      <c r="AV2" s="4" t="s">
        <v>23</v>
      </c>
      <c r="AW2" s="4" t="s">
        <v>24</v>
      </c>
      <c r="AX2" s="4" t="s">
        <v>25</v>
      </c>
      <c r="AY2" s="5" t="s">
        <v>26</v>
      </c>
      <c r="BB2" t="s">
        <v>28</v>
      </c>
      <c r="BC2" t="s">
        <v>29</v>
      </c>
      <c r="BD2" t="s">
        <v>30</v>
      </c>
      <c r="BF2" t="s">
        <v>8</v>
      </c>
      <c r="BG2" t="s">
        <v>11</v>
      </c>
      <c r="BH2" t="s">
        <v>12</v>
      </c>
      <c r="BI2" t="s">
        <v>13</v>
      </c>
      <c r="BJ2" t="s">
        <v>14</v>
      </c>
      <c r="BK2" t="s">
        <v>15</v>
      </c>
      <c r="BL2" t="s">
        <v>16</v>
      </c>
      <c r="BM2" t="s">
        <v>17</v>
      </c>
      <c r="BN2" t="s">
        <v>18</v>
      </c>
      <c r="BO2" t="s">
        <v>9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Z2" t="s">
        <v>28</v>
      </c>
      <c r="CA2" t="s">
        <v>29</v>
      </c>
      <c r="CB2" t="s">
        <v>30</v>
      </c>
    </row>
    <row r="3" spans="1:80" x14ac:dyDescent="0.25">
      <c r="A3">
        <v>1</v>
      </c>
      <c r="B3" t="s">
        <v>11</v>
      </c>
      <c r="C3" t="s">
        <v>19</v>
      </c>
      <c r="D3" t="s">
        <v>31</v>
      </c>
      <c r="E3">
        <f t="shared" ref="E3:E63" si="2">INT(LEFT(D3,FIND("-",D3)-2))</f>
        <v>65</v>
      </c>
      <c r="F3">
        <f t="shared" ref="F3:F64" si="3">INT(RIGHT(D3,LEN(D3)-FIND("-",D3)))</f>
        <v>72</v>
      </c>
      <c r="G3">
        <f t="shared" si="0"/>
        <v>0.90277777777777779</v>
      </c>
      <c r="H3">
        <f t="shared" si="1"/>
        <v>1.1076923076923078</v>
      </c>
      <c r="I3" s="6" t="s">
        <v>8</v>
      </c>
      <c r="J3" s="2" cm="1">
        <f t="array" ref="J3">_xlfn.XLOOKUP($I3&amp;J$2,$B$2:$B$64&amp;$C$2:$C$64,$G$2:$G$64,0)+_xlfn.XLOOKUP(J$2&amp;$I3,$B$2:$B$64&amp;$C$2:$C$64,$H$2:$H$64,0)</f>
        <v>0</v>
      </c>
      <c r="K3" s="2" cm="1">
        <f t="array" ref="K3">_xlfn.XLOOKUP($I3&amp;K$2,$B$2:$B$64&amp;$C$2:$C$64,$G$2:$G$64,0)+_xlfn.XLOOKUP(K$2&amp;$I3,$B$2:$B$64&amp;$C$2:$C$64,$H$2:$H$64,0)</f>
        <v>0</v>
      </c>
      <c r="L3" s="2" cm="1">
        <f t="array" ref="L3">_xlfn.XLOOKUP($I3&amp;L$2,$B$2:$B$64&amp;$C$2:$C$64,$G$2:$G$64,0)+_xlfn.XLOOKUP(L$2&amp;$I3,$B$2:$B$64&amp;$C$2:$C$64,$H$2:$H$64,0)</f>
        <v>0</v>
      </c>
      <c r="M3" s="2" cm="1">
        <f t="array" ref="M3">_xlfn.XLOOKUP($I3&amp;M$2,$B$2:$B$64&amp;$C$2:$C$64,$G$2:$G$64,0)+_xlfn.XLOOKUP(M$2&amp;$I3,$B$2:$B$64&amp;$C$2:$C$64,$H$2:$H$64,0)</f>
        <v>0</v>
      </c>
      <c r="N3" s="2" cm="1">
        <f t="array" ref="N3">_xlfn.XLOOKUP($I3&amp;N$2,$B$2:$B$64&amp;$C$2:$C$64,$G$2:$G$64,0)+_xlfn.XLOOKUP(N$2&amp;$I3,$B$2:$B$64&amp;$C$2:$C$64,$H$2:$H$64,0)</f>
        <v>1.7719298245614035</v>
      </c>
      <c r="O3" s="2" cm="1">
        <f t="array" ref="O3">_xlfn.XLOOKUP($I3&amp;O$2,$B$2:$B$64&amp;$C$2:$C$64,$G$2:$G$64,0)+_xlfn.XLOOKUP(O$2&amp;$I3,$B$2:$B$64&amp;$C$2:$C$64,$H$2:$H$64,0)</f>
        <v>0</v>
      </c>
      <c r="P3" s="2" cm="1">
        <f t="array" ref="P3">_xlfn.XLOOKUP($I3&amp;P$2,$B$2:$B$64&amp;$C$2:$C$64,$G$2:$G$64,0)+_xlfn.XLOOKUP(P$2&amp;$I3,$B$2:$B$64&amp;$C$2:$C$64,$H$2:$H$64,0)</f>
        <v>0</v>
      </c>
      <c r="Q3" s="2" cm="1">
        <f t="array" ref="Q3">_xlfn.XLOOKUP($I3&amp;Q$2,$B$2:$B$64&amp;$C$2:$C$64,$G$2:$G$64,0)+_xlfn.XLOOKUP(Q$2&amp;$I3,$B$2:$B$64&amp;$C$2:$C$64,$H$2:$H$64,0)</f>
        <v>0</v>
      </c>
      <c r="R3" s="2" cm="1">
        <f t="array" ref="R3">_xlfn.XLOOKUP($I3&amp;R$2,$B$2:$B$64&amp;$C$2:$C$64,$G$2:$G$64,0)+_xlfn.XLOOKUP(R$2&amp;$I3,$B$2:$B$64&amp;$C$2:$C$64,$H$2:$H$64,0)</f>
        <v>0</v>
      </c>
      <c r="S3" s="9" cm="1">
        <f t="array" ref="S3">_xlfn.XLOOKUP($I3&amp;S$2,$B$2:$B$64&amp;$C$2:$C$64,$G$2:$G$64,0)+_xlfn.XLOOKUP(S$2&amp;$I3,$B$2:$B$64&amp;$C$2:$C$64,$H$2:$H$64,0)</f>
        <v>0.65979381443298968</v>
      </c>
      <c r="T3" s="2" cm="1">
        <f t="array" ref="T3">_xlfn.XLOOKUP($I3&amp;T$2,$B$2:$B$64&amp;$C$2:$C$64,$G$2:$G$64,0)+_xlfn.XLOOKUP(T$2&amp;$I3,$B$2:$B$64&amp;$C$2:$C$64,$H$2:$H$64,0)</f>
        <v>0</v>
      </c>
      <c r="U3" s="2" cm="1">
        <f t="array" ref="U3">_xlfn.XLOOKUP($I3&amp;U$2,$B$2:$B$64&amp;$C$2:$C$64,$G$2:$G$64,0)+_xlfn.XLOOKUP(U$2&amp;$I3,$B$2:$B$64&amp;$C$2:$C$64,$H$2:$H$64,0)</f>
        <v>0.81818181818181823</v>
      </c>
      <c r="V3" s="2" cm="1">
        <f t="array" ref="V3">_xlfn.XLOOKUP($I3&amp;V$2,$B$2:$B$64&amp;$C$2:$C$64,$G$2:$G$64,0)+_xlfn.XLOOKUP(V$2&amp;$I3,$B$2:$B$64&amp;$C$2:$C$64,$H$2:$H$64,0)</f>
        <v>0.94623655913978499</v>
      </c>
      <c r="W3" s="2" cm="1">
        <f t="array" ref="W3">_xlfn.XLOOKUP($I3&amp;W$2,$B$2:$B$64&amp;$C$2:$C$64,$G$2:$G$64,0)+_xlfn.XLOOKUP(W$2&amp;$I3,$B$2:$B$64&amp;$C$2:$C$64,$H$2:$H$64,0)</f>
        <v>0.79569892473118276</v>
      </c>
      <c r="X3" s="2" cm="1">
        <f t="array" ref="X3">_xlfn.XLOOKUP($I3&amp;X$2,$B$2:$B$64&amp;$C$2:$C$64,$G$2:$G$64,0)+_xlfn.XLOOKUP(X$2&amp;$I3,$B$2:$B$64&amp;$C$2:$C$64,$H$2:$H$64,0)</f>
        <v>0</v>
      </c>
      <c r="Y3" s="2" cm="1">
        <f t="array" ref="Y3">_xlfn.XLOOKUP($I3&amp;Y$2,$B$2:$B$64&amp;$C$2:$C$64,$G$2:$G$64,0)+_xlfn.XLOOKUP(Y$2&amp;$I3,$B$2:$B$64&amp;$C$2:$C$64,$H$2:$H$64,0)</f>
        <v>0.96610169491525422</v>
      </c>
      <c r="Z3" s="2" cm="1">
        <f t="array" ref="Z3">_xlfn.XLOOKUP($I3&amp;Z$2,$B$2:$B$64&amp;$C$2:$C$64,$G$2:$G$64,0)+_xlfn.XLOOKUP(Z$2&amp;$I3,$B$2:$B$64&amp;$C$2:$C$64,$H$2:$H$64,0)</f>
        <v>0</v>
      </c>
      <c r="AA3" s="2" cm="1">
        <f t="array" ref="AA3">_xlfn.XLOOKUP($I3&amp;AA$2,$B$2:$B$64&amp;$C$2:$C$64,$G$2:$G$64,0)+_xlfn.XLOOKUP(AA$2&amp;$I3,$B$2:$B$64&amp;$C$2:$C$64,$H$2:$H$64,0)</f>
        <v>0.51666666666666672</v>
      </c>
      <c r="AB3">
        <v>1</v>
      </c>
      <c r="AC3">
        <f t="array" ref="AC3">MMULT($J3:AA$20,AB$3:AB$20)</f>
        <v>6.4746093026291005</v>
      </c>
      <c r="AD3">
        <f>RANK(AC3,$AC$3:$AC$20)</f>
        <v>15</v>
      </c>
      <c r="AE3">
        <v>16</v>
      </c>
      <c r="AF3">
        <f>(AE3-AD3)^2</f>
        <v>1</v>
      </c>
      <c r="AG3" s="6" t="s">
        <v>8</v>
      </c>
      <c r="AH3" s="2">
        <f t="array" ref="AH3:AY20">MMULT(J3:AA20,J3:AA20)</f>
        <v>7</v>
      </c>
      <c r="AI3" s="9">
        <v>2.3724946994887306</v>
      </c>
      <c r="AJ3" s="2">
        <v>4.0092053881721856</v>
      </c>
      <c r="AK3" s="2">
        <v>3.0525827419292186</v>
      </c>
      <c r="AL3" s="2">
        <v>2.7910620232489722</v>
      </c>
      <c r="AM3" s="2">
        <v>2.2736519570297338</v>
      </c>
      <c r="AN3" s="2">
        <v>1.8370374491173385</v>
      </c>
      <c r="AO3" s="2">
        <v>0.92498976462328641</v>
      </c>
      <c r="AP3" s="2">
        <v>2.621620392651999</v>
      </c>
      <c r="AQ3" s="2">
        <v>4.7328216627764341</v>
      </c>
      <c r="AR3" s="2">
        <v>0.75363973736797041</v>
      </c>
      <c r="AS3" s="2">
        <v>1.1327227904323376</v>
      </c>
      <c r="AT3" s="2">
        <v>2.5805505142165757</v>
      </c>
      <c r="AU3" s="2">
        <v>3.1118001544512506</v>
      </c>
      <c r="AV3" s="2">
        <v>2.1548997732360382</v>
      </c>
      <c r="AW3" s="2">
        <v>1.650564768084595</v>
      </c>
      <c r="AX3" s="2">
        <v>0.25833333333333336</v>
      </c>
      <c r="AY3" s="2">
        <v>2.159472966833258</v>
      </c>
      <c r="AZ3">
        <v>1</v>
      </c>
      <c r="BA3">
        <f t="array" ref="BA3">MMULT($AH3:AY$20,AZ$3:AZ$20)</f>
        <v>45.417450116993258</v>
      </c>
      <c r="BB3">
        <f>RANK(BA3,$BA$3:$BA$20)</f>
        <v>15</v>
      </c>
      <c r="BC3">
        <v>16</v>
      </c>
      <c r="BD3">
        <f>(BC3-BB3)^2</f>
        <v>1</v>
      </c>
      <c r="BE3" t="s">
        <v>8</v>
      </c>
      <c r="BF3">
        <f t="array" ref="BF3:BW20">MMULT(AH3:AY20,J3:AA20)</f>
        <v>22.658828604585423</v>
      </c>
      <c r="BG3">
        <v>10.838728238215829</v>
      </c>
      <c r="BH3">
        <v>21.575514293518026</v>
      </c>
      <c r="BI3">
        <v>13.541459073252261</v>
      </c>
      <c r="BJ3">
        <v>27.481028765618227</v>
      </c>
      <c r="BK3">
        <v>12.532017660687419</v>
      </c>
      <c r="BL3">
        <v>15.260456643491075</v>
      </c>
      <c r="BM3">
        <v>14.560628927294232</v>
      </c>
      <c r="BN3">
        <v>14.485239633397519</v>
      </c>
      <c r="BO3">
        <v>20.784073516552127</v>
      </c>
      <c r="BP3">
        <v>10.063042652997758</v>
      </c>
      <c r="BQ3">
        <v>23.016890713464903</v>
      </c>
      <c r="BR3">
        <v>20.912872726876216</v>
      </c>
      <c r="BS3">
        <v>29.146746864689838</v>
      </c>
      <c r="BT3">
        <v>13.338832730622796</v>
      </c>
      <c r="BU3">
        <v>28.70609044662616</v>
      </c>
      <c r="BV3">
        <v>14.301515017162359</v>
      </c>
      <c r="BW3">
        <v>20.278067552139934</v>
      </c>
      <c r="BX3">
        <v>1</v>
      </c>
      <c r="BY3">
        <f t="array" ref="BY3">MMULT($BF3:BW$20,BX$3:BX$20)</f>
        <v>333.48203406119211</v>
      </c>
      <c r="BZ3">
        <f>RANK(BY3,$BY$3:$BY$20)</f>
        <v>15</v>
      </c>
      <c r="CA3">
        <v>16</v>
      </c>
      <c r="CB3">
        <f>(CA3-BZ3)^2</f>
        <v>1</v>
      </c>
    </row>
    <row r="4" spans="1:80" x14ac:dyDescent="0.25">
      <c r="A4">
        <v>1</v>
      </c>
      <c r="B4" t="s">
        <v>12</v>
      </c>
      <c r="C4" t="s">
        <v>20</v>
      </c>
      <c r="D4" t="s">
        <v>32</v>
      </c>
      <c r="E4">
        <f t="shared" si="2"/>
        <v>61</v>
      </c>
      <c r="F4">
        <f t="shared" si="3"/>
        <v>87</v>
      </c>
      <c r="G4">
        <f t="shared" si="0"/>
        <v>0.70114942528735635</v>
      </c>
      <c r="H4">
        <f t="shared" si="1"/>
        <v>1.4262295081967213</v>
      </c>
      <c r="I4" s="7" t="s">
        <v>11</v>
      </c>
      <c r="J4" s="2" cm="1">
        <f t="array" ref="J4">_xlfn.XLOOKUP($I4&amp;J$2,$B$2:$B$64&amp;$C$2:$C$64,$G$2:$G$64,0)+_xlfn.XLOOKUP(J$2&amp;$I4,$B$2:$B$64&amp;$C$2:$C$64,$H$2:$H$64,0)</f>
        <v>0</v>
      </c>
      <c r="K4" s="2" cm="1">
        <f t="array" ref="K4">_xlfn.XLOOKUP($I4&amp;K$2,$B$2:$B$64&amp;$C$2:$C$64,$G$2:$G$64,0)+_xlfn.XLOOKUP(K$2&amp;$I4,$B$2:$B$64&amp;$C$2:$C$64,$H$2:$H$64,0)</f>
        <v>0</v>
      </c>
      <c r="L4" s="2" cm="1">
        <f t="array" ref="L4">_xlfn.XLOOKUP($I4&amp;L$2,$B$2:$B$64&amp;$C$2:$C$64,$G$2:$G$64,0)+_xlfn.XLOOKUP(L$2&amp;$I4,$B$2:$B$64&amp;$C$2:$C$64,$H$2:$H$64,0)</f>
        <v>0</v>
      </c>
      <c r="M4" s="2" cm="1">
        <f t="array" ref="M4">_xlfn.XLOOKUP($I4&amp;M$2,$B$2:$B$64&amp;$C$2:$C$64,$G$2:$G$64,0)+_xlfn.XLOOKUP(M$2&amp;$I4,$B$2:$B$64&amp;$C$2:$C$64,$H$2:$H$64,0)</f>
        <v>0</v>
      </c>
      <c r="N4" s="2" cm="1">
        <f t="array" ref="N4">_xlfn.XLOOKUP($I4&amp;N$2,$B$2:$B$64&amp;$C$2:$C$64,$G$2:$G$64,0)+_xlfn.XLOOKUP(N$2&amp;$I4,$B$2:$B$64&amp;$C$2:$C$64,$H$2:$H$64,0)</f>
        <v>1.21875</v>
      </c>
      <c r="O4" s="2" cm="1">
        <f t="array" ref="O4">_xlfn.XLOOKUP($I4&amp;O$2,$B$2:$B$64&amp;$C$2:$C$64,$G$2:$G$64,0)+_xlfn.XLOOKUP(O$2&amp;$I4,$B$2:$B$64&amp;$C$2:$C$64,$H$2:$H$64,0)</f>
        <v>2.0163934426229506</v>
      </c>
      <c r="P4" s="2" cm="1">
        <f t="array" ref="P4">_xlfn.XLOOKUP($I4&amp;P$2,$B$2:$B$64&amp;$C$2:$C$64,$G$2:$G$64,0)+_xlfn.XLOOKUP(P$2&amp;$I4,$B$2:$B$64&amp;$C$2:$C$64,$H$2:$H$64,0)</f>
        <v>0</v>
      </c>
      <c r="Q4" s="2" cm="1">
        <f t="array" ref="Q4">_xlfn.XLOOKUP($I4&amp;Q$2,$B$2:$B$64&amp;$C$2:$C$64,$G$2:$G$64,0)+_xlfn.XLOOKUP(Q$2&amp;$I4,$B$2:$B$64&amp;$C$2:$C$64,$H$2:$H$64,0)</f>
        <v>0</v>
      </c>
      <c r="R4" s="2" cm="1">
        <f t="array" ref="R4">_xlfn.XLOOKUP($I4&amp;R$2,$B$2:$B$64&amp;$C$2:$C$64,$G$2:$G$64,0)+_xlfn.XLOOKUP(R$2&amp;$I4,$B$2:$B$64&amp;$C$2:$C$64,$H$2:$H$64,0)</f>
        <v>0</v>
      </c>
      <c r="S4" s="2" cm="1">
        <f t="array" ref="S4">_xlfn.XLOOKUP($I4&amp;S$2,$B$2:$B$64&amp;$C$2:$C$64,$G$2:$G$64,0)+_xlfn.XLOOKUP(S$2&amp;$I4,$B$2:$B$64&amp;$C$2:$C$64,$H$2:$H$64,0)</f>
        <v>1.6666666666666667</v>
      </c>
      <c r="T4" s="2" cm="1">
        <f t="array" ref="T4">_xlfn.XLOOKUP($I4&amp;T$2,$B$2:$B$64&amp;$C$2:$C$64,$G$2:$G$64,0)+_xlfn.XLOOKUP(T$2&amp;$I4,$B$2:$B$64&amp;$C$2:$C$64,$H$2:$H$64,0)</f>
        <v>0.90277777777777779</v>
      </c>
      <c r="U4" s="2" cm="1">
        <f t="array" ref="U4">_xlfn.XLOOKUP($I4&amp;U$2,$B$2:$B$64&amp;$C$2:$C$64,$G$2:$G$64,0)+_xlfn.XLOOKUP(U$2&amp;$I4,$B$2:$B$64&amp;$C$2:$C$64,$H$2:$H$64,0)</f>
        <v>1.5652173913043479</v>
      </c>
      <c r="V4" s="2" cm="1">
        <f t="array" ref="V4">_xlfn.XLOOKUP($I4&amp;V$2,$B$2:$B$64&amp;$C$2:$C$64,$G$2:$G$64,0)+_xlfn.XLOOKUP(V$2&amp;$I4,$B$2:$B$64&amp;$C$2:$C$64,$H$2:$H$64,0)</f>
        <v>0</v>
      </c>
      <c r="W4" s="2" cm="1">
        <f t="array" ref="W4">_xlfn.XLOOKUP($I4&amp;W$2,$B$2:$B$64&amp;$C$2:$C$64,$G$2:$G$64,0)+_xlfn.XLOOKUP(W$2&amp;$I4,$B$2:$B$64&amp;$C$2:$C$64,$H$2:$H$64,0)</f>
        <v>0</v>
      </c>
      <c r="X4" s="2" cm="1">
        <f t="array" ref="X4">_xlfn.XLOOKUP($I4&amp;X$2,$B$2:$B$64&amp;$C$2:$C$64,$G$2:$G$64,0)+_xlfn.XLOOKUP(X$2&amp;$I4,$B$2:$B$64&amp;$C$2:$C$64,$H$2:$H$64,0)</f>
        <v>0.77551020408163263</v>
      </c>
      <c r="Y4" s="2" cm="1">
        <f t="array" ref="Y4">_xlfn.XLOOKUP($I4&amp;Y$2,$B$2:$B$64&amp;$C$2:$C$64,$G$2:$G$64,0)+_xlfn.XLOOKUP(Y$2&amp;$I4,$B$2:$B$64&amp;$C$2:$C$64,$H$2:$H$64,0)</f>
        <v>0</v>
      </c>
      <c r="Z4" s="2" cm="1">
        <f t="array" ref="Z4">_xlfn.XLOOKUP($I4&amp;Z$2,$B$2:$B$64&amp;$C$2:$C$64,$G$2:$G$64,0)+_xlfn.XLOOKUP(Z$2&amp;$I4,$B$2:$B$64&amp;$C$2:$C$64,$H$2:$H$64,0)</f>
        <v>1.0579710144927537</v>
      </c>
      <c r="AA4" s="2" cm="1">
        <f t="array" ref="AA4">_xlfn.XLOOKUP($I4&amp;AA$2,$B$2:$B$64&amp;$C$2:$C$64,$G$2:$G$64,0)+_xlfn.XLOOKUP(AA$2&amp;$I4,$B$2:$B$64&amp;$C$2:$C$64,$H$2:$H$64,0)</f>
        <v>0</v>
      </c>
      <c r="AB4">
        <v>1</v>
      </c>
      <c r="AC4">
        <f t="array" ref="AC4">MMULT($J4:AA$20,AB$3:AB$20)</f>
        <v>9.203286496946129</v>
      </c>
      <c r="AD4">
        <f t="shared" ref="AD4:AD20" si="4">RANK(AC4,$AC$3:$AC$20)</f>
        <v>3</v>
      </c>
      <c r="AE4">
        <v>4</v>
      </c>
      <c r="AF4">
        <f t="shared" ref="AF4:AF20" si="5">(AE4-AD4)^2</f>
        <v>1</v>
      </c>
      <c r="AG4" s="7" t="s">
        <v>11</v>
      </c>
      <c r="AH4" s="9">
        <v>5.1268945508681307</v>
      </c>
      <c r="AI4" s="2">
        <v>7</v>
      </c>
      <c r="AJ4" s="2">
        <v>9.3062032605867255</v>
      </c>
      <c r="AK4" s="2">
        <v>1.1916666666666667</v>
      </c>
      <c r="AL4" s="2">
        <v>0.87542087542087554</v>
      </c>
      <c r="AM4" s="2">
        <v>3.5804798235988673</v>
      </c>
      <c r="AN4" s="2">
        <v>0.90484363081617092</v>
      </c>
      <c r="AO4" s="2">
        <v>3.7992680429353909</v>
      </c>
      <c r="AP4" s="2">
        <v>1.9111501540551286</v>
      </c>
      <c r="AQ4" s="2">
        <v>3.7748579545454546</v>
      </c>
      <c r="AR4" s="2">
        <v>1.0073215099215389</v>
      </c>
      <c r="AS4" s="2">
        <v>4.6233990816568964</v>
      </c>
      <c r="AT4" s="2">
        <v>2.6184014474244361</v>
      </c>
      <c r="AU4" s="2">
        <v>6.3154862073965328</v>
      </c>
      <c r="AV4" s="2">
        <v>8.3927123715181278</v>
      </c>
      <c r="AW4" s="2">
        <v>5.8337040585451021</v>
      </c>
      <c r="AX4" s="2">
        <v>2.6079855388826241</v>
      </c>
      <c r="AY4" s="2">
        <v>6.5089176723113855</v>
      </c>
      <c r="AZ4">
        <v>1</v>
      </c>
      <c r="BA4">
        <f t="array" ref="BA4">MMULT($AH4:AY$20,AZ$3:AZ$20)</f>
        <v>75.378712847150055</v>
      </c>
      <c r="BB4">
        <f t="shared" ref="BB4:BB20" si="6">RANK(BA4,$BA$3:$BA$20)</f>
        <v>3</v>
      </c>
      <c r="BC4">
        <v>4</v>
      </c>
      <c r="BD4">
        <f t="shared" ref="BD4:BD20" si="7">(BC4-BB4)^2</f>
        <v>1</v>
      </c>
      <c r="BE4" t="s">
        <v>11</v>
      </c>
      <c r="BF4">
        <v>41.206644413624161</v>
      </c>
      <c r="BG4">
        <v>22.115798494110297</v>
      </c>
      <c r="BH4">
        <v>28.961603559772961</v>
      </c>
      <c r="BI4">
        <v>21.917280584162075</v>
      </c>
      <c r="BJ4">
        <v>35.453806243819528</v>
      </c>
      <c r="BK4">
        <v>40.786991070273359</v>
      </c>
      <c r="BL4">
        <v>25.768061604059383</v>
      </c>
      <c r="BM4">
        <v>28.152091674820401</v>
      </c>
      <c r="BN4">
        <v>25.454145845822087</v>
      </c>
      <c r="BO4">
        <v>36.614028887894221</v>
      </c>
      <c r="BP4">
        <v>22.056806708398984</v>
      </c>
      <c r="BQ4">
        <v>40.002888954357203</v>
      </c>
      <c r="BR4">
        <v>24.153248541911815</v>
      </c>
      <c r="BS4">
        <v>34.144628698289296</v>
      </c>
      <c r="BT4">
        <v>29.897151187504278</v>
      </c>
      <c r="BU4">
        <v>29.773585964923164</v>
      </c>
      <c r="BV4">
        <v>34.056039327748636</v>
      </c>
      <c r="BW4">
        <v>26.685313234973101</v>
      </c>
      <c r="BX4">
        <v>1</v>
      </c>
      <c r="BY4">
        <f t="array" ref="BY4">MMULT($BF4:BW$20,BX$3:BX$20)</f>
        <v>547.20011499646489</v>
      </c>
      <c r="BZ4">
        <f t="shared" ref="BZ4:BZ20" si="8">RANK(BY4,$BY$3:$BY$20)</f>
        <v>3</v>
      </c>
      <c r="CA4">
        <v>4</v>
      </c>
      <c r="CB4">
        <f t="shared" ref="CB4:CB20" si="9">(CA4-BZ4)^2</f>
        <v>1</v>
      </c>
    </row>
    <row r="5" spans="1:80" x14ac:dyDescent="0.25">
      <c r="A5">
        <v>1</v>
      </c>
      <c r="B5" t="s">
        <v>13</v>
      </c>
      <c r="C5" t="s">
        <v>21</v>
      </c>
      <c r="D5" t="s">
        <v>33</v>
      </c>
      <c r="E5">
        <f t="shared" si="2"/>
        <v>55</v>
      </c>
      <c r="F5">
        <f t="shared" si="3"/>
        <v>87</v>
      </c>
      <c r="G5">
        <f t="shared" si="0"/>
        <v>0.63218390804597702</v>
      </c>
      <c r="H5">
        <f t="shared" si="1"/>
        <v>1.5818181818181818</v>
      </c>
      <c r="I5" s="7" t="s">
        <v>12</v>
      </c>
      <c r="J5" s="2" cm="1">
        <f t="array" ref="J5">_xlfn.XLOOKUP($I5&amp;J$2,$B$2:$B$64&amp;$C$2:$C$64,$G$2:$G$64,0)+_xlfn.XLOOKUP(J$2&amp;$I5,$B$2:$B$64&amp;$C$2:$C$64,$H$2:$H$64,0)</f>
        <v>0</v>
      </c>
      <c r="K5" s="2" cm="1">
        <f t="array" ref="K5">_xlfn.XLOOKUP($I5&amp;K$2,$B$2:$B$64&amp;$C$2:$C$64,$G$2:$G$64,0)+_xlfn.XLOOKUP(K$2&amp;$I5,$B$2:$B$64&amp;$C$2:$C$64,$H$2:$H$64,0)</f>
        <v>0</v>
      </c>
      <c r="L5" s="2" cm="1">
        <f t="array" ref="L5">_xlfn.XLOOKUP($I5&amp;L$2,$B$2:$B$64&amp;$C$2:$C$64,$G$2:$G$64,0)+_xlfn.XLOOKUP(L$2&amp;$I5,$B$2:$B$64&amp;$C$2:$C$64,$H$2:$H$64,0)</f>
        <v>0</v>
      </c>
      <c r="M5" s="2" cm="1">
        <f t="array" ref="M5">_xlfn.XLOOKUP($I5&amp;M$2,$B$2:$B$64&amp;$C$2:$C$64,$G$2:$G$64,0)+_xlfn.XLOOKUP(M$2&amp;$I5,$B$2:$B$64&amp;$C$2:$C$64,$H$2:$H$64,0)</f>
        <v>0</v>
      </c>
      <c r="N5" s="2" cm="1">
        <f t="array" ref="N5">_xlfn.XLOOKUP($I5&amp;N$2,$B$2:$B$64&amp;$C$2:$C$64,$G$2:$G$64,0)+_xlfn.XLOOKUP(N$2&amp;$I5,$B$2:$B$64&amp;$C$2:$C$64,$H$2:$H$64,0)</f>
        <v>0</v>
      </c>
      <c r="O5" s="2" cm="1">
        <f t="array" ref="O5">_xlfn.XLOOKUP($I5&amp;O$2,$B$2:$B$64&amp;$C$2:$C$64,$G$2:$G$64,0)+_xlfn.XLOOKUP(O$2&amp;$I5,$B$2:$B$64&amp;$C$2:$C$64,$H$2:$H$64,0)</f>
        <v>0</v>
      </c>
      <c r="P5" s="2" cm="1">
        <f t="array" ref="P5">_xlfn.XLOOKUP($I5&amp;P$2,$B$2:$B$64&amp;$C$2:$C$64,$G$2:$G$64,0)+_xlfn.XLOOKUP(P$2&amp;$I5,$B$2:$B$64&amp;$C$2:$C$64,$H$2:$H$64,0)</f>
        <v>0.57894736842105265</v>
      </c>
      <c r="Q5" s="2" cm="1">
        <f t="array" ref="Q5">_xlfn.XLOOKUP($I5&amp;Q$2,$B$2:$B$64&amp;$C$2:$C$64,$G$2:$G$64,0)+_xlfn.XLOOKUP(Q$2&amp;$I5,$B$2:$B$64&amp;$C$2:$C$64,$H$2:$H$64,0)</f>
        <v>0</v>
      </c>
      <c r="R5" s="2" cm="1">
        <f t="array" ref="R5">_xlfn.XLOOKUP($I5&amp;R$2,$B$2:$B$64&amp;$C$2:$C$64,$G$2:$G$64,0)+_xlfn.XLOOKUP(R$2&amp;$I5,$B$2:$B$64&amp;$C$2:$C$64,$H$2:$H$64,0)</f>
        <v>0</v>
      </c>
      <c r="S5" s="2" cm="1">
        <f t="array" ref="S5">_xlfn.XLOOKUP($I5&amp;S$2,$B$2:$B$64&amp;$C$2:$C$64,$G$2:$G$64,0)+_xlfn.XLOOKUP(S$2&amp;$I5,$B$2:$B$64&amp;$C$2:$C$64,$H$2:$H$64,0)</f>
        <v>0.49411764705882355</v>
      </c>
      <c r="T5" s="2" cm="1">
        <f t="array" ref="T5">_xlfn.XLOOKUP($I5&amp;T$2,$B$2:$B$64&amp;$C$2:$C$64,$G$2:$G$64,0)+_xlfn.XLOOKUP(T$2&amp;$I5,$B$2:$B$64&amp;$C$2:$C$64,$H$2:$H$64,0)</f>
        <v>0.36507936507936506</v>
      </c>
      <c r="U5" s="2" cm="1">
        <f t="array" ref="U5">_xlfn.XLOOKUP($I5&amp;U$2,$B$2:$B$64&amp;$C$2:$C$64,$G$2:$G$64,0)+_xlfn.XLOOKUP(U$2&amp;$I5,$B$2:$B$64&amp;$C$2:$C$64,$H$2:$H$64,0)</f>
        <v>0.70114942528735635</v>
      </c>
      <c r="V5" s="2" cm="1">
        <f t="array" ref="V5">_xlfn.XLOOKUP($I5&amp;V$2,$B$2:$B$64&amp;$C$2:$C$64,$G$2:$G$64,0)+_xlfn.XLOOKUP(V$2&amp;$I5,$B$2:$B$64&amp;$C$2:$C$64,$H$2:$H$64,0)</f>
        <v>1.0675675675675675</v>
      </c>
      <c r="W5" s="2" cm="1">
        <f t="array" ref="W5">_xlfn.XLOOKUP($I5&amp;W$2,$B$2:$B$64&amp;$C$2:$C$64,$G$2:$G$64,0)+_xlfn.XLOOKUP(W$2&amp;$I5,$B$2:$B$64&amp;$C$2:$C$64,$H$2:$H$64,0)</f>
        <v>1.2820512820512822</v>
      </c>
      <c r="X5" s="2" cm="1">
        <f t="array" ref="X5">_xlfn.XLOOKUP($I5&amp;X$2,$B$2:$B$64&amp;$C$2:$C$64,$G$2:$G$64,0)+_xlfn.XLOOKUP(X$2&amp;$I5,$B$2:$B$64&amp;$C$2:$C$64,$H$2:$H$64,0)</f>
        <v>0</v>
      </c>
      <c r="Y5" s="2" cm="1">
        <f t="array" ref="Y5">_xlfn.XLOOKUP($I5&amp;Y$2,$B$2:$B$64&amp;$C$2:$C$64,$G$2:$G$64,0)+_xlfn.XLOOKUP(Y$2&amp;$I5,$B$2:$B$64&amp;$C$2:$C$64,$H$2:$H$64,0)</f>
        <v>0</v>
      </c>
      <c r="Z5" s="2" cm="1">
        <f t="array" ref="Z5">_xlfn.XLOOKUP($I5&amp;Z$2,$B$2:$B$64&amp;$C$2:$C$64,$G$2:$G$64,0)+_xlfn.XLOOKUP(Z$2&amp;$I5,$B$2:$B$64&amp;$C$2:$C$64,$H$2:$H$64,0)</f>
        <v>0.86153846153846159</v>
      </c>
      <c r="AA5" s="2" cm="1">
        <f t="array" ref="AA5">_xlfn.XLOOKUP($I5&amp;AA$2,$B$2:$B$64&amp;$C$2:$C$64,$G$2:$G$64,0)+_xlfn.XLOOKUP(AA$2&amp;$I5,$B$2:$B$64&amp;$C$2:$C$64,$H$2:$H$64,0)</f>
        <v>0</v>
      </c>
      <c r="AB5">
        <v>1</v>
      </c>
      <c r="AC5">
        <f t="array" ref="AC5">MMULT($J5:AA$20,AB$3:AB$20)</f>
        <v>5.3504511170039084</v>
      </c>
      <c r="AD5">
        <f t="shared" si="4"/>
        <v>18</v>
      </c>
      <c r="AE5">
        <v>17</v>
      </c>
      <c r="AF5">
        <f t="shared" si="5"/>
        <v>1</v>
      </c>
      <c r="AG5" s="7" t="s">
        <v>12</v>
      </c>
      <c r="AH5" s="2">
        <v>4.3453088944595031</v>
      </c>
      <c r="AI5" s="2">
        <v>1.9631536445026678</v>
      </c>
      <c r="AJ5" s="2">
        <v>7</v>
      </c>
      <c r="AK5" s="2">
        <v>3.4797259647178258</v>
      </c>
      <c r="AL5" s="2">
        <v>2.1520078212682638</v>
      </c>
      <c r="AM5" s="2">
        <v>3.0824639803505471</v>
      </c>
      <c r="AN5" s="2">
        <v>1.73227672907616</v>
      </c>
      <c r="AO5" s="2">
        <v>2.1542212632105509</v>
      </c>
      <c r="AP5" s="2">
        <v>0.53817642698295032</v>
      </c>
      <c r="AQ5" s="2">
        <v>1.6167129324820144</v>
      </c>
      <c r="AR5" s="2">
        <v>1.3912410645483293</v>
      </c>
      <c r="AS5" s="2">
        <v>0.53171355498721229</v>
      </c>
      <c r="AT5" s="2">
        <v>1.0792775013217424</v>
      </c>
      <c r="AU5" s="2">
        <v>0.65636523266022828</v>
      </c>
      <c r="AV5" s="2">
        <v>2.0821740971383131</v>
      </c>
      <c r="AW5" s="2">
        <v>0.58583959899749372</v>
      </c>
      <c r="AX5" s="2">
        <v>1.2583457694568807</v>
      </c>
      <c r="AY5" s="2">
        <v>3.8881835061048271</v>
      </c>
      <c r="AZ5">
        <v>1</v>
      </c>
      <c r="BA5">
        <f t="array" ref="BA5">MMULT($AH5:AY$20,AZ$3:AZ$20)</f>
        <v>39.537187982265507</v>
      </c>
      <c r="BB5">
        <f t="shared" si="6"/>
        <v>18</v>
      </c>
      <c r="BC5">
        <v>17</v>
      </c>
      <c r="BD5">
        <f t="shared" si="7"/>
        <v>1</v>
      </c>
      <c r="BE5" t="s">
        <v>12</v>
      </c>
      <c r="BF5">
        <v>14.41210549004292</v>
      </c>
      <c r="BG5">
        <v>10.019556343714822</v>
      </c>
      <c r="BH5">
        <v>13.816683275458365</v>
      </c>
      <c r="BI5">
        <v>10.484721463572711</v>
      </c>
      <c r="BJ5">
        <v>13.66275607145503</v>
      </c>
      <c r="BK5">
        <v>11.762750414893501</v>
      </c>
      <c r="BL5">
        <v>15.765126382000096</v>
      </c>
      <c r="BM5">
        <v>9.1089946231812622</v>
      </c>
      <c r="BN5">
        <v>14.992365170427242</v>
      </c>
      <c r="BO5">
        <v>18.226208385949583</v>
      </c>
      <c r="BP5">
        <v>11.803803395380163</v>
      </c>
      <c r="BQ5">
        <v>21.28336683117481</v>
      </c>
      <c r="BR5">
        <v>23.184176160918092</v>
      </c>
      <c r="BS5">
        <v>29.425208255810595</v>
      </c>
      <c r="BT5">
        <v>12.973118875824653</v>
      </c>
      <c r="BU5">
        <v>25.910082374457652</v>
      </c>
      <c r="BV5">
        <v>22.113681628655705</v>
      </c>
      <c r="BW5">
        <v>14.702964990449541</v>
      </c>
      <c r="BX5">
        <v>1</v>
      </c>
      <c r="BY5">
        <f t="array" ref="BY5">MMULT($BF5:BW$20,BX$3:BX$20)</f>
        <v>293.64767013336672</v>
      </c>
      <c r="BZ5">
        <f t="shared" si="8"/>
        <v>18</v>
      </c>
      <c r="CA5">
        <v>17</v>
      </c>
      <c r="CB5">
        <f t="shared" si="9"/>
        <v>1</v>
      </c>
    </row>
    <row r="6" spans="1:80" x14ac:dyDescent="0.25">
      <c r="A6">
        <v>1</v>
      </c>
      <c r="B6" t="s">
        <v>14</v>
      </c>
      <c r="C6" t="s">
        <v>22</v>
      </c>
      <c r="D6" t="s">
        <v>34</v>
      </c>
      <c r="E6">
        <f t="shared" si="2"/>
        <v>82</v>
      </c>
      <c r="F6">
        <f t="shared" si="3"/>
        <v>65</v>
      </c>
      <c r="G6">
        <f t="shared" si="0"/>
        <v>1.2615384615384615</v>
      </c>
      <c r="H6">
        <f t="shared" si="1"/>
        <v>0.79268292682926833</v>
      </c>
      <c r="I6" s="7" t="s">
        <v>13</v>
      </c>
      <c r="J6" s="2" cm="1">
        <f t="array" ref="J6">_xlfn.XLOOKUP($I6&amp;J$2,$B$2:$B$64&amp;$C$2:$C$64,$G$2:$G$64,0)+_xlfn.XLOOKUP(J$2&amp;$I6,$B$2:$B$64&amp;$C$2:$C$64,$H$2:$H$64,0)</f>
        <v>0</v>
      </c>
      <c r="K6" s="2" cm="1">
        <f t="array" ref="K6">_xlfn.XLOOKUP($I6&amp;K$2,$B$2:$B$64&amp;$C$2:$C$64,$G$2:$G$64,0)+_xlfn.XLOOKUP(K$2&amp;$I6,$B$2:$B$64&amp;$C$2:$C$64,$H$2:$H$64,0)</f>
        <v>0</v>
      </c>
      <c r="L6" s="2" cm="1">
        <f t="array" ref="L6">_xlfn.XLOOKUP($I6&amp;L$2,$B$2:$B$64&amp;$C$2:$C$64,$G$2:$G$64,0)+_xlfn.XLOOKUP(L$2&amp;$I6,$B$2:$B$64&amp;$C$2:$C$64,$H$2:$H$64,0)</f>
        <v>0</v>
      </c>
      <c r="M6" s="2" cm="1">
        <f t="array" ref="M6">_xlfn.XLOOKUP($I6&amp;M$2,$B$2:$B$64&amp;$C$2:$C$64,$G$2:$G$64,0)+_xlfn.XLOOKUP(M$2&amp;$I6,$B$2:$B$64&amp;$C$2:$C$64,$H$2:$H$64,0)</f>
        <v>0</v>
      </c>
      <c r="N6" s="2" cm="1">
        <f t="array" ref="N6">_xlfn.XLOOKUP($I6&amp;N$2,$B$2:$B$64&amp;$C$2:$C$64,$G$2:$G$64,0)+_xlfn.XLOOKUP(N$2&amp;$I6,$B$2:$B$64&amp;$C$2:$C$64,$H$2:$H$64,0)</f>
        <v>0</v>
      </c>
      <c r="O6" s="2" cm="1">
        <f t="array" ref="O6">_xlfn.XLOOKUP($I6&amp;O$2,$B$2:$B$64&amp;$C$2:$C$64,$G$2:$G$64,0)+_xlfn.XLOOKUP(O$2&amp;$I6,$B$2:$B$64&amp;$C$2:$C$64,$H$2:$H$64,0)</f>
        <v>0</v>
      </c>
      <c r="P6" s="2" cm="1">
        <f t="array" ref="P6">_xlfn.XLOOKUP($I6&amp;P$2,$B$2:$B$64&amp;$C$2:$C$64,$G$2:$G$64,0)+_xlfn.XLOOKUP(P$2&amp;$I6,$B$2:$B$64&amp;$C$2:$C$64,$H$2:$H$64,0)</f>
        <v>1.4264705882352942</v>
      </c>
      <c r="Q6" s="2" cm="1">
        <f t="array" ref="Q6">_xlfn.XLOOKUP($I6&amp;Q$2,$B$2:$B$64&amp;$C$2:$C$64,$G$2:$G$64,0)+_xlfn.XLOOKUP(Q$2&amp;$I6,$B$2:$B$64&amp;$C$2:$C$64,$H$2:$H$64,0)</f>
        <v>0</v>
      </c>
      <c r="R6" s="2" cm="1">
        <f t="array" ref="R6">_xlfn.XLOOKUP($I6&amp;R$2,$B$2:$B$64&amp;$C$2:$C$64,$G$2:$G$64,0)+_xlfn.XLOOKUP(R$2&amp;$I6,$B$2:$B$64&amp;$C$2:$C$64,$H$2:$H$64,0)</f>
        <v>1.5</v>
      </c>
      <c r="S6" s="2" cm="1">
        <f t="array" ref="S6">_xlfn.XLOOKUP($I6&amp;S$2,$B$2:$B$64&amp;$C$2:$C$64,$G$2:$G$64,0)+_xlfn.XLOOKUP(S$2&amp;$I6,$B$2:$B$64&amp;$C$2:$C$64,$H$2:$H$64,0)</f>
        <v>0</v>
      </c>
      <c r="T6" s="2" cm="1">
        <f t="array" ref="T6">_xlfn.XLOOKUP($I6&amp;T$2,$B$2:$B$64&amp;$C$2:$C$64,$G$2:$G$64,0)+_xlfn.XLOOKUP(T$2&amp;$I6,$B$2:$B$64&amp;$C$2:$C$64,$H$2:$H$64,0)</f>
        <v>0.75757575757575757</v>
      </c>
      <c r="U6" s="2" cm="1">
        <f t="array" ref="U6">_xlfn.XLOOKUP($I6&amp;U$2,$B$2:$B$64&amp;$C$2:$C$64,$G$2:$G$64,0)+_xlfn.XLOOKUP(U$2&amp;$I6,$B$2:$B$64&amp;$C$2:$C$64,$H$2:$H$64,0)</f>
        <v>0</v>
      </c>
      <c r="V6" s="2" cm="1">
        <f t="array" ref="V6">_xlfn.XLOOKUP($I6&amp;V$2,$B$2:$B$64&amp;$C$2:$C$64,$G$2:$G$64,0)+_xlfn.XLOOKUP(V$2&amp;$I6,$B$2:$B$64&amp;$C$2:$C$64,$H$2:$H$64,0)</f>
        <v>0.63218390804597702</v>
      </c>
      <c r="W6" s="2" cm="1">
        <f t="array" ref="W6">_xlfn.XLOOKUP($I6&amp;W$2,$B$2:$B$64&amp;$C$2:$C$64,$G$2:$G$64,0)+_xlfn.XLOOKUP(W$2&amp;$I6,$B$2:$B$64&amp;$C$2:$C$64,$H$2:$H$64,0)</f>
        <v>1.4193548387096775</v>
      </c>
      <c r="X6" s="2" cm="1">
        <f t="array" ref="X6">_xlfn.XLOOKUP($I6&amp;X$2,$B$2:$B$64&amp;$C$2:$C$64,$G$2:$G$64,0)+_xlfn.XLOOKUP(X$2&amp;$I6,$B$2:$B$64&amp;$C$2:$C$64,$H$2:$H$64,0)</f>
        <v>0</v>
      </c>
      <c r="Y6" s="2" cm="1">
        <f t="array" ref="Y6">_xlfn.XLOOKUP($I6&amp;Y$2,$B$2:$B$64&amp;$C$2:$C$64,$G$2:$G$64,0)+_xlfn.XLOOKUP(Y$2&amp;$I6,$B$2:$B$64&amp;$C$2:$C$64,$H$2:$H$64,0)</f>
        <v>2.5869565217391304</v>
      </c>
      <c r="Z6" s="2" cm="1">
        <f t="array" ref="Z6">_xlfn.XLOOKUP($I6&amp;Z$2,$B$2:$B$64&amp;$C$2:$C$64,$G$2:$G$64,0)+_xlfn.XLOOKUP(Z$2&amp;$I6,$B$2:$B$64&amp;$C$2:$C$64,$H$2:$H$64,0)</f>
        <v>0</v>
      </c>
      <c r="AA6" s="2" cm="1">
        <f t="array" ref="AA6">_xlfn.XLOOKUP($I6&amp;AA$2,$B$2:$B$64&amp;$C$2:$C$64,$G$2:$G$64,0)+_xlfn.XLOOKUP(AA$2&amp;$I6,$B$2:$B$64&amp;$C$2:$C$64,$H$2:$H$64,0)</f>
        <v>0.83098591549295775</v>
      </c>
      <c r="AB6">
        <v>1</v>
      </c>
      <c r="AC6">
        <f t="array" ref="AC6">MMULT($J6:AA$20,AB$3:AB$20)</f>
        <v>9.1535275297987955</v>
      </c>
      <c r="AD6">
        <f t="shared" si="4"/>
        <v>4</v>
      </c>
      <c r="AE6">
        <v>11</v>
      </c>
      <c r="AF6">
        <f t="shared" si="5"/>
        <v>49</v>
      </c>
      <c r="AG6" s="7" t="s">
        <v>13</v>
      </c>
      <c r="AH6" s="2">
        <v>6.7379739945083079</v>
      </c>
      <c r="AI6" s="2">
        <v>0.83916083916083917</v>
      </c>
      <c r="AJ6" s="2">
        <v>6.2382716000345368</v>
      </c>
      <c r="AK6" s="2">
        <v>7</v>
      </c>
      <c r="AL6" s="2">
        <v>6.3341836635903199</v>
      </c>
      <c r="AM6" s="2">
        <v>3.2368198204201715</v>
      </c>
      <c r="AN6" s="2">
        <v>4.7596268818907497</v>
      </c>
      <c r="AO6" s="2">
        <v>4.4685534765398875</v>
      </c>
      <c r="AP6" s="2">
        <v>4.3944970414367992</v>
      </c>
      <c r="AQ6" s="2">
        <v>1.0685030808263865</v>
      </c>
      <c r="AR6" s="2">
        <v>0.50350930729325605</v>
      </c>
      <c r="AS6" s="2">
        <v>0.67989756722151096</v>
      </c>
      <c r="AT6" s="2">
        <v>3.159177392884069</v>
      </c>
      <c r="AU6" s="2">
        <v>0</v>
      </c>
      <c r="AV6" s="2">
        <v>4.7733777997364957</v>
      </c>
      <c r="AW6" s="2">
        <v>2.8696818891491023</v>
      </c>
      <c r="AX6" s="2">
        <v>3.2898758007567732</v>
      </c>
      <c r="AY6" s="2">
        <v>4.3593936500358081</v>
      </c>
      <c r="AZ6">
        <v>1</v>
      </c>
      <c r="BA6">
        <f t="array" ref="BA6">MMULT($AH6:AY$20,AZ$3:AZ$20)</f>
        <v>64.712503805485014</v>
      </c>
      <c r="BB6">
        <f t="shared" si="6"/>
        <v>4</v>
      </c>
      <c r="BC6">
        <v>11</v>
      </c>
      <c r="BD6">
        <f t="shared" si="7"/>
        <v>49</v>
      </c>
      <c r="BE6" t="s">
        <v>13</v>
      </c>
      <c r="BF6">
        <v>20.771757899449149</v>
      </c>
      <c r="BG6">
        <v>17.700498936984197</v>
      </c>
      <c r="BH6">
        <v>19.510323353795727</v>
      </c>
      <c r="BI6">
        <v>18.283525651854326</v>
      </c>
      <c r="BJ6">
        <v>24.801351886464563</v>
      </c>
      <c r="BK6">
        <v>15.794376689678669</v>
      </c>
      <c r="BL6">
        <v>34.197047000005625</v>
      </c>
      <c r="BM6">
        <v>20.452645488294678</v>
      </c>
      <c r="BN6">
        <v>34.071563750533898</v>
      </c>
      <c r="BO6">
        <v>28.967444788037966</v>
      </c>
      <c r="BP6">
        <v>19.738143296675467</v>
      </c>
      <c r="BQ6">
        <v>22.428157822697315</v>
      </c>
      <c r="BR6">
        <v>34.472669623522457</v>
      </c>
      <c r="BS6">
        <v>43.608470023488259</v>
      </c>
      <c r="BT6">
        <v>16.545642693553017</v>
      </c>
      <c r="BU6">
        <v>52.007691786456</v>
      </c>
      <c r="BV6">
        <v>29.199464216995661</v>
      </c>
      <c r="BW6">
        <v>35.063049611863946</v>
      </c>
      <c r="BX6">
        <v>1</v>
      </c>
      <c r="BY6">
        <f t="array" ref="BY6">MMULT($BF6:BW$20,BX$3:BX$20)</f>
        <v>487.61382452035093</v>
      </c>
      <c r="BZ6">
        <f t="shared" si="8"/>
        <v>5</v>
      </c>
      <c r="CA6">
        <v>11</v>
      </c>
      <c r="CB6">
        <f t="shared" si="9"/>
        <v>36</v>
      </c>
    </row>
    <row r="7" spans="1:80" x14ac:dyDescent="0.25">
      <c r="A7">
        <v>1</v>
      </c>
      <c r="B7" t="s">
        <v>15</v>
      </c>
      <c r="C7" t="s">
        <v>23</v>
      </c>
      <c r="D7" t="s">
        <v>35</v>
      </c>
      <c r="E7">
        <f t="shared" si="2"/>
        <v>102</v>
      </c>
      <c r="F7">
        <f t="shared" si="3"/>
        <v>58</v>
      </c>
      <c r="G7">
        <f t="shared" si="0"/>
        <v>1.7586206896551724</v>
      </c>
      <c r="H7">
        <f t="shared" si="1"/>
        <v>0.56862745098039214</v>
      </c>
      <c r="I7" s="7" t="s">
        <v>14</v>
      </c>
      <c r="J7" s="2" cm="1">
        <f t="array" ref="J7">_xlfn.XLOOKUP($I7&amp;J$2,$B$2:$B$64&amp;$C$2:$C$64,$G$2:$G$64,0)+_xlfn.XLOOKUP(J$2&amp;$I7,$B$2:$B$64&amp;$C$2:$C$64,$H$2:$H$64,0)</f>
        <v>0.5643564356435643</v>
      </c>
      <c r="K7" s="2" cm="1">
        <f t="array" ref="K7">_xlfn.XLOOKUP($I7&amp;K$2,$B$2:$B$64&amp;$C$2:$C$64,$G$2:$G$64,0)+_xlfn.XLOOKUP(K$2&amp;$I7,$B$2:$B$64&amp;$C$2:$C$64,$H$2:$H$64,0)</f>
        <v>0.82051282051282048</v>
      </c>
      <c r="L7" s="2" cm="1">
        <f t="array" ref="L7">_xlfn.XLOOKUP($I7&amp;L$2,$B$2:$B$64&amp;$C$2:$C$64,$G$2:$G$64,0)+_xlfn.XLOOKUP(L$2&amp;$I7,$B$2:$B$64&amp;$C$2:$C$64,$H$2:$H$64,0)</f>
        <v>0</v>
      </c>
      <c r="M7" s="2" cm="1">
        <f t="array" ref="M7">_xlfn.XLOOKUP($I7&amp;M$2,$B$2:$B$64&amp;$C$2:$C$64,$G$2:$G$64,0)+_xlfn.XLOOKUP(M$2&amp;$I7,$B$2:$B$64&amp;$C$2:$C$64,$H$2:$H$64,0)</f>
        <v>0</v>
      </c>
      <c r="N7" s="2" cm="1">
        <f t="array" ref="N7">_xlfn.XLOOKUP($I7&amp;N$2,$B$2:$B$64&amp;$C$2:$C$64,$G$2:$G$64,0)+_xlfn.XLOOKUP(N$2&amp;$I7,$B$2:$B$64&amp;$C$2:$C$64,$H$2:$H$64,0)</f>
        <v>0</v>
      </c>
      <c r="O7" s="2" cm="1">
        <f t="array" ref="O7">_xlfn.XLOOKUP($I7&amp;O$2,$B$2:$B$64&amp;$C$2:$C$64,$G$2:$G$64,0)+_xlfn.XLOOKUP(O$2&amp;$I7,$B$2:$B$64&amp;$C$2:$C$64,$H$2:$H$64,0)</f>
        <v>0</v>
      </c>
      <c r="P7" s="2" cm="1">
        <f t="array" ref="P7">_xlfn.XLOOKUP($I7&amp;P$2,$B$2:$B$64&amp;$C$2:$C$64,$G$2:$G$64,0)+_xlfn.XLOOKUP(P$2&amp;$I7,$B$2:$B$64&amp;$C$2:$C$64,$H$2:$H$64,0)</f>
        <v>0</v>
      </c>
      <c r="Q7" s="2" cm="1">
        <f t="array" ref="Q7">_xlfn.XLOOKUP($I7&amp;Q$2,$B$2:$B$64&amp;$C$2:$C$64,$G$2:$G$64,0)+_xlfn.XLOOKUP(Q$2&amp;$I7,$B$2:$B$64&amp;$C$2:$C$64,$H$2:$H$64,0)</f>
        <v>0</v>
      </c>
      <c r="R7" s="2" cm="1">
        <f t="array" ref="R7">_xlfn.XLOOKUP($I7&amp;R$2,$B$2:$B$64&amp;$C$2:$C$64,$G$2:$G$64,0)+_xlfn.XLOOKUP(R$2&amp;$I7,$B$2:$B$64&amp;$C$2:$C$64,$H$2:$H$64,0)</f>
        <v>0.78409090909090906</v>
      </c>
      <c r="S7" s="2" cm="1">
        <f t="array" ref="S7">_xlfn.XLOOKUP($I7&amp;S$2,$B$2:$B$64&amp;$C$2:$C$64,$G$2:$G$64,0)+_xlfn.XLOOKUP(S$2&amp;$I7,$B$2:$B$64&amp;$C$2:$C$64,$H$2:$H$64,0)</f>
        <v>1.9038461538461537</v>
      </c>
      <c r="T7" s="2" cm="1">
        <f t="array" ref="T7">_xlfn.XLOOKUP($I7&amp;T$2,$B$2:$B$64&amp;$C$2:$C$64,$G$2:$G$64,0)+_xlfn.XLOOKUP(T$2&amp;$I7,$B$2:$B$64&amp;$C$2:$C$64,$H$2:$H$64,0)</f>
        <v>0</v>
      </c>
      <c r="U7" s="2" cm="1">
        <f t="array" ref="U7">_xlfn.XLOOKUP($I7&amp;U$2,$B$2:$B$64&amp;$C$2:$C$64,$G$2:$G$64,0)+_xlfn.XLOOKUP(U$2&amp;$I7,$B$2:$B$64&amp;$C$2:$C$64,$H$2:$H$64,0)</f>
        <v>0</v>
      </c>
      <c r="V7" s="2" cm="1">
        <f t="array" ref="V7">_xlfn.XLOOKUP($I7&amp;V$2,$B$2:$B$64&amp;$C$2:$C$64,$G$2:$G$64,0)+_xlfn.XLOOKUP(V$2&amp;$I7,$B$2:$B$64&amp;$C$2:$C$64,$H$2:$H$64,0)</f>
        <v>1.2183908045977012</v>
      </c>
      <c r="W7" s="2" cm="1">
        <f t="array" ref="W7">_xlfn.XLOOKUP($I7&amp;W$2,$B$2:$B$64&amp;$C$2:$C$64,$G$2:$G$64,0)+_xlfn.XLOOKUP(W$2&amp;$I7,$B$2:$B$64&amp;$C$2:$C$64,$H$2:$H$64,0)</f>
        <v>1.2615384615384615</v>
      </c>
      <c r="X7" s="2" cm="1">
        <f t="array" ref="X7">_xlfn.XLOOKUP($I7&amp;X$2,$B$2:$B$64&amp;$C$2:$C$64,$G$2:$G$64,0)+_xlfn.XLOOKUP(X$2&amp;$I7,$B$2:$B$64&amp;$C$2:$C$64,$H$2:$H$64,0)</f>
        <v>0</v>
      </c>
      <c r="Y7" s="2" cm="1">
        <f t="array" ref="Y7">_xlfn.XLOOKUP($I7&amp;Y$2,$B$2:$B$64&amp;$C$2:$C$64,$G$2:$G$64,0)+_xlfn.XLOOKUP(Y$2&amp;$I7,$B$2:$B$64&amp;$C$2:$C$64,$H$2:$H$64,0)</f>
        <v>0.93150684931506844</v>
      </c>
      <c r="Z7" s="2" cm="1">
        <f t="array" ref="Z7">_xlfn.XLOOKUP($I7&amp;Z$2,$B$2:$B$64&amp;$C$2:$C$64,$G$2:$G$64,0)+_xlfn.XLOOKUP(Z$2&amp;$I7,$B$2:$B$64&amp;$C$2:$C$64,$H$2:$H$64,0)</f>
        <v>0</v>
      </c>
      <c r="AA7" s="2" cm="1">
        <f t="array" ref="AA7">_xlfn.XLOOKUP($I7&amp;AA$2,$B$2:$B$64&amp;$C$2:$C$64,$G$2:$G$64,0)+_xlfn.XLOOKUP(AA$2&amp;$I7,$B$2:$B$64&amp;$C$2:$C$64,$H$2:$H$64,0)</f>
        <v>0</v>
      </c>
      <c r="AB7">
        <v>1</v>
      </c>
      <c r="AC7">
        <f t="array" ref="AC7">MMULT($J7:AA$20,AB$3:AB$20)</f>
        <v>7.4842424345446785</v>
      </c>
      <c r="AD7">
        <f t="shared" si="4"/>
        <v>11</v>
      </c>
      <c r="AE7">
        <v>7</v>
      </c>
      <c r="AF7">
        <f t="shared" si="5"/>
        <v>16</v>
      </c>
      <c r="AG7" s="7" t="s">
        <v>14</v>
      </c>
      <c r="AH7" s="2">
        <v>6.7227726673972255</v>
      </c>
      <c r="AI7" s="2">
        <v>1.1423076923076922</v>
      </c>
      <c r="AJ7" s="2">
        <v>5.9782994405565333</v>
      </c>
      <c r="AK7" s="2">
        <v>3.6988894666976861</v>
      </c>
      <c r="AL7" s="2">
        <v>7</v>
      </c>
      <c r="AM7" s="2">
        <v>3.1668614384217912</v>
      </c>
      <c r="AN7" s="2">
        <v>2.9001067823270126</v>
      </c>
      <c r="AO7" s="2">
        <v>3.0016322133151401</v>
      </c>
      <c r="AP7" s="2">
        <v>0.97968823807274441</v>
      </c>
      <c r="AQ7" s="2">
        <v>2.6895777464121591</v>
      </c>
      <c r="AR7" s="2">
        <v>1.7111404966150161</v>
      </c>
      <c r="AS7" s="2">
        <v>3.7947311244502373</v>
      </c>
      <c r="AT7" s="2">
        <v>0.53401469179175975</v>
      </c>
      <c r="AU7" s="2">
        <v>2.9780474760560756</v>
      </c>
      <c r="AV7" s="2">
        <v>1.936378331388116</v>
      </c>
      <c r="AW7" s="2">
        <v>1.2907547701144106</v>
      </c>
      <c r="AX7" s="2">
        <v>0.86807878112225934</v>
      </c>
      <c r="AY7" s="2">
        <v>3.6583862808577345</v>
      </c>
      <c r="AZ7">
        <v>1</v>
      </c>
      <c r="BA7">
        <f t="array" ref="BA7">MMULT($AH7:AY$20,AZ$3:AZ$20)</f>
        <v>54.051667637903591</v>
      </c>
      <c r="BB7">
        <f t="shared" si="6"/>
        <v>11</v>
      </c>
      <c r="BC7">
        <v>7</v>
      </c>
      <c r="BD7">
        <f t="shared" si="7"/>
        <v>16</v>
      </c>
      <c r="BE7" t="s">
        <v>14</v>
      </c>
      <c r="BF7">
        <v>25.388720803732589</v>
      </c>
      <c r="BG7">
        <v>16.565144128893174</v>
      </c>
      <c r="BH7">
        <v>24.382347694612744</v>
      </c>
      <c r="BI7">
        <v>12.789191526042808</v>
      </c>
      <c r="BJ7">
        <v>20.151239535198016</v>
      </c>
      <c r="BK7">
        <v>14.129513598419528</v>
      </c>
      <c r="BL7">
        <v>17.195695105336693</v>
      </c>
      <c r="BM7">
        <v>12.450290043370369</v>
      </c>
      <c r="BN7">
        <v>21.329088641726639</v>
      </c>
      <c r="BO7">
        <v>33.325609104687842</v>
      </c>
      <c r="BP7">
        <v>11.004581208788633</v>
      </c>
      <c r="BQ7">
        <v>22.212877774152506</v>
      </c>
      <c r="BR7">
        <v>31.854956912383567</v>
      </c>
      <c r="BS7">
        <v>39.25375599676115</v>
      </c>
      <c r="BT7">
        <v>20.341309507930838</v>
      </c>
      <c r="BU7">
        <v>34.83786247201671</v>
      </c>
      <c r="BV7">
        <v>24.546781088411027</v>
      </c>
      <c r="BW7">
        <v>19.811840297642803</v>
      </c>
      <c r="BX7">
        <v>1</v>
      </c>
      <c r="BY7">
        <f t="array" ref="BY7">MMULT($BF7:BW$20,BX$3:BX$20)</f>
        <v>401.57080544010751</v>
      </c>
      <c r="BZ7">
        <f t="shared" si="8"/>
        <v>11</v>
      </c>
      <c r="CA7">
        <v>7</v>
      </c>
      <c r="CB7">
        <f t="shared" si="9"/>
        <v>16</v>
      </c>
    </row>
    <row r="8" spans="1:80" x14ac:dyDescent="0.25">
      <c r="A8">
        <v>1</v>
      </c>
      <c r="B8" t="s">
        <v>16</v>
      </c>
      <c r="C8" t="s">
        <v>24</v>
      </c>
      <c r="D8" t="s">
        <v>36</v>
      </c>
      <c r="E8">
        <f t="shared" si="2"/>
        <v>85</v>
      </c>
      <c r="F8">
        <f t="shared" si="3"/>
        <v>84</v>
      </c>
      <c r="G8">
        <f t="shared" si="0"/>
        <v>1.0119047619047619</v>
      </c>
      <c r="H8">
        <f t="shared" si="1"/>
        <v>0.9882352941176471</v>
      </c>
      <c r="I8" s="7" t="s">
        <v>15</v>
      </c>
      <c r="J8" s="2" cm="1">
        <f t="array" ref="J8">_xlfn.XLOOKUP($I8&amp;J$2,$B$2:$B$64&amp;$C$2:$C$64,$G$2:$G$64,0)+_xlfn.XLOOKUP(J$2&amp;$I8,$B$2:$B$64&amp;$C$2:$C$64,$H$2:$H$64,0)</f>
        <v>0</v>
      </c>
      <c r="K8" s="2" cm="1">
        <f t="array" ref="K8">_xlfn.XLOOKUP($I8&amp;K$2,$B$2:$B$64&amp;$C$2:$C$64,$G$2:$G$64,0)+_xlfn.XLOOKUP(K$2&amp;$I8,$B$2:$B$64&amp;$C$2:$C$64,$H$2:$H$64,0)</f>
        <v>0.49593495934959347</v>
      </c>
      <c r="L8" s="2" cm="1">
        <f t="array" ref="L8">_xlfn.XLOOKUP($I8&amp;L$2,$B$2:$B$64&amp;$C$2:$C$64,$G$2:$G$64,0)+_xlfn.XLOOKUP(L$2&amp;$I8,$B$2:$B$64&amp;$C$2:$C$64,$H$2:$H$64,0)</f>
        <v>0</v>
      </c>
      <c r="M8" s="2" cm="1">
        <f t="array" ref="M8">_xlfn.XLOOKUP($I8&amp;M$2,$B$2:$B$64&amp;$C$2:$C$64,$G$2:$G$64,0)+_xlfn.XLOOKUP(M$2&amp;$I8,$B$2:$B$64&amp;$C$2:$C$64,$H$2:$H$64,0)</f>
        <v>0</v>
      </c>
      <c r="N8" s="2" cm="1">
        <f t="array" ref="N8">_xlfn.XLOOKUP($I8&amp;N$2,$B$2:$B$64&amp;$C$2:$C$64,$G$2:$G$64,0)+_xlfn.XLOOKUP(N$2&amp;$I8,$B$2:$B$64&amp;$C$2:$C$64,$H$2:$H$64,0)</f>
        <v>0</v>
      </c>
      <c r="O8" s="2" cm="1">
        <f t="array" ref="O8">_xlfn.XLOOKUP($I8&amp;O$2,$B$2:$B$64&amp;$C$2:$C$64,$G$2:$G$64,0)+_xlfn.XLOOKUP(O$2&amp;$I8,$B$2:$B$64&amp;$C$2:$C$64,$H$2:$H$64,0)</f>
        <v>0</v>
      </c>
      <c r="P8" s="2" cm="1">
        <f t="array" ref="P8">_xlfn.XLOOKUP($I8&amp;P$2,$B$2:$B$64&amp;$C$2:$C$64,$G$2:$G$64,0)+_xlfn.XLOOKUP(P$2&amp;$I8,$B$2:$B$64&amp;$C$2:$C$64,$H$2:$H$64,0)</f>
        <v>0</v>
      </c>
      <c r="Q8" s="2" cm="1">
        <f t="array" ref="Q8">_xlfn.XLOOKUP($I8&amp;Q$2,$B$2:$B$64&amp;$C$2:$C$64,$G$2:$G$64,0)+_xlfn.XLOOKUP(Q$2&amp;$I8,$B$2:$B$64&amp;$C$2:$C$64,$H$2:$H$64,0)</f>
        <v>0</v>
      </c>
      <c r="R8" s="2" cm="1">
        <f t="array" ref="R8">_xlfn.XLOOKUP($I8&amp;R$2,$B$2:$B$64&amp;$C$2:$C$64,$G$2:$G$64,0)+_xlfn.XLOOKUP(R$2&amp;$I8,$B$2:$B$64&amp;$C$2:$C$64,$H$2:$H$64,0)</f>
        <v>0</v>
      </c>
      <c r="S8" s="2" cm="1">
        <f t="array" ref="S8">_xlfn.XLOOKUP($I8&amp;S$2,$B$2:$B$64&amp;$C$2:$C$64,$G$2:$G$64,0)+_xlfn.XLOOKUP(S$2&amp;$I8,$B$2:$B$64&amp;$C$2:$C$64,$H$2:$H$64,0)</f>
        <v>0</v>
      </c>
      <c r="T8" s="2" cm="1">
        <f t="array" ref="T8">_xlfn.XLOOKUP($I8&amp;T$2,$B$2:$B$64&amp;$C$2:$C$64,$G$2:$G$64,0)+_xlfn.XLOOKUP(T$2&amp;$I8,$B$2:$B$64&amp;$C$2:$C$64,$H$2:$H$64,0)</f>
        <v>0</v>
      </c>
      <c r="U8" s="2" cm="1">
        <f t="array" ref="U8">_xlfn.XLOOKUP($I8&amp;U$2,$B$2:$B$64&amp;$C$2:$C$64,$G$2:$G$64,0)+_xlfn.XLOOKUP(U$2&amp;$I8,$B$2:$B$64&amp;$C$2:$C$64,$H$2:$H$64,0)</f>
        <v>1.1888888888888889</v>
      </c>
      <c r="V8" s="2" cm="1">
        <f t="array" ref="V8">_xlfn.XLOOKUP($I8&amp;V$2,$B$2:$B$64&amp;$C$2:$C$64,$G$2:$G$64,0)+_xlfn.XLOOKUP(V$2&amp;$I8,$B$2:$B$64&amp;$C$2:$C$64,$H$2:$H$64,0)</f>
        <v>0</v>
      </c>
      <c r="W8" s="2" cm="1">
        <f t="array" ref="W8">_xlfn.XLOOKUP($I8&amp;W$2,$B$2:$B$64&amp;$C$2:$C$64,$G$2:$G$64,0)+_xlfn.XLOOKUP(W$2&amp;$I8,$B$2:$B$64&amp;$C$2:$C$64,$H$2:$H$64,0)</f>
        <v>1.271604938271605</v>
      </c>
      <c r="X8" s="2" cm="1">
        <f t="array" ref="X8">_xlfn.XLOOKUP($I8&amp;X$2,$B$2:$B$64&amp;$C$2:$C$64,$G$2:$G$64,0)+_xlfn.XLOOKUP(X$2&amp;$I8,$B$2:$B$64&amp;$C$2:$C$64,$H$2:$H$64,0)</f>
        <v>1.7586206896551724</v>
      </c>
      <c r="Y8" s="2" cm="1">
        <f t="array" ref="Y8">_xlfn.XLOOKUP($I8&amp;Y$2,$B$2:$B$64&amp;$C$2:$C$64,$G$2:$G$64,0)+_xlfn.XLOOKUP(Y$2&amp;$I8,$B$2:$B$64&amp;$C$2:$C$64,$H$2:$H$64,0)</f>
        <v>1.7903225806451613</v>
      </c>
      <c r="Z8" s="2" cm="1">
        <f t="array" ref="Z8">_xlfn.XLOOKUP($I8&amp;Z$2,$B$2:$B$64&amp;$C$2:$C$64,$G$2:$G$64,0)+_xlfn.XLOOKUP(Z$2&amp;$I8,$B$2:$B$64&amp;$C$2:$C$64,$H$2:$H$64,0)</f>
        <v>0.5803571428571429</v>
      </c>
      <c r="AA8" s="2" cm="1">
        <f t="array" ref="AA8">_xlfn.XLOOKUP($I8&amp;AA$2,$B$2:$B$64&amp;$C$2:$C$64,$G$2:$G$64,0)+_xlfn.XLOOKUP(AA$2&amp;$I8,$B$2:$B$64&amp;$C$2:$C$64,$H$2:$H$64,0)</f>
        <v>1.2298850574712643</v>
      </c>
      <c r="AB8">
        <v>1</v>
      </c>
      <c r="AC8">
        <f t="array" ref="AC8">MMULT($J8:AA$20,AB$3:AB$20)</f>
        <v>8.3156142571388276</v>
      </c>
      <c r="AD8">
        <f t="shared" si="4"/>
        <v>6</v>
      </c>
      <c r="AE8">
        <v>2</v>
      </c>
      <c r="AF8">
        <f t="shared" si="5"/>
        <v>16</v>
      </c>
      <c r="AG8" s="7" t="s">
        <v>15</v>
      </c>
      <c r="AH8" s="2">
        <v>7.2847481265392009</v>
      </c>
      <c r="AI8" s="2">
        <v>3.5758197525207902</v>
      </c>
      <c r="AJ8" s="2">
        <v>3.361109093683011</v>
      </c>
      <c r="AK8" s="2">
        <v>3.0679921182406122</v>
      </c>
      <c r="AL8" s="2">
        <v>3.5343642028160742</v>
      </c>
      <c r="AM8" s="2">
        <v>7</v>
      </c>
      <c r="AN8" s="2">
        <v>2.2656180447561027</v>
      </c>
      <c r="AO8" s="2">
        <v>4.5616517051690835</v>
      </c>
      <c r="AP8" s="2">
        <v>4.5644301484744769</v>
      </c>
      <c r="AQ8" s="2">
        <v>2.8886599314296402</v>
      </c>
      <c r="AR8" s="2">
        <v>1.5899808184132025</v>
      </c>
      <c r="AS8" s="2">
        <v>2.7636408426665415</v>
      </c>
      <c r="AT8" s="2">
        <v>1.0036992997753995</v>
      </c>
      <c r="AU8" s="2">
        <v>0</v>
      </c>
      <c r="AV8" s="2">
        <v>3.7912347139148599</v>
      </c>
      <c r="AW8" s="2">
        <v>2.4682395644283122</v>
      </c>
      <c r="AX8" s="2">
        <v>1.1396273408011441</v>
      </c>
      <c r="AY8" s="2">
        <v>2.6138007054673724</v>
      </c>
      <c r="AZ8">
        <v>1</v>
      </c>
      <c r="BA8">
        <f t="array" ref="BA8">MMULT($AH8:AY$20,AZ$3:AZ$20)</f>
        <v>57.474616409095823</v>
      </c>
      <c r="BB8">
        <f t="shared" si="6"/>
        <v>8</v>
      </c>
      <c r="BC8">
        <v>2</v>
      </c>
      <c r="BD8">
        <f t="shared" si="7"/>
        <v>36</v>
      </c>
      <c r="BE8" t="s">
        <v>15</v>
      </c>
      <c r="BF8">
        <v>18.425090882351356</v>
      </c>
      <c r="BG8">
        <v>17.597480165588159</v>
      </c>
      <c r="BH8">
        <v>20.319144472199472</v>
      </c>
      <c r="BI8">
        <v>12.417196833514851</v>
      </c>
      <c r="BJ8">
        <v>28.07818963755722</v>
      </c>
      <c r="BK8">
        <v>17.158179081624077</v>
      </c>
      <c r="BL8">
        <v>23.01126624148468</v>
      </c>
      <c r="BM8">
        <v>18.546789789717618</v>
      </c>
      <c r="BN8">
        <v>21.369111326727946</v>
      </c>
      <c r="BO8">
        <v>29.226748866368155</v>
      </c>
      <c r="BP8">
        <v>14.776297190553862</v>
      </c>
      <c r="BQ8">
        <v>29.598169044198578</v>
      </c>
      <c r="BR8">
        <v>23.286282393230451</v>
      </c>
      <c r="BS8">
        <v>38.586387209401458</v>
      </c>
      <c r="BT8">
        <v>31.375776215592225</v>
      </c>
      <c r="BU8">
        <v>42.75268310122879</v>
      </c>
      <c r="BV8">
        <v>30.002085539081822</v>
      </c>
      <c r="BW8">
        <v>32.717577587292453</v>
      </c>
      <c r="BX8">
        <v>1</v>
      </c>
      <c r="BY8">
        <f t="array" ref="BY8">MMULT($BF8:BW$20,BX$3:BX$20)</f>
        <v>449.24445557771315</v>
      </c>
      <c r="BZ8">
        <f t="shared" si="8"/>
        <v>7</v>
      </c>
      <c r="CA8">
        <v>2</v>
      </c>
      <c r="CB8">
        <f t="shared" si="9"/>
        <v>25</v>
      </c>
    </row>
    <row r="9" spans="1:80" x14ac:dyDescent="0.25">
      <c r="A9">
        <v>1</v>
      </c>
      <c r="B9" t="s">
        <v>17</v>
      </c>
      <c r="C9" t="s">
        <v>25</v>
      </c>
      <c r="D9" t="s">
        <v>37</v>
      </c>
      <c r="E9">
        <f t="shared" si="2"/>
        <v>112</v>
      </c>
      <c r="F9">
        <f t="shared" si="3"/>
        <v>40</v>
      </c>
      <c r="G9">
        <f t="shared" si="0"/>
        <v>2.8</v>
      </c>
      <c r="H9">
        <f t="shared" si="1"/>
        <v>0.35714285714285715</v>
      </c>
      <c r="I9" s="7" t="s">
        <v>16</v>
      </c>
      <c r="J9" s="2" cm="1">
        <f t="array" ref="J9">_xlfn.XLOOKUP($I9&amp;J$2,$B$2:$B$64&amp;$C$2:$C$64,$G$2:$G$64,0)+_xlfn.XLOOKUP(J$2&amp;$I9,$B$2:$B$64&amp;$C$2:$C$64,$H$2:$H$64,0)</f>
        <v>0</v>
      </c>
      <c r="K9" s="2" cm="1">
        <f t="array" ref="K9">_xlfn.XLOOKUP($I9&amp;K$2,$B$2:$B$64&amp;$C$2:$C$64,$G$2:$G$64,0)+_xlfn.XLOOKUP(K$2&amp;$I9,$B$2:$B$64&amp;$C$2:$C$64,$H$2:$H$64,0)</f>
        <v>0</v>
      </c>
      <c r="L9" s="2" cm="1">
        <f t="array" ref="L9">_xlfn.XLOOKUP($I9&amp;L$2,$B$2:$B$64&amp;$C$2:$C$64,$G$2:$G$64,0)+_xlfn.XLOOKUP(L$2&amp;$I9,$B$2:$B$64&amp;$C$2:$C$64,$H$2:$H$64,0)</f>
        <v>1.7272727272727273</v>
      </c>
      <c r="M9" s="2" cm="1">
        <f t="array" ref="M9">_xlfn.XLOOKUP($I9&amp;M$2,$B$2:$B$64&amp;$C$2:$C$64,$G$2:$G$64,0)+_xlfn.XLOOKUP(M$2&amp;$I9,$B$2:$B$64&amp;$C$2:$C$64,$H$2:$H$64,0)</f>
        <v>0.7010309278350515</v>
      </c>
      <c r="N9" s="2" cm="1">
        <f t="array" ref="N9">_xlfn.XLOOKUP($I9&amp;N$2,$B$2:$B$64&amp;$C$2:$C$64,$G$2:$G$64,0)+_xlfn.XLOOKUP(N$2&amp;$I9,$B$2:$B$64&amp;$C$2:$C$64,$H$2:$H$64,0)</f>
        <v>0</v>
      </c>
      <c r="O9" s="2" cm="1">
        <f t="array" ref="O9">_xlfn.XLOOKUP($I9&amp;O$2,$B$2:$B$64&amp;$C$2:$C$64,$G$2:$G$64,0)+_xlfn.XLOOKUP(O$2&amp;$I9,$B$2:$B$64&amp;$C$2:$C$64,$H$2:$H$64,0)</f>
        <v>0</v>
      </c>
      <c r="P9" s="2" cm="1">
        <f t="array" ref="P9">_xlfn.XLOOKUP($I9&amp;P$2,$B$2:$B$64&amp;$C$2:$C$64,$G$2:$G$64,0)+_xlfn.XLOOKUP(P$2&amp;$I9,$B$2:$B$64&amp;$C$2:$C$64,$H$2:$H$64,0)</f>
        <v>0</v>
      </c>
      <c r="Q9" s="2" cm="1">
        <f t="array" ref="Q9">_xlfn.XLOOKUP($I9&amp;Q$2,$B$2:$B$64&amp;$C$2:$C$64,$G$2:$G$64,0)+_xlfn.XLOOKUP(Q$2&amp;$I9,$B$2:$B$64&amp;$C$2:$C$64,$H$2:$H$64,0)</f>
        <v>0.61403508771929827</v>
      </c>
      <c r="R9" s="2" cm="1">
        <f t="array" ref="R9">_xlfn.XLOOKUP($I9&amp;R$2,$B$2:$B$64&amp;$C$2:$C$64,$G$2:$G$64,0)+_xlfn.XLOOKUP(R$2&amp;$I9,$B$2:$B$64&amp;$C$2:$C$64,$H$2:$H$64,0)</f>
        <v>0.92957746478873238</v>
      </c>
      <c r="S9" s="2" cm="1">
        <f t="array" ref="S9">_xlfn.XLOOKUP($I9&amp;S$2,$B$2:$B$64&amp;$C$2:$C$64,$G$2:$G$64,0)+_xlfn.XLOOKUP(S$2&amp;$I9,$B$2:$B$64&amp;$C$2:$C$64,$H$2:$H$64,0)</f>
        <v>0</v>
      </c>
      <c r="T9" s="2" cm="1">
        <f t="array" ref="T9">_xlfn.XLOOKUP($I9&amp;T$2,$B$2:$B$64&amp;$C$2:$C$64,$G$2:$G$64,0)+_xlfn.XLOOKUP(T$2&amp;$I9,$B$2:$B$64&amp;$C$2:$C$64,$H$2:$H$64,0)</f>
        <v>0</v>
      </c>
      <c r="U9" s="2" cm="1">
        <f t="array" ref="U9">_xlfn.XLOOKUP($I9&amp;U$2,$B$2:$B$64&amp;$C$2:$C$64,$G$2:$G$64,0)+_xlfn.XLOOKUP(U$2&amp;$I9,$B$2:$B$64&amp;$C$2:$C$64,$H$2:$H$64,0)</f>
        <v>0</v>
      </c>
      <c r="V9" s="2" cm="1">
        <f t="array" ref="V9">_xlfn.XLOOKUP($I9&amp;V$2,$B$2:$B$64&amp;$C$2:$C$64,$G$2:$G$64,0)+_xlfn.XLOOKUP(V$2&amp;$I9,$B$2:$B$64&amp;$C$2:$C$64,$H$2:$H$64,0)</f>
        <v>1.0724637681159421</v>
      </c>
      <c r="W9" s="2" cm="1">
        <f t="array" ref="W9">_xlfn.XLOOKUP($I9&amp;W$2,$B$2:$B$64&amp;$C$2:$C$64,$G$2:$G$64,0)+_xlfn.XLOOKUP(W$2&amp;$I9,$B$2:$B$64&amp;$C$2:$C$64,$H$2:$H$64,0)</f>
        <v>0</v>
      </c>
      <c r="X9" s="2" cm="1">
        <f t="array" ref="X9">_xlfn.XLOOKUP($I9&amp;X$2,$B$2:$B$64&amp;$C$2:$C$64,$G$2:$G$64,0)+_xlfn.XLOOKUP(X$2&amp;$I9,$B$2:$B$64&amp;$C$2:$C$64,$H$2:$H$64,0)</f>
        <v>0</v>
      </c>
      <c r="Y9" s="2" cm="1">
        <f t="array" ref="Y9">_xlfn.XLOOKUP($I9&amp;Y$2,$B$2:$B$64&amp;$C$2:$C$64,$G$2:$G$64,0)+_xlfn.XLOOKUP(Y$2&amp;$I9,$B$2:$B$64&amp;$C$2:$C$64,$H$2:$H$64,0)</f>
        <v>1.0119047619047619</v>
      </c>
      <c r="Z9" s="2" cm="1">
        <f t="array" ref="Z9">_xlfn.XLOOKUP($I9&amp;Z$2,$B$2:$B$64&amp;$C$2:$C$64,$G$2:$G$64,0)+_xlfn.XLOOKUP(Z$2&amp;$I9,$B$2:$B$64&amp;$C$2:$C$64,$H$2:$H$64,0)</f>
        <v>1.1692307692307693</v>
      </c>
      <c r="AA9" s="2" cm="1">
        <f t="array" ref="AA9">_xlfn.XLOOKUP($I9&amp;AA$2,$B$2:$B$64&amp;$C$2:$C$64,$G$2:$G$64,0)+_xlfn.XLOOKUP(AA$2&amp;$I9,$B$2:$B$64&amp;$C$2:$C$64,$H$2:$H$64,0)</f>
        <v>0</v>
      </c>
      <c r="AB9">
        <v>1</v>
      </c>
      <c r="AC9">
        <f t="array" ref="AC9">MMULT($J9:AA$20,AB$3:AB$20)</f>
        <v>7.2255155068672829</v>
      </c>
      <c r="AD9">
        <f t="shared" si="4"/>
        <v>13</v>
      </c>
      <c r="AE9">
        <v>14</v>
      </c>
      <c r="AF9">
        <f t="shared" si="5"/>
        <v>1</v>
      </c>
      <c r="AG9" s="7" t="s">
        <v>16</v>
      </c>
      <c r="AH9" s="2">
        <v>2.1808094016332005</v>
      </c>
      <c r="AI9" s="2">
        <v>1.1051633298208641</v>
      </c>
      <c r="AJ9" s="2">
        <v>2.361729171580575</v>
      </c>
      <c r="AK9" s="2">
        <v>2.7073174601912244</v>
      </c>
      <c r="AL9" s="2">
        <v>3.1520872913169473</v>
      </c>
      <c r="AM9" s="2">
        <v>2.579882621421083</v>
      </c>
      <c r="AN9" s="2">
        <v>7</v>
      </c>
      <c r="AO9" s="2">
        <v>1.6192313354800474</v>
      </c>
      <c r="AP9" s="2">
        <v>2.5907993305406665</v>
      </c>
      <c r="AQ9" s="2">
        <v>1.863402066946144</v>
      </c>
      <c r="AR9" s="2">
        <v>3.3968021325554911</v>
      </c>
      <c r="AS9" s="2">
        <v>1.2110762800417973</v>
      </c>
      <c r="AT9" s="2">
        <v>2.2871608156002039</v>
      </c>
      <c r="AU9" s="2">
        <v>4.142175379609597</v>
      </c>
      <c r="AV9" s="2">
        <v>1.782439368284459</v>
      </c>
      <c r="AW9" s="2">
        <v>2.6973970709946462</v>
      </c>
      <c r="AX9" s="2">
        <v>3.2074101337259231</v>
      </c>
      <c r="AY9" s="2">
        <v>6.4566866951893847</v>
      </c>
      <c r="AZ9">
        <v>1</v>
      </c>
      <c r="BA9">
        <f t="array" ref="BA9">MMULT($AH9:AY$20,AZ$3:AZ$20)</f>
        <v>52.341569884932255</v>
      </c>
      <c r="BB9">
        <f t="shared" si="6"/>
        <v>13</v>
      </c>
      <c r="BC9">
        <v>14</v>
      </c>
      <c r="BD9">
        <f t="shared" si="7"/>
        <v>1</v>
      </c>
      <c r="BE9" t="s">
        <v>16</v>
      </c>
      <c r="BF9">
        <v>28.994999419906495</v>
      </c>
      <c r="BG9">
        <v>14.850248321301532</v>
      </c>
      <c r="BH9">
        <v>35.989824130581546</v>
      </c>
      <c r="BI9">
        <v>26.467020674529433</v>
      </c>
      <c r="BJ9">
        <v>17.550488333898233</v>
      </c>
      <c r="BK9">
        <v>19.801187201264529</v>
      </c>
      <c r="BL9">
        <v>18.194797145190336</v>
      </c>
      <c r="BM9">
        <v>19.442402763995638</v>
      </c>
      <c r="BN9">
        <v>22.027026047612573</v>
      </c>
      <c r="BO9">
        <v>17.355805680142147</v>
      </c>
      <c r="BP9">
        <v>10.240498249279598</v>
      </c>
      <c r="BQ9">
        <v>16.519578160989731</v>
      </c>
      <c r="BR9">
        <v>27.17823398168931</v>
      </c>
      <c r="BS9">
        <v>20.7976979131417</v>
      </c>
      <c r="BT9">
        <v>20.078812859025351</v>
      </c>
      <c r="BU9">
        <v>28.713994825485674</v>
      </c>
      <c r="BV9">
        <v>26.057732979724346</v>
      </c>
      <c r="BW9">
        <v>23.43862651709216</v>
      </c>
      <c r="BX9">
        <v>1</v>
      </c>
      <c r="BY9">
        <f t="array" ref="BY9">MMULT($BF9:BW$20,BX$3:BX$20)</f>
        <v>393.69897520485029</v>
      </c>
      <c r="BZ9">
        <f t="shared" si="8"/>
        <v>12</v>
      </c>
      <c r="CA9">
        <v>14</v>
      </c>
      <c r="CB9">
        <f t="shared" si="9"/>
        <v>4</v>
      </c>
    </row>
    <row r="10" spans="1:80" x14ac:dyDescent="0.25">
      <c r="A10">
        <v>1</v>
      </c>
      <c r="B10" t="s">
        <v>18</v>
      </c>
      <c r="C10" t="s">
        <v>26</v>
      </c>
      <c r="D10" t="s">
        <v>38</v>
      </c>
      <c r="E10">
        <f t="shared" si="2"/>
        <v>141</v>
      </c>
      <c r="F10">
        <f t="shared" si="3"/>
        <v>59</v>
      </c>
      <c r="G10">
        <f t="shared" si="0"/>
        <v>2.3898305084745761</v>
      </c>
      <c r="H10">
        <f t="shared" si="1"/>
        <v>0.41843971631205673</v>
      </c>
      <c r="I10" s="7" t="s">
        <v>17</v>
      </c>
      <c r="J10" s="2" cm="1">
        <f t="array" ref="J10">_xlfn.XLOOKUP($I10&amp;J$2,$B$2:$B$64&amp;$C$2:$C$64,$G$2:$G$64,0)+_xlfn.XLOOKUP(J$2&amp;$I10,$B$2:$B$64&amp;$C$2:$C$64,$H$2:$H$64,0)</f>
        <v>0</v>
      </c>
      <c r="K10" s="2" cm="1">
        <f t="array" ref="K10">_xlfn.XLOOKUP($I10&amp;K$2,$B$2:$B$64&amp;$C$2:$C$64,$G$2:$G$64,0)+_xlfn.XLOOKUP(K$2&amp;$I10,$B$2:$B$64&amp;$C$2:$C$64,$H$2:$H$64,0)</f>
        <v>0</v>
      </c>
      <c r="L10" s="2" cm="1">
        <f t="array" ref="L10">_xlfn.XLOOKUP($I10&amp;L$2,$B$2:$B$64&amp;$C$2:$C$64,$G$2:$G$64,0)+_xlfn.XLOOKUP(L$2&amp;$I10,$B$2:$B$64&amp;$C$2:$C$64,$H$2:$H$64,0)</f>
        <v>0</v>
      </c>
      <c r="M10" s="2" cm="1">
        <f t="array" ref="M10">_xlfn.XLOOKUP($I10&amp;M$2,$B$2:$B$64&amp;$C$2:$C$64,$G$2:$G$64,0)+_xlfn.XLOOKUP(M$2&amp;$I10,$B$2:$B$64&amp;$C$2:$C$64,$H$2:$H$64,0)</f>
        <v>0</v>
      </c>
      <c r="N10" s="2" cm="1">
        <f t="array" ref="N10">_xlfn.XLOOKUP($I10&amp;N$2,$B$2:$B$64&amp;$C$2:$C$64,$G$2:$G$64,0)+_xlfn.XLOOKUP(N$2&amp;$I10,$B$2:$B$64&amp;$C$2:$C$64,$H$2:$H$64,0)</f>
        <v>0</v>
      </c>
      <c r="O10" s="2" cm="1">
        <f t="array" ref="O10">_xlfn.XLOOKUP($I10&amp;O$2,$B$2:$B$64&amp;$C$2:$C$64,$G$2:$G$64,0)+_xlfn.XLOOKUP(O$2&amp;$I10,$B$2:$B$64&amp;$C$2:$C$64,$H$2:$H$64,0)</f>
        <v>0</v>
      </c>
      <c r="P10" s="2" cm="1">
        <f t="array" ref="P10">_xlfn.XLOOKUP($I10&amp;P$2,$B$2:$B$64&amp;$C$2:$C$64,$G$2:$G$64,0)+_xlfn.XLOOKUP(P$2&amp;$I10,$B$2:$B$64&amp;$C$2:$C$64,$H$2:$H$64,0)</f>
        <v>1.6285714285714286</v>
      </c>
      <c r="Q10" s="2" cm="1">
        <f t="array" ref="Q10">_xlfn.XLOOKUP($I10&amp;Q$2,$B$2:$B$64&amp;$C$2:$C$64,$G$2:$G$64,0)+_xlfn.XLOOKUP(Q$2&amp;$I10,$B$2:$B$64&amp;$C$2:$C$64,$H$2:$H$64,0)</f>
        <v>0</v>
      </c>
      <c r="R10" s="2" cm="1">
        <f t="array" ref="R10">_xlfn.XLOOKUP($I10&amp;R$2,$B$2:$B$64&amp;$C$2:$C$64,$G$2:$G$64,0)+_xlfn.XLOOKUP(R$2&amp;$I10,$B$2:$B$64&amp;$C$2:$C$64,$H$2:$H$64,0)</f>
        <v>0.77358490566037741</v>
      </c>
      <c r="S10" s="2" cm="1">
        <f t="array" ref="S10">_xlfn.XLOOKUP($I10&amp;S$2,$B$2:$B$64&amp;$C$2:$C$64,$G$2:$G$64,0)+_xlfn.XLOOKUP(S$2&amp;$I10,$B$2:$B$64&amp;$C$2:$C$64,$H$2:$H$64,0)</f>
        <v>1.6447368421052631</v>
      </c>
      <c r="T10" s="2" cm="1">
        <f t="array" ref="T10">_xlfn.XLOOKUP($I10&amp;T$2,$B$2:$B$64&amp;$C$2:$C$64,$G$2:$G$64,0)+_xlfn.XLOOKUP(T$2&amp;$I10,$B$2:$B$64&amp;$C$2:$C$64,$H$2:$H$64,0)</f>
        <v>1.0533333333333332</v>
      </c>
      <c r="U10" s="2" cm="1">
        <f t="array" ref="U10">_xlfn.XLOOKUP($I10&amp;U$2,$B$2:$B$64&amp;$C$2:$C$64,$G$2:$G$64,0)+_xlfn.XLOOKUP(U$2&amp;$I10,$B$2:$B$64&amp;$C$2:$C$64,$H$2:$H$64,0)</f>
        <v>0</v>
      </c>
      <c r="V10" s="2" cm="1">
        <f t="array" ref="V10">_xlfn.XLOOKUP($I10&amp;V$2,$B$2:$B$64&amp;$C$2:$C$64,$G$2:$G$64,0)+_xlfn.XLOOKUP(V$2&amp;$I10,$B$2:$B$64&amp;$C$2:$C$64,$H$2:$H$64,0)</f>
        <v>0</v>
      </c>
      <c r="W10" s="2" cm="1">
        <f t="array" ref="W10">_xlfn.XLOOKUP($I10&amp;W$2,$B$2:$B$64&amp;$C$2:$C$64,$G$2:$G$64,0)+_xlfn.XLOOKUP(W$2&amp;$I10,$B$2:$B$64&amp;$C$2:$C$64,$H$2:$H$64,0)</f>
        <v>1.518987341772152</v>
      </c>
      <c r="X10" s="2" cm="1">
        <f t="array" ref="X10">_xlfn.XLOOKUP($I10&amp;X$2,$B$2:$B$64&amp;$C$2:$C$64,$G$2:$G$64,0)+_xlfn.XLOOKUP(X$2&amp;$I10,$B$2:$B$64&amp;$C$2:$C$64,$H$2:$H$64,0)</f>
        <v>0.5</v>
      </c>
      <c r="Y10" s="2" cm="1">
        <f t="array" ref="Y10">_xlfn.XLOOKUP($I10&amp;Y$2,$B$2:$B$64&amp;$C$2:$C$64,$G$2:$G$64,0)+_xlfn.XLOOKUP(Y$2&amp;$I10,$B$2:$B$64&amp;$C$2:$C$64,$H$2:$H$64,0)</f>
        <v>0</v>
      </c>
      <c r="Z10" s="2" cm="1">
        <f t="array" ref="Z10">_xlfn.XLOOKUP($I10&amp;Z$2,$B$2:$B$64&amp;$C$2:$C$64,$G$2:$G$64,0)+_xlfn.XLOOKUP(Z$2&amp;$I10,$B$2:$B$64&amp;$C$2:$C$64,$H$2:$H$64,0)</f>
        <v>2.8</v>
      </c>
      <c r="AA10" s="2" cm="1">
        <f t="array" ref="AA10">_xlfn.XLOOKUP($I10&amp;AA$2,$B$2:$B$64&amp;$C$2:$C$64,$G$2:$G$64,0)+_xlfn.XLOOKUP(AA$2&amp;$I10,$B$2:$B$64&amp;$C$2:$C$64,$H$2:$H$64,0)</f>
        <v>0</v>
      </c>
      <c r="AB10">
        <v>1</v>
      </c>
      <c r="AC10">
        <f t="array" ref="AC10">MMULT($J10:AA$20,AB$3:AB$20)</f>
        <v>9.9192138514425547</v>
      </c>
      <c r="AD10">
        <f t="shared" si="4"/>
        <v>2</v>
      </c>
      <c r="AE10">
        <v>6</v>
      </c>
      <c r="AF10">
        <f t="shared" si="5"/>
        <v>16</v>
      </c>
      <c r="AG10" s="7" t="s">
        <v>17</v>
      </c>
      <c r="AH10" s="2">
        <v>4.4018018815159259</v>
      </c>
      <c r="AI10" s="2">
        <v>5.444923520603405</v>
      </c>
      <c r="AJ10" s="2">
        <v>13.46164861608667</v>
      </c>
      <c r="AK10" s="2">
        <v>4.1179978372149879</v>
      </c>
      <c r="AL10" s="2">
        <v>3.0545785506873031</v>
      </c>
      <c r="AM10" s="2">
        <v>6.303472553635137</v>
      </c>
      <c r="AN10" s="2">
        <v>3.2269266648611232</v>
      </c>
      <c r="AO10" s="2">
        <v>7</v>
      </c>
      <c r="AP10" s="2">
        <v>2.1299547283702216</v>
      </c>
      <c r="AQ10" s="2">
        <v>1.1435073247048784</v>
      </c>
      <c r="AR10" s="2">
        <v>1.979293381037567</v>
      </c>
      <c r="AS10" s="2">
        <v>2.0488272311212814</v>
      </c>
      <c r="AT10" s="2">
        <v>3.0691023694501958</v>
      </c>
      <c r="AU10" s="2">
        <v>2.1847996857816181</v>
      </c>
      <c r="AV10" s="2">
        <v>3.009286300246103</v>
      </c>
      <c r="AW10" s="2">
        <v>3.0852533160039863</v>
      </c>
      <c r="AX10" s="2">
        <v>3.5817066883733548</v>
      </c>
      <c r="AY10" s="2">
        <v>7.4487368084425967</v>
      </c>
      <c r="AZ10">
        <v>1</v>
      </c>
      <c r="BA10">
        <f t="array" ref="BA10">MMULT($AH10:AY$20,AZ$3:AZ$20)</f>
        <v>76.69181745813637</v>
      </c>
      <c r="BB10">
        <f t="shared" si="6"/>
        <v>2</v>
      </c>
      <c r="BC10">
        <v>6</v>
      </c>
      <c r="BD10">
        <f t="shared" si="7"/>
        <v>16</v>
      </c>
      <c r="BE10" t="s">
        <v>17</v>
      </c>
      <c r="BF10">
        <v>29.56078424694207</v>
      </c>
      <c r="BG10">
        <v>17.085802947694809</v>
      </c>
      <c r="BH10">
        <v>24.968001288378343</v>
      </c>
      <c r="BI10">
        <v>22.84521814766315</v>
      </c>
      <c r="BJ10">
        <v>25.315722521309791</v>
      </c>
      <c r="BK10">
        <v>30.083027286701252</v>
      </c>
      <c r="BL10">
        <v>36.333092352011079</v>
      </c>
      <c r="BM10">
        <v>16.045210778513461</v>
      </c>
      <c r="BN10">
        <v>27.056389997351033</v>
      </c>
      <c r="BO10">
        <v>39.508095349249025</v>
      </c>
      <c r="BP10">
        <v>26.347581663951754</v>
      </c>
      <c r="BQ10">
        <v>38.060518256937527</v>
      </c>
      <c r="BR10">
        <v>36.886096627111556</v>
      </c>
      <c r="BS10">
        <v>50.626826933948415</v>
      </c>
      <c r="BT10">
        <v>30.882263232617813</v>
      </c>
      <c r="BU10">
        <v>38.550384745507991</v>
      </c>
      <c r="BV10">
        <v>51.266162948745148</v>
      </c>
      <c r="BW10">
        <v>31.967306624172988</v>
      </c>
      <c r="BX10">
        <v>1</v>
      </c>
      <c r="BY10">
        <f t="array" ref="BY10">MMULT($BF10:BW$20,BX$3:BX$20)</f>
        <v>573.38848594880722</v>
      </c>
      <c r="BZ10">
        <f t="shared" si="8"/>
        <v>2</v>
      </c>
      <c r="CA10">
        <v>6</v>
      </c>
      <c r="CB10">
        <f t="shared" si="9"/>
        <v>16</v>
      </c>
    </row>
    <row r="11" spans="1:80" x14ac:dyDescent="0.25">
      <c r="A11">
        <v>2</v>
      </c>
      <c r="B11" t="s">
        <v>9</v>
      </c>
      <c r="C11" t="s">
        <v>11</v>
      </c>
      <c r="D11" t="s">
        <v>39</v>
      </c>
      <c r="E11">
        <f t="shared" si="2"/>
        <v>66</v>
      </c>
      <c r="F11">
        <f t="shared" si="3"/>
        <v>110</v>
      </c>
      <c r="G11">
        <f t="shared" si="0"/>
        <v>0.6</v>
      </c>
      <c r="H11">
        <f t="shared" si="1"/>
        <v>1.6666666666666667</v>
      </c>
      <c r="I11" s="7" t="s">
        <v>18</v>
      </c>
      <c r="J11" s="2" cm="1">
        <f t="array" ref="J11">_xlfn.XLOOKUP($I11&amp;J$2,$B$2:$B$64&amp;$C$2:$C$64,$G$2:$G$64,0)+_xlfn.XLOOKUP(J$2&amp;$I11,$B$2:$B$64&amp;$C$2:$C$64,$H$2:$H$64,0)</f>
        <v>0</v>
      </c>
      <c r="K11" s="2" cm="1">
        <f t="array" ref="K11">_xlfn.XLOOKUP($I11&amp;K$2,$B$2:$B$64&amp;$C$2:$C$64,$G$2:$G$64,0)+_xlfn.XLOOKUP(K$2&amp;$I11,$B$2:$B$64&amp;$C$2:$C$64,$H$2:$H$64,0)</f>
        <v>0</v>
      </c>
      <c r="L11" s="2" cm="1">
        <f t="array" ref="L11">_xlfn.XLOOKUP($I11&amp;L$2,$B$2:$B$64&amp;$C$2:$C$64,$G$2:$G$64,0)+_xlfn.XLOOKUP(L$2&amp;$I11,$B$2:$B$64&amp;$C$2:$C$64,$H$2:$H$64,0)</f>
        <v>0</v>
      </c>
      <c r="M11" s="2" cm="1">
        <f t="array" ref="M11">_xlfn.XLOOKUP($I11&amp;M$2,$B$2:$B$64&amp;$C$2:$C$64,$G$2:$G$64,0)+_xlfn.XLOOKUP(M$2&amp;$I11,$B$2:$B$64&amp;$C$2:$C$64,$H$2:$H$64,0)</f>
        <v>0.66666666666666663</v>
      </c>
      <c r="N11" s="2" cm="1">
        <f t="array" ref="N11">_xlfn.XLOOKUP($I11&amp;N$2,$B$2:$B$64&amp;$C$2:$C$64,$G$2:$G$64,0)+_xlfn.XLOOKUP(N$2&amp;$I11,$B$2:$B$64&amp;$C$2:$C$64,$H$2:$H$64,0)</f>
        <v>1.2753623188405796</v>
      </c>
      <c r="O11" s="2" cm="1">
        <f t="array" ref="O11">_xlfn.XLOOKUP($I11&amp;O$2,$B$2:$B$64&amp;$C$2:$C$64,$G$2:$G$64,0)+_xlfn.XLOOKUP(O$2&amp;$I11,$B$2:$B$64&amp;$C$2:$C$64,$H$2:$H$64,0)</f>
        <v>0</v>
      </c>
      <c r="P11" s="2" cm="1">
        <f t="array" ref="P11">_xlfn.XLOOKUP($I11&amp;P$2,$B$2:$B$64&amp;$C$2:$C$64,$G$2:$G$64,0)+_xlfn.XLOOKUP(P$2&amp;$I11,$B$2:$B$64&amp;$C$2:$C$64,$H$2:$H$64,0)</f>
        <v>1.0757575757575757</v>
      </c>
      <c r="Q11" s="2" cm="1">
        <f t="array" ref="Q11">_xlfn.XLOOKUP($I11&amp;Q$2,$B$2:$B$64&amp;$C$2:$C$64,$G$2:$G$64,0)+_xlfn.XLOOKUP(Q$2&amp;$I11,$B$2:$B$64&amp;$C$2:$C$64,$H$2:$H$64,0)</f>
        <v>1.2926829268292683</v>
      </c>
      <c r="R11" s="2" cm="1">
        <f t="array" ref="R11">_xlfn.XLOOKUP($I11&amp;R$2,$B$2:$B$64&amp;$C$2:$C$64,$G$2:$G$64,0)+_xlfn.XLOOKUP(R$2&amp;$I11,$B$2:$B$64&amp;$C$2:$C$64,$H$2:$H$64,0)</f>
        <v>0</v>
      </c>
      <c r="S11" s="2" cm="1">
        <f t="array" ref="S11">_xlfn.XLOOKUP($I11&amp;S$2,$B$2:$B$64&amp;$C$2:$C$64,$G$2:$G$64,0)+_xlfn.XLOOKUP(S$2&amp;$I11,$B$2:$B$64&amp;$C$2:$C$64,$H$2:$H$64,0)</f>
        <v>0</v>
      </c>
      <c r="T11" s="2" cm="1">
        <f t="array" ref="T11">_xlfn.XLOOKUP($I11&amp;T$2,$B$2:$B$64&amp;$C$2:$C$64,$G$2:$G$64,0)+_xlfn.XLOOKUP(T$2&amp;$I11,$B$2:$B$64&amp;$C$2:$C$64,$H$2:$H$64,0)</f>
        <v>0</v>
      </c>
      <c r="U11" s="2" cm="1">
        <f t="array" ref="U11">_xlfn.XLOOKUP($I11&amp;U$2,$B$2:$B$64&amp;$C$2:$C$64,$G$2:$G$64,0)+_xlfn.XLOOKUP(U$2&amp;$I11,$B$2:$B$64&amp;$C$2:$C$64,$H$2:$H$64,0)</f>
        <v>0</v>
      </c>
      <c r="V11" s="2" cm="1">
        <f t="array" ref="V11">_xlfn.XLOOKUP($I11&amp;V$2,$B$2:$B$64&amp;$C$2:$C$64,$G$2:$G$64,0)+_xlfn.XLOOKUP(V$2&amp;$I11,$B$2:$B$64&amp;$C$2:$C$64,$H$2:$H$64,0)</f>
        <v>0</v>
      </c>
      <c r="W11" s="2" cm="1">
        <f t="array" ref="W11">_xlfn.XLOOKUP($I11&amp;W$2,$B$2:$B$64&amp;$C$2:$C$64,$G$2:$G$64,0)+_xlfn.XLOOKUP(W$2&amp;$I11,$B$2:$B$64&amp;$C$2:$C$64,$H$2:$H$64,0)</f>
        <v>0</v>
      </c>
      <c r="X11" s="2" cm="1">
        <f t="array" ref="X11">_xlfn.XLOOKUP($I11&amp;X$2,$B$2:$B$64&amp;$C$2:$C$64,$G$2:$G$64,0)+_xlfn.XLOOKUP(X$2&amp;$I11,$B$2:$B$64&amp;$C$2:$C$64,$H$2:$H$64,0)</f>
        <v>0.81159420289855078</v>
      </c>
      <c r="Y11" s="2" cm="1">
        <f t="array" ref="Y11">_xlfn.XLOOKUP($I11&amp;Y$2,$B$2:$B$64&amp;$C$2:$C$64,$G$2:$G$64,0)+_xlfn.XLOOKUP(Y$2&amp;$I11,$B$2:$B$64&amp;$C$2:$C$64,$H$2:$H$64,0)</f>
        <v>0.95081967213114749</v>
      </c>
      <c r="Z11" s="2" cm="1">
        <f t="array" ref="Z11">_xlfn.XLOOKUP($I11&amp;Z$2,$B$2:$B$64&amp;$C$2:$C$64,$G$2:$G$64,0)+_xlfn.XLOOKUP(Z$2&amp;$I11,$B$2:$B$64&amp;$C$2:$C$64,$H$2:$H$64,0)</f>
        <v>0</v>
      </c>
      <c r="AA11" s="2" cm="1">
        <f t="array" ref="AA11">_xlfn.XLOOKUP($I11&amp;AA$2,$B$2:$B$64&amp;$C$2:$C$64,$G$2:$G$64,0)+_xlfn.XLOOKUP(AA$2&amp;$I11,$B$2:$B$64&amp;$C$2:$C$64,$H$2:$H$64,0)</f>
        <v>2.3898305084745761</v>
      </c>
      <c r="AB11">
        <v>1</v>
      </c>
      <c r="AC11">
        <f t="array" ref="AC11">MMULT($J11:AA$20,AB$3:AB$20)</f>
        <v>8.4627138715983641</v>
      </c>
      <c r="AD11">
        <f t="shared" si="4"/>
        <v>5</v>
      </c>
      <c r="AE11">
        <v>13</v>
      </c>
      <c r="AF11">
        <f t="shared" si="5"/>
        <v>64</v>
      </c>
      <c r="AG11" s="7" t="s">
        <v>18</v>
      </c>
      <c r="AH11" s="2">
        <v>6.3294191018042962</v>
      </c>
      <c r="AI11" s="2">
        <v>2.0929805003031547</v>
      </c>
      <c r="AJ11" s="2">
        <v>1.8581267217630852</v>
      </c>
      <c r="AK11" s="2">
        <v>3.9975808008031186</v>
      </c>
      <c r="AL11" s="2">
        <v>1.0207328833172613</v>
      </c>
      <c r="AM11" s="2">
        <v>2.9357164255102779</v>
      </c>
      <c r="AN11" s="2">
        <v>3.9958404313344689</v>
      </c>
      <c r="AO11" s="2">
        <v>2.2837413031921043</v>
      </c>
      <c r="AP11" s="2">
        <v>7</v>
      </c>
      <c r="AQ11" s="2">
        <v>4.5542168804015093</v>
      </c>
      <c r="AR11" s="2">
        <v>2.2256508802850266</v>
      </c>
      <c r="AS11" s="2">
        <v>2.4081000048187731</v>
      </c>
      <c r="AT11" s="2">
        <v>5.0793781332240915</v>
      </c>
      <c r="AU11" s="2">
        <v>4.5187241795326898</v>
      </c>
      <c r="AV11" s="2">
        <v>1.3238004798080767</v>
      </c>
      <c r="AW11" s="2">
        <v>5.1402902130974919</v>
      </c>
      <c r="AX11" s="2">
        <v>6.0722363071680965</v>
      </c>
      <c r="AY11" s="2">
        <v>0.5539906103286385</v>
      </c>
      <c r="AZ11">
        <v>1</v>
      </c>
      <c r="BA11">
        <f t="array" ref="BA11">MMULT($AH11:AY$20,AZ$3:AZ$20)</f>
        <v>63.390525856692157</v>
      </c>
      <c r="BB11">
        <f t="shared" si="6"/>
        <v>6</v>
      </c>
      <c r="BC11">
        <v>13</v>
      </c>
      <c r="BD11">
        <f t="shared" si="7"/>
        <v>49</v>
      </c>
      <c r="BE11" t="s">
        <v>18</v>
      </c>
      <c r="BF11">
        <v>27.861582942588175</v>
      </c>
      <c r="BG11">
        <v>16.476340559502219</v>
      </c>
      <c r="BH11">
        <v>40.980259837116506</v>
      </c>
      <c r="BI11">
        <v>24.277702424383421</v>
      </c>
      <c r="BJ11">
        <v>38.354848411349856</v>
      </c>
      <c r="BK11">
        <v>24.336610225300401</v>
      </c>
      <c r="BL11">
        <v>33.037080997275858</v>
      </c>
      <c r="BM11">
        <v>24.175373812459345</v>
      </c>
      <c r="BN11">
        <v>19.546919866455237</v>
      </c>
      <c r="BO11">
        <v>19.921583930669176</v>
      </c>
      <c r="BP11">
        <v>16.445720235817813</v>
      </c>
      <c r="BQ11">
        <v>19.340189977076896</v>
      </c>
      <c r="BR11">
        <v>19.275591082136831</v>
      </c>
      <c r="BS11">
        <v>27.63188217726216</v>
      </c>
      <c r="BT11">
        <v>26.619738235560241</v>
      </c>
      <c r="BU11">
        <v>35.220242575884477</v>
      </c>
      <c r="BV11">
        <v>20.407009978372422</v>
      </c>
      <c r="BW11">
        <v>48.24327321499392</v>
      </c>
      <c r="BX11">
        <v>1</v>
      </c>
      <c r="BY11">
        <f t="array" ref="BY11">MMULT($BF11:BW$20,BX$3:BX$20)</f>
        <v>482.15195048420492</v>
      </c>
      <c r="BZ11">
        <f t="shared" si="8"/>
        <v>6</v>
      </c>
      <c r="CA11">
        <v>13</v>
      </c>
      <c r="CB11">
        <f t="shared" si="9"/>
        <v>49</v>
      </c>
    </row>
    <row r="12" spans="1:80" x14ac:dyDescent="0.25">
      <c r="A12">
        <v>2</v>
      </c>
      <c r="B12" t="s">
        <v>22</v>
      </c>
      <c r="C12" t="s">
        <v>13</v>
      </c>
      <c r="D12" t="s">
        <v>40</v>
      </c>
      <c r="E12">
        <f t="shared" si="2"/>
        <v>62</v>
      </c>
      <c r="F12">
        <f t="shared" si="3"/>
        <v>88</v>
      </c>
      <c r="G12">
        <f t="shared" si="0"/>
        <v>0.70454545454545459</v>
      </c>
      <c r="H12">
        <f t="shared" si="1"/>
        <v>1.4193548387096775</v>
      </c>
      <c r="I12" s="7" t="s">
        <v>9</v>
      </c>
      <c r="J12" s="9" cm="1">
        <f t="array" ref="J12">_xlfn.XLOOKUP($I12&amp;J$2,$B$2:$B$64&amp;$C$2:$C$64,$G$2:$G$64,0)+_xlfn.XLOOKUP(J$2&amp;$I12,$B$2:$B$64&amp;$C$2:$C$64,$H$2:$H$64,0)</f>
        <v>1.515625</v>
      </c>
      <c r="K12" s="2" cm="1">
        <f t="array" ref="K12">_xlfn.XLOOKUP($I12&amp;K$2,$B$2:$B$64&amp;$C$2:$C$64,$G$2:$G$64,0)+_xlfn.XLOOKUP(K$2&amp;$I12,$B$2:$B$64&amp;$C$2:$C$64,$H$2:$H$64,0)</f>
        <v>0.6</v>
      </c>
      <c r="L12" s="2" cm="1">
        <f t="array" ref="L12">_xlfn.XLOOKUP($I12&amp;L$2,$B$2:$B$64&amp;$C$2:$C$64,$G$2:$G$64,0)+_xlfn.XLOOKUP(L$2&amp;$I12,$B$2:$B$64&amp;$C$2:$C$64,$H$2:$H$64,0)</f>
        <v>2.0238095238095237</v>
      </c>
      <c r="M12" s="2" cm="1">
        <f t="array" ref="M12">_xlfn.XLOOKUP($I12&amp;M$2,$B$2:$B$64&amp;$C$2:$C$64,$G$2:$G$64,0)+_xlfn.XLOOKUP(M$2&amp;$I12,$B$2:$B$64&amp;$C$2:$C$64,$H$2:$H$64,0)</f>
        <v>0</v>
      </c>
      <c r="N12" s="2" cm="1">
        <f t="array" ref="N12">_xlfn.XLOOKUP($I12&amp;N$2,$B$2:$B$64&amp;$C$2:$C$64,$G$2:$G$64,0)+_xlfn.XLOOKUP(N$2&amp;$I12,$B$2:$B$64&amp;$C$2:$C$64,$H$2:$H$64,0)</f>
        <v>0.5252525252525253</v>
      </c>
      <c r="O12" s="2" cm="1">
        <f t="array" ref="O12">_xlfn.XLOOKUP($I12&amp;O$2,$B$2:$B$64&amp;$C$2:$C$64,$G$2:$G$64,0)+_xlfn.XLOOKUP(O$2&amp;$I12,$B$2:$B$64&amp;$C$2:$C$64,$H$2:$H$64,0)</f>
        <v>0</v>
      </c>
      <c r="P12" s="2" cm="1">
        <f t="array" ref="P12">_xlfn.XLOOKUP($I12&amp;P$2,$B$2:$B$64&amp;$C$2:$C$64,$G$2:$G$64,0)+_xlfn.XLOOKUP(P$2&amp;$I12,$B$2:$B$64&amp;$C$2:$C$64,$H$2:$H$64,0)</f>
        <v>0</v>
      </c>
      <c r="Q12" s="2" cm="1">
        <f t="array" ref="Q12">_xlfn.XLOOKUP($I12&amp;Q$2,$B$2:$B$64&amp;$C$2:$C$64,$G$2:$G$64,0)+_xlfn.XLOOKUP(Q$2&amp;$I12,$B$2:$B$64&amp;$C$2:$C$64,$H$2:$H$64,0)</f>
        <v>0.60799999999999998</v>
      </c>
      <c r="R12" s="2" cm="1">
        <f t="array" ref="R12">_xlfn.XLOOKUP($I12&amp;R$2,$B$2:$B$64&amp;$C$2:$C$64,$G$2:$G$64,0)+_xlfn.XLOOKUP(R$2&amp;$I12,$B$2:$B$64&amp;$C$2:$C$64,$H$2:$H$64,0)</f>
        <v>0</v>
      </c>
      <c r="S12" s="2" cm="1">
        <f t="array" ref="S12">_xlfn.XLOOKUP($I12&amp;S$2,$B$2:$B$64&amp;$C$2:$C$64,$G$2:$G$64,0)+_xlfn.XLOOKUP(S$2&amp;$I12,$B$2:$B$64&amp;$C$2:$C$64,$H$2:$H$64,0)</f>
        <v>0</v>
      </c>
      <c r="T12" s="2" cm="1">
        <f t="array" ref="T12">_xlfn.XLOOKUP($I12&amp;T$2,$B$2:$B$64&amp;$C$2:$C$64,$G$2:$G$64,0)+_xlfn.XLOOKUP(T$2&amp;$I12,$B$2:$B$64&amp;$C$2:$C$64,$H$2:$H$64,0)</f>
        <v>0</v>
      </c>
      <c r="U12" s="2" cm="1">
        <f t="array" ref="U12">_xlfn.XLOOKUP($I12&amp;U$2,$B$2:$B$64&amp;$C$2:$C$64,$G$2:$G$64,0)+_xlfn.XLOOKUP(U$2&amp;$I12,$B$2:$B$64&amp;$C$2:$C$64,$H$2:$H$64,0)</f>
        <v>1.076086956521739</v>
      </c>
      <c r="V12" s="2" cm="1">
        <f t="array" ref="V12">_xlfn.XLOOKUP($I12&amp;V$2,$B$2:$B$64&amp;$C$2:$C$64,$G$2:$G$64,0)+_xlfn.XLOOKUP(V$2&amp;$I12,$B$2:$B$64&amp;$C$2:$C$64,$H$2:$H$64,0)</f>
        <v>0</v>
      </c>
      <c r="W12" s="2" cm="1">
        <f t="array" ref="W12">_xlfn.XLOOKUP($I12&amp;W$2,$B$2:$B$64&amp;$C$2:$C$64,$G$2:$G$64,0)+_xlfn.XLOOKUP(W$2&amp;$I12,$B$2:$B$64&amp;$C$2:$C$64,$H$2:$H$64,0)</f>
        <v>1.3283582089552239</v>
      </c>
      <c r="X12" s="2" cm="1">
        <f t="array" ref="X12">_xlfn.XLOOKUP($I12&amp;X$2,$B$2:$B$64&amp;$C$2:$C$64,$G$2:$G$64,0)+_xlfn.XLOOKUP(X$2&amp;$I12,$B$2:$B$64&amp;$C$2:$C$64,$H$2:$H$64,0)</f>
        <v>0</v>
      </c>
      <c r="Y12" s="2" cm="1">
        <f t="array" ref="Y12">_xlfn.XLOOKUP($I12&amp;Y$2,$B$2:$B$64&amp;$C$2:$C$64,$G$2:$G$64,0)+_xlfn.XLOOKUP(Y$2&amp;$I12,$B$2:$B$64&amp;$C$2:$C$64,$H$2:$H$64,0)</f>
        <v>0</v>
      </c>
      <c r="Z12" s="2" cm="1">
        <f t="array" ref="Z12">_xlfn.XLOOKUP($I12&amp;Z$2,$B$2:$B$64&amp;$C$2:$C$64,$G$2:$G$64,0)+_xlfn.XLOOKUP(Z$2&amp;$I12,$B$2:$B$64&amp;$C$2:$C$64,$H$2:$H$64,0)</f>
        <v>0</v>
      </c>
      <c r="AA12" s="2" cm="1">
        <f t="array" ref="AA12">_xlfn.XLOOKUP($I12&amp;AA$2,$B$2:$B$64&amp;$C$2:$C$64,$G$2:$G$64,0)+_xlfn.XLOOKUP(AA$2&amp;$I12,$B$2:$B$64&amp;$C$2:$C$64,$H$2:$H$64,0)</f>
        <v>0</v>
      </c>
      <c r="AB12">
        <v>1</v>
      </c>
      <c r="AC12">
        <f t="array" ref="AC12">MMULT($J12:AA$20,AB$3:AB$20)</f>
        <v>7.6771322145390108</v>
      </c>
      <c r="AD12">
        <f t="shared" si="4"/>
        <v>8</v>
      </c>
      <c r="AE12">
        <v>3</v>
      </c>
      <c r="AF12">
        <f t="shared" si="5"/>
        <v>25</v>
      </c>
      <c r="AG12" s="7" t="s">
        <v>9</v>
      </c>
      <c r="AH12" s="2">
        <v>3.2810701887664262</v>
      </c>
      <c r="AI12" s="2">
        <v>1.1184764309764308</v>
      </c>
      <c r="AJ12" s="2">
        <v>2.570866373761981</v>
      </c>
      <c r="AK12" s="2">
        <v>0.93588873812754414</v>
      </c>
      <c r="AL12" s="2">
        <v>4.4697980133031887</v>
      </c>
      <c r="AM12" s="2">
        <v>3.1595871484130269</v>
      </c>
      <c r="AN12" s="2">
        <v>2.1618506265664159</v>
      </c>
      <c r="AO12" s="2">
        <v>0.87450248756218907</v>
      </c>
      <c r="AP12" s="2">
        <v>0.88218535266905773</v>
      </c>
      <c r="AQ12" s="2">
        <v>7</v>
      </c>
      <c r="AR12" s="2">
        <v>1.9209444293272862</v>
      </c>
      <c r="AS12" s="2">
        <v>3.5981801374745528</v>
      </c>
      <c r="AT12" s="2">
        <v>4.2346560423590454</v>
      </c>
      <c r="AU12" s="2">
        <v>5.3867793438470244</v>
      </c>
      <c r="AV12" s="2">
        <v>2.6981412331954928</v>
      </c>
      <c r="AW12" s="2">
        <v>1.9535242062486953</v>
      </c>
      <c r="AX12" s="2">
        <v>4.0807723522853951</v>
      </c>
      <c r="AY12" s="2">
        <v>2.0982903079710145</v>
      </c>
      <c r="AZ12">
        <v>1</v>
      </c>
      <c r="BA12">
        <f t="array" ref="BA12">MMULT($AH12:AY$20,AZ$3:AZ$20)</f>
        <v>52.425513412854762</v>
      </c>
      <c r="BB12">
        <f t="shared" si="6"/>
        <v>12</v>
      </c>
      <c r="BC12">
        <v>3</v>
      </c>
      <c r="BD12">
        <f t="shared" si="7"/>
        <v>81</v>
      </c>
      <c r="BE12" t="s">
        <v>9</v>
      </c>
      <c r="BF12">
        <v>34.85811879818894</v>
      </c>
      <c r="BG12">
        <v>21.197479481216657</v>
      </c>
      <c r="BH12">
        <v>41.199258823534997</v>
      </c>
      <c r="BI12">
        <v>18.413186217522867</v>
      </c>
      <c r="BJ12">
        <v>21.821630538027168</v>
      </c>
      <c r="BK12">
        <v>20.880966331112685</v>
      </c>
      <c r="BL12">
        <v>14.565827873550594</v>
      </c>
      <c r="BM12">
        <v>18.947517068063028</v>
      </c>
      <c r="BN12">
        <v>13.85174265492755</v>
      </c>
      <c r="BO12">
        <v>22.646381130251783</v>
      </c>
      <c r="BP12">
        <v>10.706944124190045</v>
      </c>
      <c r="BQ12">
        <v>20.7488007369912</v>
      </c>
      <c r="BR12">
        <v>18.32961348144233</v>
      </c>
      <c r="BS12">
        <v>27.518519162141757</v>
      </c>
      <c r="BT12">
        <v>19.761591941741177</v>
      </c>
      <c r="BU12">
        <v>22.224529647019789</v>
      </c>
      <c r="BV12">
        <v>14.31664113404991</v>
      </c>
      <c r="BW12">
        <v>26.215397605043012</v>
      </c>
      <c r="BX12">
        <v>1</v>
      </c>
      <c r="BY12">
        <f t="array" ref="BY12">MMULT($BF12:BW$20,BX$3:BX$20)</f>
        <v>388.20414674901548</v>
      </c>
      <c r="BZ12">
        <f t="shared" si="8"/>
        <v>13</v>
      </c>
      <c r="CA12">
        <v>3</v>
      </c>
      <c r="CB12">
        <f t="shared" si="9"/>
        <v>100</v>
      </c>
    </row>
    <row r="13" spans="1:80" x14ac:dyDescent="0.25">
      <c r="A13">
        <v>2</v>
      </c>
      <c r="B13" t="s">
        <v>25</v>
      </c>
      <c r="C13" t="s">
        <v>16</v>
      </c>
      <c r="D13" t="s">
        <v>41</v>
      </c>
      <c r="E13">
        <f t="shared" si="2"/>
        <v>65</v>
      </c>
      <c r="F13">
        <f t="shared" si="3"/>
        <v>76</v>
      </c>
      <c r="G13">
        <f t="shared" si="0"/>
        <v>0.85526315789473684</v>
      </c>
      <c r="H13">
        <f t="shared" si="1"/>
        <v>1.1692307692307693</v>
      </c>
      <c r="I13" s="7" t="s">
        <v>19</v>
      </c>
      <c r="J13" s="2" cm="1">
        <f t="array" ref="J13">_xlfn.XLOOKUP($I13&amp;J$2,$B$2:$B$64&amp;$C$2:$C$64,$G$2:$G$64,0)+_xlfn.XLOOKUP(J$2&amp;$I13,$B$2:$B$64&amp;$C$2:$C$64,$H$2:$H$64,0)</f>
        <v>0</v>
      </c>
      <c r="K13" s="2" cm="1">
        <f t="array" ref="K13">_xlfn.XLOOKUP($I13&amp;K$2,$B$2:$B$64&amp;$C$2:$C$64,$G$2:$G$64,0)+_xlfn.XLOOKUP(K$2&amp;$I13,$B$2:$B$64&amp;$C$2:$C$64,$H$2:$H$64,0)</f>
        <v>1.1076923076923078</v>
      </c>
      <c r="L13" s="2" cm="1">
        <f t="array" ref="L13">_xlfn.XLOOKUP($I13&amp;L$2,$B$2:$B$64&amp;$C$2:$C$64,$G$2:$G$64,0)+_xlfn.XLOOKUP(L$2&amp;$I13,$B$2:$B$64&amp;$C$2:$C$64,$H$2:$H$64,0)</f>
        <v>2.7391304347826089</v>
      </c>
      <c r="M13" s="2" cm="1">
        <f t="array" ref="M13">_xlfn.XLOOKUP($I13&amp;M$2,$B$2:$B$64&amp;$C$2:$C$64,$G$2:$G$64,0)+_xlfn.XLOOKUP(M$2&amp;$I13,$B$2:$B$64&amp;$C$2:$C$64,$H$2:$H$64,0)</f>
        <v>1.32</v>
      </c>
      <c r="N13" s="2" cm="1">
        <f t="array" ref="N13">_xlfn.XLOOKUP($I13&amp;N$2,$B$2:$B$64&amp;$C$2:$C$64,$G$2:$G$64,0)+_xlfn.XLOOKUP(N$2&amp;$I13,$B$2:$B$64&amp;$C$2:$C$64,$H$2:$H$64,0)</f>
        <v>0</v>
      </c>
      <c r="O13" s="2" cm="1">
        <f t="array" ref="O13">_xlfn.XLOOKUP($I13&amp;O$2,$B$2:$B$64&amp;$C$2:$C$64,$G$2:$G$64,0)+_xlfn.XLOOKUP(O$2&amp;$I13,$B$2:$B$64&amp;$C$2:$C$64,$H$2:$H$64,0)</f>
        <v>0</v>
      </c>
      <c r="P13" s="2" cm="1">
        <f t="array" ref="P13">_xlfn.XLOOKUP($I13&amp;P$2,$B$2:$B$64&amp;$C$2:$C$64,$G$2:$G$64,0)+_xlfn.XLOOKUP(P$2&amp;$I13,$B$2:$B$64&amp;$C$2:$C$64,$H$2:$H$64,0)</f>
        <v>0</v>
      </c>
      <c r="Q13" s="2" cm="1">
        <f t="array" ref="Q13">_xlfn.XLOOKUP($I13&amp;Q$2,$B$2:$B$64&amp;$C$2:$C$64,$G$2:$G$64,0)+_xlfn.XLOOKUP(Q$2&amp;$I13,$B$2:$B$64&amp;$C$2:$C$64,$H$2:$H$64,0)</f>
        <v>0.94936708860759489</v>
      </c>
      <c r="R13" s="2" cm="1">
        <f t="array" ref="R13">_xlfn.XLOOKUP($I13&amp;R$2,$B$2:$B$64&amp;$C$2:$C$64,$G$2:$G$64,0)+_xlfn.XLOOKUP(R$2&amp;$I13,$B$2:$B$64&amp;$C$2:$C$64,$H$2:$H$64,0)</f>
        <v>0</v>
      </c>
      <c r="S13" s="2" cm="1">
        <f t="array" ref="S13">_xlfn.XLOOKUP($I13&amp;S$2,$B$2:$B$64&amp;$C$2:$C$64,$G$2:$G$64,0)+_xlfn.XLOOKUP(S$2&amp;$I13,$B$2:$B$64&amp;$C$2:$C$64,$H$2:$H$64,0)</f>
        <v>0</v>
      </c>
      <c r="T13" s="2" cm="1">
        <f t="array" ref="T13">_xlfn.XLOOKUP($I13&amp;T$2,$B$2:$B$64&amp;$C$2:$C$64,$G$2:$G$64,0)+_xlfn.XLOOKUP(T$2&amp;$I13,$B$2:$B$64&amp;$C$2:$C$64,$H$2:$H$64,0)</f>
        <v>0</v>
      </c>
      <c r="U13" s="2" cm="1">
        <f t="array" ref="U13">_xlfn.XLOOKUP($I13&amp;U$2,$B$2:$B$64&amp;$C$2:$C$64,$G$2:$G$64,0)+_xlfn.XLOOKUP(U$2&amp;$I13,$B$2:$B$64&amp;$C$2:$C$64,$H$2:$H$64,0)</f>
        <v>0</v>
      </c>
      <c r="V13" s="2" cm="1">
        <f t="array" ref="V13">_xlfn.XLOOKUP($I13&amp;V$2,$B$2:$B$64&amp;$C$2:$C$64,$G$2:$G$64,0)+_xlfn.XLOOKUP(V$2&amp;$I13,$B$2:$B$64&amp;$C$2:$C$64,$H$2:$H$64,0)</f>
        <v>1.2555555555555555</v>
      </c>
      <c r="W13" s="2" cm="1">
        <f t="array" ref="W13">_xlfn.XLOOKUP($I13&amp;W$2,$B$2:$B$64&amp;$C$2:$C$64,$G$2:$G$64,0)+_xlfn.XLOOKUP(W$2&amp;$I13,$B$2:$B$64&amp;$C$2:$C$64,$H$2:$H$64,0)</f>
        <v>0</v>
      </c>
      <c r="X13" s="2" cm="1">
        <f t="array" ref="X13">_xlfn.XLOOKUP($I13&amp;X$2,$B$2:$B$64&amp;$C$2:$C$64,$G$2:$G$64,0)+_xlfn.XLOOKUP(X$2&amp;$I13,$B$2:$B$64&amp;$C$2:$C$64,$H$2:$H$64,0)</f>
        <v>2.2608695652173911</v>
      </c>
      <c r="Y13" s="2" cm="1">
        <f t="array" ref="Y13">_xlfn.XLOOKUP($I13&amp;Y$2,$B$2:$B$64&amp;$C$2:$C$64,$G$2:$G$64,0)+_xlfn.XLOOKUP(Y$2&amp;$I13,$B$2:$B$64&amp;$C$2:$C$64,$H$2:$H$64,0)</f>
        <v>0</v>
      </c>
      <c r="Z13" s="2" cm="1">
        <f t="array" ref="Z13">_xlfn.XLOOKUP($I13&amp;Z$2,$B$2:$B$64&amp;$C$2:$C$64,$G$2:$G$64,0)+_xlfn.XLOOKUP(Z$2&amp;$I13,$B$2:$B$64&amp;$C$2:$C$64,$H$2:$H$64,0)</f>
        <v>1.5925925925925926</v>
      </c>
      <c r="AA13" s="2" cm="1">
        <f t="array" ref="AA13">_xlfn.XLOOKUP($I13&amp;AA$2,$B$2:$B$64&amp;$C$2:$C$64,$G$2:$G$64,0)+_xlfn.XLOOKUP(AA$2&amp;$I13,$B$2:$B$64&amp;$C$2:$C$64,$H$2:$H$64,0)</f>
        <v>0</v>
      </c>
      <c r="AB13">
        <v>1</v>
      </c>
      <c r="AC13">
        <f t="array" ref="AC13">MMULT($J13:AA$20,AB$3:AB$20)</f>
        <v>11.22520754444805</v>
      </c>
      <c r="AD13">
        <f t="shared" si="4"/>
        <v>1</v>
      </c>
      <c r="AE13">
        <v>1</v>
      </c>
      <c r="AF13">
        <f t="shared" si="5"/>
        <v>0</v>
      </c>
      <c r="AG13" s="7" t="s">
        <v>19</v>
      </c>
      <c r="AH13" s="2">
        <v>1.3268939393939394</v>
      </c>
      <c r="AI13" s="2">
        <v>4.4206590528335923</v>
      </c>
      <c r="AJ13" s="2">
        <v>3.0246349876096712</v>
      </c>
      <c r="AK13" s="2">
        <v>1.9860606060606061</v>
      </c>
      <c r="AL13" s="2">
        <v>2.3805031446540879</v>
      </c>
      <c r="AM13" s="2">
        <v>6.26329554770291</v>
      </c>
      <c r="AN13" s="2">
        <v>7.5476721398835895</v>
      </c>
      <c r="AO13" s="2">
        <v>5.0905221992178511</v>
      </c>
      <c r="AP13" s="2">
        <v>5.5001303353918587</v>
      </c>
      <c r="AQ13" s="2">
        <v>4.7610655588909641</v>
      </c>
      <c r="AR13" s="2">
        <v>7</v>
      </c>
      <c r="AS13" s="2">
        <v>4.9156462254702618</v>
      </c>
      <c r="AT13" s="2">
        <v>3.7586895741318531</v>
      </c>
      <c r="AU13" s="2">
        <v>6.8273306630055215</v>
      </c>
      <c r="AV13" s="2">
        <v>1.3337102319019136</v>
      </c>
      <c r="AW13" s="2">
        <v>6.5879328756674287</v>
      </c>
      <c r="AX13" s="2">
        <v>6.1900004233521013</v>
      </c>
      <c r="AY13" s="2">
        <v>5.8205842462180488</v>
      </c>
      <c r="AZ13">
        <v>1</v>
      </c>
      <c r="BA13">
        <f t="array" ref="BA13">MMULT($AH13:AY$20,AZ$3:AZ$20)</f>
        <v>84.735331751386198</v>
      </c>
      <c r="BB13">
        <f t="shared" si="6"/>
        <v>1</v>
      </c>
      <c r="BC13">
        <v>1</v>
      </c>
      <c r="BD13">
        <f t="shared" si="7"/>
        <v>0</v>
      </c>
      <c r="BE13" t="s">
        <v>19</v>
      </c>
      <c r="BF13">
        <v>45.204735077228193</v>
      </c>
      <c r="BG13">
        <v>26.381064381009367</v>
      </c>
      <c r="BH13">
        <v>64.888068471322143</v>
      </c>
      <c r="BI13">
        <v>38.504661244651956</v>
      </c>
      <c r="BJ13">
        <v>32.823472206833486</v>
      </c>
      <c r="BK13">
        <v>38.25411148883888</v>
      </c>
      <c r="BL13">
        <v>34.100478548440293</v>
      </c>
      <c r="BM13">
        <v>30.657551838306183</v>
      </c>
      <c r="BN13">
        <v>26.807292032873075</v>
      </c>
      <c r="BO13">
        <v>32.350199360352818</v>
      </c>
      <c r="BP13">
        <v>19.432013971860687</v>
      </c>
      <c r="BQ13">
        <v>28.201703161516825</v>
      </c>
      <c r="BR13">
        <v>30.274122232959449</v>
      </c>
      <c r="BS13">
        <v>32.776843100849838</v>
      </c>
      <c r="BT13">
        <v>50.783215454338432</v>
      </c>
      <c r="BU13">
        <v>34.589572865113958</v>
      </c>
      <c r="BV13">
        <v>48.054589756813193</v>
      </c>
      <c r="BW13">
        <v>46.177194251003399</v>
      </c>
      <c r="BX13">
        <v>1</v>
      </c>
      <c r="BY13">
        <f t="array" ref="BY13">MMULT($BF13:BW$20,BX$3:BX$20)</f>
        <v>660.26088944431206</v>
      </c>
      <c r="BZ13">
        <f t="shared" si="8"/>
        <v>1</v>
      </c>
      <c r="CA13">
        <v>1</v>
      </c>
      <c r="CB13">
        <f t="shared" si="9"/>
        <v>0</v>
      </c>
    </row>
    <row r="14" spans="1:80" x14ac:dyDescent="0.25">
      <c r="A14">
        <v>2</v>
      </c>
      <c r="B14" t="s">
        <v>20</v>
      </c>
      <c r="C14" t="s">
        <v>8</v>
      </c>
      <c r="D14" t="s">
        <v>42</v>
      </c>
      <c r="E14">
        <f t="shared" si="2"/>
        <v>88</v>
      </c>
      <c r="F14">
        <f t="shared" si="3"/>
        <v>72</v>
      </c>
      <c r="G14">
        <f t="shared" si="0"/>
        <v>1.2222222222222223</v>
      </c>
      <c r="H14">
        <f t="shared" si="1"/>
        <v>0.81818181818181823</v>
      </c>
      <c r="I14" s="7" t="s">
        <v>20</v>
      </c>
      <c r="J14" s="2" cm="1">
        <f t="array" ref="J14">_xlfn.XLOOKUP($I14&amp;J$2,$B$2:$B$64&amp;$C$2:$C$64,$G$2:$G$64,0)+_xlfn.XLOOKUP(J$2&amp;$I14,$B$2:$B$64&amp;$C$2:$C$64,$H$2:$H$64,0)</f>
        <v>1.2222222222222223</v>
      </c>
      <c r="K14" s="2" cm="1">
        <f t="array" ref="K14">_xlfn.XLOOKUP($I14&amp;K$2,$B$2:$B$64&amp;$C$2:$C$64,$G$2:$G$64,0)+_xlfn.XLOOKUP(K$2&amp;$I14,$B$2:$B$64&amp;$C$2:$C$64,$H$2:$H$64,0)</f>
        <v>0.63888888888888884</v>
      </c>
      <c r="L14" s="2" cm="1">
        <f t="array" ref="L14">_xlfn.XLOOKUP($I14&amp;L$2,$B$2:$B$64&amp;$C$2:$C$64,$G$2:$G$64,0)+_xlfn.XLOOKUP(L$2&amp;$I14,$B$2:$B$64&amp;$C$2:$C$64,$H$2:$H$64,0)</f>
        <v>1.4262295081967213</v>
      </c>
      <c r="M14" s="2" cm="1">
        <f t="array" ref="M14">_xlfn.XLOOKUP($I14&amp;M$2,$B$2:$B$64&amp;$C$2:$C$64,$G$2:$G$64,0)+_xlfn.XLOOKUP(M$2&amp;$I14,$B$2:$B$64&amp;$C$2:$C$64,$H$2:$H$64,0)</f>
        <v>0</v>
      </c>
      <c r="N14" s="2" cm="1">
        <f t="array" ref="N14">_xlfn.XLOOKUP($I14&amp;N$2,$B$2:$B$64&amp;$C$2:$C$64,$G$2:$G$64,0)+_xlfn.XLOOKUP(N$2&amp;$I14,$B$2:$B$64&amp;$C$2:$C$64,$H$2:$H$64,0)</f>
        <v>0</v>
      </c>
      <c r="O14" s="2" cm="1">
        <f t="array" ref="O14">_xlfn.XLOOKUP($I14&amp;O$2,$B$2:$B$64&amp;$C$2:$C$64,$G$2:$G$64,0)+_xlfn.XLOOKUP(O$2&amp;$I14,$B$2:$B$64&amp;$C$2:$C$64,$H$2:$H$64,0)</f>
        <v>0.84112149532710279</v>
      </c>
      <c r="P14" s="2" cm="1">
        <f t="array" ref="P14">_xlfn.XLOOKUP($I14&amp;P$2,$B$2:$B$64&amp;$C$2:$C$64,$G$2:$G$64,0)+_xlfn.XLOOKUP(P$2&amp;$I14,$B$2:$B$64&amp;$C$2:$C$64,$H$2:$H$64,0)</f>
        <v>0</v>
      </c>
      <c r="Q14" s="2" cm="1">
        <f t="array" ref="Q14">_xlfn.XLOOKUP($I14&amp;Q$2,$B$2:$B$64&amp;$C$2:$C$64,$G$2:$G$64,0)+_xlfn.XLOOKUP(Q$2&amp;$I14,$B$2:$B$64&amp;$C$2:$C$64,$H$2:$H$64,0)</f>
        <v>0</v>
      </c>
      <c r="R14" s="2" cm="1">
        <f t="array" ref="R14">_xlfn.XLOOKUP($I14&amp;R$2,$B$2:$B$64&amp;$C$2:$C$64,$G$2:$G$64,0)+_xlfn.XLOOKUP(R$2&amp;$I14,$B$2:$B$64&amp;$C$2:$C$64,$H$2:$H$64,0)</f>
        <v>0</v>
      </c>
      <c r="S14" s="2" cm="1">
        <f t="array" ref="S14">_xlfn.XLOOKUP($I14&amp;S$2,$B$2:$B$64&amp;$C$2:$C$64,$G$2:$G$64,0)+_xlfn.XLOOKUP(S$2&amp;$I14,$B$2:$B$64&amp;$C$2:$C$64,$H$2:$H$64,0)</f>
        <v>0.92929292929292928</v>
      </c>
      <c r="T14" s="2" cm="1">
        <f t="array" ref="T14">_xlfn.XLOOKUP($I14&amp;T$2,$B$2:$B$64&amp;$C$2:$C$64,$G$2:$G$64,0)+_xlfn.XLOOKUP(T$2&amp;$I14,$B$2:$B$64&amp;$C$2:$C$64,$H$2:$H$64,0)</f>
        <v>0</v>
      </c>
      <c r="U14" s="2" cm="1">
        <f t="array" ref="U14">_xlfn.XLOOKUP($I14&amp;U$2,$B$2:$B$64&amp;$C$2:$C$64,$G$2:$G$64,0)+_xlfn.XLOOKUP(U$2&amp;$I14,$B$2:$B$64&amp;$C$2:$C$64,$H$2:$H$64,0)</f>
        <v>0</v>
      </c>
      <c r="V14" s="2" cm="1">
        <f t="array" ref="V14">_xlfn.XLOOKUP($I14&amp;V$2,$B$2:$B$64&amp;$C$2:$C$64,$G$2:$G$64,0)+_xlfn.XLOOKUP(V$2&amp;$I14,$B$2:$B$64&amp;$C$2:$C$64,$H$2:$H$64,0)</f>
        <v>0</v>
      </c>
      <c r="W14" s="2" cm="1">
        <f t="array" ref="W14">_xlfn.XLOOKUP($I14&amp;W$2,$B$2:$B$64&amp;$C$2:$C$64,$G$2:$G$64,0)+_xlfn.XLOOKUP(W$2&amp;$I14,$B$2:$B$64&amp;$C$2:$C$64,$H$2:$H$64,0)</f>
        <v>0</v>
      </c>
      <c r="X14" s="2" cm="1">
        <f t="array" ref="X14">_xlfn.XLOOKUP($I14&amp;X$2,$B$2:$B$64&amp;$C$2:$C$64,$G$2:$G$64,0)+_xlfn.XLOOKUP(X$2&amp;$I14,$B$2:$B$64&amp;$C$2:$C$64,$H$2:$H$64,0)</f>
        <v>1.7924528301886793</v>
      </c>
      <c r="Y14" s="2" cm="1">
        <f t="array" ref="Y14">_xlfn.XLOOKUP($I14&amp;Y$2,$B$2:$B$64&amp;$C$2:$C$64,$G$2:$G$64,0)+_xlfn.XLOOKUP(Y$2&amp;$I14,$B$2:$B$64&amp;$C$2:$C$64,$H$2:$H$64,0)</f>
        <v>0</v>
      </c>
      <c r="Z14" s="2" cm="1">
        <f t="array" ref="Z14">_xlfn.XLOOKUP($I14&amp;Z$2,$B$2:$B$64&amp;$C$2:$C$64,$G$2:$G$64,0)+_xlfn.XLOOKUP(Z$2&amp;$I14,$B$2:$B$64&amp;$C$2:$C$64,$H$2:$H$64,0)</f>
        <v>0</v>
      </c>
      <c r="AA14" s="2" cm="1">
        <f t="array" ref="AA14">_xlfn.XLOOKUP($I14&amp;AA$2,$B$2:$B$64&amp;$C$2:$C$64,$G$2:$G$64,0)+_xlfn.XLOOKUP(AA$2&amp;$I14,$B$2:$B$64&amp;$C$2:$C$64,$H$2:$H$64,0)</f>
        <v>1.2222222222222223</v>
      </c>
      <c r="AB14">
        <v>1</v>
      </c>
      <c r="AC14">
        <f t="array" ref="AC14">MMULT($J14:AA$20,AB$3:AB$20)</f>
        <v>8.072430096338767</v>
      </c>
      <c r="AD14">
        <f t="shared" si="4"/>
        <v>7</v>
      </c>
      <c r="AE14">
        <v>10</v>
      </c>
      <c r="AF14">
        <f t="shared" si="5"/>
        <v>9</v>
      </c>
      <c r="AG14" s="7" t="s">
        <v>20</v>
      </c>
      <c r="AH14" s="2">
        <v>3.7740509938090585</v>
      </c>
      <c r="AI14" s="2">
        <v>3.2860380668858546</v>
      </c>
      <c r="AJ14" s="2">
        <v>1.8807118807118806</v>
      </c>
      <c r="AK14" s="2">
        <v>1.4708097928436912</v>
      </c>
      <c r="AL14" s="2">
        <v>3.4324512989410318</v>
      </c>
      <c r="AM14" s="2">
        <v>3.3012587203579815</v>
      </c>
      <c r="AN14" s="2">
        <v>0.82571182053494396</v>
      </c>
      <c r="AO14" s="2">
        <v>4.1499157613874598</v>
      </c>
      <c r="AP14" s="2">
        <v>2.7199842714194382</v>
      </c>
      <c r="AQ14" s="2">
        <v>2.5759546456556071</v>
      </c>
      <c r="AR14" s="2">
        <v>1.8902773295590853</v>
      </c>
      <c r="AS14" s="2">
        <v>7</v>
      </c>
      <c r="AT14" s="2">
        <v>3.6765534385020522</v>
      </c>
      <c r="AU14" s="2">
        <v>5.1050284157824048</v>
      </c>
      <c r="AV14" s="2">
        <v>1.9746785168036489</v>
      </c>
      <c r="AW14" s="2">
        <v>5.2023930370423646</v>
      </c>
      <c r="AX14" s="2">
        <v>3.003939481153362</v>
      </c>
      <c r="AY14" s="2">
        <v>1.6659642401021713</v>
      </c>
      <c r="AZ14">
        <v>1</v>
      </c>
      <c r="BA14">
        <f t="array" ref="BA14">MMULT($AH14:AY$20,AZ$3:AZ$20)</f>
        <v>56.935721711492036</v>
      </c>
      <c r="BB14">
        <f t="shared" si="6"/>
        <v>9</v>
      </c>
      <c r="BC14">
        <v>10</v>
      </c>
      <c r="BD14">
        <f t="shared" si="7"/>
        <v>1</v>
      </c>
      <c r="BE14" t="s">
        <v>20</v>
      </c>
      <c r="BF14">
        <v>33.30747033110476</v>
      </c>
      <c r="BG14">
        <v>17.950856612546268</v>
      </c>
      <c r="BH14">
        <v>32.713291590334663</v>
      </c>
      <c r="BI14">
        <v>18.315515585090669</v>
      </c>
      <c r="BJ14">
        <v>28.163343919414622</v>
      </c>
      <c r="BK14">
        <v>27.087715495117813</v>
      </c>
      <c r="BL14">
        <v>24.009862875854452</v>
      </c>
      <c r="BM14">
        <v>15.766843704958204</v>
      </c>
      <c r="BN14">
        <v>17.477117807922124</v>
      </c>
      <c r="BO14">
        <v>32.604658874327008</v>
      </c>
      <c r="BP14">
        <v>14.826504146179376</v>
      </c>
      <c r="BQ14">
        <v>18.711389298331042</v>
      </c>
      <c r="BR14">
        <v>15.3092956420132</v>
      </c>
      <c r="BS14">
        <v>25.755304624496972</v>
      </c>
      <c r="BT14">
        <v>33.164044621183734</v>
      </c>
      <c r="BU14">
        <v>22.751942870551485</v>
      </c>
      <c r="BV14">
        <v>23.44138331839433</v>
      </c>
      <c r="BW14">
        <v>32.801125775544911</v>
      </c>
      <c r="BX14">
        <v>1</v>
      </c>
      <c r="BY14">
        <f t="array" ref="BY14">MMULT($BF14:BW$20,BX$3:BX$20)</f>
        <v>434.1576670933656</v>
      </c>
      <c r="BZ14">
        <f t="shared" si="8"/>
        <v>9</v>
      </c>
      <c r="CA14">
        <v>10</v>
      </c>
      <c r="CB14">
        <f t="shared" si="9"/>
        <v>1</v>
      </c>
    </row>
    <row r="15" spans="1:80" x14ac:dyDescent="0.25">
      <c r="A15">
        <v>2</v>
      </c>
      <c r="B15" t="s">
        <v>19</v>
      </c>
      <c r="C15" t="s">
        <v>12</v>
      </c>
      <c r="D15" t="s">
        <v>43</v>
      </c>
      <c r="E15">
        <f t="shared" si="2"/>
        <v>126</v>
      </c>
      <c r="F15">
        <f t="shared" si="3"/>
        <v>46</v>
      </c>
      <c r="G15">
        <f t="shared" si="0"/>
        <v>2.7391304347826089</v>
      </c>
      <c r="H15">
        <f t="shared" si="1"/>
        <v>0.36507936507936506</v>
      </c>
      <c r="I15" s="7" t="s">
        <v>21</v>
      </c>
      <c r="J15" s="2" cm="1">
        <f t="array" ref="J15">_xlfn.XLOOKUP($I15&amp;J$2,$B$2:$B$64&amp;$C$2:$C$64,$G$2:$G$64,0)+_xlfn.XLOOKUP(J$2&amp;$I15,$B$2:$B$64&amp;$C$2:$C$64,$H$2:$H$64,0)</f>
        <v>1.0568181818181819</v>
      </c>
      <c r="K15" s="2" cm="1">
        <f t="array" ref="K15">_xlfn.XLOOKUP($I15&amp;K$2,$B$2:$B$64&amp;$C$2:$C$64,$G$2:$G$64,0)+_xlfn.XLOOKUP(K$2&amp;$I15,$B$2:$B$64&amp;$C$2:$C$64,$H$2:$H$64,0)</f>
        <v>0</v>
      </c>
      <c r="L15" s="2" cm="1">
        <f t="array" ref="L15">_xlfn.XLOOKUP($I15&amp;L$2,$B$2:$B$64&amp;$C$2:$C$64,$G$2:$G$64,0)+_xlfn.XLOOKUP(L$2&amp;$I15,$B$2:$B$64&amp;$C$2:$C$64,$H$2:$H$64,0)</f>
        <v>0.93670886075949367</v>
      </c>
      <c r="M15" s="2" cm="1">
        <f t="array" ref="M15">_xlfn.XLOOKUP($I15&amp;M$2,$B$2:$B$64&amp;$C$2:$C$64,$G$2:$G$64,0)+_xlfn.XLOOKUP(M$2&amp;$I15,$B$2:$B$64&amp;$C$2:$C$64,$H$2:$H$64,0)</f>
        <v>1.5818181818181818</v>
      </c>
      <c r="N15" s="2" cm="1">
        <f t="array" ref="N15">_xlfn.XLOOKUP($I15&amp;N$2,$B$2:$B$64&amp;$C$2:$C$64,$G$2:$G$64,0)+_xlfn.XLOOKUP(N$2&amp;$I15,$B$2:$B$64&amp;$C$2:$C$64,$H$2:$H$64,0)</f>
        <v>0.82075471698113212</v>
      </c>
      <c r="O15" s="2" cm="1">
        <f t="array" ref="O15">_xlfn.XLOOKUP($I15&amp;O$2,$B$2:$B$64&amp;$C$2:$C$64,$G$2:$G$64,0)+_xlfn.XLOOKUP(O$2&amp;$I15,$B$2:$B$64&amp;$C$2:$C$64,$H$2:$H$64,0)</f>
        <v>0</v>
      </c>
      <c r="P15" s="2" cm="1">
        <f t="array" ref="P15">_xlfn.XLOOKUP($I15&amp;P$2,$B$2:$B$64&amp;$C$2:$C$64,$G$2:$G$64,0)+_xlfn.XLOOKUP(P$2&amp;$I15,$B$2:$B$64&amp;$C$2:$C$64,$H$2:$H$64,0)</f>
        <v>0.93243243243243246</v>
      </c>
      <c r="Q15" s="2" cm="1">
        <f t="array" ref="Q15">_xlfn.XLOOKUP($I15&amp;Q$2,$B$2:$B$64&amp;$C$2:$C$64,$G$2:$G$64,0)+_xlfn.XLOOKUP(Q$2&amp;$I15,$B$2:$B$64&amp;$C$2:$C$64,$H$2:$H$64,0)</f>
        <v>0</v>
      </c>
      <c r="R15" s="2" cm="1">
        <f t="array" ref="R15">_xlfn.XLOOKUP($I15&amp;R$2,$B$2:$B$64&amp;$C$2:$C$64,$G$2:$G$64,0)+_xlfn.XLOOKUP(R$2&amp;$I15,$B$2:$B$64&amp;$C$2:$C$64,$H$2:$H$64,0)</f>
        <v>0</v>
      </c>
      <c r="S15" s="2" cm="1">
        <f t="array" ref="S15">_xlfn.XLOOKUP($I15&amp;S$2,$B$2:$B$64&amp;$C$2:$C$64,$G$2:$G$64,0)+_xlfn.XLOOKUP(S$2&amp;$I15,$B$2:$B$64&amp;$C$2:$C$64,$H$2:$H$64,0)</f>
        <v>0</v>
      </c>
      <c r="T15" s="2" cm="1">
        <f t="array" ref="T15">_xlfn.XLOOKUP($I15&amp;T$2,$B$2:$B$64&amp;$C$2:$C$64,$G$2:$G$64,0)+_xlfn.XLOOKUP(T$2&amp;$I15,$B$2:$B$64&amp;$C$2:$C$64,$H$2:$H$64,0)</f>
        <v>0.79646017699115046</v>
      </c>
      <c r="U15" s="2" cm="1">
        <f t="array" ref="U15">_xlfn.XLOOKUP($I15&amp;U$2,$B$2:$B$64&amp;$C$2:$C$64,$G$2:$G$64,0)+_xlfn.XLOOKUP(U$2&amp;$I15,$B$2:$B$64&amp;$C$2:$C$64,$H$2:$H$64,0)</f>
        <v>0</v>
      </c>
      <c r="V15" s="2" cm="1">
        <f t="array" ref="V15">_xlfn.XLOOKUP($I15&amp;V$2,$B$2:$B$64&amp;$C$2:$C$64,$G$2:$G$64,0)+_xlfn.XLOOKUP(V$2&amp;$I15,$B$2:$B$64&amp;$C$2:$C$64,$H$2:$H$64,0)</f>
        <v>0</v>
      </c>
      <c r="W15" s="2" cm="1">
        <f t="array" ref="W15">_xlfn.XLOOKUP($I15&amp;W$2,$B$2:$B$64&amp;$C$2:$C$64,$G$2:$G$64,0)+_xlfn.XLOOKUP(W$2&amp;$I15,$B$2:$B$64&amp;$C$2:$C$64,$H$2:$H$64,0)</f>
        <v>0</v>
      </c>
      <c r="X15" s="2" cm="1">
        <f t="array" ref="X15">_xlfn.XLOOKUP($I15&amp;X$2,$B$2:$B$64&amp;$C$2:$C$64,$G$2:$G$64,0)+_xlfn.XLOOKUP(X$2&amp;$I15,$B$2:$B$64&amp;$C$2:$C$64,$H$2:$H$64,0)</f>
        <v>0</v>
      </c>
      <c r="Y15" s="2" cm="1">
        <f t="array" ref="Y15">_xlfn.XLOOKUP($I15&amp;Y$2,$B$2:$B$64&amp;$C$2:$C$64,$G$2:$G$64,0)+_xlfn.XLOOKUP(Y$2&amp;$I15,$B$2:$B$64&amp;$C$2:$C$64,$H$2:$H$64,0)</f>
        <v>0</v>
      </c>
      <c r="Z15" s="2" cm="1">
        <f t="array" ref="Z15">_xlfn.XLOOKUP($I15&amp;Z$2,$B$2:$B$64&amp;$C$2:$C$64,$G$2:$G$64,0)+_xlfn.XLOOKUP(Z$2&amp;$I15,$B$2:$B$64&amp;$C$2:$C$64,$H$2:$H$64,0)</f>
        <v>0</v>
      </c>
      <c r="AA15" s="2" cm="1">
        <f t="array" ref="AA15">_xlfn.XLOOKUP($I15&amp;AA$2,$B$2:$B$64&amp;$C$2:$C$64,$G$2:$G$64,0)+_xlfn.XLOOKUP(AA$2&amp;$I15,$B$2:$B$64&amp;$C$2:$C$64,$H$2:$H$64,0)</f>
        <v>1.2253521126760563</v>
      </c>
      <c r="AB15">
        <v>1</v>
      </c>
      <c r="AC15">
        <f t="array" ref="AC15">MMULT($J15:AA$20,AB$3:AB$20)</f>
        <v>7.3503446634766281</v>
      </c>
      <c r="AD15">
        <f t="shared" si="4"/>
        <v>12</v>
      </c>
      <c r="AE15">
        <v>9</v>
      </c>
      <c r="AF15">
        <f t="shared" si="5"/>
        <v>9</v>
      </c>
      <c r="AG15" s="7" t="s">
        <v>21</v>
      </c>
      <c r="AH15" s="2">
        <v>2.834847456953868</v>
      </c>
      <c r="AI15" s="2">
        <v>1.5556725792157418</v>
      </c>
      <c r="AJ15" s="2">
        <v>3.792173421453914</v>
      </c>
      <c r="AK15" s="2">
        <v>3.1795676780663613</v>
      </c>
      <c r="AL15" s="2">
        <v>1.8726076555023925</v>
      </c>
      <c r="AM15" s="2">
        <v>0.99631433460576535</v>
      </c>
      <c r="AN15" s="2">
        <v>2.7987222422128561</v>
      </c>
      <c r="AO15" s="2">
        <v>1.3286793098629457</v>
      </c>
      <c r="AP15" s="2">
        <v>4.3957777519435401</v>
      </c>
      <c r="AQ15" s="2">
        <v>2.7227171887772039</v>
      </c>
      <c r="AR15" s="2">
        <v>1.5403201835883078</v>
      </c>
      <c r="AS15" s="2">
        <v>2.5240031203329245</v>
      </c>
      <c r="AT15" s="2">
        <v>7</v>
      </c>
      <c r="AU15" s="2">
        <v>5.3223928200379893</v>
      </c>
      <c r="AV15" s="2">
        <v>1.8006925740669488</v>
      </c>
      <c r="AW15" s="2">
        <v>6.8211601573402749</v>
      </c>
      <c r="AX15" s="2">
        <v>3.7783520355459892</v>
      </c>
      <c r="AY15" s="2">
        <v>1.8604913572343151</v>
      </c>
      <c r="AZ15">
        <v>1</v>
      </c>
      <c r="BA15">
        <f t="array" ref="BA15">MMULT($AH15:AY$20,AZ$3:AZ$20)</f>
        <v>56.12449186674133</v>
      </c>
      <c r="BB15">
        <f t="shared" si="6"/>
        <v>10</v>
      </c>
      <c r="BC15">
        <v>9</v>
      </c>
      <c r="BD15">
        <f t="shared" si="7"/>
        <v>1</v>
      </c>
      <c r="BE15" t="s">
        <v>21</v>
      </c>
      <c r="BF15">
        <v>33.016459659342736</v>
      </c>
      <c r="BG15">
        <v>12.876259114183719</v>
      </c>
      <c r="BH15">
        <v>33.257378809711099</v>
      </c>
      <c r="BI15">
        <v>26.623974299468777</v>
      </c>
      <c r="BJ15">
        <v>31.242419087211097</v>
      </c>
      <c r="BK15">
        <v>22.302480095675712</v>
      </c>
      <c r="BL15">
        <v>30.123092513687759</v>
      </c>
      <c r="BM15">
        <v>18.973307042491101</v>
      </c>
      <c r="BN15">
        <v>20.038314296147451</v>
      </c>
      <c r="BO15">
        <v>18.439750361995468</v>
      </c>
      <c r="BP15">
        <v>15.341311517497061</v>
      </c>
      <c r="BQ15">
        <v>14.05447124431514</v>
      </c>
      <c r="BR15">
        <v>17.476294920190558</v>
      </c>
      <c r="BS15">
        <v>20.894656228954464</v>
      </c>
      <c r="BT15">
        <v>20.057202529584423</v>
      </c>
      <c r="BU15">
        <v>24.031145330179687</v>
      </c>
      <c r="BV15">
        <v>15.867180313840112</v>
      </c>
      <c r="BW15">
        <v>35.056424599120646</v>
      </c>
      <c r="BX15">
        <v>1</v>
      </c>
      <c r="BY15">
        <f t="array" ref="BY15">MMULT($BF15:BW$20,BX$3:BX$20)</f>
        <v>409.67212196359708</v>
      </c>
      <c r="BZ15">
        <f t="shared" si="8"/>
        <v>10</v>
      </c>
      <c r="CA15">
        <v>9</v>
      </c>
      <c r="CB15">
        <f t="shared" si="9"/>
        <v>1</v>
      </c>
    </row>
    <row r="16" spans="1:80" x14ac:dyDescent="0.25">
      <c r="A16">
        <v>2</v>
      </c>
      <c r="B16" t="s">
        <v>23</v>
      </c>
      <c r="C16" t="s">
        <v>17</v>
      </c>
      <c r="D16" t="s">
        <v>44</v>
      </c>
      <c r="E16">
        <f t="shared" si="2"/>
        <v>104</v>
      </c>
      <c r="F16">
        <f t="shared" si="3"/>
        <v>52</v>
      </c>
      <c r="G16">
        <f t="shared" si="0"/>
        <v>2</v>
      </c>
      <c r="H16">
        <f t="shared" si="1"/>
        <v>0.5</v>
      </c>
      <c r="I16" s="7" t="s">
        <v>22</v>
      </c>
      <c r="J16" s="2" cm="1">
        <f t="array" ref="J16">_xlfn.XLOOKUP($I16&amp;J$2,$B$2:$B$64&amp;$C$2:$C$64,$G$2:$G$64,0)+_xlfn.XLOOKUP(J$2&amp;$I16,$B$2:$B$64&amp;$C$2:$C$64,$H$2:$H$64,0)</f>
        <v>1.2567567567567568</v>
      </c>
      <c r="K16" s="2" cm="1">
        <f t="array" ref="K16">_xlfn.XLOOKUP($I16&amp;K$2,$B$2:$B$64&amp;$C$2:$C$64,$G$2:$G$64,0)+_xlfn.XLOOKUP(K$2&amp;$I16,$B$2:$B$64&amp;$C$2:$C$64,$H$2:$H$64,0)</f>
        <v>0</v>
      </c>
      <c r="L16" s="2" cm="1">
        <f t="array" ref="L16">_xlfn.XLOOKUP($I16&amp;L$2,$B$2:$B$64&amp;$C$2:$C$64,$G$2:$G$64,0)+_xlfn.XLOOKUP(L$2&amp;$I16,$B$2:$B$64&amp;$C$2:$C$64,$H$2:$H$64,0)</f>
        <v>0.78</v>
      </c>
      <c r="M16" s="2" cm="1">
        <f t="array" ref="M16">_xlfn.XLOOKUP($I16&amp;M$2,$B$2:$B$64&amp;$C$2:$C$64,$G$2:$G$64,0)+_xlfn.XLOOKUP(M$2&amp;$I16,$B$2:$B$64&amp;$C$2:$C$64,$H$2:$H$64,0)</f>
        <v>0.70454545454545459</v>
      </c>
      <c r="N16" s="2" cm="1">
        <f t="array" ref="N16">_xlfn.XLOOKUP($I16&amp;N$2,$B$2:$B$64&amp;$C$2:$C$64,$G$2:$G$64,0)+_xlfn.XLOOKUP(N$2&amp;$I16,$B$2:$B$64&amp;$C$2:$C$64,$H$2:$H$64,0)</f>
        <v>0.79268292682926833</v>
      </c>
      <c r="O16" s="2" cm="1">
        <f t="array" ref="O16">_xlfn.XLOOKUP($I16&amp;O$2,$B$2:$B$64&amp;$C$2:$C$64,$G$2:$G$64,0)+_xlfn.XLOOKUP(O$2&amp;$I16,$B$2:$B$64&amp;$C$2:$C$64,$H$2:$H$64,0)</f>
        <v>0.78640776699029125</v>
      </c>
      <c r="P16" s="2" cm="1">
        <f t="array" ref="P16">_xlfn.XLOOKUP($I16&amp;P$2,$B$2:$B$64&amp;$C$2:$C$64,$G$2:$G$64,0)+_xlfn.XLOOKUP(P$2&amp;$I16,$B$2:$B$64&amp;$C$2:$C$64,$H$2:$H$64,0)</f>
        <v>0</v>
      </c>
      <c r="Q16" s="2" cm="1">
        <f t="array" ref="Q16">_xlfn.XLOOKUP($I16&amp;Q$2,$B$2:$B$64&amp;$C$2:$C$64,$G$2:$G$64,0)+_xlfn.XLOOKUP(Q$2&amp;$I16,$B$2:$B$64&amp;$C$2:$C$64,$H$2:$H$64,0)</f>
        <v>0.65833333333333333</v>
      </c>
      <c r="R16" s="2" cm="1">
        <f t="array" ref="R16">_xlfn.XLOOKUP($I16&amp;R$2,$B$2:$B$64&amp;$C$2:$C$64,$G$2:$G$64,0)+_xlfn.XLOOKUP(R$2&amp;$I16,$B$2:$B$64&amp;$C$2:$C$64,$H$2:$H$64,0)</f>
        <v>0</v>
      </c>
      <c r="S16" s="2" cm="1">
        <f t="array" ref="S16">_xlfn.XLOOKUP($I16&amp;S$2,$B$2:$B$64&amp;$C$2:$C$64,$G$2:$G$64,0)+_xlfn.XLOOKUP(S$2&amp;$I16,$B$2:$B$64&amp;$C$2:$C$64,$H$2:$H$64,0)</f>
        <v>0.7528089887640449</v>
      </c>
      <c r="T16" s="2" cm="1">
        <f t="array" ref="T16">_xlfn.XLOOKUP($I16&amp;T$2,$B$2:$B$64&amp;$C$2:$C$64,$G$2:$G$64,0)+_xlfn.XLOOKUP(T$2&amp;$I16,$B$2:$B$64&amp;$C$2:$C$64,$H$2:$H$64,0)</f>
        <v>0</v>
      </c>
      <c r="U16" s="2" cm="1">
        <f t="array" ref="U16">_xlfn.XLOOKUP($I16&amp;U$2,$B$2:$B$64&amp;$C$2:$C$64,$G$2:$G$64,0)+_xlfn.XLOOKUP(U$2&amp;$I16,$B$2:$B$64&amp;$C$2:$C$64,$H$2:$H$64,0)</f>
        <v>0</v>
      </c>
      <c r="V16" s="2" cm="1">
        <f t="array" ref="V16">_xlfn.XLOOKUP($I16&amp;V$2,$B$2:$B$64&amp;$C$2:$C$64,$G$2:$G$64,0)+_xlfn.XLOOKUP(V$2&amp;$I16,$B$2:$B$64&amp;$C$2:$C$64,$H$2:$H$64,0)</f>
        <v>0</v>
      </c>
      <c r="W16" s="2" cm="1">
        <f t="array" ref="W16">_xlfn.XLOOKUP($I16&amp;W$2,$B$2:$B$64&amp;$C$2:$C$64,$G$2:$G$64,0)+_xlfn.XLOOKUP(W$2&amp;$I16,$B$2:$B$64&amp;$C$2:$C$64,$H$2:$H$64,0)</f>
        <v>0</v>
      </c>
      <c r="X16" s="2" cm="1">
        <f t="array" ref="X16">_xlfn.XLOOKUP($I16&amp;X$2,$B$2:$B$64&amp;$C$2:$C$64,$G$2:$G$64,0)+_xlfn.XLOOKUP(X$2&amp;$I16,$B$2:$B$64&amp;$C$2:$C$64,$H$2:$H$64,0)</f>
        <v>0</v>
      </c>
      <c r="Y16" s="2" cm="1">
        <f t="array" ref="Y16">_xlfn.XLOOKUP($I16&amp;Y$2,$B$2:$B$64&amp;$C$2:$C$64,$G$2:$G$64,0)+_xlfn.XLOOKUP(Y$2&amp;$I16,$B$2:$B$64&amp;$C$2:$C$64,$H$2:$H$64,0)</f>
        <v>0</v>
      </c>
      <c r="Z16" s="2" cm="1">
        <f t="array" ref="Z16">_xlfn.XLOOKUP($I16&amp;Z$2,$B$2:$B$64&amp;$C$2:$C$64,$G$2:$G$64,0)+_xlfn.XLOOKUP(Z$2&amp;$I16,$B$2:$B$64&amp;$C$2:$C$64,$H$2:$H$64,0)</f>
        <v>0</v>
      </c>
      <c r="AA16" s="2" cm="1">
        <f t="array" ref="AA16">_xlfn.XLOOKUP($I16&amp;AA$2,$B$2:$B$64&amp;$C$2:$C$64,$G$2:$G$64,0)+_xlfn.XLOOKUP(AA$2&amp;$I16,$B$2:$B$64&amp;$C$2:$C$64,$H$2:$H$64,0)</f>
        <v>0</v>
      </c>
      <c r="AB16">
        <v>1</v>
      </c>
      <c r="AC16">
        <f t="array" ref="AC16">MMULT($J16:AA$20,AB$3:AB$20)</f>
        <v>5.7315352272191493</v>
      </c>
      <c r="AD16">
        <f t="shared" si="4"/>
        <v>17</v>
      </c>
      <c r="AE16">
        <v>15</v>
      </c>
      <c r="AF16">
        <f t="shared" si="5"/>
        <v>4</v>
      </c>
      <c r="AG16" s="7" t="s">
        <v>22</v>
      </c>
      <c r="AH16" s="2">
        <v>1.5883318347763797</v>
      </c>
      <c r="AI16" s="2">
        <v>1.4920990012780022</v>
      </c>
      <c r="AJ16" s="2">
        <v>1.5235420010700909</v>
      </c>
      <c r="AK16" s="2">
        <v>0</v>
      </c>
      <c r="AL16" s="2">
        <v>2.6222996018974731</v>
      </c>
      <c r="AM16" s="2">
        <v>0</v>
      </c>
      <c r="AN16" s="2">
        <v>2.5287351734952352</v>
      </c>
      <c r="AO16" s="2">
        <v>0.45770786516853929</v>
      </c>
      <c r="AP16" s="2">
        <v>2.1876303880963341</v>
      </c>
      <c r="AQ16" s="2">
        <v>3.8065435282435685</v>
      </c>
      <c r="AR16" s="2">
        <v>1.5119529056801784</v>
      </c>
      <c r="AS16" s="2">
        <v>3.3201914698516548</v>
      </c>
      <c r="AT16" s="2">
        <v>3.4330917797528393</v>
      </c>
      <c r="AU16" s="2">
        <v>7</v>
      </c>
      <c r="AV16" s="2">
        <v>1.7121596362013167</v>
      </c>
      <c r="AW16" s="2">
        <v>5.1830964498109591</v>
      </c>
      <c r="AX16" s="2">
        <v>2.9717306981044844</v>
      </c>
      <c r="AY16" s="2">
        <v>2.2019828355768842</v>
      </c>
      <c r="AZ16">
        <v>1</v>
      </c>
      <c r="BA16">
        <f t="array" ref="BA16">MMULT($AH16:AY$20,AZ$3:AZ$20)</f>
        <v>43.541095169003945</v>
      </c>
      <c r="BB16">
        <f t="shared" si="6"/>
        <v>17</v>
      </c>
      <c r="BC16">
        <v>15</v>
      </c>
      <c r="BD16">
        <f t="shared" si="7"/>
        <v>4</v>
      </c>
      <c r="BE16" t="s">
        <v>22</v>
      </c>
      <c r="BF16">
        <v>33.359528843531081</v>
      </c>
      <c r="BG16">
        <v>13.248249535168846</v>
      </c>
      <c r="BH16">
        <v>33.073463376481108</v>
      </c>
      <c r="BI16">
        <v>20.242658477484643</v>
      </c>
      <c r="BJ16">
        <v>23.353039415121881</v>
      </c>
      <c r="BK16">
        <v>22.085759122564884</v>
      </c>
      <c r="BL16">
        <v>14.845677291747863</v>
      </c>
      <c r="BM16">
        <v>17.224406368246655</v>
      </c>
      <c r="BN16">
        <v>13.243062390724143</v>
      </c>
      <c r="BO16">
        <v>18.387969555662178</v>
      </c>
      <c r="BP16">
        <v>7.74295922075554</v>
      </c>
      <c r="BQ16">
        <v>11.556233143115824</v>
      </c>
      <c r="BR16">
        <v>12.731745598342652</v>
      </c>
      <c r="BS16">
        <v>12.276930511157708</v>
      </c>
      <c r="BT16">
        <v>16.224031200527598</v>
      </c>
      <c r="BU16">
        <v>11.0190923581515</v>
      </c>
      <c r="BV16">
        <v>10.638360936079057</v>
      </c>
      <c r="BW16">
        <v>20.256923415398429</v>
      </c>
      <c r="BX16">
        <v>1</v>
      </c>
      <c r="BY16">
        <f t="array" ref="BY16">MMULT($BF16:BW$20,BX$3:BX$20)</f>
        <v>311.51009076026162</v>
      </c>
      <c r="BZ16">
        <f t="shared" si="8"/>
        <v>17</v>
      </c>
      <c r="CA16">
        <v>15</v>
      </c>
      <c r="CB16">
        <f t="shared" si="9"/>
        <v>4</v>
      </c>
    </row>
    <row r="17" spans="1:80" x14ac:dyDescent="0.25">
      <c r="A17">
        <v>2</v>
      </c>
      <c r="B17" t="s">
        <v>26</v>
      </c>
      <c r="C17" t="s">
        <v>15</v>
      </c>
      <c r="D17" t="s">
        <v>45</v>
      </c>
      <c r="E17">
        <f t="shared" si="2"/>
        <v>87</v>
      </c>
      <c r="F17">
        <f t="shared" si="3"/>
        <v>107</v>
      </c>
      <c r="G17">
        <f t="shared" si="0"/>
        <v>0.81308411214953269</v>
      </c>
      <c r="H17">
        <f t="shared" si="1"/>
        <v>1.2298850574712643</v>
      </c>
      <c r="I17" s="7" t="s">
        <v>23</v>
      </c>
      <c r="J17" s="2" cm="1">
        <f t="array" ref="J17">_xlfn.XLOOKUP($I17&amp;J$2,$B$2:$B$64&amp;$C$2:$C$64,$G$2:$G$64,0)+_xlfn.XLOOKUP(J$2&amp;$I17,$B$2:$B$64&amp;$C$2:$C$64,$H$2:$H$64,0)</f>
        <v>0</v>
      </c>
      <c r="K17" s="2" cm="1">
        <f t="array" ref="K17">_xlfn.XLOOKUP($I17&amp;K$2,$B$2:$B$64&amp;$C$2:$C$64,$G$2:$G$64,0)+_xlfn.XLOOKUP(K$2&amp;$I17,$B$2:$B$64&amp;$C$2:$C$64,$H$2:$H$64,0)</f>
        <v>1.2894736842105263</v>
      </c>
      <c r="L17" s="2" cm="1">
        <f t="array" ref="L17">_xlfn.XLOOKUP($I17&amp;L$2,$B$2:$B$64&amp;$C$2:$C$64,$G$2:$G$64,0)+_xlfn.XLOOKUP(L$2&amp;$I17,$B$2:$B$64&amp;$C$2:$C$64,$H$2:$H$64,0)</f>
        <v>0</v>
      </c>
      <c r="M17" s="2" cm="1">
        <f t="array" ref="M17">_xlfn.XLOOKUP($I17&amp;M$2,$B$2:$B$64&amp;$C$2:$C$64,$G$2:$G$64,0)+_xlfn.XLOOKUP(M$2&amp;$I17,$B$2:$B$64&amp;$C$2:$C$64,$H$2:$H$64,0)</f>
        <v>0</v>
      </c>
      <c r="N17" s="2" cm="1">
        <f t="array" ref="N17">_xlfn.XLOOKUP($I17&amp;N$2,$B$2:$B$64&amp;$C$2:$C$64,$G$2:$G$64,0)+_xlfn.XLOOKUP(N$2&amp;$I17,$B$2:$B$64&amp;$C$2:$C$64,$H$2:$H$64,0)</f>
        <v>0</v>
      </c>
      <c r="O17" s="2" cm="1">
        <f t="array" ref="O17">_xlfn.XLOOKUP($I17&amp;O$2,$B$2:$B$64&amp;$C$2:$C$64,$G$2:$G$64,0)+_xlfn.XLOOKUP(O$2&amp;$I17,$B$2:$B$64&amp;$C$2:$C$64,$H$2:$H$64,0)</f>
        <v>0.56862745098039214</v>
      </c>
      <c r="P17" s="2" cm="1">
        <f t="array" ref="P17">_xlfn.XLOOKUP($I17&amp;P$2,$B$2:$B$64&amp;$C$2:$C$64,$G$2:$G$64,0)+_xlfn.XLOOKUP(P$2&amp;$I17,$B$2:$B$64&amp;$C$2:$C$64,$H$2:$H$64,0)</f>
        <v>0</v>
      </c>
      <c r="Q17" s="2" cm="1">
        <f t="array" ref="Q17">_xlfn.XLOOKUP($I17&amp;Q$2,$B$2:$B$64&amp;$C$2:$C$64,$G$2:$G$64,0)+_xlfn.XLOOKUP(Q$2&amp;$I17,$B$2:$B$64&amp;$C$2:$C$64,$H$2:$H$64,0)</f>
        <v>2</v>
      </c>
      <c r="R17" s="2" cm="1">
        <f t="array" ref="R17">_xlfn.XLOOKUP($I17&amp;R$2,$B$2:$B$64&amp;$C$2:$C$64,$G$2:$G$64,0)+_xlfn.XLOOKUP(R$2&amp;$I17,$B$2:$B$64&amp;$C$2:$C$64,$H$2:$H$64,0)</f>
        <v>1.2321428571428572</v>
      </c>
      <c r="S17" s="2" cm="1">
        <f t="array" ref="S17">_xlfn.XLOOKUP($I17&amp;S$2,$B$2:$B$64&amp;$C$2:$C$64,$G$2:$G$64,0)+_xlfn.XLOOKUP(S$2&amp;$I17,$B$2:$B$64&amp;$C$2:$C$64,$H$2:$H$64,0)</f>
        <v>0</v>
      </c>
      <c r="T17" s="2" cm="1">
        <f t="array" ref="T17">_xlfn.XLOOKUP($I17&amp;T$2,$B$2:$B$64&amp;$C$2:$C$64,$G$2:$G$64,0)+_xlfn.XLOOKUP(T$2&amp;$I17,$B$2:$B$64&amp;$C$2:$C$64,$H$2:$H$64,0)</f>
        <v>0.44230769230769229</v>
      </c>
      <c r="U17" s="2" cm="1">
        <f t="array" ref="U17">_xlfn.XLOOKUP($I17&amp;U$2,$B$2:$B$64&amp;$C$2:$C$64,$G$2:$G$64,0)+_xlfn.XLOOKUP(U$2&amp;$I17,$B$2:$B$64&amp;$C$2:$C$64,$H$2:$H$64,0)</f>
        <v>0.55789473684210522</v>
      </c>
      <c r="V17" s="2" cm="1">
        <f t="array" ref="V17">_xlfn.XLOOKUP($I17&amp;V$2,$B$2:$B$64&amp;$C$2:$C$64,$G$2:$G$64,0)+_xlfn.XLOOKUP(V$2&amp;$I17,$B$2:$B$64&amp;$C$2:$C$64,$H$2:$H$64,0)</f>
        <v>0</v>
      </c>
      <c r="W17" s="2" cm="1">
        <f t="array" ref="W17">_xlfn.XLOOKUP($I17&amp;W$2,$B$2:$B$64&amp;$C$2:$C$64,$G$2:$G$64,0)+_xlfn.XLOOKUP(W$2&amp;$I17,$B$2:$B$64&amp;$C$2:$C$64,$H$2:$H$64,0)</f>
        <v>0</v>
      </c>
      <c r="X17" s="2" cm="1">
        <f t="array" ref="X17">_xlfn.XLOOKUP($I17&amp;X$2,$B$2:$B$64&amp;$C$2:$C$64,$G$2:$G$64,0)+_xlfn.XLOOKUP(X$2&amp;$I17,$B$2:$B$64&amp;$C$2:$C$64,$H$2:$H$64,0)</f>
        <v>0</v>
      </c>
      <c r="Y17" s="2" cm="1">
        <f t="array" ref="Y17">_xlfn.XLOOKUP($I17&amp;Y$2,$B$2:$B$64&amp;$C$2:$C$64,$G$2:$G$64,0)+_xlfn.XLOOKUP(Y$2&amp;$I17,$B$2:$B$64&amp;$C$2:$C$64,$H$2:$H$64,0)</f>
        <v>1.4035087719298245</v>
      </c>
      <c r="Z17" s="2" cm="1">
        <f t="array" ref="Z17">_xlfn.XLOOKUP($I17&amp;Z$2,$B$2:$B$64&amp;$C$2:$C$64,$G$2:$G$64,0)+_xlfn.XLOOKUP(Z$2&amp;$I17,$B$2:$B$64&amp;$C$2:$C$64,$H$2:$H$64,0)</f>
        <v>0</v>
      </c>
      <c r="AA17" s="2" cm="1">
        <f t="array" ref="AA17">_xlfn.XLOOKUP($I17&amp;AA$2,$B$2:$B$64&amp;$C$2:$C$64,$G$2:$G$64,0)+_xlfn.XLOOKUP(AA$2&amp;$I17,$B$2:$B$64&amp;$C$2:$C$64,$H$2:$H$64,0)</f>
        <v>0</v>
      </c>
      <c r="AB17">
        <v>1</v>
      </c>
      <c r="AC17">
        <f t="array" ref="AC17">MMULT($J17:AA$20,AB$3:AB$20)</f>
        <v>7.4939551934133979</v>
      </c>
      <c r="AD17">
        <f t="shared" si="4"/>
        <v>10</v>
      </c>
      <c r="AE17">
        <v>5</v>
      </c>
      <c r="AF17">
        <f t="shared" si="5"/>
        <v>25</v>
      </c>
      <c r="AG17" s="7" t="s">
        <v>23</v>
      </c>
      <c r="AH17" s="2">
        <v>2.1346260387811635</v>
      </c>
      <c r="AI17" s="2">
        <v>1.1283758087274023</v>
      </c>
      <c r="AJ17" s="2">
        <v>2.0072243976903166</v>
      </c>
      <c r="AK17" s="2">
        <v>1.9478075278694473</v>
      </c>
      <c r="AL17" s="2">
        <v>4.6496825703965801</v>
      </c>
      <c r="AM17" s="2">
        <v>3.8532853731381302</v>
      </c>
      <c r="AN17" s="2">
        <v>5.969626774154638</v>
      </c>
      <c r="AO17" s="2">
        <v>2.0126824009581035</v>
      </c>
      <c r="AP17" s="2">
        <v>3.0232738645572943</v>
      </c>
      <c r="AQ17" s="2">
        <v>5.9570441254651776</v>
      </c>
      <c r="AR17" s="2">
        <v>3.2707748538011696</v>
      </c>
      <c r="AS17" s="2">
        <v>2.6943414945434059</v>
      </c>
      <c r="AT17" s="2">
        <v>0.55534188034188026</v>
      </c>
      <c r="AU17" s="2">
        <v>3.7610441582477656</v>
      </c>
      <c r="AV17" s="2">
        <v>7</v>
      </c>
      <c r="AW17" s="2">
        <v>2.1895722329122025</v>
      </c>
      <c r="AX17" s="2">
        <v>7.9986487390629932</v>
      </c>
      <c r="AY17" s="2">
        <v>4.3258303410570296</v>
      </c>
      <c r="AZ17">
        <v>1</v>
      </c>
      <c r="BA17">
        <f t="array" ref="BA17">MMULT($AH17:AY$20,AZ$3:AZ$20)</f>
        <v>64.479182581704706</v>
      </c>
      <c r="BB17">
        <f t="shared" si="6"/>
        <v>5</v>
      </c>
      <c r="BC17">
        <v>5</v>
      </c>
      <c r="BD17">
        <f t="shared" si="7"/>
        <v>0</v>
      </c>
      <c r="BE17" t="s">
        <v>23</v>
      </c>
      <c r="BF17">
        <v>30.898394570918995</v>
      </c>
      <c r="BG17">
        <v>31.231408955827497</v>
      </c>
      <c r="BH17">
        <v>47.906878407250773</v>
      </c>
      <c r="BI17">
        <v>20.098157669961992</v>
      </c>
      <c r="BJ17">
        <v>17.93002274595775</v>
      </c>
      <c r="BK17">
        <v>30.002179913767684</v>
      </c>
      <c r="BL17">
        <v>19.993255168663087</v>
      </c>
      <c r="BM17">
        <v>33.633424637953027</v>
      </c>
      <c r="BN17">
        <v>26.411621562956974</v>
      </c>
      <c r="BO17">
        <v>21.77863792491506</v>
      </c>
      <c r="BP17">
        <v>13.907974925906991</v>
      </c>
      <c r="BQ17">
        <v>23.356034426325166</v>
      </c>
      <c r="BR17">
        <v>25.098335227872614</v>
      </c>
      <c r="BS17">
        <v>28.772451956527071</v>
      </c>
      <c r="BT17">
        <v>24.895892651758277</v>
      </c>
      <c r="BU17">
        <v>37.070837623786417</v>
      </c>
      <c r="BV17">
        <v>25.146680610983147</v>
      </c>
      <c r="BW17">
        <v>34.656571834722413</v>
      </c>
      <c r="BX17">
        <v>1</v>
      </c>
      <c r="BY17">
        <f t="array" ref="BY17">MMULT($BF17:BW$20,BX$3:BX$20)</f>
        <v>492.78876081605495</v>
      </c>
      <c r="BZ17">
        <f t="shared" si="8"/>
        <v>4</v>
      </c>
      <c r="CA17">
        <v>5</v>
      </c>
      <c r="CB17">
        <f t="shared" si="9"/>
        <v>1</v>
      </c>
    </row>
    <row r="18" spans="1:80" x14ac:dyDescent="0.25">
      <c r="A18">
        <v>2</v>
      </c>
      <c r="B18" t="s">
        <v>21</v>
      </c>
      <c r="C18" t="s">
        <v>14</v>
      </c>
      <c r="D18" t="s">
        <v>46</v>
      </c>
      <c r="E18">
        <f t="shared" si="2"/>
        <v>87</v>
      </c>
      <c r="F18">
        <f t="shared" si="3"/>
        <v>106</v>
      </c>
      <c r="G18">
        <f t="shared" si="0"/>
        <v>0.82075471698113212</v>
      </c>
      <c r="H18">
        <f t="shared" si="1"/>
        <v>1.2183908045977012</v>
      </c>
      <c r="I18" s="7" t="s">
        <v>24</v>
      </c>
      <c r="J18" s="2" cm="1">
        <f t="array" ref="J18">_xlfn.XLOOKUP($I18&amp;J$2,$B$2:$B$64&amp;$C$2:$C$64,$G$2:$G$64,0)+_xlfn.XLOOKUP(J$2&amp;$I18,$B$2:$B$64&amp;$C$2:$C$64,$H$2:$H$64,0)</f>
        <v>1.0350877192982457</v>
      </c>
      <c r="K18" s="2" cm="1">
        <f t="array" ref="K18">_xlfn.XLOOKUP($I18&amp;K$2,$B$2:$B$64&amp;$C$2:$C$64,$G$2:$G$64,0)+_xlfn.XLOOKUP(K$2&amp;$I18,$B$2:$B$64&amp;$C$2:$C$64,$H$2:$H$64,0)</f>
        <v>0</v>
      </c>
      <c r="L18" s="2" cm="1">
        <f t="array" ref="L18">_xlfn.XLOOKUP($I18&amp;L$2,$B$2:$B$64&amp;$C$2:$C$64,$G$2:$G$64,0)+_xlfn.XLOOKUP(L$2&amp;$I18,$B$2:$B$64&amp;$C$2:$C$64,$H$2:$H$64,0)</f>
        <v>0</v>
      </c>
      <c r="M18" s="2" cm="1">
        <f t="array" ref="M18">_xlfn.XLOOKUP($I18&amp;M$2,$B$2:$B$64&amp;$C$2:$C$64,$G$2:$G$64,0)+_xlfn.XLOOKUP(M$2&amp;$I18,$B$2:$B$64&amp;$C$2:$C$64,$H$2:$H$64,0)</f>
        <v>0.38655462184873951</v>
      </c>
      <c r="N18" s="2" cm="1">
        <f t="array" ref="N18">_xlfn.XLOOKUP($I18&amp;N$2,$B$2:$B$64&amp;$C$2:$C$64,$G$2:$G$64,0)+_xlfn.XLOOKUP(N$2&amp;$I18,$B$2:$B$64&amp;$C$2:$C$64,$H$2:$H$64,0)</f>
        <v>1.0735294117647058</v>
      </c>
      <c r="O18" s="2" cm="1">
        <f t="array" ref="O18">_xlfn.XLOOKUP($I18&amp;O$2,$B$2:$B$64&amp;$C$2:$C$64,$G$2:$G$64,0)+_xlfn.XLOOKUP(O$2&amp;$I18,$B$2:$B$64&amp;$C$2:$C$64,$H$2:$H$64,0)</f>
        <v>0.55855855855855852</v>
      </c>
      <c r="P18" s="2" cm="1">
        <f t="array" ref="P18">_xlfn.XLOOKUP($I18&amp;P$2,$B$2:$B$64&amp;$C$2:$C$64,$G$2:$G$64,0)+_xlfn.XLOOKUP(P$2&amp;$I18,$B$2:$B$64&amp;$C$2:$C$64,$H$2:$H$64,0)</f>
        <v>0.9882352941176471</v>
      </c>
      <c r="Q18" s="2" cm="1">
        <f t="array" ref="Q18">_xlfn.XLOOKUP($I18&amp;Q$2,$B$2:$B$64&amp;$C$2:$C$64,$G$2:$G$64,0)+_xlfn.XLOOKUP(Q$2&amp;$I18,$B$2:$B$64&amp;$C$2:$C$64,$H$2:$H$64,0)</f>
        <v>0</v>
      </c>
      <c r="R18" s="2" cm="1">
        <f t="array" ref="R18">_xlfn.XLOOKUP($I18&amp;R$2,$B$2:$B$64&amp;$C$2:$C$64,$G$2:$G$64,0)+_xlfn.XLOOKUP(R$2&amp;$I18,$B$2:$B$64&amp;$C$2:$C$64,$H$2:$H$64,0)</f>
        <v>1.0517241379310345</v>
      </c>
      <c r="S18" s="2" cm="1">
        <f t="array" ref="S18">_xlfn.XLOOKUP($I18&amp;S$2,$B$2:$B$64&amp;$C$2:$C$64,$G$2:$G$64,0)+_xlfn.XLOOKUP(S$2&amp;$I18,$B$2:$B$64&amp;$C$2:$C$64,$H$2:$H$64,0)</f>
        <v>0</v>
      </c>
      <c r="T18" s="2" cm="1">
        <f t="array" ref="T18">_xlfn.XLOOKUP($I18&amp;T$2,$B$2:$B$64&amp;$C$2:$C$64,$G$2:$G$64,0)+_xlfn.XLOOKUP(T$2&amp;$I18,$B$2:$B$64&amp;$C$2:$C$64,$H$2:$H$64,0)</f>
        <v>0</v>
      </c>
      <c r="U18" s="2" cm="1">
        <f t="array" ref="U18">_xlfn.XLOOKUP($I18&amp;U$2,$B$2:$B$64&amp;$C$2:$C$64,$G$2:$G$64,0)+_xlfn.XLOOKUP(U$2&amp;$I18,$B$2:$B$64&amp;$C$2:$C$64,$H$2:$H$64,0)</f>
        <v>0</v>
      </c>
      <c r="V18" s="2" cm="1">
        <f t="array" ref="V18">_xlfn.XLOOKUP($I18&amp;V$2,$B$2:$B$64&amp;$C$2:$C$64,$G$2:$G$64,0)+_xlfn.XLOOKUP(V$2&amp;$I18,$B$2:$B$64&amp;$C$2:$C$64,$H$2:$H$64,0)</f>
        <v>0</v>
      </c>
      <c r="W18" s="2" cm="1">
        <f t="array" ref="W18">_xlfn.XLOOKUP($I18&amp;W$2,$B$2:$B$64&amp;$C$2:$C$64,$G$2:$G$64,0)+_xlfn.XLOOKUP(W$2&amp;$I18,$B$2:$B$64&amp;$C$2:$C$64,$H$2:$H$64,0)</f>
        <v>0</v>
      </c>
      <c r="X18" s="2" cm="1">
        <f t="array" ref="X18">_xlfn.XLOOKUP($I18&amp;X$2,$B$2:$B$64&amp;$C$2:$C$64,$G$2:$G$64,0)+_xlfn.XLOOKUP(X$2&amp;$I18,$B$2:$B$64&amp;$C$2:$C$64,$H$2:$H$64,0)</f>
        <v>0.71250000000000002</v>
      </c>
      <c r="Y18" s="2" cm="1">
        <f t="array" ref="Y18">_xlfn.XLOOKUP($I18&amp;Y$2,$B$2:$B$64&amp;$C$2:$C$64,$G$2:$G$64,0)+_xlfn.XLOOKUP(Y$2&amp;$I18,$B$2:$B$64&amp;$C$2:$C$64,$H$2:$H$64,0)</f>
        <v>0</v>
      </c>
      <c r="Z18" s="2" cm="1">
        <f t="array" ref="Z18">_xlfn.XLOOKUP($I18&amp;Z$2,$B$2:$B$64&amp;$C$2:$C$64,$G$2:$G$64,0)+_xlfn.XLOOKUP(Z$2&amp;$I18,$B$2:$B$64&amp;$C$2:$C$64,$H$2:$H$64,0)</f>
        <v>0</v>
      </c>
      <c r="AA18" s="2" cm="1">
        <f t="array" ref="AA18">_xlfn.XLOOKUP($I18&amp;AA$2,$B$2:$B$64&amp;$C$2:$C$64,$G$2:$G$64,0)+_xlfn.XLOOKUP(AA$2&amp;$I18,$B$2:$B$64&amp;$C$2:$C$64,$H$2:$H$64,0)</f>
        <v>0</v>
      </c>
      <c r="AB18">
        <v>1</v>
      </c>
      <c r="AC18">
        <f t="array" ref="AC18">MMULT($J18:AA$20,AB$3:AB$20)</f>
        <v>5.8061897435189325</v>
      </c>
      <c r="AD18">
        <f t="shared" si="4"/>
        <v>16</v>
      </c>
      <c r="AE18">
        <v>18</v>
      </c>
      <c r="AF18">
        <f t="shared" si="5"/>
        <v>4</v>
      </c>
      <c r="AG18" s="7" t="s">
        <v>24</v>
      </c>
      <c r="AH18" s="2">
        <v>0.60585323238206168</v>
      </c>
      <c r="AI18" s="2">
        <v>2.0766033615836341</v>
      </c>
      <c r="AJ18" s="2">
        <v>1.7069518716577541</v>
      </c>
      <c r="AK18" s="2">
        <v>1.3939329304419954</v>
      </c>
      <c r="AL18" s="2">
        <v>3.1754321361941376</v>
      </c>
      <c r="AM18" s="2">
        <v>0.40514705882352942</v>
      </c>
      <c r="AN18" s="2">
        <v>1.682809007800059</v>
      </c>
      <c r="AO18" s="2">
        <v>3.3913569823485146</v>
      </c>
      <c r="AP18" s="2">
        <v>3.2181196302144417</v>
      </c>
      <c r="AQ18" s="2">
        <v>2.7267793162174923</v>
      </c>
      <c r="AR18" s="2">
        <v>0.60798864126070007</v>
      </c>
      <c r="AS18" s="2">
        <v>1.9084540162171741</v>
      </c>
      <c r="AT18" s="2">
        <v>3.5916363645040654</v>
      </c>
      <c r="AU18" s="2">
        <v>3.4368408221055331</v>
      </c>
      <c r="AV18" s="2">
        <v>1.8358658508583545</v>
      </c>
      <c r="AW18" s="2">
        <v>7</v>
      </c>
      <c r="AX18" s="2">
        <v>1.4796385622856212</v>
      </c>
      <c r="AY18" s="2">
        <v>4.0564220241830045</v>
      </c>
      <c r="AZ18">
        <v>1</v>
      </c>
      <c r="BA18">
        <f t="array" ref="BA18">MMULT($AH18:AY$20,AZ$3:AZ$20)</f>
        <v>44.299831809078078</v>
      </c>
      <c r="BB18">
        <f t="shared" si="6"/>
        <v>16</v>
      </c>
      <c r="BC18">
        <v>18</v>
      </c>
      <c r="BD18">
        <f t="shared" si="7"/>
        <v>4</v>
      </c>
      <c r="BE18" t="s">
        <v>24</v>
      </c>
      <c r="BF18">
        <v>31.469138346160637</v>
      </c>
      <c r="BG18">
        <v>10.101094544403299</v>
      </c>
      <c r="BH18">
        <v>20.574896743552447</v>
      </c>
      <c r="BI18">
        <v>19.817724901537215</v>
      </c>
      <c r="BJ18">
        <v>22.327789406354572</v>
      </c>
      <c r="BK18">
        <v>19.296826403753872</v>
      </c>
      <c r="BL18">
        <v>23.493708918716212</v>
      </c>
      <c r="BM18">
        <v>13.89115922965501</v>
      </c>
      <c r="BN18">
        <v>20.090016809899073</v>
      </c>
      <c r="BO18">
        <v>20.688400380161276</v>
      </c>
      <c r="BP18">
        <v>11.727811722911305</v>
      </c>
      <c r="BQ18">
        <v>12.70189925431654</v>
      </c>
      <c r="BR18">
        <v>13.024234800248909</v>
      </c>
      <c r="BS18">
        <v>17.943646839534757</v>
      </c>
      <c r="BT18">
        <v>16.41330964170627</v>
      </c>
      <c r="BU18">
        <v>15.213988158056333</v>
      </c>
      <c r="BV18">
        <v>18.362601683855818</v>
      </c>
      <c r="BW18">
        <v>19.353258828826398</v>
      </c>
      <c r="BX18">
        <v>1</v>
      </c>
      <c r="BY18">
        <f t="array" ref="BY18">MMULT($BF18:BW$20,BX$3:BX$20)</f>
        <v>326.49150661365002</v>
      </c>
      <c r="BZ18">
        <f t="shared" si="8"/>
        <v>16</v>
      </c>
      <c r="CA18">
        <v>18</v>
      </c>
      <c r="CB18">
        <f t="shared" si="9"/>
        <v>4</v>
      </c>
    </row>
    <row r="19" spans="1:80" x14ac:dyDescent="0.25">
      <c r="A19">
        <v>2</v>
      </c>
      <c r="B19" t="s">
        <v>24</v>
      </c>
      <c r="C19" t="s">
        <v>18</v>
      </c>
      <c r="D19" t="s">
        <v>47</v>
      </c>
      <c r="E19">
        <f t="shared" si="2"/>
        <v>61</v>
      </c>
      <c r="F19">
        <f t="shared" si="3"/>
        <v>58</v>
      </c>
      <c r="G19">
        <f t="shared" si="0"/>
        <v>1.0517241379310345</v>
      </c>
      <c r="H19">
        <f t="shared" si="1"/>
        <v>0.95081967213114749</v>
      </c>
      <c r="I19" s="7" t="s">
        <v>25</v>
      </c>
      <c r="J19" s="2" cm="1">
        <f t="array" ref="J19">_xlfn.XLOOKUP($I19&amp;J$2,$B$2:$B$64&amp;$C$2:$C$64,$G$2:$G$64,0)+_xlfn.XLOOKUP(J$2&amp;$I19,$B$2:$B$64&amp;$C$2:$C$64,$H$2:$H$64,0)</f>
        <v>0</v>
      </c>
      <c r="K19" s="2" cm="1">
        <f t="array" ref="K19">_xlfn.XLOOKUP($I19&amp;K$2,$B$2:$B$64&amp;$C$2:$C$64,$G$2:$G$64,0)+_xlfn.XLOOKUP(K$2&amp;$I19,$B$2:$B$64&amp;$C$2:$C$64,$H$2:$H$64,0)</f>
        <v>0.9452054794520548</v>
      </c>
      <c r="L19" s="2" cm="1">
        <f t="array" ref="L19">_xlfn.XLOOKUP($I19&amp;L$2,$B$2:$B$64&amp;$C$2:$C$64,$G$2:$G$64,0)+_xlfn.XLOOKUP(L$2&amp;$I19,$B$2:$B$64&amp;$C$2:$C$64,$H$2:$H$64,0)</f>
        <v>1.1607142857142858</v>
      </c>
      <c r="M19" s="2" cm="1">
        <f t="array" ref="M19">_xlfn.XLOOKUP($I19&amp;M$2,$B$2:$B$64&amp;$C$2:$C$64,$G$2:$G$64,0)+_xlfn.XLOOKUP(M$2&amp;$I19,$B$2:$B$64&amp;$C$2:$C$64,$H$2:$H$64,0)</f>
        <v>0</v>
      </c>
      <c r="N19" s="2" cm="1">
        <f t="array" ref="N19">_xlfn.XLOOKUP($I19&amp;N$2,$B$2:$B$64&amp;$C$2:$C$64,$G$2:$G$64,0)+_xlfn.XLOOKUP(N$2&amp;$I19,$B$2:$B$64&amp;$C$2:$C$64,$H$2:$H$64,0)</f>
        <v>0</v>
      </c>
      <c r="O19" s="2" cm="1">
        <f t="array" ref="O19">_xlfn.XLOOKUP($I19&amp;O$2,$B$2:$B$64&amp;$C$2:$C$64,$G$2:$G$64,0)+_xlfn.XLOOKUP(O$2&amp;$I19,$B$2:$B$64&amp;$C$2:$C$64,$H$2:$H$64,0)</f>
        <v>1.7230769230769232</v>
      </c>
      <c r="P19" s="2" cm="1">
        <f t="array" ref="P19">_xlfn.XLOOKUP($I19&amp;P$2,$B$2:$B$64&amp;$C$2:$C$64,$G$2:$G$64,0)+_xlfn.XLOOKUP(P$2&amp;$I19,$B$2:$B$64&amp;$C$2:$C$64,$H$2:$H$64,0)</f>
        <v>0.85526315789473684</v>
      </c>
      <c r="Q19" s="2" cm="1">
        <f t="array" ref="Q19">_xlfn.XLOOKUP($I19&amp;Q$2,$B$2:$B$64&amp;$C$2:$C$64,$G$2:$G$64,0)+_xlfn.XLOOKUP(Q$2&amp;$I19,$B$2:$B$64&amp;$C$2:$C$64,$H$2:$H$64,0)</f>
        <v>0.35714285714285715</v>
      </c>
      <c r="R19" s="2" cm="1">
        <f t="array" ref="R19">_xlfn.XLOOKUP($I19&amp;R$2,$B$2:$B$64&amp;$C$2:$C$64,$G$2:$G$64,0)+_xlfn.XLOOKUP(R$2&amp;$I19,$B$2:$B$64&amp;$C$2:$C$64,$H$2:$H$64,0)</f>
        <v>0</v>
      </c>
      <c r="S19" s="2" cm="1">
        <f t="array" ref="S19">_xlfn.XLOOKUP($I19&amp;S$2,$B$2:$B$64&amp;$C$2:$C$64,$G$2:$G$64,0)+_xlfn.XLOOKUP(S$2&amp;$I19,$B$2:$B$64&amp;$C$2:$C$64,$H$2:$H$64,0)</f>
        <v>0</v>
      </c>
      <c r="T19" s="2" cm="1">
        <f t="array" ref="T19">_xlfn.XLOOKUP($I19&amp;T$2,$B$2:$B$64&amp;$C$2:$C$64,$G$2:$G$64,0)+_xlfn.XLOOKUP(T$2&amp;$I19,$B$2:$B$64&amp;$C$2:$C$64,$H$2:$H$64,0)</f>
        <v>0.62790697674418605</v>
      </c>
      <c r="U19" s="2" cm="1">
        <f t="array" ref="U19">_xlfn.XLOOKUP($I19&amp;U$2,$B$2:$B$64&amp;$C$2:$C$64,$G$2:$G$64,0)+_xlfn.XLOOKUP(U$2&amp;$I19,$B$2:$B$64&amp;$C$2:$C$64,$H$2:$H$64,0)</f>
        <v>0</v>
      </c>
      <c r="V19" s="2" cm="1">
        <f t="array" ref="V19">_xlfn.XLOOKUP($I19&amp;V$2,$B$2:$B$64&amp;$C$2:$C$64,$G$2:$G$64,0)+_xlfn.XLOOKUP(V$2&amp;$I19,$B$2:$B$64&amp;$C$2:$C$64,$H$2:$H$64,0)</f>
        <v>0</v>
      </c>
      <c r="W19" s="2" cm="1">
        <f t="array" ref="W19">_xlfn.XLOOKUP($I19&amp;W$2,$B$2:$B$64&amp;$C$2:$C$64,$G$2:$G$64,0)+_xlfn.XLOOKUP(W$2&amp;$I19,$B$2:$B$64&amp;$C$2:$C$64,$H$2:$H$64,0)</f>
        <v>0</v>
      </c>
      <c r="X19" s="2" cm="1">
        <f t="array" ref="X19">_xlfn.XLOOKUP($I19&amp;X$2,$B$2:$B$64&amp;$C$2:$C$64,$G$2:$G$64,0)+_xlfn.XLOOKUP(X$2&amp;$I19,$B$2:$B$64&amp;$C$2:$C$64,$H$2:$H$64,0)</f>
        <v>0</v>
      </c>
      <c r="Y19" s="2" cm="1">
        <f t="array" ref="Y19">_xlfn.XLOOKUP($I19&amp;Y$2,$B$2:$B$64&amp;$C$2:$C$64,$G$2:$G$64,0)+_xlfn.XLOOKUP(Y$2&amp;$I19,$B$2:$B$64&amp;$C$2:$C$64,$H$2:$H$64,0)</f>
        <v>0</v>
      </c>
      <c r="Z19" s="2" cm="1">
        <f t="array" ref="Z19">_xlfn.XLOOKUP($I19&amp;Z$2,$B$2:$B$64&amp;$C$2:$C$64,$G$2:$G$64,0)+_xlfn.XLOOKUP(Z$2&amp;$I19,$B$2:$B$64&amp;$C$2:$C$64,$H$2:$H$64,0)</f>
        <v>0</v>
      </c>
      <c r="AA19" s="2" cm="1">
        <f t="array" ref="AA19">_xlfn.XLOOKUP($I19&amp;AA$2,$B$2:$B$64&amp;$C$2:$C$64,$G$2:$G$64,0)+_xlfn.XLOOKUP(AA$2&amp;$I19,$B$2:$B$64&amp;$C$2:$C$64,$H$2:$H$64,0)</f>
        <v>2</v>
      </c>
      <c r="AB19">
        <v>1</v>
      </c>
      <c r="AC19">
        <f t="array" ref="AC19">MMULT($J19:AA$20,AB$3:AB$20)</f>
        <v>7.6693096800250435</v>
      </c>
      <c r="AD19">
        <f t="shared" si="4"/>
        <v>9</v>
      </c>
      <c r="AE19">
        <v>8</v>
      </c>
      <c r="AF19">
        <f t="shared" si="5"/>
        <v>1</v>
      </c>
      <c r="AG19" s="7" t="s">
        <v>25</v>
      </c>
      <c r="AH19" s="2">
        <v>3.870967741935484</v>
      </c>
      <c r="AI19" s="2">
        <v>1.5500618118882441</v>
      </c>
      <c r="AJ19" s="2">
        <v>3.1971918374850632</v>
      </c>
      <c r="AK19" s="2">
        <v>3.8351827954413582</v>
      </c>
      <c r="AL19" s="2">
        <v>1.1519691780821917</v>
      </c>
      <c r="AM19" s="2">
        <v>3.5320743549974707</v>
      </c>
      <c r="AN19" s="2">
        <v>1.2536251342642322</v>
      </c>
      <c r="AO19" s="2">
        <v>1.1212758066090034</v>
      </c>
      <c r="AP19" s="2">
        <v>1.908193114117243</v>
      </c>
      <c r="AQ19" s="2">
        <v>2.7362778925557247</v>
      </c>
      <c r="AR19" s="2">
        <v>1.6532538129407013</v>
      </c>
      <c r="AS19" s="2">
        <v>5.978196854056562</v>
      </c>
      <c r="AT19" s="2">
        <v>4.5769356767566887</v>
      </c>
      <c r="AU19" s="2">
        <v>4.2216638417060359</v>
      </c>
      <c r="AV19" s="2">
        <v>5.3614424231394144</v>
      </c>
      <c r="AW19" s="2">
        <v>3.9503083857285897</v>
      </c>
      <c r="AX19" s="2">
        <v>7</v>
      </c>
      <c r="AY19" s="2">
        <v>2.1191865605658711</v>
      </c>
      <c r="AZ19">
        <v>1</v>
      </c>
      <c r="BA19">
        <f t="array" ref="BA19">MMULT($AH19:AY$20,AZ$3:AZ$20)</f>
        <v>59.01780722226988</v>
      </c>
      <c r="BB19">
        <f t="shared" si="6"/>
        <v>7</v>
      </c>
      <c r="BC19">
        <v>8</v>
      </c>
      <c r="BD19">
        <f t="shared" si="7"/>
        <v>1</v>
      </c>
      <c r="BE19" t="s">
        <v>25</v>
      </c>
      <c r="BF19">
        <v>30.437137947149303</v>
      </c>
      <c r="BG19">
        <v>23.519228713768118</v>
      </c>
      <c r="BH19">
        <v>36.462970357967443</v>
      </c>
      <c r="BI19">
        <v>18.624705427822498</v>
      </c>
      <c r="BJ19">
        <v>23.962850126533649</v>
      </c>
      <c r="BK19">
        <v>30.513630866192877</v>
      </c>
      <c r="BL19">
        <v>25.358971740418312</v>
      </c>
      <c r="BM19">
        <v>22.471807072194359</v>
      </c>
      <c r="BN19">
        <v>20.336215956840444</v>
      </c>
      <c r="BO19">
        <v>19.488244105384208</v>
      </c>
      <c r="BP19">
        <v>17.065211880695525</v>
      </c>
      <c r="BQ19">
        <v>19.703765678095838</v>
      </c>
      <c r="BR19">
        <v>16.053829657139506</v>
      </c>
      <c r="BS19">
        <v>23.905191596432925</v>
      </c>
      <c r="BT19">
        <v>26.79100598747619</v>
      </c>
      <c r="BU19">
        <v>31.66554756023416</v>
      </c>
      <c r="BV19">
        <v>14.74219118060117</v>
      </c>
      <c r="BW19">
        <v>41.006329322563154</v>
      </c>
      <c r="BX19">
        <v>1</v>
      </c>
      <c r="BY19">
        <f t="array" ref="BY19">MMULT($BF19:BW$20,BX$3:BX$20)</f>
        <v>442.10883517750966</v>
      </c>
      <c r="BZ19">
        <f t="shared" si="8"/>
        <v>8</v>
      </c>
      <c r="CA19">
        <v>8</v>
      </c>
      <c r="CB19">
        <f t="shared" si="9"/>
        <v>0</v>
      </c>
    </row>
    <row r="20" spans="1:80" ht="15.75" thickBot="1" x14ac:dyDescent="0.3">
      <c r="A20">
        <v>3</v>
      </c>
      <c r="B20" t="s">
        <v>13</v>
      </c>
      <c r="C20" t="s">
        <v>19</v>
      </c>
      <c r="D20" t="s">
        <v>48</v>
      </c>
      <c r="E20">
        <f t="shared" si="2"/>
        <v>75</v>
      </c>
      <c r="F20">
        <f t="shared" si="3"/>
        <v>99</v>
      </c>
      <c r="G20">
        <f t="shared" si="0"/>
        <v>0.75757575757575757</v>
      </c>
      <c r="H20">
        <f t="shared" si="1"/>
        <v>1.32</v>
      </c>
      <c r="I20" s="8" t="s">
        <v>26</v>
      </c>
      <c r="J20" s="2" cm="1">
        <f t="array" ref="J20">_xlfn.XLOOKUP($I20&amp;J$2,$B$2:$B$64&amp;$C$2:$C$64,$G$2:$G$64,0)+_xlfn.XLOOKUP(J$2&amp;$I20,$B$2:$B$64&amp;$C$2:$C$64,$H$2:$H$64,0)</f>
        <v>1.935483870967742</v>
      </c>
      <c r="K20" s="2" cm="1">
        <f t="array" ref="K20">_xlfn.XLOOKUP($I20&amp;K$2,$B$2:$B$64&amp;$C$2:$C$64,$G$2:$G$64,0)+_xlfn.XLOOKUP(K$2&amp;$I20,$B$2:$B$64&amp;$C$2:$C$64,$H$2:$H$64,0)</f>
        <v>0</v>
      </c>
      <c r="L20" s="2" cm="1">
        <f t="array" ref="L20">_xlfn.XLOOKUP($I20&amp;L$2,$B$2:$B$64&amp;$C$2:$C$64,$G$2:$G$64,0)+_xlfn.XLOOKUP(L$2&amp;$I20,$B$2:$B$64&amp;$C$2:$C$64,$H$2:$H$64,0)</f>
        <v>0</v>
      </c>
      <c r="M20" s="2" cm="1">
        <f t="array" ref="M20">_xlfn.XLOOKUP($I20&amp;M$2,$B$2:$B$64&amp;$C$2:$C$64,$G$2:$G$64,0)+_xlfn.XLOOKUP(M$2&amp;$I20,$B$2:$B$64&amp;$C$2:$C$64,$H$2:$H$64,0)</f>
        <v>1.2033898305084745</v>
      </c>
      <c r="N20" s="2" cm="1">
        <f t="array" ref="N20">_xlfn.XLOOKUP($I20&amp;N$2,$B$2:$B$64&amp;$C$2:$C$64,$G$2:$G$64,0)+_xlfn.XLOOKUP(N$2&amp;$I20,$B$2:$B$64&amp;$C$2:$C$64,$H$2:$H$64,0)</f>
        <v>0</v>
      </c>
      <c r="O20" s="2" cm="1">
        <f t="array" ref="O20">_xlfn.XLOOKUP($I20&amp;O$2,$B$2:$B$64&amp;$C$2:$C$64,$G$2:$G$64,0)+_xlfn.XLOOKUP(O$2&amp;$I20,$B$2:$B$64&amp;$C$2:$C$64,$H$2:$H$64,0)</f>
        <v>0.81308411214953269</v>
      </c>
      <c r="P20" s="2" cm="1">
        <f t="array" ref="P20">_xlfn.XLOOKUP($I20&amp;P$2,$B$2:$B$64&amp;$C$2:$C$64,$G$2:$G$64,0)+_xlfn.XLOOKUP(P$2&amp;$I20,$B$2:$B$64&amp;$C$2:$C$64,$H$2:$H$64,0)</f>
        <v>0</v>
      </c>
      <c r="Q20" s="2" cm="1">
        <f t="array" ref="Q20">_xlfn.XLOOKUP($I20&amp;Q$2,$B$2:$B$64&amp;$C$2:$C$64,$G$2:$G$64,0)+_xlfn.XLOOKUP(Q$2&amp;$I20,$B$2:$B$64&amp;$C$2:$C$64,$H$2:$H$64,0)</f>
        <v>0</v>
      </c>
      <c r="R20" s="2" cm="1">
        <f t="array" ref="R20">_xlfn.XLOOKUP($I20&amp;R$2,$B$2:$B$64&amp;$C$2:$C$64,$G$2:$G$64,0)+_xlfn.XLOOKUP(R$2&amp;$I20,$B$2:$B$64&amp;$C$2:$C$64,$H$2:$H$64,0)</f>
        <v>0.41843971631205673</v>
      </c>
      <c r="S20" s="2" cm="1">
        <f t="array" ref="S20">_xlfn.XLOOKUP($I20&amp;S$2,$B$2:$B$64&amp;$C$2:$C$64,$G$2:$G$64,0)+_xlfn.XLOOKUP(S$2&amp;$I20,$B$2:$B$64&amp;$C$2:$C$64,$H$2:$H$64,0)</f>
        <v>0</v>
      </c>
      <c r="T20" s="2" cm="1">
        <f t="array" ref="T20">_xlfn.XLOOKUP($I20&amp;T$2,$B$2:$B$64&amp;$C$2:$C$64,$G$2:$G$64,0)+_xlfn.XLOOKUP(T$2&amp;$I20,$B$2:$B$64&amp;$C$2:$C$64,$H$2:$H$64,0)</f>
        <v>0</v>
      </c>
      <c r="U20" s="2" cm="1">
        <f t="array" ref="U20">_xlfn.XLOOKUP($I20&amp;U$2,$B$2:$B$64&amp;$C$2:$C$64,$G$2:$G$64,0)+_xlfn.XLOOKUP(U$2&amp;$I20,$B$2:$B$64&amp;$C$2:$C$64,$H$2:$H$64,0)</f>
        <v>0.81818181818181823</v>
      </c>
      <c r="V20" s="2" cm="1">
        <f t="array" ref="V20">_xlfn.XLOOKUP($I20&amp;V$2,$B$2:$B$64&amp;$C$2:$C$64,$G$2:$G$64,0)+_xlfn.XLOOKUP(V$2&amp;$I20,$B$2:$B$64&amp;$C$2:$C$64,$H$2:$H$64,0)</f>
        <v>0.81609195402298851</v>
      </c>
      <c r="W20" s="2" cm="1">
        <f t="array" ref="W20">_xlfn.XLOOKUP($I20&amp;W$2,$B$2:$B$64&amp;$C$2:$C$64,$G$2:$G$64,0)+_xlfn.XLOOKUP(W$2&amp;$I20,$B$2:$B$64&amp;$C$2:$C$64,$H$2:$H$64,0)</f>
        <v>0</v>
      </c>
      <c r="X20" s="2" cm="1">
        <f t="array" ref="X20">_xlfn.XLOOKUP($I20&amp;X$2,$B$2:$B$64&amp;$C$2:$C$64,$G$2:$G$64,0)+_xlfn.XLOOKUP(X$2&amp;$I20,$B$2:$B$64&amp;$C$2:$C$64,$H$2:$H$64,0)</f>
        <v>0</v>
      </c>
      <c r="Y20" s="2" cm="1">
        <f t="array" ref="Y20">_xlfn.XLOOKUP($I20&amp;Y$2,$B$2:$B$64&amp;$C$2:$C$64,$G$2:$G$64,0)+_xlfn.XLOOKUP(Y$2&amp;$I20,$B$2:$B$64&amp;$C$2:$C$64,$H$2:$H$64,0)</f>
        <v>0</v>
      </c>
      <c r="Z20" s="2" cm="1">
        <f t="array" ref="Z20">_xlfn.XLOOKUP($I20&amp;Z$2,$B$2:$B$64&amp;$C$2:$C$64,$G$2:$G$64,0)+_xlfn.XLOOKUP(Z$2&amp;$I20,$B$2:$B$64&amp;$C$2:$C$64,$H$2:$H$64,0)</f>
        <v>0.5</v>
      </c>
      <c r="AA20" s="2" cm="1">
        <f t="array" ref="AA20">_xlfn.XLOOKUP($I20&amp;AA$2,$B$2:$B$64&amp;$C$2:$C$64,$G$2:$G$64,0)+_xlfn.XLOOKUP(AA$2&amp;$I20,$B$2:$B$64&amp;$C$2:$C$64,$H$2:$H$64,0)</f>
        <v>0</v>
      </c>
      <c r="AB20">
        <v>1</v>
      </c>
      <c r="AC20">
        <f t="array" ref="AC20">MMULT($J20:AA$20,AB$3:AB$20)</f>
        <v>6.5046713021426132</v>
      </c>
      <c r="AD20">
        <f t="shared" si="4"/>
        <v>14</v>
      </c>
      <c r="AE20">
        <v>12</v>
      </c>
      <c r="AF20">
        <f t="shared" si="5"/>
        <v>4</v>
      </c>
      <c r="AG20" s="8" t="s">
        <v>26</v>
      </c>
      <c r="AH20" s="2">
        <v>1.8624608150470223</v>
      </c>
      <c r="AI20" s="2">
        <v>1.3985668485599789</v>
      </c>
      <c r="AJ20" s="2">
        <v>2.5117127595459596</v>
      </c>
      <c r="AK20" s="2">
        <v>1.5698689017837952</v>
      </c>
      <c r="AL20" s="2">
        <v>4.6330151635707528</v>
      </c>
      <c r="AM20" s="2">
        <v>1.5497287758970004</v>
      </c>
      <c r="AN20" s="2">
        <v>3.3553220789479008</v>
      </c>
      <c r="AO20" s="2">
        <v>0.71948130575530678</v>
      </c>
      <c r="AP20" s="2">
        <v>1.8050847457627117</v>
      </c>
      <c r="AQ20" s="2">
        <v>2.0373508645117315</v>
      </c>
      <c r="AR20" s="2">
        <v>1.8755971930207163</v>
      </c>
      <c r="AS20" s="2">
        <v>2.5502443792766374</v>
      </c>
      <c r="AT20" s="2">
        <v>2.5921892842887013</v>
      </c>
      <c r="AU20" s="2">
        <v>4.2820213859893306</v>
      </c>
      <c r="AV20" s="2">
        <v>3.2360621056863734</v>
      </c>
      <c r="AW20" s="2">
        <v>6.8365349782671281</v>
      </c>
      <c r="AX20" s="2">
        <v>0.47187917222963954</v>
      </c>
      <c r="AY20" s="2">
        <v>7</v>
      </c>
      <c r="AZ20">
        <v>1</v>
      </c>
      <c r="BA20">
        <f t="array" ref="BA20">MMULT($AH20:AY$20,AZ$3:AZ$20)</f>
        <v>50.287120758140681</v>
      </c>
      <c r="BB20">
        <f t="shared" si="6"/>
        <v>14</v>
      </c>
      <c r="BC20">
        <v>12</v>
      </c>
      <c r="BD20">
        <f t="shared" si="7"/>
        <v>4</v>
      </c>
      <c r="BE20" t="s">
        <v>26</v>
      </c>
      <c r="BF20">
        <v>37.565229751571174</v>
      </c>
      <c r="BG20">
        <v>14.118170621418273</v>
      </c>
      <c r="BH20">
        <v>25.009325791524883</v>
      </c>
      <c r="BI20">
        <v>24.21503652669249</v>
      </c>
      <c r="BJ20">
        <v>21.23797216651851</v>
      </c>
      <c r="BK20">
        <v>20.495933031176431</v>
      </c>
      <c r="BL20">
        <v>16.383808981885444</v>
      </c>
      <c r="BM20">
        <v>16.872677191174493</v>
      </c>
      <c r="BN20">
        <v>23.769637773276919</v>
      </c>
      <c r="BO20">
        <v>20.398240241566587</v>
      </c>
      <c r="BP20">
        <v>7.9189247584720812</v>
      </c>
      <c r="BQ20">
        <v>17.041455445801947</v>
      </c>
      <c r="BR20">
        <v>22.747042038479091</v>
      </c>
      <c r="BS20">
        <v>18.544887980921853</v>
      </c>
      <c r="BT20">
        <v>19.317429456704495</v>
      </c>
      <c r="BU20">
        <v>22.604126950473052</v>
      </c>
      <c r="BV20">
        <v>16.967732166668114</v>
      </c>
      <c r="BW20">
        <v>15.723713540943013</v>
      </c>
      <c r="BX20">
        <v>1</v>
      </c>
      <c r="BY20">
        <f t="array" ref="BY20">MMULT($BF20:BW$20,BX$3:BX$20)</f>
        <v>360.93134441526882</v>
      </c>
      <c r="BZ20">
        <f t="shared" si="8"/>
        <v>14</v>
      </c>
      <c r="CA20">
        <v>12</v>
      </c>
      <c r="CB20">
        <f t="shared" si="9"/>
        <v>4</v>
      </c>
    </row>
    <row r="21" spans="1:80" x14ac:dyDescent="0.25">
      <c r="A21">
        <v>3</v>
      </c>
      <c r="B21" t="s">
        <v>12</v>
      </c>
      <c r="C21" t="s">
        <v>25</v>
      </c>
      <c r="D21" t="s">
        <v>49</v>
      </c>
      <c r="E21">
        <f t="shared" si="2"/>
        <v>112</v>
      </c>
      <c r="F21">
        <f t="shared" si="3"/>
        <v>130</v>
      </c>
      <c r="G21">
        <f t="shared" si="0"/>
        <v>0.86153846153846159</v>
      </c>
      <c r="H21">
        <f t="shared" si="1"/>
        <v>1.1607142857142858</v>
      </c>
      <c r="AF21">
        <f>AVERAGE(AF3:AF20)</f>
        <v>13.666666666666666</v>
      </c>
      <c r="BD21">
        <f>AVERAGE(BD3:BD20)</f>
        <v>14.777777777777779</v>
      </c>
      <c r="CB21">
        <f>AVERAGE(CB3:CB20)</f>
        <v>14.666666666666666</v>
      </c>
    </row>
    <row r="22" spans="1:80" x14ac:dyDescent="0.25">
      <c r="A22">
        <v>3</v>
      </c>
      <c r="B22" t="s">
        <v>8</v>
      </c>
      <c r="C22" t="s">
        <v>22</v>
      </c>
      <c r="D22" t="s">
        <v>50</v>
      </c>
      <c r="E22">
        <f t="shared" si="2"/>
        <v>74</v>
      </c>
      <c r="F22">
        <f t="shared" si="3"/>
        <v>93</v>
      </c>
      <c r="G22">
        <f t="shared" si="0"/>
        <v>0.79569892473118276</v>
      </c>
      <c r="H22">
        <f t="shared" si="1"/>
        <v>1.2567567567567568</v>
      </c>
    </row>
    <row r="23" spans="1:80" x14ac:dyDescent="0.25">
      <c r="A23">
        <v>3</v>
      </c>
      <c r="B23" t="s">
        <v>17</v>
      </c>
      <c r="C23" t="s">
        <v>9</v>
      </c>
      <c r="D23" t="s">
        <v>51</v>
      </c>
      <c r="E23">
        <f t="shared" si="2"/>
        <v>125</v>
      </c>
      <c r="F23">
        <f t="shared" si="3"/>
        <v>76</v>
      </c>
      <c r="G23">
        <f t="shared" si="0"/>
        <v>1.6447368421052631</v>
      </c>
      <c r="H23">
        <f t="shared" si="1"/>
        <v>0.60799999999999998</v>
      </c>
      <c r="I23" s="21" t="s">
        <v>168</v>
      </c>
      <c r="AG23" t="s">
        <v>169</v>
      </c>
      <c r="BE23" t="s">
        <v>170</v>
      </c>
    </row>
    <row r="24" spans="1:80" x14ac:dyDescent="0.25">
      <c r="A24">
        <v>3</v>
      </c>
      <c r="B24" t="s">
        <v>15</v>
      </c>
      <c r="C24" t="s">
        <v>20</v>
      </c>
      <c r="D24" t="s">
        <v>52</v>
      </c>
      <c r="E24">
        <f t="shared" si="2"/>
        <v>107</v>
      </c>
      <c r="F24">
        <f t="shared" si="3"/>
        <v>90</v>
      </c>
      <c r="G24">
        <f t="shared" si="0"/>
        <v>1.1888888888888889</v>
      </c>
      <c r="H24">
        <f t="shared" si="1"/>
        <v>0.84112149532710279</v>
      </c>
      <c r="I24">
        <f t="array" ref="I24:AA42">TRANSPOSE(I2:AA20)</f>
        <v>0</v>
      </c>
      <c r="J24" t="str">
        <v>Carlton</v>
      </c>
      <c r="K24" t="str">
        <v>Collingwood</v>
      </c>
      <c r="L24" t="str">
        <v>Melbourne</v>
      </c>
      <c r="M24" t="str">
        <v>Adelaide Crows</v>
      </c>
      <c r="N24" t="str">
        <v>Western Bulldogs</v>
      </c>
      <c r="O24" t="str">
        <v>Brisbane Lions</v>
      </c>
      <c r="P24" t="str">
        <v>St Kilda</v>
      </c>
      <c r="Q24" t="str">
        <v>GWS Giants</v>
      </c>
      <c r="R24" t="str">
        <v>Fremantle</v>
      </c>
      <c r="S24" t="str">
        <v>Richmond</v>
      </c>
      <c r="T24" t="str">
        <v>Geelong Cats</v>
      </c>
      <c r="U24" t="str">
        <v>Port Adelaide</v>
      </c>
      <c r="V24" t="str">
        <v>Hawthorn</v>
      </c>
      <c r="W24" t="str">
        <v>Sydney Swans</v>
      </c>
      <c r="X24" t="str">
        <v>West Coast Eagles</v>
      </c>
      <c r="Y24" t="str">
        <v>Gold Coast Suns</v>
      </c>
      <c r="Z24" t="str">
        <v>Essendon</v>
      </c>
      <c r="AA24" t="str">
        <v>North Melbourne</v>
      </c>
      <c r="AF24" t="s">
        <v>92</v>
      </c>
      <c r="AG24">
        <f t="array" ref="AG24:AY42">TRANSPOSE(AG2:AY20)</f>
        <v>0</v>
      </c>
      <c r="AH24" t="str">
        <v>Carlton</v>
      </c>
      <c r="AI24" t="str">
        <v>Collingwood</v>
      </c>
      <c r="AJ24" t="str">
        <v>Melbourne</v>
      </c>
      <c r="AK24" t="str">
        <v>Adelaide Crows</v>
      </c>
      <c r="AL24" t="str">
        <v>Western Bulldogs</v>
      </c>
      <c r="AM24" t="str">
        <v>Brisbane Lions</v>
      </c>
      <c r="AN24" t="str">
        <v>St Kilda</v>
      </c>
      <c r="AO24" t="str">
        <v>GWS Giants</v>
      </c>
      <c r="AP24" t="str">
        <v>Fremantle</v>
      </c>
      <c r="AQ24" t="str">
        <v>Richmond</v>
      </c>
      <c r="AR24" t="str">
        <v>Geelong Cats</v>
      </c>
      <c r="AS24" t="str">
        <v>Port Adelaide</v>
      </c>
      <c r="AT24" t="str">
        <v>Hawthorn</v>
      </c>
      <c r="AU24" t="str">
        <v>Sydney Swans</v>
      </c>
      <c r="AV24" t="str">
        <v>West Coast Eagles</v>
      </c>
      <c r="AW24" t="str">
        <v>Gold Coast Suns</v>
      </c>
      <c r="AX24" t="str">
        <v>Essendon</v>
      </c>
      <c r="AY24" t="str">
        <v>North Melbourne</v>
      </c>
      <c r="BE24">
        <f t="array" ref="BE24:BW42">TRANSPOSE(BE2:BW20)</f>
        <v>0</v>
      </c>
      <c r="BF24" t="str">
        <v>Carlton</v>
      </c>
      <c r="BG24" t="str">
        <v>Collingwood</v>
      </c>
      <c r="BH24" t="str">
        <v>Melbourne</v>
      </c>
      <c r="BI24" t="str">
        <v>Adelaide Crows</v>
      </c>
      <c r="BJ24" t="str">
        <v>Western Bulldogs</v>
      </c>
      <c r="BK24" t="str">
        <v>Brisbane Lions</v>
      </c>
      <c r="BL24" t="str">
        <v>St Kilda</v>
      </c>
      <c r="BM24" t="str">
        <v>GWS Giants</v>
      </c>
      <c r="BN24" t="str">
        <v>Fremantle</v>
      </c>
      <c r="BO24" t="str">
        <v>Richmond</v>
      </c>
      <c r="BP24" t="str">
        <v>Geelong Cats</v>
      </c>
      <c r="BQ24" t="str">
        <v>Port Adelaide</v>
      </c>
      <c r="BR24" t="str">
        <v>Hawthorn</v>
      </c>
      <c r="BS24" t="str">
        <v>Sydney Swans</v>
      </c>
      <c r="BT24" t="str">
        <v>West Coast Eagles</v>
      </c>
      <c r="BU24" t="str">
        <v>Gold Coast Suns</v>
      </c>
      <c r="BV24" t="str">
        <v>Essendon</v>
      </c>
      <c r="BW24" t="str">
        <v>North Melbourne</v>
      </c>
    </row>
    <row r="25" spans="1:80" x14ac:dyDescent="0.25">
      <c r="A25">
        <v>3</v>
      </c>
      <c r="B25" t="s">
        <v>11</v>
      </c>
      <c r="C25" t="s">
        <v>23</v>
      </c>
      <c r="D25" t="s">
        <v>53</v>
      </c>
      <c r="E25">
        <f t="shared" si="2"/>
        <v>76</v>
      </c>
      <c r="F25">
        <f t="shared" si="3"/>
        <v>98</v>
      </c>
      <c r="G25">
        <f t="shared" si="0"/>
        <v>0.77551020408163263</v>
      </c>
      <c r="H25">
        <f t="shared" si="1"/>
        <v>1.2894736842105263</v>
      </c>
      <c r="I25" t="str">
        <v>Carlton</v>
      </c>
      <c r="J25">
        <v>0</v>
      </c>
      <c r="K25">
        <v>0</v>
      </c>
      <c r="L25">
        <v>0</v>
      </c>
      <c r="M25">
        <v>0</v>
      </c>
      <c r="N25">
        <v>0.5643564356435643</v>
      </c>
      <c r="O25">
        <v>0</v>
      </c>
      <c r="P25">
        <v>0</v>
      </c>
      <c r="Q25">
        <v>0</v>
      </c>
      <c r="R25">
        <v>0</v>
      </c>
      <c r="S25">
        <v>1.515625</v>
      </c>
      <c r="T25">
        <v>0</v>
      </c>
      <c r="U25">
        <v>1.2222222222222223</v>
      </c>
      <c r="V25">
        <v>1.0568181818181819</v>
      </c>
      <c r="W25">
        <v>1.2567567567567568</v>
      </c>
      <c r="X25">
        <v>0</v>
      </c>
      <c r="Y25">
        <v>1.0350877192982457</v>
      </c>
      <c r="Z25">
        <v>0</v>
      </c>
      <c r="AA25">
        <v>1.935483870967742</v>
      </c>
      <c r="AG25" t="str">
        <v>Carlton</v>
      </c>
      <c r="AH25">
        <v>7</v>
      </c>
      <c r="AI25">
        <v>5.1268945508681307</v>
      </c>
      <c r="AJ25">
        <v>4.3453088944595031</v>
      </c>
      <c r="AK25">
        <v>6.7379739945083079</v>
      </c>
      <c r="AL25">
        <v>6.7227726673972255</v>
      </c>
      <c r="AM25">
        <v>7.2847481265392009</v>
      </c>
      <c r="AN25">
        <v>2.1808094016332005</v>
      </c>
      <c r="AO25">
        <v>4.4018018815159259</v>
      </c>
      <c r="AP25">
        <v>6.3294191018042962</v>
      </c>
      <c r="AQ25">
        <v>3.2810701887664262</v>
      </c>
      <c r="AR25">
        <v>1.3268939393939394</v>
      </c>
      <c r="AS25">
        <v>3.7740509938090585</v>
      </c>
      <c r="AT25">
        <v>2.834847456953868</v>
      </c>
      <c r="AU25">
        <v>1.5883318347763797</v>
      </c>
      <c r="AV25">
        <v>2.1346260387811635</v>
      </c>
      <c r="AW25">
        <v>0.60585323238206168</v>
      </c>
      <c r="AX25">
        <v>3.870967741935484</v>
      </c>
      <c r="AY25">
        <v>1.8624608150470223</v>
      </c>
      <c r="AZ25">
        <v>1</v>
      </c>
      <c r="BA25">
        <v>45.417450119999998</v>
      </c>
      <c r="BE25" t="str">
        <v>Carlton</v>
      </c>
      <c r="BF25">
        <v>22.658828604585423</v>
      </c>
      <c r="BG25">
        <v>41.206644413624161</v>
      </c>
      <c r="BH25">
        <v>14.41210549004292</v>
      </c>
      <c r="BI25">
        <v>20.771757899449149</v>
      </c>
      <c r="BJ25">
        <v>25.388720803732589</v>
      </c>
      <c r="BK25">
        <v>18.425090882351356</v>
      </c>
      <c r="BL25">
        <v>28.994999419906495</v>
      </c>
      <c r="BM25">
        <v>29.56078424694207</v>
      </c>
      <c r="BN25">
        <v>27.861582942588175</v>
      </c>
      <c r="BO25">
        <v>34.85811879818894</v>
      </c>
      <c r="BP25">
        <v>45.204735077228193</v>
      </c>
      <c r="BQ25">
        <v>33.30747033110476</v>
      </c>
      <c r="BR25">
        <v>33.016459659342736</v>
      </c>
      <c r="BS25">
        <v>33.359528843531081</v>
      </c>
      <c r="BT25">
        <v>30.898394570918995</v>
      </c>
      <c r="BU25">
        <v>31.469138346160637</v>
      </c>
      <c r="BV25">
        <v>30.437137947149303</v>
      </c>
      <c r="BW25">
        <v>37.565229751571174</v>
      </c>
      <c r="BX25">
        <v>1</v>
      </c>
      <c r="BY25">
        <v>333.48203410000002</v>
      </c>
    </row>
    <row r="26" spans="1:80" x14ac:dyDescent="0.25">
      <c r="A26">
        <v>3</v>
      </c>
      <c r="B26" t="s">
        <v>14</v>
      </c>
      <c r="C26" t="s">
        <v>24</v>
      </c>
      <c r="D26" t="s">
        <v>54</v>
      </c>
      <c r="E26">
        <f t="shared" si="2"/>
        <v>68</v>
      </c>
      <c r="F26">
        <f t="shared" si="3"/>
        <v>73</v>
      </c>
      <c r="G26">
        <f t="shared" si="0"/>
        <v>0.93150684931506844</v>
      </c>
      <c r="H26">
        <f t="shared" si="1"/>
        <v>1.0735294117647058</v>
      </c>
      <c r="I26" t="str">
        <v>Collingwood</v>
      </c>
      <c r="J26">
        <v>0</v>
      </c>
      <c r="K26">
        <v>0</v>
      </c>
      <c r="L26">
        <v>0</v>
      </c>
      <c r="M26">
        <v>0</v>
      </c>
      <c r="N26">
        <v>0.82051282051282048</v>
      </c>
      <c r="O26">
        <v>0.49593495934959347</v>
      </c>
      <c r="P26">
        <v>0</v>
      </c>
      <c r="Q26">
        <v>0</v>
      </c>
      <c r="R26">
        <v>0</v>
      </c>
      <c r="S26">
        <v>0.6</v>
      </c>
      <c r="T26">
        <v>1.1076923076923078</v>
      </c>
      <c r="U26">
        <v>0.63888888888888884</v>
      </c>
      <c r="V26">
        <v>0</v>
      </c>
      <c r="W26">
        <v>0</v>
      </c>
      <c r="X26">
        <v>1.2894736842105263</v>
      </c>
      <c r="Y26">
        <v>0</v>
      </c>
      <c r="Z26">
        <v>0.9452054794520548</v>
      </c>
      <c r="AA26">
        <v>0</v>
      </c>
      <c r="AG26" t="str">
        <v>Collingwood</v>
      </c>
      <c r="AH26">
        <v>2.3724946994887306</v>
      </c>
      <c r="AI26">
        <v>7</v>
      </c>
      <c r="AJ26">
        <v>1.9631536445026678</v>
      </c>
      <c r="AK26">
        <v>0.83916083916083917</v>
      </c>
      <c r="AL26">
        <v>1.1423076923076922</v>
      </c>
      <c r="AM26">
        <v>3.5758197525207902</v>
      </c>
      <c r="AN26">
        <v>1.1051633298208641</v>
      </c>
      <c r="AO26">
        <v>5.444923520603405</v>
      </c>
      <c r="AP26">
        <v>2.0929805003031547</v>
      </c>
      <c r="AQ26">
        <v>1.1184764309764308</v>
      </c>
      <c r="AR26">
        <v>4.4206590528335923</v>
      </c>
      <c r="AS26">
        <v>3.2860380668858546</v>
      </c>
      <c r="AT26">
        <v>1.5556725792157418</v>
      </c>
      <c r="AU26">
        <v>1.4920990012780022</v>
      </c>
      <c r="AV26">
        <v>1.1283758087274023</v>
      </c>
      <c r="AW26">
        <v>2.0766033615836341</v>
      </c>
      <c r="AX26">
        <v>1.5500618118882441</v>
      </c>
      <c r="AY26">
        <v>1.3985668485599789</v>
      </c>
      <c r="AZ26">
        <v>1</v>
      </c>
      <c r="BA26">
        <v>75.378712849999999</v>
      </c>
      <c r="BE26" t="str">
        <v>Collingwood</v>
      </c>
      <c r="BF26">
        <v>10.838728238215829</v>
      </c>
      <c r="BG26">
        <v>22.115798494110297</v>
      </c>
      <c r="BH26">
        <v>10.019556343714822</v>
      </c>
      <c r="BI26">
        <v>17.700498936984197</v>
      </c>
      <c r="BJ26">
        <v>16.565144128893174</v>
      </c>
      <c r="BK26">
        <v>17.597480165588159</v>
      </c>
      <c r="BL26">
        <v>14.850248321301532</v>
      </c>
      <c r="BM26">
        <v>17.085802947694809</v>
      </c>
      <c r="BN26">
        <v>16.476340559502219</v>
      </c>
      <c r="BO26">
        <v>21.197479481216657</v>
      </c>
      <c r="BP26">
        <v>26.381064381009367</v>
      </c>
      <c r="BQ26">
        <v>17.950856612546268</v>
      </c>
      <c r="BR26">
        <v>12.876259114183719</v>
      </c>
      <c r="BS26">
        <v>13.248249535168846</v>
      </c>
      <c r="BT26">
        <v>31.231408955827497</v>
      </c>
      <c r="BU26">
        <v>10.101094544403299</v>
      </c>
      <c r="BV26">
        <v>23.519228713768118</v>
      </c>
      <c r="BW26">
        <v>14.118170621418273</v>
      </c>
      <c r="BX26">
        <v>1</v>
      </c>
      <c r="BY26">
        <v>547.20011499999998</v>
      </c>
    </row>
    <row r="27" spans="1:80" x14ac:dyDescent="0.25">
      <c r="A27">
        <v>3</v>
      </c>
      <c r="B27" t="s">
        <v>21</v>
      </c>
      <c r="C27" t="s">
        <v>26</v>
      </c>
      <c r="D27" t="s">
        <v>55</v>
      </c>
      <c r="E27">
        <f t="shared" si="2"/>
        <v>87</v>
      </c>
      <c r="F27">
        <f t="shared" si="3"/>
        <v>71</v>
      </c>
      <c r="G27">
        <f t="shared" si="0"/>
        <v>1.2253521126760563</v>
      </c>
      <c r="H27">
        <f t="shared" si="1"/>
        <v>0.81609195402298851</v>
      </c>
      <c r="I27" t="str">
        <v>Melbourne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1.7272727272727273</v>
      </c>
      <c r="Q27">
        <v>0</v>
      </c>
      <c r="R27">
        <v>0</v>
      </c>
      <c r="S27">
        <v>2.0238095238095237</v>
      </c>
      <c r="T27">
        <v>2.7391304347826089</v>
      </c>
      <c r="U27">
        <v>1.4262295081967213</v>
      </c>
      <c r="V27">
        <v>0.93670886075949367</v>
      </c>
      <c r="W27">
        <v>0.78</v>
      </c>
      <c r="X27">
        <v>0</v>
      </c>
      <c r="Y27">
        <v>0</v>
      </c>
      <c r="Z27">
        <v>1.1607142857142858</v>
      </c>
      <c r="AA27">
        <v>0</v>
      </c>
      <c r="AG27" t="str">
        <v>Melbourne</v>
      </c>
      <c r="AH27">
        <v>4.0092053881721856</v>
      </c>
      <c r="AI27">
        <v>9.3062032605867255</v>
      </c>
      <c r="AJ27">
        <v>7</v>
      </c>
      <c r="AK27">
        <v>6.2382716000345368</v>
      </c>
      <c r="AL27">
        <v>5.9782994405565333</v>
      </c>
      <c r="AM27">
        <v>3.361109093683011</v>
      </c>
      <c r="AN27">
        <v>2.361729171580575</v>
      </c>
      <c r="AO27">
        <v>13.46164861608667</v>
      </c>
      <c r="AP27">
        <v>1.8581267217630852</v>
      </c>
      <c r="AQ27">
        <v>2.570866373761981</v>
      </c>
      <c r="AR27">
        <v>3.0246349876096712</v>
      </c>
      <c r="AS27">
        <v>1.8807118807118806</v>
      </c>
      <c r="AT27">
        <v>3.792173421453914</v>
      </c>
      <c r="AU27">
        <v>1.5235420010700909</v>
      </c>
      <c r="AV27">
        <v>2.0072243976903166</v>
      </c>
      <c r="AW27">
        <v>1.7069518716577541</v>
      </c>
      <c r="AX27">
        <v>3.1971918374850632</v>
      </c>
      <c r="AY27">
        <v>2.5117127595459596</v>
      </c>
      <c r="AZ27">
        <v>1</v>
      </c>
      <c r="BA27">
        <v>39.537187979999999</v>
      </c>
      <c r="BE27" t="str">
        <v>Melbourne</v>
      </c>
      <c r="BF27">
        <v>21.575514293518026</v>
      </c>
      <c r="BG27">
        <v>28.961603559772961</v>
      </c>
      <c r="BH27">
        <v>13.816683275458365</v>
      </c>
      <c r="BI27">
        <v>19.510323353795727</v>
      </c>
      <c r="BJ27">
        <v>24.382347694612744</v>
      </c>
      <c r="BK27">
        <v>20.319144472199472</v>
      </c>
      <c r="BL27">
        <v>35.989824130581546</v>
      </c>
      <c r="BM27">
        <v>24.968001288378343</v>
      </c>
      <c r="BN27">
        <v>40.980259837116506</v>
      </c>
      <c r="BO27">
        <v>41.199258823534997</v>
      </c>
      <c r="BP27">
        <v>64.888068471322143</v>
      </c>
      <c r="BQ27">
        <v>32.713291590334663</v>
      </c>
      <c r="BR27">
        <v>33.257378809711099</v>
      </c>
      <c r="BS27">
        <v>33.073463376481108</v>
      </c>
      <c r="BT27">
        <v>47.906878407250773</v>
      </c>
      <c r="BU27">
        <v>20.574896743552447</v>
      </c>
      <c r="BV27">
        <v>36.462970357967443</v>
      </c>
      <c r="BW27">
        <v>25.009325791524883</v>
      </c>
      <c r="BX27">
        <v>1</v>
      </c>
      <c r="BY27">
        <v>293.64767010000003</v>
      </c>
    </row>
    <row r="28" spans="1:80" x14ac:dyDescent="0.25">
      <c r="A28">
        <v>3</v>
      </c>
      <c r="B28" t="s">
        <v>18</v>
      </c>
      <c r="C28" t="s">
        <v>16</v>
      </c>
      <c r="D28" t="s">
        <v>56</v>
      </c>
      <c r="E28">
        <f t="shared" si="2"/>
        <v>71</v>
      </c>
      <c r="F28">
        <f t="shared" si="3"/>
        <v>66</v>
      </c>
      <c r="G28">
        <f t="shared" si="0"/>
        <v>1.0757575757575757</v>
      </c>
      <c r="H28">
        <f t="shared" si="1"/>
        <v>0.92957746478873238</v>
      </c>
      <c r="I28" t="str">
        <v>Adelaide Crows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0.7010309278350515</v>
      </c>
      <c r="Q28">
        <v>0</v>
      </c>
      <c r="R28">
        <v>0.66666666666666663</v>
      </c>
      <c r="S28">
        <v>0</v>
      </c>
      <c r="T28">
        <v>1.32</v>
      </c>
      <c r="U28">
        <v>0</v>
      </c>
      <c r="V28">
        <v>1.5818181818181818</v>
      </c>
      <c r="W28">
        <v>0.70454545454545459</v>
      </c>
      <c r="X28">
        <v>0</v>
      </c>
      <c r="Y28">
        <v>0.38655462184873951</v>
      </c>
      <c r="Z28">
        <v>0</v>
      </c>
      <c r="AA28">
        <v>1.2033898305084745</v>
      </c>
      <c r="AG28" t="str">
        <v>Adelaide Crows</v>
      </c>
      <c r="AH28">
        <v>3.0525827419292186</v>
      </c>
      <c r="AI28">
        <v>1.1916666666666667</v>
      </c>
      <c r="AJ28">
        <v>3.4797259647178258</v>
      </c>
      <c r="AK28">
        <v>7</v>
      </c>
      <c r="AL28">
        <v>3.6988894666976861</v>
      </c>
      <c r="AM28">
        <v>3.0679921182406122</v>
      </c>
      <c r="AN28">
        <v>2.7073174601912244</v>
      </c>
      <c r="AO28">
        <v>4.1179978372149879</v>
      </c>
      <c r="AP28">
        <v>3.9975808008031186</v>
      </c>
      <c r="AQ28">
        <v>0.93588873812754414</v>
      </c>
      <c r="AR28">
        <v>1.9860606060606061</v>
      </c>
      <c r="AS28">
        <v>1.4708097928436912</v>
      </c>
      <c r="AT28">
        <v>3.1795676780663613</v>
      </c>
      <c r="AU28">
        <v>0</v>
      </c>
      <c r="AV28">
        <v>1.9478075278694473</v>
      </c>
      <c r="AW28">
        <v>1.3939329304419954</v>
      </c>
      <c r="AX28">
        <v>3.8351827954413582</v>
      </c>
      <c r="AY28">
        <v>1.5698689017837952</v>
      </c>
      <c r="AZ28">
        <v>1</v>
      </c>
      <c r="BA28">
        <v>64.712503810000001</v>
      </c>
      <c r="BE28" t="str">
        <v>Adelaide Crows</v>
      </c>
      <c r="BF28">
        <v>13.541459073252261</v>
      </c>
      <c r="BG28">
        <v>21.917280584162075</v>
      </c>
      <c r="BH28">
        <v>10.484721463572711</v>
      </c>
      <c r="BI28">
        <v>18.283525651854326</v>
      </c>
      <c r="BJ28">
        <v>12.789191526042808</v>
      </c>
      <c r="BK28">
        <v>12.417196833514851</v>
      </c>
      <c r="BL28">
        <v>26.467020674529433</v>
      </c>
      <c r="BM28">
        <v>22.84521814766315</v>
      </c>
      <c r="BN28">
        <v>24.277702424383421</v>
      </c>
      <c r="BO28">
        <v>18.413186217522867</v>
      </c>
      <c r="BP28">
        <v>38.504661244651956</v>
      </c>
      <c r="BQ28">
        <v>18.315515585090669</v>
      </c>
      <c r="BR28">
        <v>26.623974299468777</v>
      </c>
      <c r="BS28">
        <v>20.242658477484643</v>
      </c>
      <c r="BT28">
        <v>20.098157669961992</v>
      </c>
      <c r="BU28">
        <v>19.817724901537215</v>
      </c>
      <c r="BV28">
        <v>18.624705427822498</v>
      </c>
      <c r="BW28">
        <v>24.21503652669249</v>
      </c>
      <c r="BX28">
        <v>1</v>
      </c>
      <c r="BY28">
        <v>487.61382450000002</v>
      </c>
    </row>
    <row r="29" spans="1:80" x14ac:dyDescent="0.25">
      <c r="A29">
        <v>4</v>
      </c>
      <c r="B29" t="s">
        <v>22</v>
      </c>
      <c r="C29" t="s">
        <v>12</v>
      </c>
      <c r="D29" t="s">
        <v>57</v>
      </c>
      <c r="E29">
        <f t="shared" si="2"/>
        <v>78</v>
      </c>
      <c r="F29">
        <f t="shared" si="3"/>
        <v>100</v>
      </c>
      <c r="G29">
        <f t="shared" si="0"/>
        <v>0.78</v>
      </c>
      <c r="H29">
        <f t="shared" si="1"/>
        <v>1.2820512820512822</v>
      </c>
      <c r="I29" t="str">
        <v>Western Bulldogs</v>
      </c>
      <c r="J29">
        <v>1.7719298245614035</v>
      </c>
      <c r="K29">
        <v>1.21875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1.2753623188405796</v>
      </c>
      <c r="S29">
        <v>0.5252525252525253</v>
      </c>
      <c r="T29">
        <v>0</v>
      </c>
      <c r="U29">
        <v>0</v>
      </c>
      <c r="V29">
        <v>0.82075471698113212</v>
      </c>
      <c r="W29">
        <v>0.79268292682926833</v>
      </c>
      <c r="X29">
        <v>0</v>
      </c>
      <c r="Y29">
        <v>1.0735294117647058</v>
      </c>
      <c r="Z29">
        <v>0</v>
      </c>
      <c r="AA29">
        <v>0</v>
      </c>
      <c r="AG29" t="str">
        <v>Western Bulldogs</v>
      </c>
      <c r="AH29">
        <v>2.7910620232489722</v>
      </c>
      <c r="AI29">
        <v>0.87542087542087554</v>
      </c>
      <c r="AJ29">
        <v>2.1520078212682638</v>
      </c>
      <c r="AK29">
        <v>6.3341836635903199</v>
      </c>
      <c r="AL29">
        <v>7</v>
      </c>
      <c r="AM29">
        <v>3.5343642028160742</v>
      </c>
      <c r="AN29">
        <v>3.1520872913169473</v>
      </c>
      <c r="AO29">
        <v>3.0545785506873031</v>
      </c>
      <c r="AP29">
        <v>1.0207328833172613</v>
      </c>
      <c r="AQ29">
        <v>4.4697980133031887</v>
      </c>
      <c r="AR29">
        <v>2.3805031446540879</v>
      </c>
      <c r="AS29">
        <v>3.4324512989410318</v>
      </c>
      <c r="AT29">
        <v>1.8726076555023925</v>
      </c>
      <c r="AU29">
        <v>2.6222996018974731</v>
      </c>
      <c r="AV29">
        <v>4.6496825703965801</v>
      </c>
      <c r="AW29">
        <v>3.1754321361941376</v>
      </c>
      <c r="AX29">
        <v>1.1519691780821917</v>
      </c>
      <c r="AY29">
        <v>4.6330151635707528</v>
      </c>
      <c r="AZ29">
        <v>1</v>
      </c>
      <c r="BA29">
        <v>54.051667639999998</v>
      </c>
      <c r="BE29" t="str">
        <v>Western Bulldogs</v>
      </c>
      <c r="BF29">
        <v>27.481028765618227</v>
      </c>
      <c r="BG29">
        <v>35.453806243819528</v>
      </c>
      <c r="BH29">
        <v>13.66275607145503</v>
      </c>
      <c r="BI29">
        <v>24.801351886464563</v>
      </c>
      <c r="BJ29">
        <v>20.151239535198016</v>
      </c>
      <c r="BK29">
        <v>28.07818963755722</v>
      </c>
      <c r="BL29">
        <v>17.550488333898233</v>
      </c>
      <c r="BM29">
        <v>25.315722521309791</v>
      </c>
      <c r="BN29">
        <v>38.354848411349856</v>
      </c>
      <c r="BO29">
        <v>21.821630538027168</v>
      </c>
      <c r="BP29">
        <v>32.823472206833486</v>
      </c>
      <c r="BQ29">
        <v>28.163343919414622</v>
      </c>
      <c r="BR29">
        <v>31.242419087211097</v>
      </c>
      <c r="BS29">
        <v>23.353039415121881</v>
      </c>
      <c r="BT29">
        <v>17.93002274595775</v>
      </c>
      <c r="BU29">
        <v>22.327789406354572</v>
      </c>
      <c r="BV29">
        <v>23.962850126533649</v>
      </c>
      <c r="BW29">
        <v>21.23797216651851</v>
      </c>
      <c r="BX29">
        <v>1</v>
      </c>
      <c r="BY29">
        <v>401.57080539999998</v>
      </c>
    </row>
    <row r="30" spans="1:80" x14ac:dyDescent="0.25">
      <c r="A30">
        <v>4</v>
      </c>
      <c r="B30" t="s">
        <v>11</v>
      </c>
      <c r="C30" t="s">
        <v>14</v>
      </c>
      <c r="D30" t="s">
        <v>58</v>
      </c>
      <c r="E30">
        <f t="shared" si="2"/>
        <v>78</v>
      </c>
      <c r="F30">
        <f t="shared" si="3"/>
        <v>64</v>
      </c>
      <c r="G30">
        <f t="shared" si="0"/>
        <v>1.21875</v>
      </c>
      <c r="H30">
        <f t="shared" si="1"/>
        <v>0.82051282051282048</v>
      </c>
      <c r="I30" t="str">
        <v>Brisbane Lions</v>
      </c>
      <c r="J30">
        <v>0</v>
      </c>
      <c r="K30">
        <v>2.0163934426229506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0.84112149532710279</v>
      </c>
      <c r="V30">
        <v>0</v>
      </c>
      <c r="W30">
        <v>0.78640776699029125</v>
      </c>
      <c r="X30">
        <v>0.56862745098039214</v>
      </c>
      <c r="Y30">
        <v>0.55855855855855852</v>
      </c>
      <c r="Z30">
        <v>1.7230769230769232</v>
      </c>
      <c r="AA30">
        <v>0.81308411214953269</v>
      </c>
      <c r="AG30" t="str">
        <v>Brisbane Lions</v>
      </c>
      <c r="AH30">
        <v>2.2736519570297338</v>
      </c>
      <c r="AI30">
        <v>3.5804798235988673</v>
      </c>
      <c r="AJ30">
        <v>3.0824639803505471</v>
      </c>
      <c r="AK30">
        <v>3.2368198204201715</v>
      </c>
      <c r="AL30">
        <v>3.1668614384217912</v>
      </c>
      <c r="AM30">
        <v>7</v>
      </c>
      <c r="AN30">
        <v>2.579882621421083</v>
      </c>
      <c r="AO30">
        <v>6.303472553635137</v>
      </c>
      <c r="AP30">
        <v>2.9357164255102779</v>
      </c>
      <c r="AQ30">
        <v>3.1595871484130269</v>
      </c>
      <c r="AR30">
        <v>6.26329554770291</v>
      </c>
      <c r="AS30">
        <v>3.3012587203579815</v>
      </c>
      <c r="AT30">
        <v>0.99631433460576535</v>
      </c>
      <c r="AU30">
        <v>0</v>
      </c>
      <c r="AV30">
        <v>3.8532853731381302</v>
      </c>
      <c r="AW30">
        <v>0.40514705882352942</v>
      </c>
      <c r="AX30">
        <v>3.5320743549974707</v>
      </c>
      <c r="AY30">
        <v>1.5497287758970004</v>
      </c>
      <c r="AZ30">
        <v>1</v>
      </c>
      <c r="BA30">
        <v>57.474616410000003</v>
      </c>
      <c r="BE30" t="str">
        <v>Brisbane Lions</v>
      </c>
      <c r="BF30">
        <v>12.532017660687419</v>
      </c>
      <c r="BG30">
        <v>40.786991070273359</v>
      </c>
      <c r="BH30">
        <v>11.762750414893501</v>
      </c>
      <c r="BI30">
        <v>15.794376689678669</v>
      </c>
      <c r="BJ30">
        <v>14.129513598419528</v>
      </c>
      <c r="BK30">
        <v>17.158179081624077</v>
      </c>
      <c r="BL30">
        <v>19.801187201264529</v>
      </c>
      <c r="BM30">
        <v>30.083027286701252</v>
      </c>
      <c r="BN30">
        <v>24.336610225300401</v>
      </c>
      <c r="BO30">
        <v>20.880966331112685</v>
      </c>
      <c r="BP30">
        <v>38.25411148883888</v>
      </c>
      <c r="BQ30">
        <v>27.087715495117813</v>
      </c>
      <c r="BR30">
        <v>22.302480095675712</v>
      </c>
      <c r="BS30">
        <v>22.085759122564884</v>
      </c>
      <c r="BT30">
        <v>30.002179913767684</v>
      </c>
      <c r="BU30">
        <v>19.296826403753872</v>
      </c>
      <c r="BV30">
        <v>30.513630866192877</v>
      </c>
      <c r="BW30">
        <v>20.495933031176431</v>
      </c>
      <c r="BX30">
        <v>1</v>
      </c>
      <c r="BY30">
        <v>449.24445559999998</v>
      </c>
    </row>
    <row r="31" spans="1:80" x14ac:dyDescent="0.25">
      <c r="A31">
        <v>4</v>
      </c>
      <c r="B31" t="s">
        <v>19</v>
      </c>
      <c r="C31" t="s">
        <v>17</v>
      </c>
      <c r="D31" t="s">
        <v>59</v>
      </c>
      <c r="E31">
        <f t="shared" si="2"/>
        <v>75</v>
      </c>
      <c r="F31">
        <f t="shared" si="3"/>
        <v>79</v>
      </c>
      <c r="G31">
        <f t="shared" si="0"/>
        <v>0.94936708860759489</v>
      </c>
      <c r="H31">
        <f t="shared" si="1"/>
        <v>1.0533333333333332</v>
      </c>
      <c r="I31" t="str">
        <v>St Kilda</v>
      </c>
      <c r="J31">
        <v>0</v>
      </c>
      <c r="K31">
        <v>0</v>
      </c>
      <c r="L31">
        <v>0.57894736842105265</v>
      </c>
      <c r="M31">
        <v>1.4264705882352942</v>
      </c>
      <c r="N31">
        <v>0</v>
      </c>
      <c r="O31">
        <v>0</v>
      </c>
      <c r="P31">
        <v>0</v>
      </c>
      <c r="Q31">
        <v>1.6285714285714286</v>
      </c>
      <c r="R31">
        <v>1.0757575757575757</v>
      </c>
      <c r="S31">
        <v>0</v>
      </c>
      <c r="T31">
        <v>0</v>
      </c>
      <c r="U31">
        <v>0</v>
      </c>
      <c r="V31">
        <v>0.93243243243243246</v>
      </c>
      <c r="W31">
        <v>0</v>
      </c>
      <c r="X31">
        <v>0</v>
      </c>
      <c r="Y31">
        <v>0.9882352941176471</v>
      </c>
      <c r="Z31">
        <v>0.85526315789473684</v>
      </c>
      <c r="AA31">
        <v>0</v>
      </c>
      <c r="AG31" t="str">
        <v>St Kilda</v>
      </c>
      <c r="AH31">
        <v>1.8370374491173385</v>
      </c>
      <c r="AI31">
        <v>0.90484363081617092</v>
      </c>
      <c r="AJ31">
        <v>1.73227672907616</v>
      </c>
      <c r="AK31">
        <v>4.7596268818907497</v>
      </c>
      <c r="AL31">
        <v>2.9001067823270126</v>
      </c>
      <c r="AM31">
        <v>2.2656180447561027</v>
      </c>
      <c r="AN31">
        <v>7</v>
      </c>
      <c r="AO31">
        <v>3.2269266648611232</v>
      </c>
      <c r="AP31">
        <v>3.9958404313344689</v>
      </c>
      <c r="AQ31">
        <v>2.1618506265664159</v>
      </c>
      <c r="AR31">
        <v>7.5476721398835895</v>
      </c>
      <c r="AS31">
        <v>0.82571182053494396</v>
      </c>
      <c r="AT31">
        <v>2.7987222422128561</v>
      </c>
      <c r="AU31">
        <v>2.5287351734952352</v>
      </c>
      <c r="AV31">
        <v>5.969626774154638</v>
      </c>
      <c r="AW31">
        <v>1.682809007800059</v>
      </c>
      <c r="AX31">
        <v>1.2536251342642322</v>
      </c>
      <c r="AY31">
        <v>3.3553220789479008</v>
      </c>
      <c r="AZ31">
        <v>1</v>
      </c>
      <c r="BA31">
        <v>52.341569880000002</v>
      </c>
      <c r="BE31" t="str">
        <v>St Kilda</v>
      </c>
      <c r="BF31">
        <v>15.260456643491075</v>
      </c>
      <c r="BG31">
        <v>25.768061604059383</v>
      </c>
      <c r="BH31">
        <v>15.765126382000096</v>
      </c>
      <c r="BI31">
        <v>34.197047000005625</v>
      </c>
      <c r="BJ31">
        <v>17.195695105336693</v>
      </c>
      <c r="BK31">
        <v>23.01126624148468</v>
      </c>
      <c r="BL31">
        <v>18.194797145190336</v>
      </c>
      <c r="BM31">
        <v>36.333092352011079</v>
      </c>
      <c r="BN31">
        <v>33.037080997275858</v>
      </c>
      <c r="BO31">
        <v>14.565827873550594</v>
      </c>
      <c r="BP31">
        <v>34.100478548440293</v>
      </c>
      <c r="BQ31">
        <v>24.009862875854452</v>
      </c>
      <c r="BR31">
        <v>30.123092513687759</v>
      </c>
      <c r="BS31">
        <v>14.845677291747863</v>
      </c>
      <c r="BT31">
        <v>19.993255168663087</v>
      </c>
      <c r="BU31">
        <v>23.493708918716212</v>
      </c>
      <c r="BV31">
        <v>25.358971740418312</v>
      </c>
      <c r="BW31">
        <v>16.383808981885444</v>
      </c>
      <c r="BX31">
        <v>1</v>
      </c>
      <c r="BY31">
        <v>393.69897520000001</v>
      </c>
    </row>
    <row r="32" spans="1:80" x14ac:dyDescent="0.25">
      <c r="A32">
        <v>4</v>
      </c>
      <c r="B32" t="s">
        <v>25</v>
      </c>
      <c r="C32" t="s">
        <v>15</v>
      </c>
      <c r="D32" t="s">
        <v>60</v>
      </c>
      <c r="E32">
        <f t="shared" si="2"/>
        <v>112</v>
      </c>
      <c r="F32">
        <f t="shared" si="3"/>
        <v>65</v>
      </c>
      <c r="G32">
        <f t="shared" si="0"/>
        <v>1.7230769230769232</v>
      </c>
      <c r="H32">
        <f t="shared" si="1"/>
        <v>0.5803571428571429</v>
      </c>
      <c r="I32" t="str">
        <v>GWS Giants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0.61403508771929827</v>
      </c>
      <c r="Q32">
        <v>0</v>
      </c>
      <c r="R32">
        <v>1.2926829268292683</v>
      </c>
      <c r="S32">
        <v>0.60799999999999998</v>
      </c>
      <c r="T32">
        <v>0.94936708860759489</v>
      </c>
      <c r="U32">
        <v>0</v>
      </c>
      <c r="V32">
        <v>0</v>
      </c>
      <c r="W32">
        <v>0.65833333333333333</v>
      </c>
      <c r="X32">
        <v>2</v>
      </c>
      <c r="Y32">
        <v>0</v>
      </c>
      <c r="Z32">
        <v>0.35714285714285715</v>
      </c>
      <c r="AA32">
        <v>0</v>
      </c>
      <c r="AG32" t="str">
        <v>GWS Giants</v>
      </c>
      <c r="AH32">
        <v>0.92498976462328641</v>
      </c>
      <c r="AI32">
        <v>3.7992680429353909</v>
      </c>
      <c r="AJ32">
        <v>2.1542212632105509</v>
      </c>
      <c r="AK32">
        <v>4.4685534765398875</v>
      </c>
      <c r="AL32">
        <v>3.0016322133151401</v>
      </c>
      <c r="AM32">
        <v>4.5616517051690835</v>
      </c>
      <c r="AN32">
        <v>1.6192313354800474</v>
      </c>
      <c r="AO32">
        <v>7</v>
      </c>
      <c r="AP32">
        <v>2.2837413031921043</v>
      </c>
      <c r="AQ32">
        <v>0.87450248756218907</v>
      </c>
      <c r="AR32">
        <v>5.0905221992178511</v>
      </c>
      <c r="AS32">
        <v>4.1499157613874598</v>
      </c>
      <c r="AT32">
        <v>1.3286793098629457</v>
      </c>
      <c r="AU32">
        <v>0.45770786516853929</v>
      </c>
      <c r="AV32">
        <v>2.0126824009581035</v>
      </c>
      <c r="AW32">
        <v>3.3913569823485146</v>
      </c>
      <c r="AX32">
        <v>1.1212758066090034</v>
      </c>
      <c r="AY32">
        <v>0.71948130575530678</v>
      </c>
      <c r="AZ32">
        <v>1</v>
      </c>
      <c r="BA32">
        <v>76.691817459999996</v>
      </c>
      <c r="BE32" t="str">
        <v>GWS Giants</v>
      </c>
      <c r="BF32">
        <v>14.560628927294232</v>
      </c>
      <c r="BG32">
        <v>28.152091674820401</v>
      </c>
      <c r="BH32">
        <v>9.1089946231812622</v>
      </c>
      <c r="BI32">
        <v>20.452645488294678</v>
      </c>
      <c r="BJ32">
        <v>12.450290043370369</v>
      </c>
      <c r="BK32">
        <v>18.546789789717618</v>
      </c>
      <c r="BL32">
        <v>19.442402763995638</v>
      </c>
      <c r="BM32">
        <v>16.045210778513461</v>
      </c>
      <c r="BN32">
        <v>24.175373812459345</v>
      </c>
      <c r="BO32">
        <v>18.947517068063028</v>
      </c>
      <c r="BP32">
        <v>30.657551838306183</v>
      </c>
      <c r="BQ32">
        <v>15.766843704958204</v>
      </c>
      <c r="BR32">
        <v>18.973307042491101</v>
      </c>
      <c r="BS32">
        <v>17.224406368246655</v>
      </c>
      <c r="BT32">
        <v>33.633424637953027</v>
      </c>
      <c r="BU32">
        <v>13.89115922965501</v>
      </c>
      <c r="BV32">
        <v>22.471807072194359</v>
      </c>
      <c r="BW32">
        <v>16.872677191174493</v>
      </c>
      <c r="BX32">
        <v>1</v>
      </c>
      <c r="BY32">
        <v>573.38848589999998</v>
      </c>
    </row>
    <row r="33" spans="1:80" x14ac:dyDescent="0.25">
      <c r="A33">
        <v>4</v>
      </c>
      <c r="B33" t="s">
        <v>20</v>
      </c>
      <c r="C33" t="s">
        <v>9</v>
      </c>
      <c r="D33" t="s">
        <v>61</v>
      </c>
      <c r="E33">
        <f t="shared" si="2"/>
        <v>92</v>
      </c>
      <c r="F33">
        <f t="shared" si="3"/>
        <v>99</v>
      </c>
      <c r="G33">
        <f t="shared" si="0"/>
        <v>0.92929292929292928</v>
      </c>
      <c r="H33">
        <f t="shared" si="1"/>
        <v>1.076086956521739</v>
      </c>
      <c r="I33" t="str">
        <v>Fremantle</v>
      </c>
      <c r="J33">
        <v>0</v>
      </c>
      <c r="K33">
        <v>0</v>
      </c>
      <c r="L33">
        <v>0</v>
      </c>
      <c r="M33">
        <v>1.5</v>
      </c>
      <c r="N33">
        <v>0.78409090909090906</v>
      </c>
      <c r="O33">
        <v>0</v>
      </c>
      <c r="P33">
        <v>0.92957746478873238</v>
      </c>
      <c r="Q33">
        <v>0.77358490566037741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1.2321428571428572</v>
      </c>
      <c r="Y33">
        <v>1.0517241379310345</v>
      </c>
      <c r="Z33">
        <v>0</v>
      </c>
      <c r="AA33">
        <v>0.41843971631205673</v>
      </c>
      <c r="AG33" t="str">
        <v>Fremantle</v>
      </c>
      <c r="AH33">
        <v>2.621620392651999</v>
      </c>
      <c r="AI33">
        <v>1.9111501540551286</v>
      </c>
      <c r="AJ33">
        <v>0.53817642698295032</v>
      </c>
      <c r="AK33">
        <v>4.3944970414367992</v>
      </c>
      <c r="AL33">
        <v>0.97968823807274441</v>
      </c>
      <c r="AM33">
        <v>4.5644301484744769</v>
      </c>
      <c r="AN33">
        <v>2.5907993305406665</v>
      </c>
      <c r="AO33">
        <v>2.1299547283702216</v>
      </c>
      <c r="AP33">
        <v>7</v>
      </c>
      <c r="AQ33">
        <v>0.88218535266905773</v>
      </c>
      <c r="AR33">
        <v>5.5001303353918587</v>
      </c>
      <c r="AS33">
        <v>2.7199842714194382</v>
      </c>
      <c r="AT33">
        <v>4.3957777519435401</v>
      </c>
      <c r="AU33">
        <v>2.1876303880963341</v>
      </c>
      <c r="AV33">
        <v>3.0232738645572943</v>
      </c>
      <c r="AW33">
        <v>3.2181196302144417</v>
      </c>
      <c r="AX33">
        <v>1.908193114117243</v>
      </c>
      <c r="AY33">
        <v>1.8050847457627117</v>
      </c>
      <c r="AZ33">
        <v>1</v>
      </c>
      <c r="BA33">
        <v>63.390525859999997</v>
      </c>
      <c r="BE33" t="str">
        <v>Fremantle</v>
      </c>
      <c r="BF33">
        <v>14.485239633397519</v>
      </c>
      <c r="BG33">
        <v>25.454145845822087</v>
      </c>
      <c r="BH33">
        <v>14.992365170427242</v>
      </c>
      <c r="BI33">
        <v>34.071563750533898</v>
      </c>
      <c r="BJ33">
        <v>21.329088641726639</v>
      </c>
      <c r="BK33">
        <v>21.369111326727946</v>
      </c>
      <c r="BL33">
        <v>22.027026047612573</v>
      </c>
      <c r="BM33">
        <v>27.056389997351033</v>
      </c>
      <c r="BN33">
        <v>19.546919866455237</v>
      </c>
      <c r="BO33">
        <v>13.85174265492755</v>
      </c>
      <c r="BP33">
        <v>26.807292032873075</v>
      </c>
      <c r="BQ33">
        <v>17.477117807922124</v>
      </c>
      <c r="BR33">
        <v>20.038314296147451</v>
      </c>
      <c r="BS33">
        <v>13.243062390724143</v>
      </c>
      <c r="BT33">
        <v>26.411621562956974</v>
      </c>
      <c r="BU33">
        <v>20.090016809899073</v>
      </c>
      <c r="BV33">
        <v>20.336215956840444</v>
      </c>
      <c r="BW33">
        <v>23.769637773276919</v>
      </c>
      <c r="BX33">
        <v>1</v>
      </c>
      <c r="BY33">
        <v>482.1519505</v>
      </c>
    </row>
    <row r="34" spans="1:80" x14ac:dyDescent="0.25">
      <c r="A34">
        <v>4</v>
      </c>
      <c r="B34" t="s">
        <v>26</v>
      </c>
      <c r="C34" t="s">
        <v>13</v>
      </c>
      <c r="D34" t="s">
        <v>62</v>
      </c>
      <c r="E34">
        <f t="shared" si="2"/>
        <v>71</v>
      </c>
      <c r="F34">
        <f t="shared" si="3"/>
        <v>59</v>
      </c>
      <c r="G34">
        <f t="shared" ref="G34:G64" si="10">E34/F34</f>
        <v>1.2033898305084745</v>
      </c>
      <c r="H34">
        <f t="shared" ref="H34:H64" si="11">F34/E34</f>
        <v>0.83098591549295775</v>
      </c>
      <c r="I34" t="str">
        <v>Richmond</v>
      </c>
      <c r="J34">
        <v>0.65979381443298968</v>
      </c>
      <c r="K34">
        <v>1.6666666666666667</v>
      </c>
      <c r="L34">
        <v>0.49411764705882355</v>
      </c>
      <c r="M34">
        <v>0</v>
      </c>
      <c r="N34">
        <v>1.9038461538461537</v>
      </c>
      <c r="O34">
        <v>0</v>
      </c>
      <c r="P34">
        <v>0</v>
      </c>
      <c r="Q34">
        <v>1.6447368421052631</v>
      </c>
      <c r="R34">
        <v>0</v>
      </c>
      <c r="S34">
        <v>0</v>
      </c>
      <c r="T34">
        <v>0</v>
      </c>
      <c r="U34">
        <v>0.92929292929292928</v>
      </c>
      <c r="V34">
        <v>0</v>
      </c>
      <c r="W34">
        <v>0.7528089887640449</v>
      </c>
      <c r="X34">
        <v>0</v>
      </c>
      <c r="Y34">
        <v>0</v>
      </c>
      <c r="Z34">
        <v>0</v>
      </c>
      <c r="AA34">
        <v>0</v>
      </c>
      <c r="AG34" t="str">
        <v>Richmond</v>
      </c>
      <c r="AH34">
        <v>4.7328216627764341</v>
      </c>
      <c r="AI34">
        <v>3.7748579545454546</v>
      </c>
      <c r="AJ34">
        <v>1.6167129324820144</v>
      </c>
      <c r="AK34">
        <v>1.0685030808263865</v>
      </c>
      <c r="AL34">
        <v>2.6895777464121591</v>
      </c>
      <c r="AM34">
        <v>2.8886599314296402</v>
      </c>
      <c r="AN34">
        <v>1.863402066946144</v>
      </c>
      <c r="AO34">
        <v>1.1435073247048784</v>
      </c>
      <c r="AP34">
        <v>4.5542168804015093</v>
      </c>
      <c r="AQ34">
        <v>7</v>
      </c>
      <c r="AR34">
        <v>4.7610655588909641</v>
      </c>
      <c r="AS34">
        <v>2.5759546456556071</v>
      </c>
      <c r="AT34">
        <v>2.7227171887772039</v>
      </c>
      <c r="AU34">
        <v>3.8065435282435685</v>
      </c>
      <c r="AV34">
        <v>5.9570441254651776</v>
      </c>
      <c r="AW34">
        <v>2.7267793162174923</v>
      </c>
      <c r="AX34">
        <v>2.7362778925557247</v>
      </c>
      <c r="AY34">
        <v>2.0373508645117315</v>
      </c>
      <c r="AZ34">
        <v>1</v>
      </c>
      <c r="BA34">
        <v>52.425513410000001</v>
      </c>
      <c r="BE34" t="str">
        <v>Richmond</v>
      </c>
      <c r="BF34">
        <v>20.784073516552127</v>
      </c>
      <c r="BG34">
        <v>36.614028887894221</v>
      </c>
      <c r="BH34">
        <v>18.226208385949583</v>
      </c>
      <c r="BI34">
        <v>28.967444788037966</v>
      </c>
      <c r="BJ34">
        <v>33.325609104687842</v>
      </c>
      <c r="BK34">
        <v>29.226748866368155</v>
      </c>
      <c r="BL34">
        <v>17.355805680142147</v>
      </c>
      <c r="BM34">
        <v>39.508095349249025</v>
      </c>
      <c r="BN34">
        <v>19.921583930669176</v>
      </c>
      <c r="BO34">
        <v>22.646381130251783</v>
      </c>
      <c r="BP34">
        <v>32.350199360352818</v>
      </c>
      <c r="BQ34">
        <v>32.604658874327008</v>
      </c>
      <c r="BR34">
        <v>18.439750361995468</v>
      </c>
      <c r="BS34">
        <v>18.387969555662178</v>
      </c>
      <c r="BT34">
        <v>21.77863792491506</v>
      </c>
      <c r="BU34">
        <v>20.688400380161276</v>
      </c>
      <c r="BV34">
        <v>19.488244105384208</v>
      </c>
      <c r="BW34">
        <v>20.398240241566587</v>
      </c>
      <c r="BX34">
        <v>1</v>
      </c>
      <c r="BY34">
        <v>388.20414670000002</v>
      </c>
    </row>
    <row r="35" spans="1:80" x14ac:dyDescent="0.25">
      <c r="A35">
        <v>4</v>
      </c>
      <c r="B35" t="s">
        <v>23</v>
      </c>
      <c r="C35" t="s">
        <v>18</v>
      </c>
      <c r="D35" t="s">
        <v>63</v>
      </c>
      <c r="E35">
        <f t="shared" si="2"/>
        <v>69</v>
      </c>
      <c r="F35">
        <f t="shared" si="3"/>
        <v>56</v>
      </c>
      <c r="G35">
        <f t="shared" si="10"/>
        <v>1.2321428571428572</v>
      </c>
      <c r="H35">
        <f t="shared" si="11"/>
        <v>0.81159420289855078</v>
      </c>
      <c r="I35" t="str">
        <v>Geelong Cats</v>
      </c>
      <c r="J35">
        <v>0</v>
      </c>
      <c r="K35">
        <v>0.90277777777777779</v>
      </c>
      <c r="L35">
        <v>0.36507936507936506</v>
      </c>
      <c r="M35">
        <v>0.75757575757575757</v>
      </c>
      <c r="N35">
        <v>0</v>
      </c>
      <c r="O35">
        <v>0</v>
      </c>
      <c r="P35">
        <v>0</v>
      </c>
      <c r="Q35">
        <v>1.0533333333333332</v>
      </c>
      <c r="R35">
        <v>0</v>
      </c>
      <c r="S35">
        <v>0</v>
      </c>
      <c r="T35">
        <v>0</v>
      </c>
      <c r="U35">
        <v>0</v>
      </c>
      <c r="V35">
        <v>0.79646017699115046</v>
      </c>
      <c r="W35">
        <v>0</v>
      </c>
      <c r="X35">
        <v>0.44230769230769229</v>
      </c>
      <c r="Y35">
        <v>0</v>
      </c>
      <c r="Z35">
        <v>0.62790697674418605</v>
      </c>
      <c r="AA35">
        <v>0</v>
      </c>
      <c r="AG35" t="str">
        <v>Geelong Cats</v>
      </c>
      <c r="AH35">
        <v>0.75363973736797041</v>
      </c>
      <c r="AI35">
        <v>1.0073215099215389</v>
      </c>
      <c r="AJ35">
        <v>1.3912410645483293</v>
      </c>
      <c r="AK35">
        <v>0.50350930729325605</v>
      </c>
      <c r="AL35">
        <v>1.7111404966150161</v>
      </c>
      <c r="AM35">
        <v>1.5899808184132025</v>
      </c>
      <c r="AN35">
        <v>3.3968021325554911</v>
      </c>
      <c r="AO35">
        <v>1.979293381037567</v>
      </c>
      <c r="AP35">
        <v>2.2256508802850266</v>
      </c>
      <c r="AQ35">
        <v>1.9209444293272862</v>
      </c>
      <c r="AR35">
        <v>7</v>
      </c>
      <c r="AS35">
        <v>1.8902773295590853</v>
      </c>
      <c r="AT35">
        <v>1.5403201835883078</v>
      </c>
      <c r="AU35">
        <v>1.5119529056801784</v>
      </c>
      <c r="AV35">
        <v>3.2707748538011696</v>
      </c>
      <c r="AW35">
        <v>0.60798864126070007</v>
      </c>
      <c r="AX35">
        <v>1.6532538129407013</v>
      </c>
      <c r="AY35">
        <v>1.8755971930207163</v>
      </c>
      <c r="AZ35">
        <v>1</v>
      </c>
      <c r="BA35">
        <v>84.73533175</v>
      </c>
      <c r="BE35" t="str">
        <v>Geelong Cats</v>
      </c>
      <c r="BF35">
        <v>10.063042652997758</v>
      </c>
      <c r="BG35">
        <v>22.056806708398984</v>
      </c>
      <c r="BH35">
        <v>11.803803395380163</v>
      </c>
      <c r="BI35">
        <v>19.738143296675467</v>
      </c>
      <c r="BJ35">
        <v>11.004581208788633</v>
      </c>
      <c r="BK35">
        <v>14.776297190553862</v>
      </c>
      <c r="BL35">
        <v>10.240498249279598</v>
      </c>
      <c r="BM35">
        <v>26.347581663951754</v>
      </c>
      <c r="BN35">
        <v>16.445720235817813</v>
      </c>
      <c r="BO35">
        <v>10.706944124190045</v>
      </c>
      <c r="BP35">
        <v>19.432013971860687</v>
      </c>
      <c r="BQ35">
        <v>14.826504146179376</v>
      </c>
      <c r="BR35">
        <v>15.341311517497061</v>
      </c>
      <c r="BS35">
        <v>7.74295922075554</v>
      </c>
      <c r="BT35">
        <v>13.907974925906991</v>
      </c>
      <c r="BU35">
        <v>11.727811722911305</v>
      </c>
      <c r="BV35">
        <v>17.065211880695525</v>
      </c>
      <c r="BW35">
        <v>7.9189247584720812</v>
      </c>
      <c r="BX35">
        <v>1</v>
      </c>
      <c r="BY35">
        <v>660.2608894</v>
      </c>
    </row>
    <row r="36" spans="1:80" x14ac:dyDescent="0.25">
      <c r="A36">
        <v>4</v>
      </c>
      <c r="B36" t="s">
        <v>24</v>
      </c>
      <c r="C36" t="s">
        <v>8</v>
      </c>
      <c r="D36" t="s">
        <v>64</v>
      </c>
      <c r="E36">
        <f t="shared" si="2"/>
        <v>59</v>
      </c>
      <c r="F36">
        <f t="shared" si="3"/>
        <v>57</v>
      </c>
      <c r="G36">
        <f t="shared" si="10"/>
        <v>1.0350877192982457</v>
      </c>
      <c r="H36">
        <f t="shared" si="11"/>
        <v>0.96610169491525422</v>
      </c>
      <c r="I36" t="str">
        <v>Port Adelaide</v>
      </c>
      <c r="J36">
        <v>0.81818181818181823</v>
      </c>
      <c r="K36">
        <v>1.5652173913043479</v>
      </c>
      <c r="L36">
        <v>0.70114942528735635</v>
      </c>
      <c r="M36">
        <v>0</v>
      </c>
      <c r="N36">
        <v>0</v>
      </c>
      <c r="O36">
        <v>1.1888888888888889</v>
      </c>
      <c r="P36">
        <v>0</v>
      </c>
      <c r="Q36">
        <v>0</v>
      </c>
      <c r="R36">
        <v>0</v>
      </c>
      <c r="S36">
        <v>1.076086956521739</v>
      </c>
      <c r="T36">
        <v>0</v>
      </c>
      <c r="U36">
        <v>0</v>
      </c>
      <c r="V36">
        <v>0</v>
      </c>
      <c r="W36">
        <v>0</v>
      </c>
      <c r="X36">
        <v>0.55789473684210522</v>
      </c>
      <c r="Y36">
        <v>0</v>
      </c>
      <c r="Z36">
        <v>0</v>
      </c>
      <c r="AA36">
        <v>0.81818181818181823</v>
      </c>
      <c r="AG36" t="str">
        <v>Port Adelaide</v>
      </c>
      <c r="AH36">
        <v>1.1327227904323376</v>
      </c>
      <c r="AI36">
        <v>4.6233990816568964</v>
      </c>
      <c r="AJ36">
        <v>0.53171355498721229</v>
      </c>
      <c r="AK36">
        <v>0.67989756722151096</v>
      </c>
      <c r="AL36">
        <v>3.7947311244502373</v>
      </c>
      <c r="AM36">
        <v>2.7636408426665415</v>
      </c>
      <c r="AN36">
        <v>1.2110762800417973</v>
      </c>
      <c r="AO36">
        <v>2.0488272311212814</v>
      </c>
      <c r="AP36">
        <v>2.4081000048187731</v>
      </c>
      <c r="AQ36">
        <v>3.5981801374745528</v>
      </c>
      <c r="AR36">
        <v>4.9156462254702618</v>
      </c>
      <c r="AS36">
        <v>7</v>
      </c>
      <c r="AT36">
        <v>2.5240031203329245</v>
      </c>
      <c r="AU36">
        <v>3.3201914698516548</v>
      </c>
      <c r="AV36">
        <v>2.6943414945434059</v>
      </c>
      <c r="AW36">
        <v>1.9084540162171741</v>
      </c>
      <c r="AX36">
        <v>5.978196854056562</v>
      </c>
      <c r="AY36">
        <v>2.5502443792766374</v>
      </c>
      <c r="AZ36">
        <v>1</v>
      </c>
      <c r="BA36">
        <v>56.935721710000003</v>
      </c>
      <c r="BE36" t="str">
        <v>Port Adelaide</v>
      </c>
      <c r="BF36">
        <v>23.016890713464903</v>
      </c>
      <c r="BG36">
        <v>40.002888954357203</v>
      </c>
      <c r="BH36">
        <v>21.28336683117481</v>
      </c>
      <c r="BI36">
        <v>22.428157822697315</v>
      </c>
      <c r="BJ36">
        <v>22.212877774152506</v>
      </c>
      <c r="BK36">
        <v>29.598169044198578</v>
      </c>
      <c r="BL36">
        <v>16.519578160989731</v>
      </c>
      <c r="BM36">
        <v>38.060518256937527</v>
      </c>
      <c r="BN36">
        <v>19.340189977076896</v>
      </c>
      <c r="BO36">
        <v>20.7488007369912</v>
      </c>
      <c r="BP36">
        <v>28.201703161516825</v>
      </c>
      <c r="BQ36">
        <v>18.711389298331042</v>
      </c>
      <c r="BR36">
        <v>14.05447124431514</v>
      </c>
      <c r="BS36">
        <v>11.556233143115824</v>
      </c>
      <c r="BT36">
        <v>23.356034426325166</v>
      </c>
      <c r="BU36">
        <v>12.70189925431654</v>
      </c>
      <c r="BV36">
        <v>19.703765678095838</v>
      </c>
      <c r="BW36">
        <v>17.041455445801947</v>
      </c>
      <c r="BX36">
        <v>1</v>
      </c>
      <c r="BY36">
        <v>434.15766710000003</v>
      </c>
    </row>
    <row r="37" spans="1:80" x14ac:dyDescent="0.25">
      <c r="A37">
        <v>4</v>
      </c>
      <c r="B37" t="s">
        <v>16</v>
      </c>
      <c r="C37" t="s">
        <v>21</v>
      </c>
      <c r="D37" t="s">
        <v>65</v>
      </c>
      <c r="E37">
        <f t="shared" si="2"/>
        <v>74</v>
      </c>
      <c r="F37">
        <f t="shared" si="3"/>
        <v>69</v>
      </c>
      <c r="G37">
        <f t="shared" si="10"/>
        <v>1.0724637681159421</v>
      </c>
      <c r="H37">
        <f t="shared" si="11"/>
        <v>0.93243243243243246</v>
      </c>
      <c r="I37" t="str">
        <v>Hawthorn</v>
      </c>
      <c r="J37">
        <v>0.94623655913978499</v>
      </c>
      <c r="K37">
        <v>0</v>
      </c>
      <c r="L37">
        <v>1.0675675675675675</v>
      </c>
      <c r="M37">
        <v>0.63218390804597702</v>
      </c>
      <c r="N37">
        <v>1.2183908045977012</v>
      </c>
      <c r="O37">
        <v>0</v>
      </c>
      <c r="P37">
        <v>1.0724637681159421</v>
      </c>
      <c r="Q37">
        <v>0</v>
      </c>
      <c r="R37">
        <v>0</v>
      </c>
      <c r="S37">
        <v>0</v>
      </c>
      <c r="T37">
        <v>1.2555555555555555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0.81609195402298851</v>
      </c>
      <c r="AG37" t="str">
        <v>Hawthorn</v>
      </c>
      <c r="AH37">
        <v>2.5805505142165757</v>
      </c>
      <c r="AI37">
        <v>2.6184014474244361</v>
      </c>
      <c r="AJ37">
        <v>1.0792775013217424</v>
      </c>
      <c r="AK37">
        <v>3.159177392884069</v>
      </c>
      <c r="AL37">
        <v>0.53401469179175975</v>
      </c>
      <c r="AM37">
        <v>1.0036992997753995</v>
      </c>
      <c r="AN37">
        <v>2.2871608156002039</v>
      </c>
      <c r="AO37">
        <v>3.0691023694501958</v>
      </c>
      <c r="AP37">
        <v>5.0793781332240915</v>
      </c>
      <c r="AQ37">
        <v>4.2346560423590454</v>
      </c>
      <c r="AR37">
        <v>3.7586895741318531</v>
      </c>
      <c r="AS37">
        <v>3.6765534385020522</v>
      </c>
      <c r="AT37">
        <v>7</v>
      </c>
      <c r="AU37">
        <v>3.4330917797528393</v>
      </c>
      <c r="AV37">
        <v>0.55534188034188026</v>
      </c>
      <c r="AW37">
        <v>3.5916363645040654</v>
      </c>
      <c r="AX37">
        <v>4.5769356767566887</v>
      </c>
      <c r="AY37">
        <v>2.5921892842887013</v>
      </c>
      <c r="AZ37">
        <v>1</v>
      </c>
      <c r="BA37">
        <v>56.12449187</v>
      </c>
      <c r="BE37" t="str">
        <v>Hawthorn</v>
      </c>
      <c r="BF37">
        <v>20.912872726876216</v>
      </c>
      <c r="BG37">
        <v>24.153248541911815</v>
      </c>
      <c r="BH37">
        <v>23.184176160918092</v>
      </c>
      <c r="BI37">
        <v>34.472669623522457</v>
      </c>
      <c r="BJ37">
        <v>31.854956912383567</v>
      </c>
      <c r="BK37">
        <v>23.286282393230451</v>
      </c>
      <c r="BL37">
        <v>27.17823398168931</v>
      </c>
      <c r="BM37">
        <v>36.886096627111556</v>
      </c>
      <c r="BN37">
        <v>19.275591082136831</v>
      </c>
      <c r="BO37">
        <v>18.32961348144233</v>
      </c>
      <c r="BP37">
        <v>30.274122232959449</v>
      </c>
      <c r="BQ37">
        <v>15.3092956420132</v>
      </c>
      <c r="BR37">
        <v>17.476294920190558</v>
      </c>
      <c r="BS37">
        <v>12.731745598342652</v>
      </c>
      <c r="BT37">
        <v>25.098335227872614</v>
      </c>
      <c r="BU37">
        <v>13.024234800248909</v>
      </c>
      <c r="BV37">
        <v>16.053829657139506</v>
      </c>
      <c r="BW37">
        <v>22.747042038479091</v>
      </c>
      <c r="BX37">
        <v>1</v>
      </c>
      <c r="BY37">
        <v>409.672122</v>
      </c>
    </row>
    <row r="38" spans="1:80" x14ac:dyDescent="0.25">
      <c r="A38">
        <v>5</v>
      </c>
      <c r="B38" t="s">
        <v>15</v>
      </c>
      <c r="C38" t="s">
        <v>11</v>
      </c>
      <c r="D38" t="s">
        <v>66</v>
      </c>
      <c r="E38">
        <f t="shared" si="2"/>
        <v>61</v>
      </c>
      <c r="F38">
        <f t="shared" si="3"/>
        <v>123</v>
      </c>
      <c r="G38">
        <f t="shared" si="10"/>
        <v>0.49593495934959347</v>
      </c>
      <c r="H38">
        <f t="shared" si="11"/>
        <v>2.0163934426229506</v>
      </c>
      <c r="I38" t="str">
        <v>Sydney Swans</v>
      </c>
      <c r="J38">
        <v>0.79569892473118276</v>
      </c>
      <c r="K38">
        <v>0</v>
      </c>
      <c r="L38">
        <v>1.2820512820512822</v>
      </c>
      <c r="M38">
        <v>1.4193548387096775</v>
      </c>
      <c r="N38">
        <v>1.2615384615384615</v>
      </c>
      <c r="O38">
        <v>1.271604938271605</v>
      </c>
      <c r="P38">
        <v>0</v>
      </c>
      <c r="Q38">
        <v>1.518987341772152</v>
      </c>
      <c r="R38">
        <v>0</v>
      </c>
      <c r="S38">
        <v>1.3283582089552239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G38" t="str">
        <v>Sydney Swans</v>
      </c>
      <c r="AH38">
        <v>3.1118001544512506</v>
      </c>
      <c r="AI38">
        <v>6.3154862073965328</v>
      </c>
      <c r="AJ38">
        <v>0.65636523266022828</v>
      </c>
      <c r="AK38">
        <v>0</v>
      </c>
      <c r="AL38">
        <v>2.9780474760560756</v>
      </c>
      <c r="AM38">
        <v>0</v>
      </c>
      <c r="AN38">
        <v>4.142175379609597</v>
      </c>
      <c r="AO38">
        <v>2.1847996857816181</v>
      </c>
      <c r="AP38">
        <v>4.5187241795326898</v>
      </c>
      <c r="AQ38">
        <v>5.3867793438470244</v>
      </c>
      <c r="AR38">
        <v>6.8273306630055215</v>
      </c>
      <c r="AS38">
        <v>5.1050284157824048</v>
      </c>
      <c r="AT38">
        <v>5.3223928200379893</v>
      </c>
      <c r="AU38">
        <v>7</v>
      </c>
      <c r="AV38">
        <v>3.7610441582477656</v>
      </c>
      <c r="AW38">
        <v>3.4368408221055331</v>
      </c>
      <c r="AX38">
        <v>4.2216638417060359</v>
      </c>
      <c r="AY38">
        <v>4.2820213859893306</v>
      </c>
      <c r="AZ38">
        <v>1</v>
      </c>
      <c r="BA38">
        <v>43.541095169999998</v>
      </c>
      <c r="BE38" t="str">
        <v>Sydney Swans</v>
      </c>
      <c r="BF38">
        <v>29.146746864689838</v>
      </c>
      <c r="BG38">
        <v>34.144628698289296</v>
      </c>
      <c r="BH38">
        <v>29.425208255810595</v>
      </c>
      <c r="BI38">
        <v>43.608470023488259</v>
      </c>
      <c r="BJ38">
        <v>39.25375599676115</v>
      </c>
      <c r="BK38">
        <v>38.586387209401458</v>
      </c>
      <c r="BL38">
        <v>20.7976979131417</v>
      </c>
      <c r="BM38">
        <v>50.626826933948415</v>
      </c>
      <c r="BN38">
        <v>27.63188217726216</v>
      </c>
      <c r="BO38">
        <v>27.518519162141757</v>
      </c>
      <c r="BP38">
        <v>32.776843100849838</v>
      </c>
      <c r="BQ38">
        <v>25.755304624496972</v>
      </c>
      <c r="BR38">
        <v>20.894656228954464</v>
      </c>
      <c r="BS38">
        <v>12.276930511157708</v>
      </c>
      <c r="BT38">
        <v>28.772451956527071</v>
      </c>
      <c r="BU38">
        <v>17.943646839534757</v>
      </c>
      <c r="BV38">
        <v>23.905191596432925</v>
      </c>
      <c r="BW38">
        <v>18.544887980921853</v>
      </c>
      <c r="BX38">
        <v>1</v>
      </c>
      <c r="BY38">
        <v>311.5100908</v>
      </c>
    </row>
    <row r="39" spans="1:80" x14ac:dyDescent="0.25">
      <c r="A39">
        <v>5</v>
      </c>
      <c r="B39" t="s">
        <v>26</v>
      </c>
      <c r="C39" t="s">
        <v>25</v>
      </c>
      <c r="D39" t="s">
        <v>67</v>
      </c>
      <c r="E39">
        <f t="shared" si="2"/>
        <v>58</v>
      </c>
      <c r="F39">
        <f t="shared" si="3"/>
        <v>116</v>
      </c>
      <c r="G39">
        <f t="shared" si="10"/>
        <v>0.5</v>
      </c>
      <c r="H39">
        <f t="shared" si="11"/>
        <v>2</v>
      </c>
      <c r="I39" t="str">
        <v>West Coast Eagles</v>
      </c>
      <c r="J39">
        <v>0</v>
      </c>
      <c r="K39">
        <v>0.77551020408163263</v>
      </c>
      <c r="L39">
        <v>0</v>
      </c>
      <c r="M39">
        <v>0</v>
      </c>
      <c r="N39">
        <v>0</v>
      </c>
      <c r="O39">
        <v>1.7586206896551724</v>
      </c>
      <c r="P39">
        <v>0</v>
      </c>
      <c r="Q39">
        <v>0.5</v>
      </c>
      <c r="R39">
        <v>0.81159420289855078</v>
      </c>
      <c r="S39">
        <v>0</v>
      </c>
      <c r="T39">
        <v>2.2608695652173911</v>
      </c>
      <c r="U39">
        <v>1.7924528301886793</v>
      </c>
      <c r="V39">
        <v>0</v>
      </c>
      <c r="W39">
        <v>0</v>
      </c>
      <c r="X39">
        <v>0</v>
      </c>
      <c r="Y39">
        <v>0.71250000000000002</v>
      </c>
      <c r="Z39">
        <v>0</v>
      </c>
      <c r="AA39">
        <v>0</v>
      </c>
      <c r="AG39" t="str">
        <v>West Coast Eagles</v>
      </c>
      <c r="AH39">
        <v>2.1548997732360382</v>
      </c>
      <c r="AI39">
        <v>8.3927123715181278</v>
      </c>
      <c r="AJ39">
        <v>2.0821740971383131</v>
      </c>
      <c r="AK39">
        <v>4.7733777997364957</v>
      </c>
      <c r="AL39">
        <v>1.936378331388116</v>
      </c>
      <c r="AM39">
        <v>3.7912347139148599</v>
      </c>
      <c r="AN39">
        <v>1.782439368284459</v>
      </c>
      <c r="AO39">
        <v>3.009286300246103</v>
      </c>
      <c r="AP39">
        <v>1.3238004798080767</v>
      </c>
      <c r="AQ39">
        <v>2.6981412331954928</v>
      </c>
      <c r="AR39">
        <v>1.3337102319019136</v>
      </c>
      <c r="AS39">
        <v>1.9746785168036489</v>
      </c>
      <c r="AT39">
        <v>1.8006925740669488</v>
      </c>
      <c r="AU39">
        <v>1.7121596362013167</v>
      </c>
      <c r="AV39">
        <v>7</v>
      </c>
      <c r="AW39">
        <v>1.8358658508583545</v>
      </c>
      <c r="AX39">
        <v>5.3614424231394144</v>
      </c>
      <c r="AY39">
        <v>3.2360621056863734</v>
      </c>
      <c r="AZ39">
        <v>1</v>
      </c>
      <c r="BA39">
        <v>64.47918258</v>
      </c>
      <c r="BE39" t="str">
        <v>West Coast Eagles</v>
      </c>
      <c r="BF39">
        <v>13.338832730622796</v>
      </c>
      <c r="BG39">
        <v>29.897151187504278</v>
      </c>
      <c r="BH39">
        <v>12.973118875824653</v>
      </c>
      <c r="BI39">
        <v>16.545642693553017</v>
      </c>
      <c r="BJ39">
        <v>20.341309507930838</v>
      </c>
      <c r="BK39">
        <v>31.375776215592225</v>
      </c>
      <c r="BL39">
        <v>20.078812859025351</v>
      </c>
      <c r="BM39">
        <v>30.882263232617813</v>
      </c>
      <c r="BN39">
        <v>26.619738235560241</v>
      </c>
      <c r="BO39">
        <v>19.761591941741177</v>
      </c>
      <c r="BP39">
        <v>50.783215454338432</v>
      </c>
      <c r="BQ39">
        <v>33.164044621183734</v>
      </c>
      <c r="BR39">
        <v>20.057202529584423</v>
      </c>
      <c r="BS39">
        <v>16.224031200527598</v>
      </c>
      <c r="BT39">
        <v>24.895892651758277</v>
      </c>
      <c r="BU39">
        <v>16.41330964170627</v>
      </c>
      <c r="BV39">
        <v>26.79100598747619</v>
      </c>
      <c r="BW39">
        <v>19.317429456704495</v>
      </c>
      <c r="BX39">
        <v>1</v>
      </c>
      <c r="BY39">
        <v>492.78876079999998</v>
      </c>
    </row>
    <row r="40" spans="1:80" x14ac:dyDescent="0.25">
      <c r="A40">
        <v>5</v>
      </c>
      <c r="B40" t="s">
        <v>23</v>
      </c>
      <c r="C40" t="s">
        <v>20</v>
      </c>
      <c r="D40" t="s">
        <v>68</v>
      </c>
      <c r="E40">
        <f t="shared" si="2"/>
        <v>53</v>
      </c>
      <c r="F40">
        <f t="shared" si="3"/>
        <v>95</v>
      </c>
      <c r="G40">
        <f t="shared" si="10"/>
        <v>0.55789473684210522</v>
      </c>
      <c r="H40">
        <f t="shared" si="11"/>
        <v>1.7924528301886793</v>
      </c>
      <c r="I40" t="str">
        <v>Gold Coast Suns</v>
      </c>
      <c r="J40">
        <v>0.96610169491525422</v>
      </c>
      <c r="K40">
        <v>0</v>
      </c>
      <c r="L40">
        <v>0</v>
      </c>
      <c r="M40">
        <v>2.5869565217391304</v>
      </c>
      <c r="N40">
        <v>0.93150684931506844</v>
      </c>
      <c r="O40">
        <v>1.7903225806451613</v>
      </c>
      <c r="P40">
        <v>1.0119047619047619</v>
      </c>
      <c r="Q40">
        <v>0</v>
      </c>
      <c r="R40">
        <v>0.95081967213114749</v>
      </c>
      <c r="S40">
        <v>0</v>
      </c>
      <c r="T40">
        <v>0</v>
      </c>
      <c r="U40">
        <v>0</v>
      </c>
      <c r="V40">
        <v>0</v>
      </c>
      <c r="W40">
        <v>0</v>
      </c>
      <c r="X40">
        <v>1.4035087719298245</v>
      </c>
      <c r="Y40">
        <v>0</v>
      </c>
      <c r="Z40">
        <v>0</v>
      </c>
      <c r="AA40">
        <v>0</v>
      </c>
      <c r="AG40" t="str">
        <v>Gold Coast Suns</v>
      </c>
      <c r="AH40">
        <v>1.650564768084595</v>
      </c>
      <c r="AI40">
        <v>5.8337040585451021</v>
      </c>
      <c r="AJ40">
        <v>0.58583959899749372</v>
      </c>
      <c r="AK40">
        <v>2.8696818891491023</v>
      </c>
      <c r="AL40">
        <v>1.2907547701144106</v>
      </c>
      <c r="AM40">
        <v>2.4682395644283122</v>
      </c>
      <c r="AN40">
        <v>2.6973970709946462</v>
      </c>
      <c r="AO40">
        <v>3.0852533160039863</v>
      </c>
      <c r="AP40">
        <v>5.1402902130974919</v>
      </c>
      <c r="AQ40">
        <v>1.9535242062486953</v>
      </c>
      <c r="AR40">
        <v>6.5879328756674287</v>
      </c>
      <c r="AS40">
        <v>5.2023930370423646</v>
      </c>
      <c r="AT40">
        <v>6.8211601573402749</v>
      </c>
      <c r="AU40">
        <v>5.1830964498109591</v>
      </c>
      <c r="AV40">
        <v>2.1895722329122025</v>
      </c>
      <c r="AW40">
        <v>7</v>
      </c>
      <c r="AX40">
        <v>3.9503083857285897</v>
      </c>
      <c r="AY40">
        <v>6.8365349782671281</v>
      </c>
      <c r="AZ40">
        <v>1</v>
      </c>
      <c r="BA40">
        <v>44.299831810000001</v>
      </c>
      <c r="BE40" t="str">
        <v>Gold Coast Suns</v>
      </c>
      <c r="BF40">
        <v>28.70609044662616</v>
      </c>
      <c r="BG40">
        <v>29.773585964923164</v>
      </c>
      <c r="BH40">
        <v>25.910082374457652</v>
      </c>
      <c r="BI40">
        <v>52.007691786456</v>
      </c>
      <c r="BJ40">
        <v>34.83786247201671</v>
      </c>
      <c r="BK40">
        <v>42.75268310122879</v>
      </c>
      <c r="BL40">
        <v>28.713994825485674</v>
      </c>
      <c r="BM40">
        <v>38.550384745507991</v>
      </c>
      <c r="BN40">
        <v>35.220242575884477</v>
      </c>
      <c r="BO40">
        <v>22.224529647019789</v>
      </c>
      <c r="BP40">
        <v>34.589572865113958</v>
      </c>
      <c r="BQ40">
        <v>22.751942870551485</v>
      </c>
      <c r="BR40">
        <v>24.031145330179687</v>
      </c>
      <c r="BS40">
        <v>11.0190923581515</v>
      </c>
      <c r="BT40">
        <v>37.070837623786417</v>
      </c>
      <c r="BU40">
        <v>15.213988158056333</v>
      </c>
      <c r="BV40">
        <v>31.66554756023416</v>
      </c>
      <c r="BW40">
        <v>22.604126950473052</v>
      </c>
      <c r="BX40">
        <v>1</v>
      </c>
      <c r="BY40">
        <v>326.49150659999998</v>
      </c>
    </row>
    <row r="41" spans="1:80" x14ac:dyDescent="0.25">
      <c r="A41">
        <v>5</v>
      </c>
      <c r="B41" t="s">
        <v>17</v>
      </c>
      <c r="C41" t="s">
        <v>18</v>
      </c>
      <c r="D41" t="s">
        <v>69</v>
      </c>
      <c r="E41">
        <f t="shared" si="2"/>
        <v>82</v>
      </c>
      <c r="F41">
        <f t="shared" si="3"/>
        <v>106</v>
      </c>
      <c r="G41">
        <f t="shared" si="10"/>
        <v>0.77358490566037741</v>
      </c>
      <c r="H41">
        <f t="shared" si="11"/>
        <v>1.2926829268292683</v>
      </c>
      <c r="I41" t="str">
        <v>Essendon</v>
      </c>
      <c r="J41">
        <v>0</v>
      </c>
      <c r="K41">
        <v>1.0579710144927537</v>
      </c>
      <c r="L41">
        <v>0.86153846153846159</v>
      </c>
      <c r="M41">
        <v>0</v>
      </c>
      <c r="N41">
        <v>0</v>
      </c>
      <c r="O41">
        <v>0.5803571428571429</v>
      </c>
      <c r="P41">
        <v>1.1692307692307693</v>
      </c>
      <c r="Q41">
        <v>2.8</v>
      </c>
      <c r="R41">
        <v>0</v>
      </c>
      <c r="S41">
        <v>0</v>
      </c>
      <c r="T41">
        <v>1.5925925925925926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0.5</v>
      </c>
      <c r="AG41" t="str">
        <v>Essendon</v>
      </c>
      <c r="AH41">
        <v>0.25833333333333336</v>
      </c>
      <c r="AI41">
        <v>2.6079855388826241</v>
      </c>
      <c r="AJ41">
        <v>1.2583457694568807</v>
      </c>
      <c r="AK41">
        <v>3.2898758007567732</v>
      </c>
      <c r="AL41">
        <v>0.86807878112225934</v>
      </c>
      <c r="AM41">
        <v>1.1396273408011441</v>
      </c>
      <c r="AN41">
        <v>3.2074101337259231</v>
      </c>
      <c r="AO41">
        <v>3.5817066883733548</v>
      </c>
      <c r="AP41">
        <v>6.0722363071680965</v>
      </c>
      <c r="AQ41">
        <v>4.0807723522853951</v>
      </c>
      <c r="AR41">
        <v>6.1900004233521013</v>
      </c>
      <c r="AS41">
        <v>3.003939481153362</v>
      </c>
      <c r="AT41">
        <v>3.7783520355459892</v>
      </c>
      <c r="AU41">
        <v>2.9717306981044844</v>
      </c>
      <c r="AV41">
        <v>7.9986487390629932</v>
      </c>
      <c r="AW41">
        <v>1.4796385622856212</v>
      </c>
      <c r="AX41">
        <v>7</v>
      </c>
      <c r="AY41">
        <v>0.47187917222963954</v>
      </c>
      <c r="AZ41">
        <v>1</v>
      </c>
      <c r="BA41">
        <v>59.017807220000002</v>
      </c>
      <c r="BE41" t="str">
        <v>Essendon</v>
      </c>
      <c r="BF41">
        <v>14.301515017162359</v>
      </c>
      <c r="BG41">
        <v>34.056039327748636</v>
      </c>
      <c r="BH41">
        <v>22.113681628655705</v>
      </c>
      <c r="BI41">
        <v>29.199464216995661</v>
      </c>
      <c r="BJ41">
        <v>24.546781088411027</v>
      </c>
      <c r="BK41">
        <v>30.002085539081822</v>
      </c>
      <c r="BL41">
        <v>26.057732979724346</v>
      </c>
      <c r="BM41">
        <v>51.266162948745148</v>
      </c>
      <c r="BN41">
        <v>20.407009978372422</v>
      </c>
      <c r="BO41">
        <v>14.31664113404991</v>
      </c>
      <c r="BP41">
        <v>48.054589756813193</v>
      </c>
      <c r="BQ41">
        <v>23.44138331839433</v>
      </c>
      <c r="BR41">
        <v>15.867180313840112</v>
      </c>
      <c r="BS41">
        <v>10.638360936079057</v>
      </c>
      <c r="BT41">
        <v>25.146680610983147</v>
      </c>
      <c r="BU41">
        <v>18.362601683855818</v>
      </c>
      <c r="BV41">
        <v>14.74219118060117</v>
      </c>
      <c r="BW41">
        <v>16.967732166668114</v>
      </c>
      <c r="BX41">
        <v>1</v>
      </c>
      <c r="BY41">
        <v>442.10883519999999</v>
      </c>
    </row>
    <row r="42" spans="1:80" x14ac:dyDescent="0.25">
      <c r="A42">
        <v>5</v>
      </c>
      <c r="B42" t="s">
        <v>12</v>
      </c>
      <c r="C42" t="s">
        <v>16</v>
      </c>
      <c r="D42" t="s">
        <v>70</v>
      </c>
      <c r="E42">
        <f t="shared" si="2"/>
        <v>55</v>
      </c>
      <c r="F42">
        <f t="shared" si="3"/>
        <v>95</v>
      </c>
      <c r="G42">
        <f t="shared" si="10"/>
        <v>0.57894736842105265</v>
      </c>
      <c r="H42">
        <f t="shared" si="11"/>
        <v>1.7272727272727273</v>
      </c>
      <c r="I42" t="str">
        <v>North Melbourne</v>
      </c>
      <c r="J42">
        <v>0.51666666666666672</v>
      </c>
      <c r="K42">
        <v>0</v>
      </c>
      <c r="L42">
        <v>0</v>
      </c>
      <c r="M42">
        <v>0.83098591549295775</v>
      </c>
      <c r="N42">
        <v>0</v>
      </c>
      <c r="O42">
        <v>1.2298850574712643</v>
      </c>
      <c r="P42">
        <v>0</v>
      </c>
      <c r="Q42">
        <v>0</v>
      </c>
      <c r="R42">
        <v>2.3898305084745761</v>
      </c>
      <c r="S42">
        <v>0</v>
      </c>
      <c r="T42">
        <v>0</v>
      </c>
      <c r="U42">
        <v>1.2222222222222223</v>
      </c>
      <c r="V42">
        <v>1.2253521126760563</v>
      </c>
      <c r="W42">
        <v>0</v>
      </c>
      <c r="X42">
        <v>0</v>
      </c>
      <c r="Y42">
        <v>0</v>
      </c>
      <c r="Z42">
        <v>2</v>
      </c>
      <c r="AA42">
        <v>0</v>
      </c>
      <c r="AG42" t="str">
        <v>North Melbourne</v>
      </c>
      <c r="AH42">
        <v>2.159472966833258</v>
      </c>
      <c r="AI42">
        <v>6.5089176723113855</v>
      </c>
      <c r="AJ42">
        <v>3.8881835061048271</v>
      </c>
      <c r="AK42">
        <v>4.3593936500358081</v>
      </c>
      <c r="AL42">
        <v>3.6583862808577345</v>
      </c>
      <c r="AM42">
        <v>2.6138007054673724</v>
      </c>
      <c r="AN42">
        <v>6.4566866951893847</v>
      </c>
      <c r="AO42">
        <v>7.4487368084425967</v>
      </c>
      <c r="AP42">
        <v>0.5539906103286385</v>
      </c>
      <c r="AQ42">
        <v>2.0982903079710145</v>
      </c>
      <c r="AR42">
        <v>5.8205842462180488</v>
      </c>
      <c r="AS42">
        <v>1.6659642401021713</v>
      </c>
      <c r="AT42">
        <v>1.8604913572343151</v>
      </c>
      <c r="AU42">
        <v>2.2019828355768842</v>
      </c>
      <c r="AV42">
        <v>4.3258303410570296</v>
      </c>
      <c r="AW42">
        <v>4.0564220241830045</v>
      </c>
      <c r="AX42">
        <v>2.1191865605658711</v>
      </c>
      <c r="AY42">
        <v>7</v>
      </c>
      <c r="AZ42">
        <v>1</v>
      </c>
      <c r="BA42">
        <v>50.287120760000001</v>
      </c>
      <c r="BE42" t="str">
        <v>North Melbourne</v>
      </c>
      <c r="BF42">
        <v>20.278067552139934</v>
      </c>
      <c r="BG42">
        <v>26.685313234973101</v>
      </c>
      <c r="BH42">
        <v>14.702964990449541</v>
      </c>
      <c r="BI42">
        <v>35.063049611863946</v>
      </c>
      <c r="BJ42">
        <v>19.811840297642803</v>
      </c>
      <c r="BK42">
        <v>32.717577587292453</v>
      </c>
      <c r="BL42">
        <v>23.43862651709216</v>
      </c>
      <c r="BM42">
        <v>31.967306624172988</v>
      </c>
      <c r="BN42">
        <v>48.24327321499392</v>
      </c>
      <c r="BO42">
        <v>26.215397605043012</v>
      </c>
      <c r="BP42">
        <v>46.177194251003399</v>
      </c>
      <c r="BQ42">
        <v>32.801125775544911</v>
      </c>
      <c r="BR42">
        <v>35.056424599120646</v>
      </c>
      <c r="BS42">
        <v>20.256923415398429</v>
      </c>
      <c r="BT42">
        <v>34.656571834722413</v>
      </c>
      <c r="BU42">
        <v>19.353258828826398</v>
      </c>
      <c r="BV42">
        <v>41.006329322563154</v>
      </c>
      <c r="BW42">
        <v>15.723713540943013</v>
      </c>
      <c r="BX42">
        <v>1</v>
      </c>
      <c r="BY42">
        <v>360.9313444</v>
      </c>
    </row>
    <row r="43" spans="1:80" x14ac:dyDescent="0.25">
      <c r="A43">
        <v>5</v>
      </c>
      <c r="B43" t="s">
        <v>9</v>
      </c>
      <c r="C43" t="s">
        <v>22</v>
      </c>
      <c r="D43" t="s">
        <v>71</v>
      </c>
      <c r="E43">
        <f t="shared" si="2"/>
        <v>89</v>
      </c>
      <c r="F43">
        <f t="shared" si="3"/>
        <v>67</v>
      </c>
      <c r="G43">
        <f t="shared" si="10"/>
        <v>1.3283582089552239</v>
      </c>
      <c r="H43">
        <f t="shared" si="11"/>
        <v>0.7528089887640449</v>
      </c>
    </row>
    <row r="44" spans="1:80" ht="15.75" thickBot="1" x14ac:dyDescent="0.3">
      <c r="A44">
        <v>5</v>
      </c>
      <c r="B44" t="s">
        <v>14</v>
      </c>
      <c r="C44" t="s">
        <v>8</v>
      </c>
      <c r="D44" t="s">
        <v>72</v>
      </c>
      <c r="E44">
        <f t="shared" si="2"/>
        <v>57</v>
      </c>
      <c r="F44">
        <f t="shared" si="3"/>
        <v>101</v>
      </c>
      <c r="G44">
        <f t="shared" si="10"/>
        <v>0.5643564356435643</v>
      </c>
      <c r="H44">
        <f t="shared" si="11"/>
        <v>1.7719298245614035</v>
      </c>
      <c r="I44" t="s">
        <v>163</v>
      </c>
      <c r="AD44" t="s">
        <v>163</v>
      </c>
      <c r="AG44" t="s">
        <v>165</v>
      </c>
      <c r="BB44" t="s">
        <v>165</v>
      </c>
      <c r="BE44" t="s">
        <v>167</v>
      </c>
      <c r="BZ44" t="s">
        <v>167</v>
      </c>
    </row>
    <row r="45" spans="1:80" x14ac:dyDescent="0.25">
      <c r="A45">
        <v>5</v>
      </c>
      <c r="B45" t="s">
        <v>13</v>
      </c>
      <c r="C45" t="s">
        <v>24</v>
      </c>
      <c r="D45" t="s">
        <v>73</v>
      </c>
      <c r="E45">
        <f t="shared" si="2"/>
        <v>119</v>
      </c>
      <c r="F45">
        <f t="shared" si="3"/>
        <v>46</v>
      </c>
      <c r="G45">
        <f t="shared" si="10"/>
        <v>2.5869565217391304</v>
      </c>
      <c r="H45">
        <f t="shared" si="11"/>
        <v>0.38655462184873951</v>
      </c>
      <c r="I45" s="3"/>
      <c r="J45" s="4" t="s">
        <v>8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9</v>
      </c>
      <c r="T45" s="4" t="s">
        <v>19</v>
      </c>
      <c r="U45" s="4" t="s">
        <v>20</v>
      </c>
      <c r="V45" s="4" t="s">
        <v>21</v>
      </c>
      <c r="W45" s="4" t="s">
        <v>22</v>
      </c>
      <c r="X45" s="4" t="s">
        <v>23</v>
      </c>
      <c r="Y45" s="4" t="s">
        <v>24</v>
      </c>
      <c r="Z45" s="4" t="s">
        <v>25</v>
      </c>
      <c r="AA45" s="5" t="s">
        <v>26</v>
      </c>
      <c r="AD45" t="s">
        <v>28</v>
      </c>
      <c r="AE45" t="s">
        <v>29</v>
      </c>
      <c r="AF45" t="s">
        <v>30</v>
      </c>
      <c r="AH45" t="s">
        <v>8</v>
      </c>
      <c r="AI45" t="s">
        <v>11</v>
      </c>
      <c r="AJ45" t="s">
        <v>12</v>
      </c>
      <c r="AK45" t="s">
        <v>13</v>
      </c>
      <c r="AL45" t="s">
        <v>14</v>
      </c>
      <c r="AM45" t="s">
        <v>15</v>
      </c>
      <c r="AN45" t="s">
        <v>16</v>
      </c>
      <c r="AO45" t="s">
        <v>17</v>
      </c>
      <c r="AP45" t="s">
        <v>18</v>
      </c>
      <c r="AQ45" t="s">
        <v>9</v>
      </c>
      <c r="AR45" t="s">
        <v>19</v>
      </c>
      <c r="AS45" t="s">
        <v>20</v>
      </c>
      <c r="AT45" t="s">
        <v>21</v>
      </c>
      <c r="AU45" t="s">
        <v>22</v>
      </c>
      <c r="AV45" t="s">
        <v>23</v>
      </c>
      <c r="AW45" t="s">
        <v>24</v>
      </c>
      <c r="AX45" t="s">
        <v>25</v>
      </c>
      <c r="AY45" t="s">
        <v>26</v>
      </c>
      <c r="BB45" t="s">
        <v>28</v>
      </c>
      <c r="BC45" t="s">
        <v>29</v>
      </c>
      <c r="BD45" t="s">
        <v>30</v>
      </c>
      <c r="BF45" t="s">
        <v>8</v>
      </c>
      <c r="BG45" t="s">
        <v>11</v>
      </c>
      <c r="BH45" t="s">
        <v>12</v>
      </c>
      <c r="BI45" t="s">
        <v>13</v>
      </c>
      <c r="BJ45" t="s">
        <v>14</v>
      </c>
      <c r="BK45" t="s">
        <v>15</v>
      </c>
      <c r="BL45" t="s">
        <v>16</v>
      </c>
      <c r="BM45" t="s">
        <v>17</v>
      </c>
      <c r="BN45" t="s">
        <v>18</v>
      </c>
      <c r="BO45" t="s">
        <v>9</v>
      </c>
      <c r="BP45" t="s">
        <v>19</v>
      </c>
      <c r="BQ45" t="s">
        <v>20</v>
      </c>
      <c r="BR45" t="s">
        <v>21</v>
      </c>
      <c r="BS45" t="s">
        <v>22</v>
      </c>
      <c r="BT45" t="s">
        <v>23</v>
      </c>
      <c r="BU45" t="s">
        <v>24</v>
      </c>
      <c r="BV45" t="s">
        <v>25</v>
      </c>
      <c r="BW45" t="s">
        <v>26</v>
      </c>
      <c r="BZ45" t="s">
        <v>28</v>
      </c>
      <c r="CA45" t="s">
        <v>29</v>
      </c>
      <c r="CB45" t="s">
        <v>30</v>
      </c>
    </row>
    <row r="46" spans="1:80" x14ac:dyDescent="0.25">
      <c r="A46">
        <v>5</v>
      </c>
      <c r="B46" t="s">
        <v>21</v>
      </c>
      <c r="C46" t="s">
        <v>19</v>
      </c>
      <c r="D46" t="s">
        <v>74</v>
      </c>
      <c r="E46">
        <f t="shared" si="2"/>
        <v>90</v>
      </c>
      <c r="F46">
        <f t="shared" si="3"/>
        <v>113</v>
      </c>
      <c r="G46">
        <f t="shared" si="10"/>
        <v>0.79646017699115046</v>
      </c>
      <c r="H46">
        <f t="shared" si="11"/>
        <v>1.2555555555555555</v>
      </c>
      <c r="I46" s="6" t="s">
        <v>8</v>
      </c>
      <c r="J46" s="2">
        <f>J3-J25</f>
        <v>0</v>
      </c>
      <c r="K46" s="2">
        <f t="shared" ref="K46:AA46" si="12">K3-K25</f>
        <v>0</v>
      </c>
      <c r="L46" s="2">
        <f t="shared" si="12"/>
        <v>0</v>
      </c>
      <c r="M46" s="2">
        <f t="shared" si="12"/>
        <v>0</v>
      </c>
      <c r="N46" s="2">
        <f t="shared" si="12"/>
        <v>1.2075733889178393</v>
      </c>
      <c r="O46" s="2">
        <f t="shared" si="12"/>
        <v>0</v>
      </c>
      <c r="P46" s="2">
        <f t="shared" si="12"/>
        <v>0</v>
      </c>
      <c r="Q46" s="2">
        <f t="shared" si="12"/>
        <v>0</v>
      </c>
      <c r="R46" s="2">
        <f t="shared" si="12"/>
        <v>0</v>
      </c>
      <c r="S46" s="9">
        <f>S3-S25</f>
        <v>-0.85583118556701032</v>
      </c>
      <c r="T46" s="2">
        <f t="shared" si="12"/>
        <v>0</v>
      </c>
      <c r="U46" s="2">
        <f t="shared" si="12"/>
        <v>-0.40404040404040409</v>
      </c>
      <c r="V46" s="2">
        <f t="shared" si="12"/>
        <v>-0.11058162267839688</v>
      </c>
      <c r="W46" s="2">
        <f t="shared" si="12"/>
        <v>-0.46105783202557404</v>
      </c>
      <c r="X46" s="2">
        <f t="shared" si="12"/>
        <v>0</v>
      </c>
      <c r="Y46" s="2">
        <f t="shared" si="12"/>
        <v>-6.8986024382991507E-2</v>
      </c>
      <c r="Z46" s="2">
        <f t="shared" si="12"/>
        <v>0</v>
      </c>
      <c r="AA46" s="2">
        <f t="shared" si="12"/>
        <v>-1.4188172043010754</v>
      </c>
      <c r="AB46">
        <v>1</v>
      </c>
      <c r="AC46">
        <f t="array" ref="AC46">MMULT($J46:AA$63,AB$3:AB$20)</f>
        <v>-2.1117408840776131</v>
      </c>
      <c r="AD46">
        <f>RANK(AC46,$AC$46:$AC$63)</f>
        <v>14</v>
      </c>
      <c r="AE46">
        <v>16</v>
      </c>
      <c r="AF46">
        <f>(AE46-AD46)^2</f>
        <v>4</v>
      </c>
      <c r="AG46" t="s">
        <v>8</v>
      </c>
      <c r="AH46">
        <f>AH3-AH25</f>
        <v>0</v>
      </c>
      <c r="AI46">
        <f t="shared" ref="AI46:AY46" si="13">AI3-AI25</f>
        <v>-2.7543998513794001</v>
      </c>
      <c r="AJ46">
        <f t="shared" si="13"/>
        <v>-0.33610350628731744</v>
      </c>
      <c r="AK46">
        <f t="shared" si="13"/>
        <v>-3.6853912525790893</v>
      </c>
      <c r="AL46">
        <f t="shared" si="13"/>
        <v>-3.9317106441482532</v>
      </c>
      <c r="AM46">
        <f t="shared" si="13"/>
        <v>-5.0110961695094671</v>
      </c>
      <c r="AN46">
        <f t="shared" si="13"/>
        <v>-0.34377195251586201</v>
      </c>
      <c r="AO46">
        <f t="shared" si="13"/>
        <v>-3.4768121168926394</v>
      </c>
      <c r="AP46">
        <f t="shared" si="13"/>
        <v>-3.7077987091522973</v>
      </c>
      <c r="AQ46">
        <f t="shared" si="13"/>
        <v>1.4517514740100079</v>
      </c>
      <c r="AR46">
        <f t="shared" si="13"/>
        <v>-0.573254202025969</v>
      </c>
      <c r="AS46">
        <f t="shared" si="13"/>
        <v>-2.6413282033767209</v>
      </c>
      <c r="AT46">
        <f t="shared" si="13"/>
        <v>-0.25429694273729231</v>
      </c>
      <c r="AU46">
        <f t="shared" si="13"/>
        <v>1.5234683196748708</v>
      </c>
      <c r="AV46">
        <f t="shared" si="13"/>
        <v>2.0273734454874681E-2</v>
      </c>
      <c r="AW46">
        <f t="shared" si="13"/>
        <v>1.0447115357025334</v>
      </c>
      <c r="AX46">
        <f t="shared" si="13"/>
        <v>-3.6126344086021507</v>
      </c>
      <c r="AY46">
        <f t="shared" si="13"/>
        <v>0.29701215178623563</v>
      </c>
      <c r="AZ46">
        <v>1</v>
      </c>
      <c r="BA46">
        <f t="array" ref="BA46">MMULT($AH46:AY$63,AZ$46:AZ$63)</f>
        <v>-25.991380743577935</v>
      </c>
      <c r="BB46">
        <f>RANK(BA46,$BA$46:$BA$63)</f>
        <v>16</v>
      </c>
      <c r="BC46">
        <v>16</v>
      </c>
      <c r="BD46">
        <f>(BC46-BB46)^2</f>
        <v>0</v>
      </c>
      <c r="BE46" t="s">
        <v>8</v>
      </c>
      <c r="BF46">
        <f>BF3-BF25</f>
        <v>0</v>
      </c>
      <c r="BG46">
        <f t="shared" ref="BG46:BW46" si="14">BG3-BG25</f>
        <v>-30.367916175408332</v>
      </c>
      <c r="BH46">
        <f t="shared" si="14"/>
        <v>7.1634088034751056</v>
      </c>
      <c r="BI46">
        <f t="shared" si="14"/>
        <v>-7.2302988261968881</v>
      </c>
      <c r="BJ46">
        <f t="shared" si="14"/>
        <v>2.0923079618856377</v>
      </c>
      <c r="BK46">
        <f t="shared" si="14"/>
        <v>-5.8930732216639363</v>
      </c>
      <c r="BL46">
        <f t="shared" si="14"/>
        <v>-13.73454277641542</v>
      </c>
      <c r="BM46">
        <f t="shared" si="14"/>
        <v>-15.000155319647838</v>
      </c>
      <c r="BN46">
        <f t="shared" si="14"/>
        <v>-13.376343309190656</v>
      </c>
      <c r="BO46">
        <f t="shared" si="14"/>
        <v>-14.074045281636813</v>
      </c>
      <c r="BP46">
        <f t="shared" si="14"/>
        <v>-35.141692424230435</v>
      </c>
      <c r="BQ46">
        <f t="shared" si="14"/>
        <v>-10.290579617639857</v>
      </c>
      <c r="BR46">
        <f t="shared" si="14"/>
        <v>-12.10358693246652</v>
      </c>
      <c r="BS46">
        <f t="shared" si="14"/>
        <v>-4.2127819788412424</v>
      </c>
      <c r="BT46">
        <f t="shared" si="14"/>
        <v>-17.559561840296197</v>
      </c>
      <c r="BU46">
        <f t="shared" si="14"/>
        <v>-2.7630478995344774</v>
      </c>
      <c r="BV46">
        <f t="shared" si="14"/>
        <v>-16.135622929986944</v>
      </c>
      <c r="BW46">
        <f t="shared" si="14"/>
        <v>-17.28716219943124</v>
      </c>
      <c r="BX46">
        <v>1</v>
      </c>
      <c r="BY46">
        <f t="array" ref="BY46">MMULT($BF46:BW$63,BX$46:BX$63)</f>
        <v>-205.91469396722604</v>
      </c>
      <c r="BZ46">
        <f>RANK(BY46,$BY$46:$BY$63)</f>
        <v>15</v>
      </c>
      <c r="CA46">
        <v>16</v>
      </c>
      <c r="CB46">
        <f>(CA46-BZ46)^2</f>
        <v>1</v>
      </c>
    </row>
    <row r="47" spans="1:80" x14ac:dyDescent="0.25">
      <c r="A47">
        <v>6</v>
      </c>
      <c r="B47" t="s">
        <v>9</v>
      </c>
      <c r="C47" t="s">
        <v>12</v>
      </c>
      <c r="D47" t="s">
        <v>75</v>
      </c>
      <c r="E47">
        <f t="shared" si="2"/>
        <v>85</v>
      </c>
      <c r="F47">
        <f t="shared" si="3"/>
        <v>42</v>
      </c>
      <c r="G47">
        <f t="shared" si="10"/>
        <v>2.0238095238095237</v>
      </c>
      <c r="H47">
        <f t="shared" si="11"/>
        <v>0.49411764705882355</v>
      </c>
      <c r="I47" s="7" t="s">
        <v>11</v>
      </c>
      <c r="J47" s="2">
        <f t="shared" ref="J47:AA61" si="15">J4-J26</f>
        <v>0</v>
      </c>
      <c r="K47" s="2">
        <f t="shared" si="15"/>
        <v>0</v>
      </c>
      <c r="L47" s="2">
        <f t="shared" si="15"/>
        <v>0</v>
      </c>
      <c r="M47" s="2">
        <f t="shared" si="15"/>
        <v>0</v>
      </c>
      <c r="N47" s="2">
        <f t="shared" si="15"/>
        <v>0.39823717948717952</v>
      </c>
      <c r="O47" s="2">
        <f t="shared" si="15"/>
        <v>1.5204584832733572</v>
      </c>
      <c r="P47" s="2">
        <f t="shared" si="15"/>
        <v>0</v>
      </c>
      <c r="Q47" s="2">
        <f t="shared" si="15"/>
        <v>0</v>
      </c>
      <c r="R47" s="2">
        <f t="shared" si="15"/>
        <v>0</v>
      </c>
      <c r="S47" s="2">
        <f t="shared" si="15"/>
        <v>1.0666666666666669</v>
      </c>
      <c r="T47" s="2">
        <f t="shared" si="15"/>
        <v>-0.20491452991452996</v>
      </c>
      <c r="U47" s="2">
        <f t="shared" si="15"/>
        <v>0.92632850241545905</v>
      </c>
      <c r="V47" s="2">
        <f t="shared" si="15"/>
        <v>0</v>
      </c>
      <c r="W47" s="2">
        <f t="shared" si="15"/>
        <v>0</v>
      </c>
      <c r="X47" s="2">
        <f t="shared" si="15"/>
        <v>-0.5139634801288937</v>
      </c>
      <c r="Y47" s="2">
        <f t="shared" si="15"/>
        <v>0</v>
      </c>
      <c r="Z47" s="2">
        <f t="shared" si="15"/>
        <v>0.11276553504069886</v>
      </c>
      <c r="AA47" s="2">
        <f t="shared" si="15"/>
        <v>0</v>
      </c>
      <c r="AB47">
        <v>1</v>
      </c>
      <c r="AC47">
        <f t="array" ref="AC47">MMULT($J47:AA$63,AB$3:AB$20)</f>
        <v>3.3055783568399382</v>
      </c>
      <c r="AD47">
        <f t="shared" ref="AD47:AD63" si="16">RANK(AC47,$AC$46:$AC$63)</f>
        <v>3</v>
      </c>
      <c r="AE47">
        <v>4</v>
      </c>
      <c r="AF47">
        <f t="shared" ref="AF47:AF63" si="17">(AE47-AD47)^2</f>
        <v>1</v>
      </c>
      <c r="AG47" t="s">
        <v>11</v>
      </c>
      <c r="AH47">
        <f t="shared" ref="AH47:AY61" si="18">AH4-AH26</f>
        <v>2.7543998513794001</v>
      </c>
      <c r="AI47">
        <f t="shared" si="18"/>
        <v>0</v>
      </c>
      <c r="AJ47">
        <f t="shared" si="18"/>
        <v>7.3430496160840573</v>
      </c>
      <c r="AK47">
        <f t="shared" si="18"/>
        <v>0.35250582750582748</v>
      </c>
      <c r="AL47">
        <f t="shared" si="18"/>
        <v>-0.2668868168868167</v>
      </c>
      <c r="AM47">
        <f t="shared" si="18"/>
        <v>4.6600710780770882E-3</v>
      </c>
      <c r="AN47">
        <f t="shared" si="18"/>
        <v>-0.20031969900469315</v>
      </c>
      <c r="AO47">
        <f t="shared" si="18"/>
        <v>-1.6456554776680141</v>
      </c>
      <c r="AP47">
        <f t="shared" si="18"/>
        <v>-0.18183034624802619</v>
      </c>
      <c r="AQ47">
        <f t="shared" si="18"/>
        <v>2.6563815235690238</v>
      </c>
      <c r="AR47">
        <f t="shared" si="18"/>
        <v>-3.4133375429120534</v>
      </c>
      <c r="AS47">
        <f t="shared" si="18"/>
        <v>1.3373610147710417</v>
      </c>
      <c r="AT47">
        <f t="shared" si="18"/>
        <v>1.0627288682086944</v>
      </c>
      <c r="AU47">
        <f t="shared" si="18"/>
        <v>4.8233872061185306</v>
      </c>
      <c r="AV47">
        <f t="shared" si="18"/>
        <v>7.2643365627907253</v>
      </c>
      <c r="AW47">
        <f t="shared" si="18"/>
        <v>3.757100696961468</v>
      </c>
      <c r="AX47">
        <f t="shared" si="18"/>
        <v>1.05792372699438</v>
      </c>
      <c r="AY47">
        <f t="shared" si="18"/>
        <v>5.110350823751407</v>
      </c>
      <c r="AZ47">
        <v>1</v>
      </c>
      <c r="BA47">
        <f t="array" ref="BA47">MMULT($AH47:AY$63,AZ$46:AZ$63)</f>
        <v>31.816155906493034</v>
      </c>
      <c r="BB47">
        <f t="shared" ref="BB47:BB63" si="19">RANK(BA47,$BA$46:$BA$63)</f>
        <v>2</v>
      </c>
      <c r="BC47">
        <v>4</v>
      </c>
      <c r="BD47">
        <f t="shared" ref="BD47:BD63" si="20">(BC47-BB47)^2</f>
        <v>4</v>
      </c>
      <c r="BE47" t="s">
        <v>11</v>
      </c>
      <c r="BF47">
        <f t="shared" ref="BF47:BW61" si="21">BF4-BF26</f>
        <v>30.367916175408332</v>
      </c>
      <c r="BG47">
        <f t="shared" si="21"/>
        <v>0</v>
      </c>
      <c r="BH47">
        <f t="shared" si="21"/>
        <v>18.942047216058139</v>
      </c>
      <c r="BI47">
        <f t="shared" si="21"/>
        <v>4.2167816471778785</v>
      </c>
      <c r="BJ47">
        <f t="shared" si="21"/>
        <v>18.888662114926355</v>
      </c>
      <c r="BK47">
        <f t="shared" si="21"/>
        <v>23.1895109046852</v>
      </c>
      <c r="BL47">
        <f t="shared" si="21"/>
        <v>10.917813282757852</v>
      </c>
      <c r="BM47">
        <f t="shared" si="21"/>
        <v>11.066288727125592</v>
      </c>
      <c r="BN47">
        <f t="shared" si="21"/>
        <v>8.9778052863198674</v>
      </c>
      <c r="BO47">
        <f t="shared" si="21"/>
        <v>15.416549406677564</v>
      </c>
      <c r="BP47">
        <f t="shared" si="21"/>
        <v>-4.3242576726103827</v>
      </c>
      <c r="BQ47">
        <f t="shared" si="21"/>
        <v>22.052032341810936</v>
      </c>
      <c r="BR47">
        <f t="shared" si="21"/>
        <v>11.276989427728095</v>
      </c>
      <c r="BS47">
        <f t="shared" si="21"/>
        <v>20.89637916312045</v>
      </c>
      <c r="BT47">
        <f t="shared" si="21"/>
        <v>-1.3342577683232193</v>
      </c>
      <c r="BU47">
        <f t="shared" si="21"/>
        <v>19.672491420519865</v>
      </c>
      <c r="BV47">
        <f t="shared" si="21"/>
        <v>10.536810613980517</v>
      </c>
      <c r="BW47">
        <f t="shared" si="21"/>
        <v>12.567142613554829</v>
      </c>
      <c r="BX47">
        <v>1</v>
      </c>
      <c r="BY47">
        <f t="array" ref="BY47">MMULT($BF47:BW$63,BX$46:BX$63)</f>
        <v>233.32670490091786</v>
      </c>
      <c r="BZ47">
        <f t="shared" ref="BZ47:BZ63" si="22">RANK(BY47,$BY$46:$BY$63)</f>
        <v>2</v>
      </c>
      <c r="CA47">
        <v>4</v>
      </c>
      <c r="CB47">
        <f t="shared" ref="CB47:CB63" si="23">(CA47-BZ47)^2</f>
        <v>4</v>
      </c>
    </row>
    <row r="48" spans="1:80" x14ac:dyDescent="0.25">
      <c r="A48">
        <v>6</v>
      </c>
      <c r="B48" t="s">
        <v>25</v>
      </c>
      <c r="C48" t="s">
        <v>11</v>
      </c>
      <c r="D48" t="s">
        <v>76</v>
      </c>
      <c r="E48">
        <f t="shared" si="2"/>
        <v>69</v>
      </c>
      <c r="F48">
        <f t="shared" si="3"/>
        <v>73</v>
      </c>
      <c r="G48">
        <f t="shared" si="10"/>
        <v>0.9452054794520548</v>
      </c>
      <c r="H48">
        <f t="shared" si="11"/>
        <v>1.0579710144927537</v>
      </c>
      <c r="I48" s="7" t="s">
        <v>12</v>
      </c>
      <c r="J48" s="2">
        <f t="shared" si="15"/>
        <v>0</v>
      </c>
      <c r="K48" s="2">
        <f t="shared" si="15"/>
        <v>0</v>
      </c>
      <c r="L48" s="2">
        <f t="shared" si="15"/>
        <v>0</v>
      </c>
      <c r="M48" s="2">
        <f t="shared" si="15"/>
        <v>0</v>
      </c>
      <c r="N48" s="2">
        <f t="shared" si="15"/>
        <v>0</v>
      </c>
      <c r="O48" s="2">
        <f t="shared" si="15"/>
        <v>0</v>
      </c>
      <c r="P48" s="2">
        <f t="shared" si="15"/>
        <v>-1.1483253588516746</v>
      </c>
      <c r="Q48" s="2">
        <f t="shared" si="15"/>
        <v>0</v>
      </c>
      <c r="R48" s="2">
        <f t="shared" si="15"/>
        <v>0</v>
      </c>
      <c r="S48" s="2">
        <f t="shared" si="15"/>
        <v>-1.5296918767507002</v>
      </c>
      <c r="T48" s="2">
        <f t="shared" si="15"/>
        <v>-2.3740510697032438</v>
      </c>
      <c r="U48" s="2">
        <f t="shared" si="15"/>
        <v>-0.72508008290936499</v>
      </c>
      <c r="V48" s="2">
        <f t="shared" si="15"/>
        <v>0.13085870680807388</v>
      </c>
      <c r="W48" s="2">
        <f t="shared" si="15"/>
        <v>0.50205128205128213</v>
      </c>
      <c r="X48" s="2">
        <f t="shared" si="15"/>
        <v>0</v>
      </c>
      <c r="Y48" s="2">
        <f t="shared" si="15"/>
        <v>0</v>
      </c>
      <c r="Z48" s="2">
        <f t="shared" si="15"/>
        <v>-0.29917582417582422</v>
      </c>
      <c r="AA48" s="2">
        <f t="shared" si="15"/>
        <v>0</v>
      </c>
      <c r="AB48">
        <v>1</v>
      </c>
      <c r="AC48">
        <f t="array" ref="AC48">MMULT($J48:AA$63,AB$3:AB$20)</f>
        <v>-5.4434142235314518</v>
      </c>
      <c r="AD48">
        <f t="shared" si="16"/>
        <v>18</v>
      </c>
      <c r="AE48">
        <v>17</v>
      </c>
      <c r="AF48">
        <f t="shared" si="17"/>
        <v>1</v>
      </c>
      <c r="AG48" t="s">
        <v>12</v>
      </c>
      <c r="AH48">
        <f t="shared" si="18"/>
        <v>0.33610350628731744</v>
      </c>
      <c r="AI48">
        <f t="shared" si="18"/>
        <v>-7.3430496160840573</v>
      </c>
      <c r="AJ48">
        <f t="shared" si="18"/>
        <v>0</v>
      </c>
      <c r="AK48">
        <f t="shared" si="18"/>
        <v>-2.758545635316711</v>
      </c>
      <c r="AL48">
        <f t="shared" si="18"/>
        <v>-3.8262916192882694</v>
      </c>
      <c r="AM48">
        <f t="shared" si="18"/>
        <v>-0.27864511333246389</v>
      </c>
      <c r="AN48">
        <f t="shared" si="18"/>
        <v>-0.62945244250441501</v>
      </c>
      <c r="AO48">
        <f t="shared" si="18"/>
        <v>-11.307427352876118</v>
      </c>
      <c r="AP48">
        <f t="shared" si="18"/>
        <v>-1.3199502947801349</v>
      </c>
      <c r="AQ48">
        <f t="shared" si="18"/>
        <v>-0.9541534412799666</v>
      </c>
      <c r="AR48">
        <f t="shared" si="18"/>
        <v>-1.6333939230613419</v>
      </c>
      <c r="AS48">
        <f t="shared" si="18"/>
        <v>-1.3489983257246683</v>
      </c>
      <c r="AT48">
        <f t="shared" si="18"/>
        <v>-2.7128959201321718</v>
      </c>
      <c r="AU48">
        <f t="shared" si="18"/>
        <v>-0.86717676840986258</v>
      </c>
      <c r="AV48">
        <f t="shared" si="18"/>
        <v>7.4949699447996565E-2</v>
      </c>
      <c r="AW48">
        <f t="shared" si="18"/>
        <v>-1.1211122726602603</v>
      </c>
      <c r="AX48">
        <f t="shared" si="18"/>
        <v>-1.9388460680281825</v>
      </c>
      <c r="AY48">
        <f t="shared" si="18"/>
        <v>1.3764707465588675</v>
      </c>
      <c r="AZ48">
        <v>1</v>
      </c>
      <c r="BA48">
        <f t="array" ref="BA48">MMULT($AH48:AY$63,AZ$46:AZ$63)</f>
        <v>-36.252414841184446</v>
      </c>
      <c r="BB48">
        <f t="shared" si="19"/>
        <v>18</v>
      </c>
      <c r="BC48">
        <v>17</v>
      </c>
      <c r="BD48">
        <f t="shared" si="20"/>
        <v>1</v>
      </c>
      <c r="BE48" t="s">
        <v>12</v>
      </c>
      <c r="BF48">
        <f t="shared" si="21"/>
        <v>-7.1634088034751056</v>
      </c>
      <c r="BG48">
        <f t="shared" si="21"/>
        <v>-18.942047216058139</v>
      </c>
      <c r="BH48">
        <f t="shared" si="21"/>
        <v>0</v>
      </c>
      <c r="BI48">
        <f t="shared" si="21"/>
        <v>-9.0256018902230153</v>
      </c>
      <c r="BJ48">
        <f t="shared" si="21"/>
        <v>-10.719591623157713</v>
      </c>
      <c r="BK48">
        <f t="shared" si="21"/>
        <v>-8.5563940573059707</v>
      </c>
      <c r="BL48">
        <f t="shared" si="21"/>
        <v>-20.224697748581448</v>
      </c>
      <c r="BM48">
        <f t="shared" si="21"/>
        <v>-15.85900666519708</v>
      </c>
      <c r="BN48">
        <f t="shared" si="21"/>
        <v>-25.987894666689265</v>
      </c>
      <c r="BO48">
        <f t="shared" si="21"/>
        <v>-22.973050437585414</v>
      </c>
      <c r="BP48">
        <f t="shared" si="21"/>
        <v>-53.084265075941978</v>
      </c>
      <c r="BQ48">
        <f t="shared" si="21"/>
        <v>-11.429924759159853</v>
      </c>
      <c r="BR48">
        <f t="shared" si="21"/>
        <v>-10.073202648793007</v>
      </c>
      <c r="BS48">
        <f t="shared" si="21"/>
        <v>-3.6482551206705125</v>
      </c>
      <c r="BT48">
        <f t="shared" si="21"/>
        <v>-34.933759531426119</v>
      </c>
      <c r="BU48">
        <f t="shared" si="21"/>
        <v>5.3351856309052046</v>
      </c>
      <c r="BV48">
        <f t="shared" si="21"/>
        <v>-14.349288729311738</v>
      </c>
      <c r="BW48">
        <f t="shared" si="21"/>
        <v>-10.306360801075343</v>
      </c>
      <c r="BX48">
        <v>1</v>
      </c>
      <c r="BY48">
        <f t="array" ref="BY48">MMULT($BF48:BW$63,BX$46:BX$63)</f>
        <v>-271.94156414374652</v>
      </c>
      <c r="BZ48">
        <f t="shared" si="22"/>
        <v>18</v>
      </c>
      <c r="CA48">
        <v>17</v>
      </c>
      <c r="CB48">
        <f t="shared" si="23"/>
        <v>1</v>
      </c>
    </row>
    <row r="49" spans="1:80" x14ac:dyDescent="0.25">
      <c r="A49">
        <v>6</v>
      </c>
      <c r="B49" t="s">
        <v>20</v>
      </c>
      <c r="C49" t="s">
        <v>26</v>
      </c>
      <c r="D49" t="s">
        <v>42</v>
      </c>
      <c r="E49">
        <f t="shared" si="2"/>
        <v>88</v>
      </c>
      <c r="F49">
        <f t="shared" si="3"/>
        <v>72</v>
      </c>
      <c r="G49">
        <f t="shared" si="10"/>
        <v>1.2222222222222223</v>
      </c>
      <c r="H49">
        <f t="shared" si="11"/>
        <v>0.81818181818181823</v>
      </c>
      <c r="I49" s="7" t="s">
        <v>13</v>
      </c>
      <c r="J49" s="2">
        <f t="shared" si="15"/>
        <v>0</v>
      </c>
      <c r="K49" s="2">
        <f t="shared" si="15"/>
        <v>0</v>
      </c>
      <c r="L49" s="2">
        <f t="shared" si="15"/>
        <v>0</v>
      </c>
      <c r="M49" s="2">
        <f t="shared" si="15"/>
        <v>0</v>
      </c>
      <c r="N49" s="2">
        <f t="shared" si="15"/>
        <v>0</v>
      </c>
      <c r="O49" s="2">
        <f t="shared" si="15"/>
        <v>0</v>
      </c>
      <c r="P49" s="2">
        <f t="shared" si="15"/>
        <v>0.72543966040024266</v>
      </c>
      <c r="Q49" s="2">
        <f t="shared" si="15"/>
        <v>0</v>
      </c>
      <c r="R49" s="2">
        <f t="shared" si="15"/>
        <v>0.83333333333333337</v>
      </c>
      <c r="S49" s="2">
        <f t="shared" si="15"/>
        <v>0</v>
      </c>
      <c r="T49" s="2">
        <f t="shared" si="15"/>
        <v>-0.56242424242424249</v>
      </c>
      <c r="U49" s="2">
        <f t="shared" si="15"/>
        <v>0</v>
      </c>
      <c r="V49" s="2">
        <f t="shared" si="15"/>
        <v>-0.94963427377220477</v>
      </c>
      <c r="W49" s="2">
        <f t="shared" si="15"/>
        <v>0.71480938416422291</v>
      </c>
      <c r="X49" s="2">
        <f t="shared" si="15"/>
        <v>0</v>
      </c>
      <c r="Y49" s="2">
        <f t="shared" si="15"/>
        <v>2.2004018998903909</v>
      </c>
      <c r="Z49" s="2">
        <f t="shared" si="15"/>
        <v>0</v>
      </c>
      <c r="AA49" s="2">
        <f t="shared" si="15"/>
        <v>-0.37240391501551673</v>
      </c>
      <c r="AB49">
        <v>1</v>
      </c>
      <c r="AC49">
        <f t="array" ref="AC49">MMULT($J49:AA$63,AB$3:AB$20)</f>
        <v>2.5895218465762255</v>
      </c>
      <c r="AD49">
        <f t="shared" si="16"/>
        <v>4</v>
      </c>
      <c r="AE49">
        <v>11</v>
      </c>
      <c r="AF49">
        <f t="shared" si="17"/>
        <v>49</v>
      </c>
      <c r="AG49" t="s">
        <v>13</v>
      </c>
      <c r="AH49">
        <f t="shared" si="18"/>
        <v>3.6853912525790893</v>
      </c>
      <c r="AI49">
        <f t="shared" si="18"/>
        <v>-0.35250582750582748</v>
      </c>
      <c r="AJ49">
        <f t="shared" si="18"/>
        <v>2.758545635316711</v>
      </c>
      <c r="AK49">
        <f t="shared" si="18"/>
        <v>0</v>
      </c>
      <c r="AL49">
        <f t="shared" si="18"/>
        <v>2.6352941968926338</v>
      </c>
      <c r="AM49">
        <f t="shared" si="18"/>
        <v>0.16882770217955922</v>
      </c>
      <c r="AN49">
        <f t="shared" si="18"/>
        <v>2.0523094216995252</v>
      </c>
      <c r="AO49">
        <f t="shared" si="18"/>
        <v>0.35055563932489964</v>
      </c>
      <c r="AP49">
        <f t="shared" si="18"/>
        <v>0.39691624063368058</v>
      </c>
      <c r="AQ49">
        <f t="shared" si="18"/>
        <v>0.13261434269884231</v>
      </c>
      <c r="AR49">
        <f t="shared" si="18"/>
        <v>-1.4825512987673499</v>
      </c>
      <c r="AS49">
        <f t="shared" si="18"/>
        <v>-0.79091222562218022</v>
      </c>
      <c r="AT49">
        <f t="shared" si="18"/>
        <v>-2.0390285182292356E-2</v>
      </c>
      <c r="AU49">
        <f t="shared" si="18"/>
        <v>0</v>
      </c>
      <c r="AV49">
        <f t="shared" si="18"/>
        <v>2.8255702718670483</v>
      </c>
      <c r="AW49">
        <f t="shared" si="18"/>
        <v>1.4757489587071069</v>
      </c>
      <c r="AX49">
        <f t="shared" si="18"/>
        <v>-0.54530699468458499</v>
      </c>
      <c r="AY49">
        <f t="shared" si="18"/>
        <v>2.7895247482520129</v>
      </c>
      <c r="AZ49">
        <v>1</v>
      </c>
      <c r="BA49">
        <f t="array" ref="BA49">MMULT($AH49:AY$63,AZ$46:AZ$63)</f>
        <v>16.079631778388872</v>
      </c>
      <c r="BB49">
        <f t="shared" si="19"/>
        <v>4</v>
      </c>
      <c r="BC49">
        <v>11</v>
      </c>
      <c r="BD49">
        <f t="shared" si="20"/>
        <v>49</v>
      </c>
      <c r="BE49" t="s">
        <v>13</v>
      </c>
      <c r="BF49">
        <f t="shared" si="21"/>
        <v>7.2302988261968881</v>
      </c>
      <c r="BG49">
        <f t="shared" si="21"/>
        <v>-4.2167816471778785</v>
      </c>
      <c r="BH49">
        <f t="shared" si="21"/>
        <v>9.0256018902230153</v>
      </c>
      <c r="BI49">
        <f t="shared" si="21"/>
        <v>0</v>
      </c>
      <c r="BJ49">
        <f t="shared" si="21"/>
        <v>12.012160360421754</v>
      </c>
      <c r="BK49">
        <f t="shared" si="21"/>
        <v>3.3771798561638189</v>
      </c>
      <c r="BL49">
        <f t="shared" si="21"/>
        <v>7.7300263254761923</v>
      </c>
      <c r="BM49">
        <f t="shared" si="21"/>
        <v>-2.3925726593684722</v>
      </c>
      <c r="BN49">
        <f t="shared" si="21"/>
        <v>9.793861326150477</v>
      </c>
      <c r="BO49">
        <f t="shared" si="21"/>
        <v>10.554258570515099</v>
      </c>
      <c r="BP49">
        <f t="shared" si="21"/>
        <v>-18.766517947976489</v>
      </c>
      <c r="BQ49">
        <f t="shared" si="21"/>
        <v>4.1126422376066465</v>
      </c>
      <c r="BR49">
        <f t="shared" si="21"/>
        <v>7.8486953240536792</v>
      </c>
      <c r="BS49">
        <f t="shared" si="21"/>
        <v>23.365811546003616</v>
      </c>
      <c r="BT49">
        <f t="shared" si="21"/>
        <v>-3.5525149764089754</v>
      </c>
      <c r="BU49">
        <f t="shared" si="21"/>
        <v>32.189966884918789</v>
      </c>
      <c r="BV49">
        <f t="shared" si="21"/>
        <v>10.574758789173163</v>
      </c>
      <c r="BW49">
        <f t="shared" si="21"/>
        <v>10.848013085171456</v>
      </c>
      <c r="BX49">
        <v>1</v>
      </c>
      <c r="BY49">
        <f t="array" ref="BY49">MMULT($BF49:BW$63,BX$46:BX$63)</f>
        <v>119.73488779114278</v>
      </c>
      <c r="BZ49">
        <f t="shared" si="22"/>
        <v>4</v>
      </c>
      <c r="CA49">
        <v>11</v>
      </c>
      <c r="CB49">
        <f t="shared" si="23"/>
        <v>49</v>
      </c>
    </row>
    <row r="50" spans="1:80" x14ac:dyDescent="0.25">
      <c r="A50">
        <v>6</v>
      </c>
      <c r="B50" t="s">
        <v>24</v>
      </c>
      <c r="C50" t="s">
        <v>15</v>
      </c>
      <c r="D50" t="s">
        <v>77</v>
      </c>
      <c r="E50">
        <f t="shared" si="2"/>
        <v>62</v>
      </c>
      <c r="F50">
        <f t="shared" si="3"/>
        <v>111</v>
      </c>
      <c r="G50">
        <f t="shared" si="10"/>
        <v>0.55855855855855852</v>
      </c>
      <c r="H50">
        <f t="shared" si="11"/>
        <v>1.7903225806451613</v>
      </c>
      <c r="I50" s="7" t="s">
        <v>14</v>
      </c>
      <c r="J50" s="2">
        <f t="shared" si="15"/>
        <v>-1.2075733889178393</v>
      </c>
      <c r="K50" s="2">
        <f t="shared" si="15"/>
        <v>-0.39823717948717952</v>
      </c>
      <c r="L50" s="2">
        <f t="shared" si="15"/>
        <v>0</v>
      </c>
      <c r="M50" s="2">
        <f t="shared" si="15"/>
        <v>0</v>
      </c>
      <c r="N50" s="2">
        <f t="shared" si="15"/>
        <v>0</v>
      </c>
      <c r="O50" s="2">
        <f t="shared" si="15"/>
        <v>0</v>
      </c>
      <c r="P50" s="2">
        <f t="shared" si="15"/>
        <v>0</v>
      </c>
      <c r="Q50" s="2">
        <f t="shared" si="15"/>
        <v>0</v>
      </c>
      <c r="R50" s="2">
        <f t="shared" si="15"/>
        <v>-0.49127140974967054</v>
      </c>
      <c r="S50" s="2">
        <f t="shared" si="15"/>
        <v>1.3785936285936284</v>
      </c>
      <c r="T50" s="2">
        <f t="shared" si="15"/>
        <v>0</v>
      </c>
      <c r="U50" s="2">
        <f t="shared" si="15"/>
        <v>0</v>
      </c>
      <c r="V50" s="2">
        <f t="shared" si="15"/>
        <v>0.3976360876165691</v>
      </c>
      <c r="W50" s="2">
        <f t="shared" si="15"/>
        <v>0.46885553470919317</v>
      </c>
      <c r="X50" s="2">
        <f t="shared" si="15"/>
        <v>0</v>
      </c>
      <c r="Y50" s="2">
        <f t="shared" si="15"/>
        <v>-0.1420225624496374</v>
      </c>
      <c r="Z50" s="2">
        <f t="shared" si="15"/>
        <v>0</v>
      </c>
      <c r="AA50" s="2">
        <f t="shared" si="15"/>
        <v>0</v>
      </c>
      <c r="AB50">
        <v>1</v>
      </c>
      <c r="AC50">
        <f t="array" ref="AC50">MMULT($J50:AA$63,AB$3:AB$20)</f>
        <v>5.9807103150638641E-3</v>
      </c>
      <c r="AD50">
        <f t="shared" si="16"/>
        <v>9</v>
      </c>
      <c r="AE50">
        <v>7</v>
      </c>
      <c r="AF50">
        <f t="shared" si="17"/>
        <v>4</v>
      </c>
      <c r="AG50" t="s">
        <v>14</v>
      </c>
      <c r="AH50">
        <f t="shared" si="18"/>
        <v>3.9317106441482532</v>
      </c>
      <c r="AI50">
        <f t="shared" si="18"/>
        <v>0.2668868168868167</v>
      </c>
      <c r="AJ50">
        <f t="shared" si="18"/>
        <v>3.8262916192882694</v>
      </c>
      <c r="AK50">
        <f t="shared" si="18"/>
        <v>-2.6352941968926338</v>
      </c>
      <c r="AL50">
        <f t="shared" si="18"/>
        <v>0</v>
      </c>
      <c r="AM50">
        <f t="shared" si="18"/>
        <v>-0.36750276439428298</v>
      </c>
      <c r="AN50">
        <f t="shared" si="18"/>
        <v>-0.25198050898993474</v>
      </c>
      <c r="AO50">
        <f t="shared" si="18"/>
        <v>-5.2946337372163033E-2</v>
      </c>
      <c r="AP50">
        <f t="shared" si="18"/>
        <v>-4.1044645244516897E-2</v>
      </c>
      <c r="AQ50">
        <f t="shared" si="18"/>
        <v>-1.7802202668910296</v>
      </c>
      <c r="AR50">
        <f t="shared" si="18"/>
        <v>-0.66936264803907175</v>
      </c>
      <c r="AS50">
        <f t="shared" si="18"/>
        <v>0.36227982550920546</v>
      </c>
      <c r="AT50">
        <f t="shared" si="18"/>
        <v>-1.3385929637106329</v>
      </c>
      <c r="AU50">
        <f t="shared" si="18"/>
        <v>0.35574787415860243</v>
      </c>
      <c r="AV50">
        <f t="shared" si="18"/>
        <v>-2.7133042390084641</v>
      </c>
      <c r="AW50">
        <f t="shared" si="18"/>
        <v>-1.8846773660797269</v>
      </c>
      <c r="AX50">
        <f t="shared" si="18"/>
        <v>-0.28389039695993235</v>
      </c>
      <c r="AY50">
        <f t="shared" si="18"/>
        <v>-0.97462888271301829</v>
      </c>
      <c r="AZ50">
        <v>1</v>
      </c>
      <c r="BA50">
        <f t="array" ref="BA50">MMULT($AH50:AY$63,AZ$46:AZ$63)</f>
        <v>-4.2505284363042595</v>
      </c>
      <c r="BB50">
        <f t="shared" si="19"/>
        <v>11</v>
      </c>
      <c r="BC50">
        <v>7</v>
      </c>
      <c r="BD50">
        <f t="shared" si="20"/>
        <v>16</v>
      </c>
      <c r="BE50" t="s">
        <v>14</v>
      </c>
      <c r="BF50">
        <f t="shared" si="21"/>
        <v>-2.0923079618856377</v>
      </c>
      <c r="BG50">
        <f t="shared" si="21"/>
        <v>-18.888662114926355</v>
      </c>
      <c r="BH50">
        <f t="shared" si="21"/>
        <v>10.719591623157713</v>
      </c>
      <c r="BI50">
        <f t="shared" si="21"/>
        <v>-12.012160360421754</v>
      </c>
      <c r="BJ50">
        <f t="shared" si="21"/>
        <v>0</v>
      </c>
      <c r="BK50">
        <f t="shared" si="21"/>
        <v>-13.948676039137691</v>
      </c>
      <c r="BL50">
        <f t="shared" si="21"/>
        <v>-0.35479322856154027</v>
      </c>
      <c r="BM50">
        <f t="shared" si="21"/>
        <v>-12.865432477939422</v>
      </c>
      <c r="BN50">
        <f t="shared" si="21"/>
        <v>-17.025759769623217</v>
      </c>
      <c r="BO50">
        <f t="shared" si="21"/>
        <v>11.503978566660674</v>
      </c>
      <c r="BP50">
        <f t="shared" si="21"/>
        <v>-21.818890998044854</v>
      </c>
      <c r="BQ50">
        <f t="shared" si="21"/>
        <v>-5.9504661452621157</v>
      </c>
      <c r="BR50">
        <f t="shared" si="21"/>
        <v>0.61253782517247046</v>
      </c>
      <c r="BS50">
        <f t="shared" si="21"/>
        <v>15.900716581639269</v>
      </c>
      <c r="BT50">
        <f t="shared" si="21"/>
        <v>2.4112867619730878</v>
      </c>
      <c r="BU50">
        <f t="shared" si="21"/>
        <v>12.510073065662137</v>
      </c>
      <c r="BV50">
        <f t="shared" si="21"/>
        <v>0.58393096187737825</v>
      </c>
      <c r="BW50">
        <f t="shared" si="21"/>
        <v>-1.4261318688757072</v>
      </c>
      <c r="BX50">
        <v>1</v>
      </c>
      <c r="BY50">
        <f t="array" ref="BY50">MMULT($BF50:BW$63,BX$46:BX$63)</f>
        <v>-52.141165578535549</v>
      </c>
      <c r="BZ50">
        <f t="shared" si="22"/>
        <v>12</v>
      </c>
      <c r="CA50">
        <v>7</v>
      </c>
      <c r="CB50">
        <f t="shared" si="23"/>
        <v>25</v>
      </c>
    </row>
    <row r="51" spans="1:80" x14ac:dyDescent="0.25">
      <c r="A51">
        <v>6</v>
      </c>
      <c r="B51" t="s">
        <v>16</v>
      </c>
      <c r="C51" t="s">
        <v>13</v>
      </c>
      <c r="D51" t="s">
        <v>78</v>
      </c>
      <c r="E51">
        <f t="shared" si="2"/>
        <v>68</v>
      </c>
      <c r="F51">
        <f t="shared" si="3"/>
        <v>97</v>
      </c>
      <c r="G51">
        <f t="shared" si="10"/>
        <v>0.7010309278350515</v>
      </c>
      <c r="H51">
        <f t="shared" si="11"/>
        <v>1.4264705882352942</v>
      </c>
      <c r="I51" s="7" t="s">
        <v>15</v>
      </c>
      <c r="J51" s="2">
        <f t="shared" si="15"/>
        <v>0</v>
      </c>
      <c r="K51" s="2">
        <f t="shared" si="15"/>
        <v>-1.5204584832733572</v>
      </c>
      <c r="L51" s="2">
        <f t="shared" si="15"/>
        <v>0</v>
      </c>
      <c r="M51" s="2">
        <f t="shared" si="15"/>
        <v>0</v>
      </c>
      <c r="N51" s="2">
        <f t="shared" si="15"/>
        <v>0</v>
      </c>
      <c r="O51" s="2">
        <f t="shared" si="15"/>
        <v>0</v>
      </c>
      <c r="P51" s="2">
        <f t="shared" si="15"/>
        <v>0</v>
      </c>
      <c r="Q51" s="2">
        <f t="shared" si="15"/>
        <v>0</v>
      </c>
      <c r="R51" s="2">
        <f t="shared" si="15"/>
        <v>0</v>
      </c>
      <c r="S51" s="2">
        <f t="shared" si="15"/>
        <v>0</v>
      </c>
      <c r="T51" s="2">
        <f t="shared" si="15"/>
        <v>0</v>
      </c>
      <c r="U51" s="2">
        <f t="shared" si="15"/>
        <v>0.3477673935617861</v>
      </c>
      <c r="V51" s="2">
        <f t="shared" si="15"/>
        <v>0</v>
      </c>
      <c r="W51" s="2">
        <f t="shared" si="15"/>
        <v>0.48519717128131379</v>
      </c>
      <c r="X51" s="2">
        <f t="shared" si="15"/>
        <v>1.1899932386747802</v>
      </c>
      <c r="Y51" s="2">
        <f t="shared" si="15"/>
        <v>1.2317640220866028</v>
      </c>
      <c r="Z51" s="2">
        <f t="shared" si="15"/>
        <v>-1.1427197802197804</v>
      </c>
      <c r="AA51" s="2">
        <f t="shared" si="15"/>
        <v>0.41680094532173162</v>
      </c>
      <c r="AB51">
        <v>1</v>
      </c>
      <c r="AC51">
        <f t="array" ref="AC51">MMULT($J51:AA$63,AB$3:AB$20)</f>
        <v>1.0083445074330772</v>
      </c>
      <c r="AD51">
        <f t="shared" si="16"/>
        <v>7</v>
      </c>
      <c r="AE51">
        <v>2</v>
      </c>
      <c r="AF51">
        <f t="shared" si="17"/>
        <v>25</v>
      </c>
      <c r="AG51" t="s">
        <v>15</v>
      </c>
      <c r="AH51">
        <f t="shared" si="18"/>
        <v>5.0110961695094671</v>
      </c>
      <c r="AI51">
        <f t="shared" si="18"/>
        <v>-4.6600710780770882E-3</v>
      </c>
      <c r="AJ51">
        <f t="shared" si="18"/>
        <v>0.27864511333246389</v>
      </c>
      <c r="AK51">
        <f t="shared" si="18"/>
        <v>-0.16882770217955922</v>
      </c>
      <c r="AL51">
        <f t="shared" si="18"/>
        <v>0.36750276439428298</v>
      </c>
      <c r="AM51">
        <f t="shared" si="18"/>
        <v>0</v>
      </c>
      <c r="AN51">
        <f t="shared" si="18"/>
        <v>-0.31426457666498031</v>
      </c>
      <c r="AO51">
        <f t="shared" si="18"/>
        <v>-1.7418208484660536</v>
      </c>
      <c r="AP51">
        <f t="shared" si="18"/>
        <v>1.628713722964199</v>
      </c>
      <c r="AQ51">
        <f t="shared" si="18"/>
        <v>-0.27092721698338673</v>
      </c>
      <c r="AR51">
        <f t="shared" si="18"/>
        <v>-4.6733147292897073</v>
      </c>
      <c r="AS51">
        <f t="shared" si="18"/>
        <v>-0.53761787769143998</v>
      </c>
      <c r="AT51">
        <f t="shared" si="18"/>
        <v>7.3849651696341612E-3</v>
      </c>
      <c r="AU51">
        <f t="shared" si="18"/>
        <v>0</v>
      </c>
      <c r="AV51">
        <f t="shared" si="18"/>
        <v>-6.2050659223270355E-2</v>
      </c>
      <c r="AW51">
        <f t="shared" si="18"/>
        <v>2.0630925056047826</v>
      </c>
      <c r="AX51">
        <f t="shared" si="18"/>
        <v>-2.3924470141963265</v>
      </c>
      <c r="AY51">
        <f t="shared" si="18"/>
        <v>1.064071929570372</v>
      </c>
      <c r="AZ51">
        <v>1</v>
      </c>
      <c r="BA51">
        <f t="array" ref="BA51">MMULT($AH51:AY$63,AZ$46:AZ$63)</f>
        <v>0.25457647477240064</v>
      </c>
      <c r="BB51">
        <f t="shared" si="19"/>
        <v>9</v>
      </c>
      <c r="BC51">
        <v>2</v>
      </c>
      <c r="BD51">
        <f t="shared" si="20"/>
        <v>49</v>
      </c>
      <c r="BE51" t="s">
        <v>15</v>
      </c>
      <c r="BF51">
        <f t="shared" si="21"/>
        <v>5.8930732216639363</v>
      </c>
      <c r="BG51">
        <f t="shared" si="21"/>
        <v>-23.1895109046852</v>
      </c>
      <c r="BH51">
        <f t="shared" si="21"/>
        <v>8.5563940573059707</v>
      </c>
      <c r="BI51">
        <f t="shared" si="21"/>
        <v>-3.3771798561638189</v>
      </c>
      <c r="BJ51">
        <f t="shared" si="21"/>
        <v>13.948676039137691</v>
      </c>
      <c r="BK51">
        <f t="shared" si="21"/>
        <v>0</v>
      </c>
      <c r="BL51">
        <f t="shared" si="21"/>
        <v>3.2100790402201511</v>
      </c>
      <c r="BM51">
        <f t="shared" si="21"/>
        <v>-11.536237496983635</v>
      </c>
      <c r="BN51">
        <f t="shared" si="21"/>
        <v>-2.9674988985724546</v>
      </c>
      <c r="BO51">
        <f t="shared" si="21"/>
        <v>8.34578253525547</v>
      </c>
      <c r="BP51">
        <f t="shared" si="21"/>
        <v>-23.477814298285018</v>
      </c>
      <c r="BQ51">
        <f t="shared" si="21"/>
        <v>2.5104535490807649</v>
      </c>
      <c r="BR51">
        <f t="shared" si="21"/>
        <v>0.98380229755473891</v>
      </c>
      <c r="BS51">
        <f t="shared" si="21"/>
        <v>16.500628086836574</v>
      </c>
      <c r="BT51">
        <f t="shared" si="21"/>
        <v>1.3735963018245414</v>
      </c>
      <c r="BU51">
        <f t="shared" si="21"/>
        <v>23.455856697474918</v>
      </c>
      <c r="BV51">
        <f t="shared" si="21"/>
        <v>-0.5115453271110546</v>
      </c>
      <c r="BW51">
        <f t="shared" si="21"/>
        <v>12.221644556116022</v>
      </c>
      <c r="BX51">
        <v>1</v>
      </c>
      <c r="BY51">
        <f t="array" ref="BY51">MMULT($BF51:BW$63,BX$46:BX$63)</f>
        <v>31.940199600669597</v>
      </c>
      <c r="BZ51">
        <f t="shared" si="22"/>
        <v>8</v>
      </c>
      <c r="CA51">
        <v>2</v>
      </c>
      <c r="CB51">
        <f t="shared" si="23"/>
        <v>36</v>
      </c>
    </row>
    <row r="52" spans="1:80" x14ac:dyDescent="0.25">
      <c r="A52">
        <v>6</v>
      </c>
      <c r="B52" t="s">
        <v>22</v>
      </c>
      <c r="C52" t="s">
        <v>17</v>
      </c>
      <c r="D52" t="s">
        <v>79</v>
      </c>
      <c r="E52">
        <f t="shared" si="2"/>
        <v>79</v>
      </c>
      <c r="F52">
        <f t="shared" si="3"/>
        <v>120</v>
      </c>
      <c r="G52">
        <f t="shared" si="10"/>
        <v>0.65833333333333333</v>
      </c>
      <c r="H52">
        <f t="shared" si="11"/>
        <v>1.518987341772152</v>
      </c>
      <c r="I52" s="7" t="s">
        <v>16</v>
      </c>
      <c r="J52" s="2">
        <f t="shared" si="15"/>
        <v>0</v>
      </c>
      <c r="K52" s="2">
        <f t="shared" si="15"/>
        <v>0</v>
      </c>
      <c r="L52" s="2">
        <f t="shared" si="15"/>
        <v>1.1483253588516746</v>
      </c>
      <c r="M52" s="2">
        <f t="shared" si="15"/>
        <v>-0.72543966040024266</v>
      </c>
      <c r="N52" s="2">
        <f t="shared" si="15"/>
        <v>0</v>
      </c>
      <c r="O52" s="2">
        <f t="shared" si="15"/>
        <v>0</v>
      </c>
      <c r="P52" s="2">
        <f t="shared" si="15"/>
        <v>0</v>
      </c>
      <c r="Q52" s="2">
        <f t="shared" si="15"/>
        <v>-1.0145363408521302</v>
      </c>
      <c r="R52" s="2">
        <f t="shared" si="15"/>
        <v>-0.14618011096884331</v>
      </c>
      <c r="S52" s="2">
        <f t="shared" si="15"/>
        <v>0</v>
      </c>
      <c r="T52" s="2">
        <f t="shared" si="15"/>
        <v>0</v>
      </c>
      <c r="U52" s="2">
        <f t="shared" si="15"/>
        <v>0</v>
      </c>
      <c r="V52" s="2">
        <f t="shared" si="15"/>
        <v>0.14003133568350967</v>
      </c>
      <c r="W52" s="2">
        <f t="shared" si="15"/>
        <v>0</v>
      </c>
      <c r="X52" s="2">
        <f t="shared" si="15"/>
        <v>0</v>
      </c>
      <c r="Y52" s="2">
        <f t="shared" si="15"/>
        <v>2.3669467787114762E-2</v>
      </c>
      <c r="Z52" s="2">
        <f t="shared" si="15"/>
        <v>0.31396761133603246</v>
      </c>
      <c r="AA52" s="2">
        <f t="shared" si="15"/>
        <v>0</v>
      </c>
      <c r="AB52">
        <v>1</v>
      </c>
      <c r="AC52">
        <f t="array" ref="AC52">MMULT($J52:AA$63,AB$3:AB$20)</f>
        <v>-0.26016233856288462</v>
      </c>
      <c r="AD52">
        <f t="shared" si="16"/>
        <v>10</v>
      </c>
      <c r="AE52">
        <v>14</v>
      </c>
      <c r="AF52">
        <f t="shared" si="17"/>
        <v>16</v>
      </c>
      <c r="AG52" t="s">
        <v>16</v>
      </c>
      <c r="AH52">
        <f t="shared" si="18"/>
        <v>0.34377195251586201</v>
      </c>
      <c r="AI52">
        <f t="shared" si="18"/>
        <v>0.20031969900469315</v>
      </c>
      <c r="AJ52">
        <f t="shared" si="18"/>
        <v>0.62945244250441501</v>
      </c>
      <c r="AK52">
        <f t="shared" si="18"/>
        <v>-2.0523094216995252</v>
      </c>
      <c r="AL52">
        <f t="shared" si="18"/>
        <v>0.25198050898993474</v>
      </c>
      <c r="AM52">
        <f t="shared" si="18"/>
        <v>0.31426457666498031</v>
      </c>
      <c r="AN52">
        <f t="shared" si="18"/>
        <v>0</v>
      </c>
      <c r="AO52">
        <f t="shared" si="18"/>
        <v>-1.6076953293810758</v>
      </c>
      <c r="AP52">
        <f t="shared" si="18"/>
        <v>-1.4050411007938024</v>
      </c>
      <c r="AQ52">
        <f t="shared" si="18"/>
        <v>-0.29844855962027195</v>
      </c>
      <c r="AR52">
        <f t="shared" si="18"/>
        <v>-4.1508700073280984</v>
      </c>
      <c r="AS52">
        <f t="shared" si="18"/>
        <v>0.38536445950685339</v>
      </c>
      <c r="AT52">
        <f t="shared" si="18"/>
        <v>-0.51156142661265225</v>
      </c>
      <c r="AU52">
        <f t="shared" si="18"/>
        <v>1.6134402061143618</v>
      </c>
      <c r="AV52">
        <f t="shared" si="18"/>
        <v>-4.187187405870179</v>
      </c>
      <c r="AW52">
        <f t="shared" si="18"/>
        <v>1.0145880631945872</v>
      </c>
      <c r="AX52">
        <f t="shared" si="18"/>
        <v>1.9537849994616909</v>
      </c>
      <c r="AY52">
        <f t="shared" si="18"/>
        <v>3.1013646162414839</v>
      </c>
      <c r="AZ52">
        <v>1</v>
      </c>
      <c r="BA52">
        <f t="array" ref="BA52">MMULT($AH52:AY$63,AZ$46:AZ$63)</f>
        <v>-4.4047817271067435</v>
      </c>
      <c r="BB52">
        <f t="shared" si="19"/>
        <v>12</v>
      </c>
      <c r="BC52">
        <v>14</v>
      </c>
      <c r="BD52">
        <f t="shared" si="20"/>
        <v>4</v>
      </c>
      <c r="BE52" t="s">
        <v>16</v>
      </c>
      <c r="BF52">
        <f t="shared" si="21"/>
        <v>13.73454277641542</v>
      </c>
      <c r="BG52">
        <f t="shared" si="21"/>
        <v>-10.917813282757852</v>
      </c>
      <c r="BH52">
        <f t="shared" si="21"/>
        <v>20.224697748581448</v>
      </c>
      <c r="BI52">
        <f t="shared" si="21"/>
        <v>-7.7300263254761923</v>
      </c>
      <c r="BJ52">
        <f t="shared" si="21"/>
        <v>0.35479322856154027</v>
      </c>
      <c r="BK52">
        <f t="shared" si="21"/>
        <v>-3.2100790402201511</v>
      </c>
      <c r="BL52">
        <f t="shared" si="21"/>
        <v>0</v>
      </c>
      <c r="BM52">
        <f t="shared" si="21"/>
        <v>-16.890689588015441</v>
      </c>
      <c r="BN52">
        <f t="shared" si="21"/>
        <v>-11.010054949663285</v>
      </c>
      <c r="BO52">
        <f t="shared" si="21"/>
        <v>2.789977806591553</v>
      </c>
      <c r="BP52">
        <f t="shared" si="21"/>
        <v>-23.859980299160696</v>
      </c>
      <c r="BQ52">
        <f t="shared" si="21"/>
        <v>-7.4902847148647211</v>
      </c>
      <c r="BR52">
        <f t="shared" si="21"/>
        <v>-2.9448585319984488</v>
      </c>
      <c r="BS52">
        <f t="shared" si="21"/>
        <v>5.9520206213938369</v>
      </c>
      <c r="BT52">
        <f t="shared" si="21"/>
        <v>8.5557690362264793E-2</v>
      </c>
      <c r="BU52">
        <f t="shared" si="21"/>
        <v>5.2202859067694618</v>
      </c>
      <c r="BV52">
        <f t="shared" si="21"/>
        <v>0.69876123930603384</v>
      </c>
      <c r="BW52">
        <f t="shared" si="21"/>
        <v>7.0548175352067162</v>
      </c>
      <c r="BX52">
        <v>1</v>
      </c>
      <c r="BY52">
        <f t="array" ref="BY52">MMULT($BF52:BW$63,BX$46:BX$63)</f>
        <v>-27.938332178968516</v>
      </c>
      <c r="BZ52">
        <f t="shared" si="22"/>
        <v>11</v>
      </c>
      <c r="CA52">
        <v>14</v>
      </c>
      <c r="CB52">
        <f t="shared" si="23"/>
        <v>9</v>
      </c>
    </row>
    <row r="53" spans="1:80" x14ac:dyDescent="0.25">
      <c r="A53">
        <v>6</v>
      </c>
      <c r="B53" t="s">
        <v>18</v>
      </c>
      <c r="C53" t="s">
        <v>14</v>
      </c>
      <c r="D53" t="s">
        <v>80</v>
      </c>
      <c r="E53">
        <f t="shared" si="2"/>
        <v>88</v>
      </c>
      <c r="F53">
        <f t="shared" si="3"/>
        <v>69</v>
      </c>
      <c r="G53">
        <f t="shared" si="10"/>
        <v>1.2753623188405796</v>
      </c>
      <c r="H53">
        <f t="shared" si="11"/>
        <v>0.78409090909090906</v>
      </c>
      <c r="I53" s="7" t="s">
        <v>17</v>
      </c>
      <c r="J53" s="2">
        <f t="shared" si="15"/>
        <v>0</v>
      </c>
      <c r="K53" s="2">
        <f t="shared" si="15"/>
        <v>0</v>
      </c>
      <c r="L53" s="2">
        <f t="shared" si="15"/>
        <v>0</v>
      </c>
      <c r="M53" s="2">
        <f t="shared" si="15"/>
        <v>0</v>
      </c>
      <c r="N53" s="2">
        <f t="shared" si="15"/>
        <v>0</v>
      </c>
      <c r="O53" s="2">
        <f t="shared" si="15"/>
        <v>0</v>
      </c>
      <c r="P53" s="2">
        <f t="shared" si="15"/>
        <v>1.0145363408521302</v>
      </c>
      <c r="Q53" s="2">
        <f t="shared" si="15"/>
        <v>0</v>
      </c>
      <c r="R53" s="2">
        <f t="shared" si="15"/>
        <v>-0.51909802116889092</v>
      </c>
      <c r="S53" s="2">
        <f t="shared" si="15"/>
        <v>1.0367368421052632</v>
      </c>
      <c r="T53" s="2">
        <f t="shared" si="15"/>
        <v>0.10396624472573834</v>
      </c>
      <c r="U53" s="2">
        <f t="shared" si="15"/>
        <v>0</v>
      </c>
      <c r="V53" s="2">
        <f t="shared" si="15"/>
        <v>0</v>
      </c>
      <c r="W53" s="2">
        <f t="shared" si="15"/>
        <v>0.86065400843881867</v>
      </c>
      <c r="X53" s="2">
        <f t="shared" si="15"/>
        <v>-1.5</v>
      </c>
      <c r="Y53" s="2">
        <f t="shared" si="15"/>
        <v>0</v>
      </c>
      <c r="Z53" s="2">
        <f t="shared" si="15"/>
        <v>2.4428571428571426</v>
      </c>
      <c r="AA53" s="2">
        <f t="shared" si="15"/>
        <v>0</v>
      </c>
      <c r="AB53">
        <v>1</v>
      </c>
      <c r="AC53">
        <f t="array" ref="AC53">MMULT($J53:AA$63,AB$3:AB$20)</f>
        <v>3.4396525578102022</v>
      </c>
      <c r="AD53">
        <f t="shared" si="16"/>
        <v>2</v>
      </c>
      <c r="AE53">
        <v>6</v>
      </c>
      <c r="AF53">
        <f t="shared" si="17"/>
        <v>16</v>
      </c>
      <c r="AG53" t="s">
        <v>17</v>
      </c>
      <c r="AH53">
        <f t="shared" si="18"/>
        <v>3.4768121168926394</v>
      </c>
      <c r="AI53">
        <f t="shared" si="18"/>
        <v>1.6456554776680141</v>
      </c>
      <c r="AJ53">
        <f t="shared" si="18"/>
        <v>11.307427352876118</v>
      </c>
      <c r="AK53">
        <f t="shared" si="18"/>
        <v>-0.35055563932489964</v>
      </c>
      <c r="AL53">
        <f t="shared" si="18"/>
        <v>5.2946337372163033E-2</v>
      </c>
      <c r="AM53">
        <f t="shared" si="18"/>
        <v>1.7418208484660536</v>
      </c>
      <c r="AN53">
        <f t="shared" si="18"/>
        <v>1.6076953293810758</v>
      </c>
      <c r="AO53">
        <f t="shared" si="18"/>
        <v>0</v>
      </c>
      <c r="AP53">
        <f t="shared" si="18"/>
        <v>-0.15378657482188274</v>
      </c>
      <c r="AQ53">
        <f t="shared" si="18"/>
        <v>0.2690048371426893</v>
      </c>
      <c r="AR53">
        <f t="shared" si="18"/>
        <v>-3.1112288181802841</v>
      </c>
      <c r="AS53">
        <f t="shared" si="18"/>
        <v>-2.1010885302661784</v>
      </c>
      <c r="AT53">
        <f t="shared" si="18"/>
        <v>1.7404230595872501</v>
      </c>
      <c r="AU53">
        <f t="shared" si="18"/>
        <v>1.7270918206130788</v>
      </c>
      <c r="AV53">
        <f t="shared" si="18"/>
        <v>0.99660389928799953</v>
      </c>
      <c r="AW53">
        <f t="shared" si="18"/>
        <v>-0.30610366634452824</v>
      </c>
      <c r="AX53">
        <f t="shared" si="18"/>
        <v>2.4604308817643514</v>
      </c>
      <c r="AY53">
        <f t="shared" si="18"/>
        <v>6.7292555026872902</v>
      </c>
      <c r="AZ53">
        <v>1</v>
      </c>
      <c r="BA53">
        <f t="array" ref="BA53">MMULT($AH53:AY$63,AZ$46:AZ$63)</f>
        <v>27.732404234800956</v>
      </c>
      <c r="BB53">
        <f t="shared" si="19"/>
        <v>3</v>
      </c>
      <c r="BC53">
        <v>6</v>
      </c>
      <c r="BD53">
        <f t="shared" si="20"/>
        <v>9</v>
      </c>
      <c r="BE53" t="s">
        <v>17</v>
      </c>
      <c r="BF53">
        <f t="shared" si="21"/>
        <v>15.000155319647838</v>
      </c>
      <c r="BG53">
        <f t="shared" si="21"/>
        <v>-11.066288727125592</v>
      </c>
      <c r="BH53">
        <f t="shared" si="21"/>
        <v>15.85900666519708</v>
      </c>
      <c r="BI53">
        <f t="shared" si="21"/>
        <v>2.3925726593684722</v>
      </c>
      <c r="BJ53">
        <f t="shared" si="21"/>
        <v>12.865432477939422</v>
      </c>
      <c r="BK53">
        <f t="shared" si="21"/>
        <v>11.536237496983635</v>
      </c>
      <c r="BL53">
        <f t="shared" si="21"/>
        <v>16.890689588015441</v>
      </c>
      <c r="BM53">
        <f t="shared" si="21"/>
        <v>0</v>
      </c>
      <c r="BN53">
        <f t="shared" si="21"/>
        <v>2.8810161848916884</v>
      </c>
      <c r="BO53">
        <f t="shared" si="21"/>
        <v>20.560578281185997</v>
      </c>
      <c r="BP53">
        <f t="shared" si="21"/>
        <v>-4.3099701743544294</v>
      </c>
      <c r="BQ53">
        <f t="shared" si="21"/>
        <v>22.293674551979322</v>
      </c>
      <c r="BR53">
        <f t="shared" si="21"/>
        <v>17.912789584620455</v>
      </c>
      <c r="BS53">
        <f t="shared" si="21"/>
        <v>33.40242056570176</v>
      </c>
      <c r="BT53">
        <f t="shared" si="21"/>
        <v>-2.751161405335214</v>
      </c>
      <c r="BU53">
        <f t="shared" si="21"/>
        <v>24.659225515852981</v>
      </c>
      <c r="BV53">
        <f t="shared" si="21"/>
        <v>28.794355876550789</v>
      </c>
      <c r="BW53">
        <f t="shared" si="21"/>
        <v>15.094629432998495</v>
      </c>
      <c r="BX53">
        <v>1</v>
      </c>
      <c r="BY53">
        <f t="array" ref="BY53">MMULT($BF53:BW$63,BX$46:BX$63)</f>
        <v>222.01536389411811</v>
      </c>
      <c r="BZ53">
        <f t="shared" si="22"/>
        <v>3</v>
      </c>
      <c r="CA53">
        <v>6</v>
      </c>
      <c r="CB53">
        <f t="shared" si="23"/>
        <v>9</v>
      </c>
    </row>
    <row r="54" spans="1:80" x14ac:dyDescent="0.25">
      <c r="A54">
        <v>6</v>
      </c>
      <c r="B54" t="s">
        <v>21</v>
      </c>
      <c r="C54" t="s">
        <v>8</v>
      </c>
      <c r="D54" t="s">
        <v>81</v>
      </c>
      <c r="E54">
        <f t="shared" si="2"/>
        <v>93</v>
      </c>
      <c r="F54">
        <f t="shared" si="3"/>
        <v>88</v>
      </c>
      <c r="G54">
        <f t="shared" si="10"/>
        <v>1.0568181818181819</v>
      </c>
      <c r="H54">
        <f t="shared" si="11"/>
        <v>0.94623655913978499</v>
      </c>
      <c r="I54" s="7" t="s">
        <v>18</v>
      </c>
      <c r="J54" s="2">
        <f t="shared" si="15"/>
        <v>0</v>
      </c>
      <c r="K54" s="2">
        <f t="shared" si="15"/>
        <v>0</v>
      </c>
      <c r="L54" s="2">
        <f t="shared" si="15"/>
        <v>0</v>
      </c>
      <c r="M54" s="2">
        <f t="shared" si="15"/>
        <v>-0.83333333333333337</v>
      </c>
      <c r="N54" s="2">
        <f t="shared" si="15"/>
        <v>0.49127140974967054</v>
      </c>
      <c r="O54" s="2">
        <f t="shared" si="15"/>
        <v>0</v>
      </c>
      <c r="P54" s="2">
        <f t="shared" si="15"/>
        <v>0.14618011096884331</v>
      </c>
      <c r="Q54" s="2">
        <f t="shared" si="15"/>
        <v>0.51909802116889092</v>
      </c>
      <c r="R54" s="2">
        <f t="shared" si="15"/>
        <v>0</v>
      </c>
      <c r="S54" s="2">
        <f t="shared" si="15"/>
        <v>0</v>
      </c>
      <c r="T54" s="2">
        <f t="shared" si="15"/>
        <v>0</v>
      </c>
      <c r="U54" s="2">
        <f t="shared" si="15"/>
        <v>0</v>
      </c>
      <c r="V54" s="2">
        <f t="shared" si="15"/>
        <v>0</v>
      </c>
      <c r="W54" s="2">
        <f t="shared" si="15"/>
        <v>0</v>
      </c>
      <c r="X54" s="2">
        <f t="shared" si="15"/>
        <v>-0.42054865424430643</v>
      </c>
      <c r="Y54" s="2">
        <f t="shared" si="15"/>
        <v>-0.10090446579988699</v>
      </c>
      <c r="Z54" s="2">
        <f t="shared" si="15"/>
        <v>0</v>
      </c>
      <c r="AA54" s="2">
        <f t="shared" si="15"/>
        <v>1.9713907921625193</v>
      </c>
      <c r="AB54">
        <v>1</v>
      </c>
      <c r="AC54">
        <f t="array" ref="AC54">MMULT($J54:AA$63,AB$3:AB$20)</f>
        <v>1.7731538806723974</v>
      </c>
      <c r="AD54">
        <f t="shared" si="16"/>
        <v>5</v>
      </c>
      <c r="AE54">
        <v>13</v>
      </c>
      <c r="AF54">
        <f t="shared" si="17"/>
        <v>64</v>
      </c>
      <c r="AG54" t="s">
        <v>18</v>
      </c>
      <c r="AH54">
        <f t="shared" si="18"/>
        <v>3.7077987091522973</v>
      </c>
      <c r="AI54">
        <f t="shared" si="18"/>
        <v>0.18183034624802619</v>
      </c>
      <c r="AJ54">
        <f t="shared" si="18"/>
        <v>1.3199502947801349</v>
      </c>
      <c r="AK54">
        <f t="shared" si="18"/>
        <v>-0.39691624063368058</v>
      </c>
      <c r="AL54">
        <f t="shared" si="18"/>
        <v>4.1044645244516897E-2</v>
      </c>
      <c r="AM54">
        <f t="shared" si="18"/>
        <v>-1.628713722964199</v>
      </c>
      <c r="AN54">
        <f t="shared" si="18"/>
        <v>1.4050411007938024</v>
      </c>
      <c r="AO54">
        <f t="shared" si="18"/>
        <v>0.15378657482188274</v>
      </c>
      <c r="AP54">
        <f t="shared" si="18"/>
        <v>0</v>
      </c>
      <c r="AQ54">
        <f t="shared" si="18"/>
        <v>3.6720315277324516</v>
      </c>
      <c r="AR54">
        <f t="shared" si="18"/>
        <v>-3.2744794551068321</v>
      </c>
      <c r="AS54">
        <f t="shared" si="18"/>
        <v>-0.31188426660066515</v>
      </c>
      <c r="AT54">
        <f t="shared" si="18"/>
        <v>0.68360038128055134</v>
      </c>
      <c r="AU54">
        <f t="shared" si="18"/>
        <v>2.3310937914363556</v>
      </c>
      <c r="AV54">
        <f t="shared" si="18"/>
        <v>-1.6994733847492176</v>
      </c>
      <c r="AW54">
        <f t="shared" si="18"/>
        <v>1.9221705828830502</v>
      </c>
      <c r="AX54">
        <f t="shared" si="18"/>
        <v>4.164043193050853</v>
      </c>
      <c r="AY54">
        <f t="shared" si="18"/>
        <v>-1.2510941354340732</v>
      </c>
      <c r="AZ54">
        <v>1</v>
      </c>
      <c r="BA54">
        <f t="array" ref="BA54">MMULT($AH54:AY$63,AZ$46:AZ$63)</f>
        <v>11.019829941935255</v>
      </c>
      <c r="BB54">
        <f t="shared" si="19"/>
        <v>5</v>
      </c>
      <c r="BC54">
        <v>13</v>
      </c>
      <c r="BD54">
        <f t="shared" si="20"/>
        <v>64</v>
      </c>
      <c r="BE54" t="s">
        <v>18</v>
      </c>
      <c r="BF54">
        <f t="shared" si="21"/>
        <v>13.376343309190656</v>
      </c>
      <c r="BG54">
        <f t="shared" si="21"/>
        <v>-8.9778052863198674</v>
      </c>
      <c r="BH54">
        <f t="shared" si="21"/>
        <v>25.987894666689265</v>
      </c>
      <c r="BI54">
        <f t="shared" si="21"/>
        <v>-9.793861326150477</v>
      </c>
      <c r="BJ54">
        <f t="shared" si="21"/>
        <v>17.025759769623217</v>
      </c>
      <c r="BK54">
        <f t="shared" si="21"/>
        <v>2.9674988985724546</v>
      </c>
      <c r="BL54">
        <f t="shared" si="21"/>
        <v>11.010054949663285</v>
      </c>
      <c r="BM54">
        <f t="shared" si="21"/>
        <v>-2.8810161848916884</v>
      </c>
      <c r="BN54">
        <f t="shared" si="21"/>
        <v>0</v>
      </c>
      <c r="BO54">
        <f t="shared" si="21"/>
        <v>6.0698412757416254</v>
      </c>
      <c r="BP54">
        <f t="shared" si="21"/>
        <v>-10.361571797055262</v>
      </c>
      <c r="BQ54">
        <f t="shared" si="21"/>
        <v>1.8630721691547727</v>
      </c>
      <c r="BR54">
        <f t="shared" si="21"/>
        <v>-0.76272321401062015</v>
      </c>
      <c r="BS54">
        <f t="shared" si="21"/>
        <v>14.388819786538017</v>
      </c>
      <c r="BT54">
        <f t="shared" si="21"/>
        <v>0.20811667260326772</v>
      </c>
      <c r="BU54">
        <f t="shared" si="21"/>
        <v>15.130225765985404</v>
      </c>
      <c r="BV54">
        <f t="shared" si="21"/>
        <v>7.0794021531977336E-2</v>
      </c>
      <c r="BW54">
        <f t="shared" si="21"/>
        <v>24.473635441717001</v>
      </c>
      <c r="BX54">
        <v>1</v>
      </c>
      <c r="BY54">
        <f t="array" ref="BY54">MMULT($BF54:BW$63,BX$46:BX$63)</f>
        <v>99.795078918583044</v>
      </c>
      <c r="BZ54">
        <f t="shared" si="22"/>
        <v>5</v>
      </c>
      <c r="CA54">
        <v>13</v>
      </c>
      <c r="CB54">
        <f t="shared" si="23"/>
        <v>64</v>
      </c>
    </row>
    <row r="55" spans="1:80" x14ac:dyDescent="0.25">
      <c r="A55">
        <v>6</v>
      </c>
      <c r="B55" t="s">
        <v>19</v>
      </c>
      <c r="C55" t="s">
        <v>23</v>
      </c>
      <c r="D55" t="s">
        <v>82</v>
      </c>
      <c r="E55">
        <f t="shared" si="2"/>
        <v>104</v>
      </c>
      <c r="F55">
        <f t="shared" si="3"/>
        <v>46</v>
      </c>
      <c r="G55">
        <f t="shared" si="10"/>
        <v>2.2608695652173911</v>
      </c>
      <c r="H55">
        <f t="shared" si="11"/>
        <v>0.44230769230769229</v>
      </c>
      <c r="I55" s="7" t="s">
        <v>9</v>
      </c>
      <c r="J55" s="9">
        <f>J12-J34</f>
        <v>0.85583118556701032</v>
      </c>
      <c r="K55" s="2">
        <f t="shared" si="15"/>
        <v>-1.0666666666666669</v>
      </c>
      <c r="L55" s="2">
        <f t="shared" si="15"/>
        <v>1.5296918767507002</v>
      </c>
      <c r="M55" s="2">
        <f t="shared" si="15"/>
        <v>0</v>
      </c>
      <c r="N55" s="2">
        <f t="shared" si="15"/>
        <v>-1.3785936285936284</v>
      </c>
      <c r="O55" s="2">
        <f t="shared" si="15"/>
        <v>0</v>
      </c>
      <c r="P55" s="2">
        <f t="shared" si="15"/>
        <v>0</v>
      </c>
      <c r="Q55" s="2">
        <f t="shared" si="15"/>
        <v>-1.0367368421052632</v>
      </c>
      <c r="R55" s="2">
        <f t="shared" si="15"/>
        <v>0</v>
      </c>
      <c r="S55" s="2">
        <f t="shared" si="15"/>
        <v>0</v>
      </c>
      <c r="T55" s="2">
        <f t="shared" si="15"/>
        <v>0</v>
      </c>
      <c r="U55" s="2">
        <f t="shared" si="15"/>
        <v>0.14679402722880974</v>
      </c>
      <c r="V55" s="2">
        <f t="shared" si="15"/>
        <v>0</v>
      </c>
      <c r="W55" s="2">
        <f t="shared" si="15"/>
        <v>0.57554922019117905</v>
      </c>
      <c r="X55" s="2">
        <f t="shared" si="15"/>
        <v>0</v>
      </c>
      <c r="Y55" s="2">
        <f t="shared" si="15"/>
        <v>0</v>
      </c>
      <c r="Z55" s="2">
        <f t="shared" si="15"/>
        <v>0</v>
      </c>
      <c r="AA55" s="2">
        <f t="shared" si="15"/>
        <v>0</v>
      </c>
      <c r="AB55">
        <v>1</v>
      </c>
      <c r="AC55">
        <f t="array" ref="AC55">MMULT($J55:AA$63,AB$3:AB$20)</f>
        <v>-0.3741308276278591</v>
      </c>
      <c r="AD55">
        <f t="shared" si="16"/>
        <v>11</v>
      </c>
      <c r="AE55">
        <v>3</v>
      </c>
      <c r="AF55">
        <f t="shared" si="17"/>
        <v>64</v>
      </c>
      <c r="AG55" t="s">
        <v>9</v>
      </c>
      <c r="AH55">
        <f t="shared" si="18"/>
        <v>-1.4517514740100079</v>
      </c>
      <c r="AI55">
        <f t="shared" si="18"/>
        <v>-2.6563815235690238</v>
      </c>
      <c r="AJ55">
        <f t="shared" si="18"/>
        <v>0.9541534412799666</v>
      </c>
      <c r="AK55">
        <f t="shared" si="18"/>
        <v>-0.13261434269884231</v>
      </c>
      <c r="AL55">
        <f t="shared" si="18"/>
        <v>1.7802202668910296</v>
      </c>
      <c r="AM55">
        <f t="shared" si="18"/>
        <v>0.27092721698338673</v>
      </c>
      <c r="AN55">
        <f t="shared" si="18"/>
        <v>0.29844855962027195</v>
      </c>
      <c r="AO55">
        <f t="shared" si="18"/>
        <v>-0.2690048371426893</v>
      </c>
      <c r="AP55">
        <f t="shared" si="18"/>
        <v>-3.6720315277324516</v>
      </c>
      <c r="AQ55">
        <f t="shared" si="18"/>
        <v>0</v>
      </c>
      <c r="AR55">
        <f t="shared" si="18"/>
        <v>-2.8401211295636779</v>
      </c>
      <c r="AS55">
        <f t="shared" si="18"/>
        <v>1.0222254918189457</v>
      </c>
      <c r="AT55">
        <f t="shared" si="18"/>
        <v>1.5119388535818414</v>
      </c>
      <c r="AU55">
        <f t="shared" si="18"/>
        <v>1.5802358156034559</v>
      </c>
      <c r="AV55">
        <f t="shared" si="18"/>
        <v>-3.2589028922696848</v>
      </c>
      <c r="AW55">
        <f t="shared" si="18"/>
        <v>-0.77325510996879698</v>
      </c>
      <c r="AX55">
        <f t="shared" si="18"/>
        <v>1.3444944597296704</v>
      </c>
      <c r="AY55">
        <f t="shared" si="18"/>
        <v>6.0939443459282927E-2</v>
      </c>
      <c r="AZ55">
        <v>1</v>
      </c>
      <c r="BA55">
        <f t="array" ref="BA55">MMULT($AH55:AY$63,AZ$46:AZ$63)</f>
        <v>-6.2304792879873236</v>
      </c>
      <c r="BB55">
        <f t="shared" si="19"/>
        <v>13</v>
      </c>
      <c r="BC55">
        <v>3</v>
      </c>
      <c r="BD55">
        <f t="shared" si="20"/>
        <v>100</v>
      </c>
      <c r="BE55" t="s">
        <v>9</v>
      </c>
      <c r="BF55">
        <f t="shared" si="21"/>
        <v>14.074045281636813</v>
      </c>
      <c r="BG55">
        <f t="shared" si="21"/>
        <v>-15.416549406677564</v>
      </c>
      <c r="BH55">
        <f t="shared" si="21"/>
        <v>22.973050437585414</v>
      </c>
      <c r="BI55">
        <f t="shared" si="21"/>
        <v>-10.554258570515099</v>
      </c>
      <c r="BJ55">
        <f t="shared" si="21"/>
        <v>-11.503978566660674</v>
      </c>
      <c r="BK55">
        <f t="shared" si="21"/>
        <v>-8.34578253525547</v>
      </c>
      <c r="BL55">
        <f t="shared" si="21"/>
        <v>-2.789977806591553</v>
      </c>
      <c r="BM55">
        <f t="shared" si="21"/>
        <v>-20.560578281185997</v>
      </c>
      <c r="BN55">
        <f t="shared" si="21"/>
        <v>-6.0698412757416254</v>
      </c>
      <c r="BO55">
        <f t="shared" si="21"/>
        <v>0</v>
      </c>
      <c r="BP55">
        <f t="shared" si="21"/>
        <v>-21.643255236162773</v>
      </c>
      <c r="BQ55">
        <f t="shared" si="21"/>
        <v>-11.855858137335808</v>
      </c>
      <c r="BR55">
        <f t="shared" si="21"/>
        <v>-0.11013688055313864</v>
      </c>
      <c r="BS55">
        <f t="shared" si="21"/>
        <v>9.1305496064795797</v>
      </c>
      <c r="BT55">
        <f t="shared" si="21"/>
        <v>-2.0170459831738832</v>
      </c>
      <c r="BU55">
        <f t="shared" si="21"/>
        <v>1.5361292668585129</v>
      </c>
      <c r="BV55">
        <f t="shared" si="21"/>
        <v>-5.1716029713342984</v>
      </c>
      <c r="BW55">
        <f t="shared" si="21"/>
        <v>5.8171573634764258</v>
      </c>
      <c r="BX55">
        <v>1</v>
      </c>
      <c r="BY55">
        <f t="array" ref="BY55">MMULT($BF55:BW$63,BX$46:BX$63)</f>
        <v>-62.507933695151138</v>
      </c>
      <c r="BZ55">
        <f t="shared" si="22"/>
        <v>13</v>
      </c>
      <c r="CA55">
        <v>3</v>
      </c>
      <c r="CB55">
        <f t="shared" si="23"/>
        <v>100</v>
      </c>
    </row>
    <row r="56" spans="1:80" x14ac:dyDescent="0.25">
      <c r="A56">
        <v>7</v>
      </c>
      <c r="B56" t="s">
        <v>11</v>
      </c>
      <c r="C56" t="s">
        <v>20</v>
      </c>
      <c r="D56" t="s">
        <v>83</v>
      </c>
      <c r="E56">
        <f t="shared" si="2"/>
        <v>108</v>
      </c>
      <c r="F56">
        <f t="shared" si="3"/>
        <v>69</v>
      </c>
      <c r="G56">
        <f t="shared" si="10"/>
        <v>1.5652173913043479</v>
      </c>
      <c r="H56">
        <f t="shared" si="11"/>
        <v>0.63888888888888884</v>
      </c>
      <c r="I56" s="7" t="s">
        <v>19</v>
      </c>
      <c r="J56" s="2">
        <f t="shared" si="15"/>
        <v>0</v>
      </c>
      <c r="K56" s="2">
        <f t="shared" si="15"/>
        <v>0.20491452991452996</v>
      </c>
      <c r="L56" s="2">
        <f t="shared" si="15"/>
        <v>2.3740510697032438</v>
      </c>
      <c r="M56" s="2">
        <f t="shared" si="15"/>
        <v>0.56242424242424249</v>
      </c>
      <c r="N56" s="2">
        <f t="shared" si="15"/>
        <v>0</v>
      </c>
      <c r="O56" s="2">
        <f t="shared" si="15"/>
        <v>0</v>
      </c>
      <c r="P56" s="2">
        <f t="shared" si="15"/>
        <v>0</v>
      </c>
      <c r="Q56" s="2">
        <f t="shared" si="15"/>
        <v>-0.10396624472573834</v>
      </c>
      <c r="R56" s="2">
        <f t="shared" si="15"/>
        <v>0</v>
      </c>
      <c r="S56" s="2">
        <f t="shared" si="15"/>
        <v>0</v>
      </c>
      <c r="T56" s="2">
        <f t="shared" si="15"/>
        <v>0</v>
      </c>
      <c r="U56" s="2">
        <f t="shared" si="15"/>
        <v>0</v>
      </c>
      <c r="V56" s="2">
        <f t="shared" si="15"/>
        <v>0.45909537856440508</v>
      </c>
      <c r="W56" s="2">
        <f t="shared" si="15"/>
        <v>0</v>
      </c>
      <c r="X56" s="2">
        <f t="shared" si="15"/>
        <v>1.8185618729096988</v>
      </c>
      <c r="Y56" s="2">
        <f t="shared" si="15"/>
        <v>0</v>
      </c>
      <c r="Z56" s="2">
        <f t="shared" si="15"/>
        <v>0.96468561584840651</v>
      </c>
      <c r="AA56" s="2">
        <f t="shared" si="15"/>
        <v>0</v>
      </c>
      <c r="AB56">
        <v>1</v>
      </c>
      <c r="AC56">
        <f t="array" ref="AC56">MMULT($J56:AA$63,AB$3:AB$20)</f>
        <v>6.2797664646387883</v>
      </c>
      <c r="AD56">
        <f t="shared" si="16"/>
        <v>1</v>
      </c>
      <c r="AE56">
        <v>1</v>
      </c>
      <c r="AF56">
        <f t="shared" si="17"/>
        <v>0</v>
      </c>
      <c r="AG56" t="s">
        <v>19</v>
      </c>
      <c r="AH56">
        <f t="shared" si="18"/>
        <v>0.573254202025969</v>
      </c>
      <c r="AI56">
        <f t="shared" si="18"/>
        <v>3.4133375429120534</v>
      </c>
      <c r="AJ56">
        <f t="shared" si="18"/>
        <v>1.6333939230613419</v>
      </c>
      <c r="AK56">
        <f t="shared" si="18"/>
        <v>1.4825512987673499</v>
      </c>
      <c r="AL56">
        <f t="shared" si="18"/>
        <v>0.66936264803907175</v>
      </c>
      <c r="AM56">
        <f t="shared" si="18"/>
        <v>4.6733147292897073</v>
      </c>
      <c r="AN56">
        <f t="shared" si="18"/>
        <v>4.1508700073280984</v>
      </c>
      <c r="AO56">
        <f t="shared" si="18"/>
        <v>3.1112288181802841</v>
      </c>
      <c r="AP56">
        <f t="shared" si="18"/>
        <v>3.2744794551068321</v>
      </c>
      <c r="AQ56">
        <f t="shared" si="18"/>
        <v>2.8401211295636779</v>
      </c>
      <c r="AR56">
        <f t="shared" si="18"/>
        <v>0</v>
      </c>
      <c r="AS56">
        <f t="shared" si="18"/>
        <v>3.0253688959111766</v>
      </c>
      <c r="AT56">
        <f t="shared" si="18"/>
        <v>2.2183693905435451</v>
      </c>
      <c r="AU56">
        <f t="shared" si="18"/>
        <v>5.3153777573253436</v>
      </c>
      <c r="AV56">
        <f t="shared" si="18"/>
        <v>-1.937064621899256</v>
      </c>
      <c r="AW56">
        <f t="shared" si="18"/>
        <v>5.9799442344067284</v>
      </c>
      <c r="AX56">
        <f t="shared" si="18"/>
        <v>4.5367466104114005</v>
      </c>
      <c r="AY56">
        <f t="shared" si="18"/>
        <v>3.9449870531973326</v>
      </c>
      <c r="AZ56">
        <v>1</v>
      </c>
      <c r="BA56">
        <f t="array" ref="BA56">MMULT($AH56:AY$63,AZ$46:AZ$63)</f>
        <v>48.905643074170655</v>
      </c>
      <c r="BB56">
        <f t="shared" si="19"/>
        <v>1</v>
      </c>
      <c r="BC56">
        <v>1</v>
      </c>
      <c r="BD56">
        <f t="shared" si="20"/>
        <v>0</v>
      </c>
      <c r="BE56" t="s">
        <v>19</v>
      </c>
      <c r="BF56">
        <f t="shared" si="21"/>
        <v>35.141692424230435</v>
      </c>
      <c r="BG56">
        <f t="shared" si="21"/>
        <v>4.3242576726103827</v>
      </c>
      <c r="BH56">
        <f t="shared" si="21"/>
        <v>53.084265075941978</v>
      </c>
      <c r="BI56">
        <f t="shared" si="21"/>
        <v>18.766517947976489</v>
      </c>
      <c r="BJ56">
        <f t="shared" si="21"/>
        <v>21.818890998044854</v>
      </c>
      <c r="BK56">
        <f t="shared" si="21"/>
        <v>23.477814298285018</v>
      </c>
      <c r="BL56">
        <f t="shared" si="21"/>
        <v>23.859980299160696</v>
      </c>
      <c r="BM56">
        <f t="shared" si="21"/>
        <v>4.3099701743544294</v>
      </c>
      <c r="BN56">
        <f t="shared" si="21"/>
        <v>10.361571797055262</v>
      </c>
      <c r="BO56">
        <f t="shared" si="21"/>
        <v>21.643255236162773</v>
      </c>
      <c r="BP56">
        <f t="shared" si="21"/>
        <v>0</v>
      </c>
      <c r="BQ56">
        <f t="shared" si="21"/>
        <v>13.375199015337449</v>
      </c>
      <c r="BR56">
        <f t="shared" si="21"/>
        <v>14.932810715462388</v>
      </c>
      <c r="BS56">
        <f t="shared" si="21"/>
        <v>25.033883880094297</v>
      </c>
      <c r="BT56">
        <f t="shared" si="21"/>
        <v>36.875240528431441</v>
      </c>
      <c r="BU56">
        <f t="shared" si="21"/>
        <v>22.861761142202653</v>
      </c>
      <c r="BV56">
        <f t="shared" si="21"/>
        <v>30.989377876117668</v>
      </c>
      <c r="BW56">
        <f t="shared" si="21"/>
        <v>38.258269492531319</v>
      </c>
      <c r="BX56">
        <v>1</v>
      </c>
      <c r="BY56">
        <f t="array" ref="BY56">MMULT($BF56:BW$63,BX$46:BX$63)</f>
        <v>399.1147585739995</v>
      </c>
      <c r="BZ56">
        <f t="shared" si="22"/>
        <v>1</v>
      </c>
      <c r="CA56">
        <v>1</v>
      </c>
      <c r="CB56">
        <f t="shared" si="23"/>
        <v>0</v>
      </c>
    </row>
    <row r="57" spans="1:80" x14ac:dyDescent="0.25">
      <c r="A57">
        <v>7</v>
      </c>
      <c r="B57" t="s">
        <v>12</v>
      </c>
      <c r="C57" t="s">
        <v>21</v>
      </c>
      <c r="D57" t="s">
        <v>84</v>
      </c>
      <c r="E57">
        <f t="shared" si="2"/>
        <v>79</v>
      </c>
      <c r="F57">
        <f t="shared" si="3"/>
        <v>74</v>
      </c>
      <c r="G57">
        <f t="shared" si="10"/>
        <v>1.0675675675675675</v>
      </c>
      <c r="H57">
        <f t="shared" si="11"/>
        <v>0.93670886075949367</v>
      </c>
      <c r="I57" s="7" t="s">
        <v>20</v>
      </c>
      <c r="J57" s="2">
        <f t="shared" si="15"/>
        <v>0.40404040404040409</v>
      </c>
      <c r="K57" s="2">
        <f t="shared" si="15"/>
        <v>-0.92632850241545905</v>
      </c>
      <c r="L57" s="2">
        <f t="shared" si="15"/>
        <v>0.72508008290936499</v>
      </c>
      <c r="M57" s="2">
        <f t="shared" si="15"/>
        <v>0</v>
      </c>
      <c r="N57" s="2">
        <f t="shared" si="15"/>
        <v>0</v>
      </c>
      <c r="O57" s="2">
        <f t="shared" si="15"/>
        <v>-0.3477673935617861</v>
      </c>
      <c r="P57" s="2">
        <f t="shared" si="15"/>
        <v>0</v>
      </c>
      <c r="Q57" s="2">
        <f t="shared" si="15"/>
        <v>0</v>
      </c>
      <c r="R57" s="2">
        <f t="shared" si="15"/>
        <v>0</v>
      </c>
      <c r="S57" s="2">
        <f t="shared" si="15"/>
        <v>-0.14679402722880974</v>
      </c>
      <c r="T57" s="2">
        <f t="shared" si="15"/>
        <v>0</v>
      </c>
      <c r="U57" s="2">
        <f t="shared" si="15"/>
        <v>0</v>
      </c>
      <c r="V57" s="2">
        <f t="shared" si="15"/>
        <v>0</v>
      </c>
      <c r="W57" s="2">
        <f t="shared" si="15"/>
        <v>0</v>
      </c>
      <c r="X57" s="2">
        <f t="shared" si="15"/>
        <v>1.2345580933465741</v>
      </c>
      <c r="Y57" s="2">
        <f t="shared" si="15"/>
        <v>0</v>
      </c>
      <c r="Z57" s="2">
        <f t="shared" si="15"/>
        <v>0</v>
      </c>
      <c r="AA57" s="2">
        <f t="shared" si="15"/>
        <v>0.40404040404040409</v>
      </c>
      <c r="AB57">
        <v>1</v>
      </c>
      <c r="AC57">
        <f t="array" ref="AC57">MMULT($J57:AA$63,AB$3:AB$20)</f>
        <v>1.3468290611306923</v>
      </c>
      <c r="AD57">
        <f t="shared" si="16"/>
        <v>6</v>
      </c>
      <c r="AE57">
        <v>10</v>
      </c>
      <c r="AF57">
        <f t="shared" si="17"/>
        <v>16</v>
      </c>
      <c r="AG57" t="s">
        <v>20</v>
      </c>
      <c r="AH57">
        <f t="shared" si="18"/>
        <v>2.6413282033767209</v>
      </c>
      <c r="AI57">
        <f t="shared" si="18"/>
        <v>-1.3373610147710417</v>
      </c>
      <c r="AJ57">
        <f t="shared" si="18"/>
        <v>1.3489983257246683</v>
      </c>
      <c r="AK57">
        <f t="shared" si="18"/>
        <v>0.79091222562218022</v>
      </c>
      <c r="AL57">
        <f t="shared" si="18"/>
        <v>-0.36227982550920546</v>
      </c>
      <c r="AM57">
        <f t="shared" si="18"/>
        <v>0.53761787769143998</v>
      </c>
      <c r="AN57">
        <f t="shared" si="18"/>
        <v>-0.38536445950685339</v>
      </c>
      <c r="AO57">
        <f t="shared" si="18"/>
        <v>2.1010885302661784</v>
      </c>
      <c r="AP57">
        <f t="shared" si="18"/>
        <v>0.31188426660066515</v>
      </c>
      <c r="AQ57">
        <f t="shared" si="18"/>
        <v>-1.0222254918189457</v>
      </c>
      <c r="AR57">
        <f t="shared" si="18"/>
        <v>-3.0253688959111766</v>
      </c>
      <c r="AS57">
        <f t="shared" si="18"/>
        <v>0</v>
      </c>
      <c r="AT57">
        <f t="shared" si="18"/>
        <v>1.1525503181691277</v>
      </c>
      <c r="AU57">
        <f t="shared" si="18"/>
        <v>1.78483694593075</v>
      </c>
      <c r="AV57">
        <f t="shared" si="18"/>
        <v>-0.71966297773975696</v>
      </c>
      <c r="AW57">
        <f t="shared" si="18"/>
        <v>3.2939390208251904</v>
      </c>
      <c r="AX57">
        <f t="shared" si="18"/>
        <v>-2.9742573729032</v>
      </c>
      <c r="AY57">
        <f t="shared" si="18"/>
        <v>-0.88428013917446613</v>
      </c>
      <c r="AZ57">
        <v>1</v>
      </c>
      <c r="BA57">
        <f t="array" ref="BA57">MMULT($AH57:AY$63,AZ$46:AZ$63)</f>
        <v>3.2523555368722743</v>
      </c>
      <c r="BB57">
        <f t="shared" si="19"/>
        <v>7</v>
      </c>
      <c r="BC57">
        <v>10</v>
      </c>
      <c r="BD57">
        <f t="shared" si="20"/>
        <v>9</v>
      </c>
      <c r="BE57" t="s">
        <v>20</v>
      </c>
      <c r="BF57">
        <f t="shared" si="21"/>
        <v>10.290579617639857</v>
      </c>
      <c r="BG57">
        <f t="shared" si="21"/>
        <v>-22.052032341810936</v>
      </c>
      <c r="BH57">
        <f t="shared" si="21"/>
        <v>11.429924759159853</v>
      </c>
      <c r="BI57">
        <f t="shared" si="21"/>
        <v>-4.1126422376066465</v>
      </c>
      <c r="BJ57">
        <f t="shared" si="21"/>
        <v>5.9504661452621157</v>
      </c>
      <c r="BK57">
        <f t="shared" si="21"/>
        <v>-2.5104535490807649</v>
      </c>
      <c r="BL57">
        <f t="shared" si="21"/>
        <v>7.4902847148647211</v>
      </c>
      <c r="BM57">
        <f t="shared" si="21"/>
        <v>-22.293674551979322</v>
      </c>
      <c r="BN57">
        <f t="shared" si="21"/>
        <v>-1.8630721691547727</v>
      </c>
      <c r="BO57">
        <f t="shared" si="21"/>
        <v>11.855858137335808</v>
      </c>
      <c r="BP57">
        <f t="shared" si="21"/>
        <v>-13.375199015337449</v>
      </c>
      <c r="BQ57">
        <f t="shared" si="21"/>
        <v>0</v>
      </c>
      <c r="BR57">
        <f t="shared" si="21"/>
        <v>1.2548243976980604</v>
      </c>
      <c r="BS57">
        <f t="shared" si="21"/>
        <v>14.199071481381148</v>
      </c>
      <c r="BT57">
        <f t="shared" si="21"/>
        <v>9.8080101948585678</v>
      </c>
      <c r="BU57">
        <f t="shared" si="21"/>
        <v>10.050043616234944</v>
      </c>
      <c r="BV57">
        <f t="shared" si="21"/>
        <v>3.7376176402984918</v>
      </c>
      <c r="BW57">
        <f t="shared" si="21"/>
        <v>15.759670329742963</v>
      </c>
      <c r="BX57">
        <v>1</v>
      </c>
      <c r="BY57">
        <f t="array" ref="BY57">MMULT($BF57:BW$63,BX$46:BX$63)</f>
        <v>35.619277169506638</v>
      </c>
      <c r="BZ57">
        <f t="shared" si="22"/>
        <v>7</v>
      </c>
      <c r="CA57">
        <v>10</v>
      </c>
      <c r="CB57">
        <f t="shared" si="23"/>
        <v>9</v>
      </c>
    </row>
    <row r="58" spans="1:80" x14ac:dyDescent="0.25">
      <c r="A58">
        <v>7</v>
      </c>
      <c r="B58" t="s">
        <v>17</v>
      </c>
      <c r="C58" t="s">
        <v>16</v>
      </c>
      <c r="D58" t="s">
        <v>85</v>
      </c>
      <c r="E58">
        <f t="shared" si="2"/>
        <v>114</v>
      </c>
      <c r="F58">
        <f t="shared" si="3"/>
        <v>70</v>
      </c>
      <c r="G58">
        <f t="shared" si="10"/>
        <v>1.6285714285714286</v>
      </c>
      <c r="H58">
        <f t="shared" si="11"/>
        <v>0.61403508771929827</v>
      </c>
      <c r="I58" s="7" t="s">
        <v>21</v>
      </c>
      <c r="J58" s="2">
        <f t="shared" si="15"/>
        <v>0.11058162267839688</v>
      </c>
      <c r="K58" s="2">
        <f t="shared" si="15"/>
        <v>0</v>
      </c>
      <c r="L58" s="2">
        <f t="shared" si="15"/>
        <v>-0.13085870680807388</v>
      </c>
      <c r="M58" s="2">
        <f t="shared" si="15"/>
        <v>0.94963427377220477</v>
      </c>
      <c r="N58" s="2">
        <f t="shared" si="15"/>
        <v>-0.3976360876165691</v>
      </c>
      <c r="O58" s="2">
        <f t="shared" si="15"/>
        <v>0</v>
      </c>
      <c r="P58" s="2">
        <f t="shared" si="15"/>
        <v>-0.14003133568350967</v>
      </c>
      <c r="Q58" s="2">
        <f t="shared" si="15"/>
        <v>0</v>
      </c>
      <c r="R58" s="2">
        <f t="shared" si="15"/>
        <v>0</v>
      </c>
      <c r="S58" s="2">
        <f t="shared" si="15"/>
        <v>0</v>
      </c>
      <c r="T58" s="2">
        <f t="shared" si="15"/>
        <v>-0.45909537856440508</v>
      </c>
      <c r="U58" s="2">
        <f t="shared" si="15"/>
        <v>0</v>
      </c>
      <c r="V58" s="2">
        <f t="shared" si="15"/>
        <v>0</v>
      </c>
      <c r="W58" s="2">
        <f t="shared" si="15"/>
        <v>0</v>
      </c>
      <c r="X58" s="2">
        <f t="shared" si="15"/>
        <v>0</v>
      </c>
      <c r="Y58" s="2">
        <f t="shared" si="15"/>
        <v>0</v>
      </c>
      <c r="Z58" s="2">
        <f t="shared" si="15"/>
        <v>0</v>
      </c>
      <c r="AA58" s="2">
        <f t="shared" si="15"/>
        <v>0.40926015865306775</v>
      </c>
      <c r="AB58">
        <v>1</v>
      </c>
      <c r="AC58">
        <f t="array" ref="AC58">MMULT($J58:AA$63,AB$3:AB$20)</f>
        <v>0.34185454643111168</v>
      </c>
      <c r="AD58">
        <f t="shared" si="16"/>
        <v>8</v>
      </c>
      <c r="AE58">
        <v>9</v>
      </c>
      <c r="AF58">
        <f t="shared" si="17"/>
        <v>1</v>
      </c>
      <c r="AG58" t="s">
        <v>21</v>
      </c>
      <c r="AH58">
        <f t="shared" si="18"/>
        <v>0.25429694273729231</v>
      </c>
      <c r="AI58">
        <f t="shared" si="18"/>
        <v>-1.0627288682086944</v>
      </c>
      <c r="AJ58">
        <f t="shared" si="18"/>
        <v>2.7128959201321718</v>
      </c>
      <c r="AK58">
        <f t="shared" si="18"/>
        <v>2.0390285182292356E-2</v>
      </c>
      <c r="AL58">
        <f t="shared" si="18"/>
        <v>1.3385929637106329</v>
      </c>
      <c r="AM58">
        <f t="shared" si="18"/>
        <v>-7.3849651696341612E-3</v>
      </c>
      <c r="AN58">
        <f t="shared" si="18"/>
        <v>0.51156142661265225</v>
      </c>
      <c r="AO58">
        <f t="shared" si="18"/>
        <v>-1.7404230595872501</v>
      </c>
      <c r="AP58">
        <f t="shared" si="18"/>
        <v>-0.68360038128055134</v>
      </c>
      <c r="AQ58">
        <f t="shared" si="18"/>
        <v>-1.5119388535818414</v>
      </c>
      <c r="AR58">
        <f t="shared" si="18"/>
        <v>-2.2183693905435451</v>
      </c>
      <c r="AS58">
        <f t="shared" si="18"/>
        <v>-1.1525503181691277</v>
      </c>
      <c r="AT58">
        <f t="shared" si="18"/>
        <v>0</v>
      </c>
      <c r="AU58">
        <f t="shared" si="18"/>
        <v>1.88930104028515</v>
      </c>
      <c r="AV58">
        <f t="shared" si="18"/>
        <v>1.2453506937250687</v>
      </c>
      <c r="AW58">
        <f t="shared" si="18"/>
        <v>3.2295237928362095</v>
      </c>
      <c r="AX58">
        <f t="shared" si="18"/>
        <v>-0.79858364121069947</v>
      </c>
      <c r="AY58">
        <f t="shared" si="18"/>
        <v>-0.73169792705438619</v>
      </c>
      <c r="AZ58">
        <v>1</v>
      </c>
      <c r="BA58">
        <f t="array" ref="BA58">MMULT($AH58:AY$63,AZ$46:AZ$63)</f>
        <v>1.2946356604157399</v>
      </c>
      <c r="BB58">
        <f t="shared" si="19"/>
        <v>8</v>
      </c>
      <c r="BC58">
        <v>9</v>
      </c>
      <c r="BD58">
        <f t="shared" si="20"/>
        <v>1</v>
      </c>
      <c r="BE58" t="s">
        <v>21</v>
      </c>
      <c r="BF58">
        <f t="shared" si="21"/>
        <v>12.10358693246652</v>
      </c>
      <c r="BG58">
        <f t="shared" si="21"/>
        <v>-11.276989427728095</v>
      </c>
      <c r="BH58">
        <f t="shared" si="21"/>
        <v>10.073202648793007</v>
      </c>
      <c r="BI58">
        <f t="shared" si="21"/>
        <v>-7.8486953240536792</v>
      </c>
      <c r="BJ58">
        <f t="shared" si="21"/>
        <v>-0.61253782517247046</v>
      </c>
      <c r="BK58">
        <f t="shared" si="21"/>
        <v>-0.98380229755473891</v>
      </c>
      <c r="BL58">
        <f t="shared" si="21"/>
        <v>2.9448585319984488</v>
      </c>
      <c r="BM58">
        <f t="shared" si="21"/>
        <v>-17.912789584620455</v>
      </c>
      <c r="BN58">
        <f t="shared" si="21"/>
        <v>0.76272321401062015</v>
      </c>
      <c r="BO58">
        <f t="shared" si="21"/>
        <v>0.11013688055313864</v>
      </c>
      <c r="BP58">
        <f t="shared" si="21"/>
        <v>-14.932810715462388</v>
      </c>
      <c r="BQ58">
        <f t="shared" si="21"/>
        <v>-1.2548243976980604</v>
      </c>
      <c r="BR58">
        <f t="shared" si="21"/>
        <v>0</v>
      </c>
      <c r="BS58">
        <f t="shared" si="21"/>
        <v>8.1629106306118118</v>
      </c>
      <c r="BT58">
        <f t="shared" si="21"/>
        <v>-5.041132698288191</v>
      </c>
      <c r="BU58">
        <f t="shared" si="21"/>
        <v>11.006910529930778</v>
      </c>
      <c r="BV58">
        <f t="shared" si="21"/>
        <v>-0.18664934329939342</v>
      </c>
      <c r="BW58">
        <f t="shared" si="21"/>
        <v>12.309382560641556</v>
      </c>
      <c r="BX58">
        <v>1</v>
      </c>
      <c r="BY58">
        <f t="array" ref="BY58">MMULT($BF58:BW$63,BX$46:BX$63)</f>
        <v>-2.5765196848715917</v>
      </c>
      <c r="BZ58">
        <f t="shared" si="22"/>
        <v>10</v>
      </c>
      <c r="CA58">
        <v>9</v>
      </c>
      <c r="CB58">
        <f t="shared" si="23"/>
        <v>1</v>
      </c>
    </row>
    <row r="59" spans="1:80" x14ac:dyDescent="0.25">
      <c r="A59">
        <v>7</v>
      </c>
      <c r="B59" t="s">
        <v>15</v>
      </c>
      <c r="C59" t="s">
        <v>22</v>
      </c>
      <c r="D59" t="s">
        <v>86</v>
      </c>
      <c r="E59">
        <f t="shared" si="2"/>
        <v>103</v>
      </c>
      <c r="F59">
        <f t="shared" si="3"/>
        <v>81</v>
      </c>
      <c r="G59">
        <f t="shared" si="10"/>
        <v>1.271604938271605</v>
      </c>
      <c r="H59">
        <f t="shared" si="11"/>
        <v>0.78640776699029125</v>
      </c>
      <c r="I59" s="7" t="s">
        <v>22</v>
      </c>
      <c r="J59" s="2">
        <f t="shared" si="15"/>
        <v>0.46105783202557404</v>
      </c>
      <c r="K59" s="2">
        <f t="shared" si="15"/>
        <v>0</v>
      </c>
      <c r="L59" s="2">
        <f t="shared" si="15"/>
        <v>-0.50205128205128213</v>
      </c>
      <c r="M59" s="2">
        <f t="shared" si="15"/>
        <v>-0.71480938416422291</v>
      </c>
      <c r="N59" s="2">
        <f t="shared" si="15"/>
        <v>-0.46885553470919317</v>
      </c>
      <c r="O59" s="2">
        <f t="shared" si="15"/>
        <v>-0.48519717128131379</v>
      </c>
      <c r="P59" s="2">
        <f t="shared" si="15"/>
        <v>0</v>
      </c>
      <c r="Q59" s="2">
        <f t="shared" si="15"/>
        <v>-0.86065400843881867</v>
      </c>
      <c r="R59" s="2">
        <f t="shared" si="15"/>
        <v>0</v>
      </c>
      <c r="S59" s="2">
        <f t="shared" si="15"/>
        <v>-0.57554922019117905</v>
      </c>
      <c r="T59" s="2">
        <f t="shared" si="15"/>
        <v>0</v>
      </c>
      <c r="U59" s="2">
        <f t="shared" si="15"/>
        <v>0</v>
      </c>
      <c r="V59" s="2">
        <f t="shared" si="15"/>
        <v>0</v>
      </c>
      <c r="W59" s="2">
        <f t="shared" si="15"/>
        <v>0</v>
      </c>
      <c r="X59" s="2">
        <f t="shared" si="15"/>
        <v>0</v>
      </c>
      <c r="Y59" s="2">
        <f t="shared" si="15"/>
        <v>0</v>
      </c>
      <c r="Z59" s="2">
        <f t="shared" si="15"/>
        <v>0</v>
      </c>
      <c r="AA59" s="2">
        <f t="shared" si="15"/>
        <v>0</v>
      </c>
      <c r="AB59">
        <v>1</v>
      </c>
      <c r="AC59">
        <f t="array" ref="AC59">MMULT($J59:AA$63,AB$3:AB$20)</f>
        <v>-3.1460587688104358</v>
      </c>
      <c r="AD59">
        <f t="shared" si="16"/>
        <v>16</v>
      </c>
      <c r="AE59">
        <v>15</v>
      </c>
      <c r="AF59">
        <f t="shared" si="17"/>
        <v>1</v>
      </c>
      <c r="AG59" t="s">
        <v>22</v>
      </c>
      <c r="AH59">
        <f t="shared" si="18"/>
        <v>-1.5234683196748708</v>
      </c>
      <c r="AI59">
        <f t="shared" si="18"/>
        <v>-4.8233872061185306</v>
      </c>
      <c r="AJ59">
        <f t="shared" si="18"/>
        <v>0.86717676840986258</v>
      </c>
      <c r="AK59">
        <f t="shared" si="18"/>
        <v>0</v>
      </c>
      <c r="AL59">
        <f t="shared" si="18"/>
        <v>-0.35574787415860243</v>
      </c>
      <c r="AM59">
        <f t="shared" si="18"/>
        <v>0</v>
      </c>
      <c r="AN59">
        <f t="shared" si="18"/>
        <v>-1.6134402061143618</v>
      </c>
      <c r="AO59">
        <f t="shared" si="18"/>
        <v>-1.7270918206130788</v>
      </c>
      <c r="AP59">
        <f t="shared" si="18"/>
        <v>-2.3310937914363556</v>
      </c>
      <c r="AQ59">
        <f t="shared" si="18"/>
        <v>-1.5802358156034559</v>
      </c>
      <c r="AR59">
        <f t="shared" si="18"/>
        <v>-5.3153777573253436</v>
      </c>
      <c r="AS59">
        <f t="shared" si="18"/>
        <v>-1.78483694593075</v>
      </c>
      <c r="AT59">
        <f t="shared" si="18"/>
        <v>-1.88930104028515</v>
      </c>
      <c r="AU59">
        <f t="shared" si="18"/>
        <v>0</v>
      </c>
      <c r="AV59">
        <f t="shared" si="18"/>
        <v>-2.0488845220464489</v>
      </c>
      <c r="AW59">
        <f t="shared" si="18"/>
        <v>1.746255627705426</v>
      </c>
      <c r="AX59">
        <f t="shared" si="18"/>
        <v>-1.2499331436015515</v>
      </c>
      <c r="AY59">
        <f t="shared" si="18"/>
        <v>-2.0800385504124463</v>
      </c>
      <c r="AZ59">
        <v>1</v>
      </c>
      <c r="BA59">
        <f t="array" ref="BA59">MMULT($AH59:AY$63,AZ$46:AZ$63)</f>
        <v>-25.709404597205658</v>
      </c>
      <c r="BB59">
        <f t="shared" si="19"/>
        <v>15</v>
      </c>
      <c r="BC59">
        <v>15</v>
      </c>
      <c r="BD59">
        <f t="shared" si="20"/>
        <v>0</v>
      </c>
      <c r="BE59" t="s">
        <v>22</v>
      </c>
      <c r="BF59">
        <f t="shared" si="21"/>
        <v>4.2127819788412424</v>
      </c>
      <c r="BG59">
        <f t="shared" si="21"/>
        <v>-20.89637916312045</v>
      </c>
      <c r="BH59">
        <f t="shared" si="21"/>
        <v>3.6482551206705125</v>
      </c>
      <c r="BI59">
        <f t="shared" si="21"/>
        <v>-23.365811546003616</v>
      </c>
      <c r="BJ59">
        <f t="shared" si="21"/>
        <v>-15.900716581639269</v>
      </c>
      <c r="BK59">
        <f t="shared" si="21"/>
        <v>-16.500628086836574</v>
      </c>
      <c r="BL59">
        <f t="shared" si="21"/>
        <v>-5.9520206213938369</v>
      </c>
      <c r="BM59">
        <f t="shared" si="21"/>
        <v>-33.40242056570176</v>
      </c>
      <c r="BN59">
        <f t="shared" si="21"/>
        <v>-14.388819786538017</v>
      </c>
      <c r="BO59">
        <f t="shared" si="21"/>
        <v>-9.1305496064795797</v>
      </c>
      <c r="BP59">
        <f t="shared" si="21"/>
        <v>-25.033883880094297</v>
      </c>
      <c r="BQ59">
        <f t="shared" si="21"/>
        <v>-14.199071481381148</v>
      </c>
      <c r="BR59">
        <f t="shared" si="21"/>
        <v>-8.1629106306118118</v>
      </c>
      <c r="BS59">
        <f t="shared" si="21"/>
        <v>0</v>
      </c>
      <c r="BT59">
        <f t="shared" si="21"/>
        <v>-12.548420755999473</v>
      </c>
      <c r="BU59">
        <f t="shared" si="21"/>
        <v>-6.9245544813832574</v>
      </c>
      <c r="BV59">
        <f t="shared" si="21"/>
        <v>-13.266830660353868</v>
      </c>
      <c r="BW59">
        <f t="shared" si="21"/>
        <v>1.7120354344765758</v>
      </c>
      <c r="BX59">
        <v>1</v>
      </c>
      <c r="BY59">
        <f t="array" ref="BY59">MMULT($BF59:BW$63,BX$46:BX$63)</f>
        <v>-210.09994531354863</v>
      </c>
      <c r="BZ59">
        <f t="shared" si="22"/>
        <v>16</v>
      </c>
      <c r="CA59">
        <v>15</v>
      </c>
      <c r="CB59">
        <f t="shared" si="23"/>
        <v>1</v>
      </c>
    </row>
    <row r="60" spans="1:80" x14ac:dyDescent="0.25">
      <c r="A60">
        <v>7</v>
      </c>
      <c r="B60" t="s">
        <v>14</v>
      </c>
      <c r="C60" t="s">
        <v>9</v>
      </c>
      <c r="D60" t="s">
        <v>87</v>
      </c>
      <c r="E60">
        <f t="shared" si="2"/>
        <v>99</v>
      </c>
      <c r="F60">
        <f t="shared" si="3"/>
        <v>52</v>
      </c>
      <c r="G60">
        <f t="shared" si="10"/>
        <v>1.9038461538461537</v>
      </c>
      <c r="H60">
        <f t="shared" si="11"/>
        <v>0.5252525252525253</v>
      </c>
      <c r="I60" s="7" t="s">
        <v>23</v>
      </c>
      <c r="J60" s="2">
        <f t="shared" si="15"/>
        <v>0</v>
      </c>
      <c r="K60" s="2">
        <f t="shared" si="15"/>
        <v>0.5139634801288937</v>
      </c>
      <c r="L60" s="2">
        <f t="shared" si="15"/>
        <v>0</v>
      </c>
      <c r="M60" s="2">
        <f t="shared" si="15"/>
        <v>0</v>
      </c>
      <c r="N60" s="2">
        <f t="shared" si="15"/>
        <v>0</v>
      </c>
      <c r="O60" s="2">
        <f t="shared" si="15"/>
        <v>-1.1899932386747802</v>
      </c>
      <c r="P60" s="2">
        <f t="shared" si="15"/>
        <v>0</v>
      </c>
      <c r="Q60" s="2">
        <f t="shared" si="15"/>
        <v>1.5</v>
      </c>
      <c r="R60" s="2">
        <f t="shared" si="15"/>
        <v>0.42054865424430643</v>
      </c>
      <c r="S60" s="2">
        <f t="shared" si="15"/>
        <v>0</v>
      </c>
      <c r="T60" s="2">
        <f t="shared" si="15"/>
        <v>-1.8185618729096988</v>
      </c>
      <c r="U60" s="2">
        <f t="shared" si="15"/>
        <v>-1.2345580933465741</v>
      </c>
      <c r="V60" s="2">
        <f t="shared" si="15"/>
        <v>0</v>
      </c>
      <c r="W60" s="2">
        <f t="shared" si="15"/>
        <v>0</v>
      </c>
      <c r="X60" s="2">
        <f t="shared" si="15"/>
        <v>0</v>
      </c>
      <c r="Y60" s="2">
        <f t="shared" si="15"/>
        <v>0.69100877192982446</v>
      </c>
      <c r="Z60" s="2">
        <f t="shared" si="15"/>
        <v>0</v>
      </c>
      <c r="AA60" s="2">
        <f t="shared" si="15"/>
        <v>0</v>
      </c>
      <c r="AB60">
        <v>1</v>
      </c>
      <c r="AC60">
        <f t="array" ref="AC60">MMULT($J60:AA$63,AB$3:AB$20)</f>
        <v>-1.1175922986280287</v>
      </c>
      <c r="AD60">
        <f t="shared" si="16"/>
        <v>13</v>
      </c>
      <c r="AE60">
        <v>5</v>
      </c>
      <c r="AF60">
        <f t="shared" si="17"/>
        <v>64</v>
      </c>
      <c r="AG60" t="s">
        <v>23</v>
      </c>
      <c r="AH60">
        <f t="shared" si="18"/>
        <v>-2.0273734454874681E-2</v>
      </c>
      <c r="AI60">
        <f t="shared" si="18"/>
        <v>-7.2643365627907253</v>
      </c>
      <c r="AJ60">
        <f t="shared" si="18"/>
        <v>-7.4949699447996565E-2</v>
      </c>
      <c r="AK60">
        <f t="shared" si="18"/>
        <v>-2.8255702718670483</v>
      </c>
      <c r="AL60">
        <f t="shared" si="18"/>
        <v>2.7133042390084641</v>
      </c>
      <c r="AM60">
        <f t="shared" si="18"/>
        <v>6.2050659223270355E-2</v>
      </c>
      <c r="AN60">
        <f t="shared" si="18"/>
        <v>4.187187405870179</v>
      </c>
      <c r="AO60">
        <f t="shared" si="18"/>
        <v>-0.99660389928799953</v>
      </c>
      <c r="AP60">
        <f t="shared" si="18"/>
        <v>1.6994733847492176</v>
      </c>
      <c r="AQ60">
        <f t="shared" si="18"/>
        <v>3.2589028922696848</v>
      </c>
      <c r="AR60">
        <f t="shared" si="18"/>
        <v>1.937064621899256</v>
      </c>
      <c r="AS60">
        <f t="shared" si="18"/>
        <v>0.71966297773975696</v>
      </c>
      <c r="AT60">
        <f t="shared" si="18"/>
        <v>-1.2453506937250687</v>
      </c>
      <c r="AU60">
        <f t="shared" si="18"/>
        <v>2.0488845220464489</v>
      </c>
      <c r="AV60">
        <f t="shared" si="18"/>
        <v>0</v>
      </c>
      <c r="AW60">
        <f t="shared" si="18"/>
        <v>0.35370638205384797</v>
      </c>
      <c r="AX60">
        <f t="shared" si="18"/>
        <v>2.6372063159235788</v>
      </c>
      <c r="AY60">
        <f t="shared" si="18"/>
        <v>1.0897682353706561</v>
      </c>
      <c r="AZ60">
        <v>1</v>
      </c>
      <c r="BA60">
        <f t="array" ref="BA60">MMULT($AH60:AY$63,AZ$46:AZ$63)</f>
        <v>8.2801267745806477</v>
      </c>
      <c r="BB60">
        <f t="shared" si="19"/>
        <v>6</v>
      </c>
      <c r="BC60">
        <v>5</v>
      </c>
      <c r="BD60">
        <f t="shared" si="20"/>
        <v>1</v>
      </c>
      <c r="BE60" t="s">
        <v>23</v>
      </c>
      <c r="BF60">
        <f t="shared" si="21"/>
        <v>17.559561840296197</v>
      </c>
      <c r="BG60">
        <f t="shared" si="21"/>
        <v>1.3342577683232193</v>
      </c>
      <c r="BH60">
        <f t="shared" si="21"/>
        <v>34.933759531426119</v>
      </c>
      <c r="BI60">
        <f t="shared" si="21"/>
        <v>3.5525149764089754</v>
      </c>
      <c r="BJ60">
        <f t="shared" si="21"/>
        <v>-2.4112867619730878</v>
      </c>
      <c r="BK60">
        <f t="shared" si="21"/>
        <v>-1.3735963018245414</v>
      </c>
      <c r="BL60">
        <f t="shared" si="21"/>
        <v>-8.5557690362264793E-2</v>
      </c>
      <c r="BM60">
        <f t="shared" si="21"/>
        <v>2.751161405335214</v>
      </c>
      <c r="BN60">
        <f t="shared" si="21"/>
        <v>-0.20811667260326772</v>
      </c>
      <c r="BO60">
        <f t="shared" si="21"/>
        <v>2.0170459831738832</v>
      </c>
      <c r="BP60">
        <f t="shared" si="21"/>
        <v>-36.875240528431441</v>
      </c>
      <c r="BQ60">
        <f t="shared" si="21"/>
        <v>-9.8080101948585678</v>
      </c>
      <c r="BR60">
        <f t="shared" si="21"/>
        <v>5.041132698288191</v>
      </c>
      <c r="BS60">
        <f t="shared" si="21"/>
        <v>12.548420755999473</v>
      </c>
      <c r="BT60">
        <f t="shared" si="21"/>
        <v>0</v>
      </c>
      <c r="BU60">
        <f t="shared" si="21"/>
        <v>20.657527982080147</v>
      </c>
      <c r="BV60">
        <f t="shared" si="21"/>
        <v>-1.6443253764930432</v>
      </c>
      <c r="BW60">
        <f t="shared" si="21"/>
        <v>15.339142378017918</v>
      </c>
      <c r="BX60">
        <v>1</v>
      </c>
      <c r="BY60">
        <f t="array" ref="BY60">MMULT($BF60:BW$63,BX$46:BX$63)</f>
        <v>63.328391792803139</v>
      </c>
      <c r="BZ60">
        <f t="shared" si="22"/>
        <v>6</v>
      </c>
      <c r="CA60">
        <v>5</v>
      </c>
      <c r="CB60">
        <f t="shared" si="23"/>
        <v>1</v>
      </c>
    </row>
    <row r="61" spans="1:80" x14ac:dyDescent="0.25">
      <c r="A61">
        <v>7</v>
      </c>
      <c r="B61" t="s">
        <v>23</v>
      </c>
      <c r="C61" t="s">
        <v>24</v>
      </c>
      <c r="D61" t="s">
        <v>88</v>
      </c>
      <c r="E61">
        <f t="shared" si="2"/>
        <v>80</v>
      </c>
      <c r="F61">
        <f t="shared" si="3"/>
        <v>57</v>
      </c>
      <c r="G61">
        <f t="shared" si="10"/>
        <v>1.4035087719298245</v>
      </c>
      <c r="H61">
        <f t="shared" si="11"/>
        <v>0.71250000000000002</v>
      </c>
      <c r="I61" s="7" t="s">
        <v>24</v>
      </c>
      <c r="J61" s="2">
        <f t="shared" si="15"/>
        <v>6.8986024382991507E-2</v>
      </c>
      <c r="K61" s="2">
        <f t="shared" si="15"/>
        <v>0</v>
      </c>
      <c r="L61" s="2">
        <f t="shared" si="15"/>
        <v>0</v>
      </c>
      <c r="M61" s="2">
        <f t="shared" ref="M61:AA61" si="24">M18-M40</f>
        <v>-2.2004018998903909</v>
      </c>
      <c r="N61" s="2">
        <f t="shared" si="24"/>
        <v>0.1420225624496374</v>
      </c>
      <c r="O61" s="2">
        <f t="shared" si="24"/>
        <v>-1.2317640220866028</v>
      </c>
      <c r="P61" s="2">
        <f t="shared" si="24"/>
        <v>-2.3669467787114762E-2</v>
      </c>
      <c r="Q61" s="2">
        <f t="shared" si="24"/>
        <v>0</v>
      </c>
      <c r="R61" s="2">
        <f t="shared" si="24"/>
        <v>0.10090446579988699</v>
      </c>
      <c r="S61" s="2">
        <f t="shared" si="24"/>
        <v>0</v>
      </c>
      <c r="T61" s="2">
        <f t="shared" si="24"/>
        <v>0</v>
      </c>
      <c r="U61" s="2">
        <f t="shared" si="24"/>
        <v>0</v>
      </c>
      <c r="V61" s="2">
        <f t="shared" si="24"/>
        <v>0</v>
      </c>
      <c r="W61" s="2">
        <f t="shared" si="24"/>
        <v>0</v>
      </c>
      <c r="X61" s="2">
        <f t="shared" si="24"/>
        <v>-0.69100877192982446</v>
      </c>
      <c r="Y61" s="2">
        <f t="shared" si="24"/>
        <v>0</v>
      </c>
      <c r="Z61" s="2">
        <f t="shared" si="24"/>
        <v>0</v>
      </c>
      <c r="AA61" s="2">
        <f t="shared" si="24"/>
        <v>0</v>
      </c>
      <c r="AB61">
        <v>1</v>
      </c>
      <c r="AC61">
        <f t="array" ref="AC61">MMULT($J61:AA$63,AB$3:AB$20)</f>
        <v>-3.8349311090614173</v>
      </c>
      <c r="AD61">
        <f t="shared" si="16"/>
        <v>17</v>
      </c>
      <c r="AE61">
        <v>18</v>
      </c>
      <c r="AF61">
        <f t="shared" si="17"/>
        <v>1</v>
      </c>
      <c r="AG61" t="s">
        <v>24</v>
      </c>
      <c r="AH61">
        <f t="shared" si="18"/>
        <v>-1.0447115357025334</v>
      </c>
      <c r="AI61">
        <f t="shared" si="18"/>
        <v>-3.757100696961468</v>
      </c>
      <c r="AJ61">
        <f t="shared" si="18"/>
        <v>1.1211122726602603</v>
      </c>
      <c r="AK61">
        <f t="shared" ref="AK61:AY61" si="25">AK18-AK40</f>
        <v>-1.4757489587071069</v>
      </c>
      <c r="AL61">
        <f t="shared" si="25"/>
        <v>1.8846773660797269</v>
      </c>
      <c r="AM61">
        <f t="shared" si="25"/>
        <v>-2.0630925056047826</v>
      </c>
      <c r="AN61">
        <f t="shared" si="25"/>
        <v>-1.0145880631945872</v>
      </c>
      <c r="AO61">
        <f t="shared" si="25"/>
        <v>0.30610366634452824</v>
      </c>
      <c r="AP61">
        <f t="shared" si="25"/>
        <v>-1.9221705828830502</v>
      </c>
      <c r="AQ61">
        <f t="shared" si="25"/>
        <v>0.77325510996879698</v>
      </c>
      <c r="AR61">
        <f t="shared" si="25"/>
        <v>-5.9799442344067284</v>
      </c>
      <c r="AS61">
        <f t="shared" si="25"/>
        <v>-3.2939390208251904</v>
      </c>
      <c r="AT61">
        <f t="shared" si="25"/>
        <v>-3.2295237928362095</v>
      </c>
      <c r="AU61">
        <f t="shared" si="25"/>
        <v>-1.746255627705426</v>
      </c>
      <c r="AV61">
        <f t="shared" si="25"/>
        <v>-0.35370638205384797</v>
      </c>
      <c r="AW61">
        <f t="shared" si="25"/>
        <v>0</v>
      </c>
      <c r="AX61">
        <f t="shared" si="25"/>
        <v>-2.4706698234429685</v>
      </c>
      <c r="AY61">
        <f t="shared" si="25"/>
        <v>-2.7801129540841236</v>
      </c>
      <c r="AZ61">
        <v>1</v>
      </c>
      <c r="BA61">
        <f t="array" ref="BA61">MMULT($AH61:AY$63,AZ$46:AZ$63)</f>
        <v>-27.046415763354709</v>
      </c>
      <c r="BB61">
        <f t="shared" si="19"/>
        <v>17</v>
      </c>
      <c r="BC61">
        <v>18</v>
      </c>
      <c r="BD61">
        <f t="shared" si="20"/>
        <v>1</v>
      </c>
      <c r="BE61" t="s">
        <v>24</v>
      </c>
      <c r="BF61">
        <f t="shared" si="21"/>
        <v>2.7630478995344774</v>
      </c>
      <c r="BG61">
        <f t="shared" si="21"/>
        <v>-19.672491420519865</v>
      </c>
      <c r="BH61">
        <f t="shared" si="21"/>
        <v>-5.3351856309052046</v>
      </c>
      <c r="BI61">
        <f t="shared" ref="BI61:BW61" si="26">BI18-BI40</f>
        <v>-32.189966884918789</v>
      </c>
      <c r="BJ61">
        <f t="shared" si="26"/>
        <v>-12.510073065662137</v>
      </c>
      <c r="BK61">
        <f t="shared" si="26"/>
        <v>-23.455856697474918</v>
      </c>
      <c r="BL61">
        <f t="shared" si="26"/>
        <v>-5.2202859067694618</v>
      </c>
      <c r="BM61">
        <f t="shared" si="26"/>
        <v>-24.659225515852981</v>
      </c>
      <c r="BN61">
        <f t="shared" si="26"/>
        <v>-15.130225765985404</v>
      </c>
      <c r="BO61">
        <f t="shared" si="26"/>
        <v>-1.5361292668585129</v>
      </c>
      <c r="BP61">
        <f t="shared" si="26"/>
        <v>-22.861761142202653</v>
      </c>
      <c r="BQ61">
        <f t="shared" si="26"/>
        <v>-10.050043616234944</v>
      </c>
      <c r="BR61">
        <f t="shared" si="26"/>
        <v>-11.006910529930778</v>
      </c>
      <c r="BS61">
        <f t="shared" si="26"/>
        <v>6.9245544813832574</v>
      </c>
      <c r="BT61">
        <f t="shared" si="26"/>
        <v>-20.657527982080147</v>
      </c>
      <c r="BU61">
        <f t="shared" si="26"/>
        <v>0</v>
      </c>
      <c r="BV61">
        <f t="shared" si="26"/>
        <v>-13.302945876378342</v>
      </c>
      <c r="BW61">
        <f t="shared" si="26"/>
        <v>-3.2508681216466542</v>
      </c>
      <c r="BX61">
        <v>1</v>
      </c>
      <c r="BY61">
        <f t="array" ref="BY61">MMULT($BF61:BW$63,BX$46:BX$63)</f>
        <v>-211.15189504250304</v>
      </c>
      <c r="BZ61">
        <f t="shared" si="22"/>
        <v>17</v>
      </c>
      <c r="CA61">
        <v>18</v>
      </c>
      <c r="CB61">
        <f t="shared" si="23"/>
        <v>1</v>
      </c>
    </row>
    <row r="62" spans="1:80" x14ac:dyDescent="0.25">
      <c r="A62">
        <v>7</v>
      </c>
      <c r="B62" t="s">
        <v>8</v>
      </c>
      <c r="C62" t="s">
        <v>26</v>
      </c>
      <c r="D62" t="s">
        <v>89</v>
      </c>
      <c r="E62">
        <f t="shared" si="2"/>
        <v>62</v>
      </c>
      <c r="F62">
        <f t="shared" si="3"/>
        <v>120</v>
      </c>
      <c r="G62">
        <f t="shared" si="10"/>
        <v>0.51666666666666672</v>
      </c>
      <c r="H62">
        <f t="shared" si="11"/>
        <v>1.935483870967742</v>
      </c>
      <c r="I62" s="7" t="s">
        <v>25</v>
      </c>
      <c r="J62" s="2">
        <f t="shared" ref="J62:AA63" si="27">J19-J41</f>
        <v>0</v>
      </c>
      <c r="K62" s="2">
        <f t="shared" si="27"/>
        <v>-0.11276553504069886</v>
      </c>
      <c r="L62" s="2">
        <f t="shared" si="27"/>
        <v>0.29917582417582422</v>
      </c>
      <c r="M62" s="2">
        <f t="shared" si="27"/>
        <v>0</v>
      </c>
      <c r="N62" s="2">
        <f t="shared" si="27"/>
        <v>0</v>
      </c>
      <c r="O62" s="2">
        <f t="shared" si="27"/>
        <v>1.1427197802197804</v>
      </c>
      <c r="P62" s="2">
        <f t="shared" si="27"/>
        <v>-0.31396761133603246</v>
      </c>
      <c r="Q62" s="2">
        <f t="shared" si="27"/>
        <v>-2.4428571428571426</v>
      </c>
      <c r="R62" s="2">
        <f t="shared" si="27"/>
        <v>0</v>
      </c>
      <c r="S62" s="2">
        <f t="shared" si="27"/>
        <v>0</v>
      </c>
      <c r="T62" s="2">
        <f t="shared" si="27"/>
        <v>-0.96468561584840651</v>
      </c>
      <c r="U62" s="2">
        <f t="shared" si="27"/>
        <v>0</v>
      </c>
      <c r="V62" s="2">
        <f t="shared" si="27"/>
        <v>0</v>
      </c>
      <c r="W62" s="2">
        <f t="shared" si="27"/>
        <v>0</v>
      </c>
      <c r="X62" s="2">
        <f t="shared" si="27"/>
        <v>0</v>
      </c>
      <c r="Y62" s="2">
        <f t="shared" si="27"/>
        <v>0</v>
      </c>
      <c r="Z62" s="2">
        <f t="shared" si="27"/>
        <v>0</v>
      </c>
      <c r="AA62" s="2">
        <f t="shared" si="27"/>
        <v>1.5</v>
      </c>
      <c r="AB62">
        <v>1</v>
      </c>
      <c r="AC62">
        <f t="array" ref="AC62">MMULT($J62:AA$63,AB$3:AB$20)</f>
        <v>-0.89238030068667573</v>
      </c>
      <c r="AD62">
        <f t="shared" si="16"/>
        <v>12</v>
      </c>
      <c r="AE62">
        <v>8</v>
      </c>
      <c r="AF62">
        <f t="shared" si="17"/>
        <v>16</v>
      </c>
      <c r="AG62" t="s">
        <v>25</v>
      </c>
      <c r="AH62">
        <f t="shared" ref="AH62:AY63" si="28">AH19-AH41</f>
        <v>3.6126344086021507</v>
      </c>
      <c r="AI62">
        <f t="shared" si="28"/>
        <v>-1.05792372699438</v>
      </c>
      <c r="AJ62">
        <f t="shared" si="28"/>
        <v>1.9388460680281825</v>
      </c>
      <c r="AK62">
        <f t="shared" si="28"/>
        <v>0.54530699468458499</v>
      </c>
      <c r="AL62">
        <f t="shared" si="28"/>
        <v>0.28389039695993235</v>
      </c>
      <c r="AM62">
        <f t="shared" si="28"/>
        <v>2.3924470141963265</v>
      </c>
      <c r="AN62">
        <f t="shared" si="28"/>
        <v>-1.9537849994616909</v>
      </c>
      <c r="AO62">
        <f t="shared" si="28"/>
        <v>-2.4604308817643514</v>
      </c>
      <c r="AP62">
        <f t="shared" si="28"/>
        <v>-4.164043193050853</v>
      </c>
      <c r="AQ62">
        <f t="shared" si="28"/>
        <v>-1.3444944597296704</v>
      </c>
      <c r="AR62">
        <f t="shared" si="28"/>
        <v>-4.5367466104114005</v>
      </c>
      <c r="AS62">
        <f t="shared" si="28"/>
        <v>2.9742573729032</v>
      </c>
      <c r="AT62">
        <f t="shared" si="28"/>
        <v>0.79858364121069947</v>
      </c>
      <c r="AU62">
        <f t="shared" si="28"/>
        <v>1.2499331436015515</v>
      </c>
      <c r="AV62">
        <f t="shared" si="28"/>
        <v>-2.6372063159235788</v>
      </c>
      <c r="AW62">
        <f t="shared" si="28"/>
        <v>2.4706698234429685</v>
      </c>
      <c r="AX62">
        <f t="shared" si="28"/>
        <v>0</v>
      </c>
      <c r="AY62">
        <f t="shared" si="28"/>
        <v>1.6473073883362315</v>
      </c>
      <c r="AZ62">
        <v>1</v>
      </c>
      <c r="BA62">
        <f t="array" ref="BA62">MMULT($AH62:AY$63,AZ$46:AZ$63)</f>
        <v>-0.24075393537009782</v>
      </c>
      <c r="BB62">
        <f t="shared" si="19"/>
        <v>10</v>
      </c>
      <c r="BC62">
        <v>8</v>
      </c>
      <c r="BD62">
        <f t="shared" si="20"/>
        <v>4</v>
      </c>
      <c r="BE62" t="s">
        <v>25</v>
      </c>
      <c r="BF62">
        <f t="shared" ref="BF62:BW63" si="29">BF19-BF41</f>
        <v>16.135622929986944</v>
      </c>
      <c r="BG62">
        <f t="shared" si="29"/>
        <v>-10.536810613980517</v>
      </c>
      <c r="BH62">
        <f t="shared" si="29"/>
        <v>14.349288729311738</v>
      </c>
      <c r="BI62">
        <f t="shared" si="29"/>
        <v>-10.574758789173163</v>
      </c>
      <c r="BJ62">
        <f t="shared" si="29"/>
        <v>-0.58393096187737825</v>
      </c>
      <c r="BK62">
        <f t="shared" si="29"/>
        <v>0.5115453271110546</v>
      </c>
      <c r="BL62">
        <f t="shared" si="29"/>
        <v>-0.69876123930603384</v>
      </c>
      <c r="BM62">
        <f t="shared" si="29"/>
        <v>-28.794355876550789</v>
      </c>
      <c r="BN62">
        <f t="shared" si="29"/>
        <v>-7.0794021531977336E-2</v>
      </c>
      <c r="BO62">
        <f t="shared" si="29"/>
        <v>5.1716029713342984</v>
      </c>
      <c r="BP62">
        <f t="shared" si="29"/>
        <v>-30.989377876117668</v>
      </c>
      <c r="BQ62">
        <f t="shared" si="29"/>
        <v>-3.7376176402984918</v>
      </c>
      <c r="BR62">
        <f t="shared" si="29"/>
        <v>0.18664934329939342</v>
      </c>
      <c r="BS62">
        <f t="shared" si="29"/>
        <v>13.266830660353868</v>
      </c>
      <c r="BT62">
        <f t="shared" si="29"/>
        <v>1.6443253764930432</v>
      </c>
      <c r="BU62">
        <f t="shared" si="29"/>
        <v>13.302945876378342</v>
      </c>
      <c r="BV62">
        <f t="shared" si="29"/>
        <v>0</v>
      </c>
      <c r="BW62">
        <f t="shared" si="29"/>
        <v>24.03859715589504</v>
      </c>
      <c r="BX62">
        <v>1</v>
      </c>
      <c r="BY62">
        <f t="array" ref="BY62">MMULT($BF62:BW$63,BX$46:BX$63)</f>
        <v>2.6210013513277026</v>
      </c>
      <c r="BZ62">
        <f t="shared" si="22"/>
        <v>9</v>
      </c>
      <c r="CA62">
        <v>8</v>
      </c>
      <c r="CB62">
        <f t="shared" si="23"/>
        <v>1</v>
      </c>
    </row>
    <row r="63" spans="1:80" ht="15.75" thickBot="1" x14ac:dyDescent="0.3">
      <c r="A63">
        <v>7</v>
      </c>
      <c r="B63" t="s">
        <v>19</v>
      </c>
      <c r="C63" t="s">
        <v>25</v>
      </c>
      <c r="D63" t="s">
        <v>90</v>
      </c>
      <c r="E63">
        <f t="shared" si="2"/>
        <v>86</v>
      </c>
      <c r="F63">
        <f t="shared" si="3"/>
        <v>54</v>
      </c>
      <c r="G63">
        <f t="shared" si="10"/>
        <v>1.5925925925925926</v>
      </c>
      <c r="H63">
        <f t="shared" si="11"/>
        <v>0.62790697674418605</v>
      </c>
      <c r="I63" s="8" t="s">
        <v>26</v>
      </c>
      <c r="J63" s="2">
        <f t="shared" si="27"/>
        <v>1.4188172043010754</v>
      </c>
      <c r="K63" s="2">
        <f t="shared" si="27"/>
        <v>0</v>
      </c>
      <c r="L63" s="2">
        <f t="shared" si="27"/>
        <v>0</v>
      </c>
      <c r="M63" s="2">
        <f t="shared" si="27"/>
        <v>0.37240391501551673</v>
      </c>
      <c r="N63" s="2">
        <f t="shared" si="27"/>
        <v>0</v>
      </c>
      <c r="O63" s="2">
        <f t="shared" si="27"/>
        <v>-0.41680094532173162</v>
      </c>
      <c r="P63" s="2">
        <f t="shared" si="27"/>
        <v>0</v>
      </c>
      <c r="Q63" s="2">
        <f t="shared" si="27"/>
        <v>0</v>
      </c>
      <c r="R63" s="2">
        <f t="shared" si="27"/>
        <v>-1.9713907921625193</v>
      </c>
      <c r="S63" s="2">
        <f t="shared" si="27"/>
        <v>0</v>
      </c>
      <c r="T63" s="2">
        <f t="shared" si="27"/>
        <v>0</v>
      </c>
      <c r="U63" s="2">
        <f t="shared" si="27"/>
        <v>-0.40404040404040409</v>
      </c>
      <c r="V63" s="2">
        <f t="shared" si="27"/>
        <v>-0.40926015865306775</v>
      </c>
      <c r="W63" s="2">
        <f t="shared" si="27"/>
        <v>0</v>
      </c>
      <c r="X63" s="2">
        <f t="shared" si="27"/>
        <v>0</v>
      </c>
      <c r="Y63" s="2">
        <f t="shared" si="27"/>
        <v>0</v>
      </c>
      <c r="Z63" s="2">
        <f t="shared" si="27"/>
        <v>-1.5</v>
      </c>
      <c r="AA63" s="2">
        <f t="shared" si="27"/>
        <v>0</v>
      </c>
      <c r="AB63">
        <v>1</v>
      </c>
      <c r="AC63">
        <f t="array" ref="AC63">MMULT($J63:AA$63,AB$3:AB$20)</f>
        <v>-2.9102711808611308</v>
      </c>
      <c r="AD63">
        <f t="shared" si="16"/>
        <v>15</v>
      </c>
      <c r="AE63">
        <v>12</v>
      </c>
      <c r="AF63">
        <f t="shared" si="17"/>
        <v>9</v>
      </c>
      <c r="AG63" t="s">
        <v>26</v>
      </c>
      <c r="AH63">
        <f t="shared" si="28"/>
        <v>-0.29701215178623563</v>
      </c>
      <c r="AI63">
        <f t="shared" si="28"/>
        <v>-5.110350823751407</v>
      </c>
      <c r="AJ63">
        <f t="shared" si="28"/>
        <v>-1.3764707465588675</v>
      </c>
      <c r="AK63">
        <f t="shared" si="28"/>
        <v>-2.7895247482520129</v>
      </c>
      <c r="AL63">
        <f t="shared" si="28"/>
        <v>0.97462888271301829</v>
      </c>
      <c r="AM63">
        <f t="shared" si="28"/>
        <v>-1.064071929570372</v>
      </c>
      <c r="AN63">
        <f t="shared" si="28"/>
        <v>-3.1013646162414839</v>
      </c>
      <c r="AO63">
        <f t="shared" si="28"/>
        <v>-6.7292555026872902</v>
      </c>
      <c r="AP63">
        <f t="shared" si="28"/>
        <v>1.2510941354340732</v>
      </c>
      <c r="AQ63">
        <f t="shared" si="28"/>
        <v>-6.0939443459282927E-2</v>
      </c>
      <c r="AR63">
        <f t="shared" si="28"/>
        <v>-3.9449870531973326</v>
      </c>
      <c r="AS63">
        <f t="shared" si="28"/>
        <v>0.88428013917446613</v>
      </c>
      <c r="AT63">
        <f t="shared" si="28"/>
        <v>0.73169792705438619</v>
      </c>
      <c r="AU63">
        <f t="shared" si="28"/>
        <v>2.0800385504124463</v>
      </c>
      <c r="AV63">
        <f t="shared" si="28"/>
        <v>-1.0897682353706561</v>
      </c>
      <c r="AW63">
        <f t="shared" si="28"/>
        <v>2.7801129540841236</v>
      </c>
      <c r="AX63">
        <f t="shared" si="28"/>
        <v>-1.6473073883362315</v>
      </c>
      <c r="AY63">
        <f t="shared" si="28"/>
        <v>0</v>
      </c>
      <c r="AZ63">
        <v>1</v>
      </c>
      <c r="BA63">
        <f t="array" ref="BA63">MMULT($AH63:AY$63,AZ$46:AZ$63)</f>
        <v>-18.509200050338659</v>
      </c>
      <c r="BB63">
        <f t="shared" si="19"/>
        <v>14</v>
      </c>
      <c r="BC63">
        <v>12</v>
      </c>
      <c r="BD63">
        <f t="shared" si="20"/>
        <v>4</v>
      </c>
      <c r="BE63" t="s">
        <v>26</v>
      </c>
      <c r="BF63">
        <f t="shared" si="29"/>
        <v>17.28716219943124</v>
      </c>
      <c r="BG63">
        <f t="shared" si="29"/>
        <v>-12.567142613554829</v>
      </c>
      <c r="BH63">
        <f t="shared" si="29"/>
        <v>10.306360801075343</v>
      </c>
      <c r="BI63">
        <f t="shared" si="29"/>
        <v>-10.848013085171456</v>
      </c>
      <c r="BJ63">
        <f t="shared" si="29"/>
        <v>1.4261318688757072</v>
      </c>
      <c r="BK63">
        <f t="shared" si="29"/>
        <v>-12.221644556116022</v>
      </c>
      <c r="BL63">
        <f t="shared" si="29"/>
        <v>-7.0548175352067162</v>
      </c>
      <c r="BM63">
        <f t="shared" si="29"/>
        <v>-15.094629432998495</v>
      </c>
      <c r="BN63">
        <f t="shared" si="29"/>
        <v>-24.473635441717001</v>
      </c>
      <c r="BO63">
        <f t="shared" si="29"/>
        <v>-5.8171573634764258</v>
      </c>
      <c r="BP63">
        <f t="shared" si="29"/>
        <v>-38.258269492531319</v>
      </c>
      <c r="BQ63">
        <f t="shared" si="29"/>
        <v>-15.759670329742963</v>
      </c>
      <c r="BR63">
        <f t="shared" si="29"/>
        <v>-12.309382560641556</v>
      </c>
      <c r="BS63">
        <f t="shared" si="29"/>
        <v>-1.7120354344765758</v>
      </c>
      <c r="BT63">
        <f t="shared" si="29"/>
        <v>-15.339142378017918</v>
      </c>
      <c r="BU63">
        <f t="shared" si="29"/>
        <v>3.2508681216466542</v>
      </c>
      <c r="BV63">
        <f t="shared" si="29"/>
        <v>-24.03859715589504</v>
      </c>
      <c r="BW63">
        <f t="shared" si="29"/>
        <v>0</v>
      </c>
      <c r="BX63">
        <v>1</v>
      </c>
      <c r="BY63">
        <f t="array" ref="BY63">MMULT($BF63:BW$63,BX$46:BX$63)</f>
        <v>-163.22361438851738</v>
      </c>
      <c r="BZ63">
        <f t="shared" si="22"/>
        <v>14</v>
      </c>
      <c r="CA63">
        <v>12</v>
      </c>
      <c r="CB63">
        <f t="shared" si="23"/>
        <v>4</v>
      </c>
    </row>
    <row r="64" spans="1:80" x14ac:dyDescent="0.25">
      <c r="A64">
        <v>7</v>
      </c>
      <c r="B64" t="s">
        <v>13</v>
      </c>
      <c r="C64" t="s">
        <v>18</v>
      </c>
      <c r="D64" t="s">
        <v>91</v>
      </c>
      <c r="E64">
        <f>INT(LEFT(D64,FIND("-",D64)-2))</f>
        <v>51</v>
      </c>
      <c r="F64">
        <f t="shared" si="3"/>
        <v>34</v>
      </c>
      <c r="G64">
        <f t="shared" si="10"/>
        <v>1.5</v>
      </c>
      <c r="H64">
        <f t="shared" si="11"/>
        <v>0.66666666666666663</v>
      </c>
      <c r="AF64">
        <f>AVERAGE(AF46:AF63)</f>
        <v>19.555555555555557</v>
      </c>
      <c r="BD64">
        <f>AVERAGE(BD46:BD63)</f>
        <v>17.555555555555557</v>
      </c>
      <c r="CB64">
        <f>AVERAGE(CB46:CB63)</f>
        <v>17.555555555555557</v>
      </c>
    </row>
    <row r="66" spans="14:56" x14ac:dyDescent="0.25">
      <c r="AK66" t="s">
        <v>93</v>
      </c>
      <c r="AT66" t="s">
        <v>94</v>
      </c>
    </row>
    <row r="67" spans="14:56" x14ac:dyDescent="0.25">
      <c r="AC67" t="s">
        <v>160</v>
      </c>
      <c r="AK67" t="s">
        <v>28</v>
      </c>
      <c r="AL67" t="s">
        <v>29</v>
      </c>
      <c r="AM67" t="s">
        <v>30</v>
      </c>
      <c r="AS67" t="s">
        <v>28</v>
      </c>
      <c r="AT67" t="s">
        <v>29</v>
      </c>
      <c r="AU67" t="s">
        <v>30</v>
      </c>
      <c r="BD67" t="s">
        <v>93</v>
      </c>
    </row>
    <row r="68" spans="14:56" x14ac:dyDescent="0.25">
      <c r="P68" t="s">
        <v>159</v>
      </c>
      <c r="X68" t="s">
        <v>159</v>
      </c>
      <c r="AB68" t="s">
        <v>161</v>
      </c>
      <c r="AC68" t="s">
        <v>28</v>
      </c>
      <c r="AD68" t="s">
        <v>29</v>
      </c>
      <c r="AE68" t="s">
        <v>30</v>
      </c>
      <c r="AJ68" t="s">
        <v>8</v>
      </c>
      <c r="AK68">
        <f>AC46+0.5*BA46</f>
        <v>-15.10743125586658</v>
      </c>
      <c r="AL68">
        <f t="shared" ref="AK68:AL85" ca="1" si="30">RANK(AK68,$AK$68:$AK$85)</f>
        <v>15</v>
      </c>
      <c r="AM68">
        <v>16</v>
      </c>
      <c r="AN68">
        <f ca="1">(AM68-AL68)^2</f>
        <v>1</v>
      </c>
      <c r="AR68" t="s">
        <v>8</v>
      </c>
      <c r="AS68">
        <f>AC46+0.5*BA46+0.2*BY46</f>
        <v>-56.29037004931179</v>
      </c>
      <c r="AT68">
        <f t="shared" ref="AS68:AT85" ca="1" si="31">RANK(AS68,$AS$68:$AS$85)</f>
        <v>15</v>
      </c>
      <c r="AU68">
        <v>16</v>
      </c>
      <c r="AV68">
        <f ca="1">(AU68-AT68)^2</f>
        <v>1</v>
      </c>
      <c r="BC68" t="s">
        <v>29</v>
      </c>
      <c r="BD68" t="s">
        <v>158</v>
      </c>
    </row>
    <row r="69" spans="14:56" x14ac:dyDescent="0.25">
      <c r="O69" s="13" t="s">
        <v>28</v>
      </c>
      <c r="P69" s="13" t="s">
        <v>29</v>
      </c>
      <c r="Q69" s="13" t="s">
        <v>30</v>
      </c>
      <c r="V69" s="2"/>
      <c r="W69" s="13" t="s">
        <v>28</v>
      </c>
      <c r="X69" s="13" t="s">
        <v>29</v>
      </c>
      <c r="Y69" s="13" t="s">
        <v>30</v>
      </c>
      <c r="AA69">
        <f t="shared" ref="AA69:AA86" si="32">AC3+0.5*BA3</f>
        <v>29.183334361125731</v>
      </c>
      <c r="AB69">
        <f>RANK(AA69,$AA$69:$AA$86)</f>
        <v>15</v>
      </c>
      <c r="AC69">
        <v>16</v>
      </c>
      <c r="AD69">
        <f>(AC69-AB69)^2</f>
        <v>1</v>
      </c>
      <c r="AI69" t="s">
        <v>11</v>
      </c>
      <c r="AJ69">
        <f t="shared" ref="AJ69:AJ85" si="33">AC47+0.5*BA47</f>
        <v>19.213656310086456</v>
      </c>
      <c r="AK69">
        <f t="shared" ca="1" si="30"/>
        <v>2</v>
      </c>
      <c r="AL69">
        <v>4</v>
      </c>
      <c r="AM69">
        <f t="shared" ref="AM69:AM85" ca="1" si="34">(AL69-AK69)^2</f>
        <v>4</v>
      </c>
      <c r="AQ69" t="s">
        <v>11</v>
      </c>
      <c r="AR69">
        <f t="shared" ref="AR69:AR85" si="35">AC47+0.5*BA47+0.2*BY47</f>
        <v>65.878997290270036</v>
      </c>
      <c r="AS69">
        <f t="shared" ca="1" si="31"/>
        <v>2</v>
      </c>
      <c r="AT69">
        <v>4</v>
      </c>
      <c r="AU69">
        <f t="shared" ref="AU69:AU85" ca="1" si="36">(AT69-AS69)^2</f>
        <v>4</v>
      </c>
      <c r="BA69" t="s">
        <v>13</v>
      </c>
      <c r="BB69">
        <v>1</v>
      </c>
      <c r="BC69">
        <v>1</v>
      </c>
    </row>
    <row r="70" spans="14:56" x14ac:dyDescent="0.25">
      <c r="N70" s="10" t="s">
        <v>19</v>
      </c>
      <c r="O70" s="2">
        <v>1</v>
      </c>
      <c r="P70" s="2">
        <v>1</v>
      </c>
      <c r="Q70" s="2">
        <v>1</v>
      </c>
      <c r="U70" s="10" t="s">
        <v>8</v>
      </c>
      <c r="V70" s="2">
        <v>6.4746093026291005</v>
      </c>
      <c r="W70" s="2">
        <v>15</v>
      </c>
      <c r="X70" s="2">
        <v>16</v>
      </c>
      <c r="Y70" s="2">
        <v>1</v>
      </c>
      <c r="AA70">
        <f t="shared" si="32"/>
        <v>46.892642920521155</v>
      </c>
      <c r="AB70">
        <f t="shared" ref="AB70:AB86" si="37">RANK(AA70,$AA$69:$AA$86)</f>
        <v>3</v>
      </c>
      <c r="AC70">
        <v>4</v>
      </c>
      <c r="AD70">
        <f t="shared" ref="AD70:AD86" si="38">(AC70-AB70)^2</f>
        <v>1</v>
      </c>
      <c r="AI70" t="s">
        <v>12</v>
      </c>
      <c r="AJ70">
        <f t="shared" si="33"/>
        <v>-23.569621644123675</v>
      </c>
      <c r="AK70">
        <f t="shared" ca="1" si="30"/>
        <v>18</v>
      </c>
      <c r="AL70">
        <v>17</v>
      </c>
      <c r="AM70">
        <f t="shared" ca="1" si="34"/>
        <v>0</v>
      </c>
      <c r="AQ70" t="s">
        <v>12</v>
      </c>
      <c r="AR70">
        <f t="shared" si="35"/>
        <v>-77.957934472872978</v>
      </c>
      <c r="AS70">
        <f t="shared" ca="1" si="31"/>
        <v>18</v>
      </c>
      <c r="AT70">
        <v>17</v>
      </c>
      <c r="AU70">
        <f t="shared" ca="1" si="36"/>
        <v>0</v>
      </c>
      <c r="BA70" t="s">
        <v>25</v>
      </c>
      <c r="BB70">
        <v>2</v>
      </c>
      <c r="BC70">
        <v>6</v>
      </c>
    </row>
    <row r="71" spans="14:56" x14ac:dyDescent="0.25">
      <c r="N71" s="11" t="s">
        <v>15</v>
      </c>
      <c r="O71" s="2">
        <v>6</v>
      </c>
      <c r="P71" s="2">
        <v>2</v>
      </c>
      <c r="Q71" s="2">
        <v>1</v>
      </c>
      <c r="U71" s="11" t="s">
        <v>11</v>
      </c>
      <c r="V71" s="2">
        <v>9.203286496946129</v>
      </c>
      <c r="W71" s="2">
        <v>3</v>
      </c>
      <c r="X71" s="2">
        <v>4</v>
      </c>
      <c r="Y71" s="2">
        <v>1</v>
      </c>
      <c r="AA71">
        <f t="shared" si="32"/>
        <v>25.11904510813666</v>
      </c>
      <c r="AB71">
        <f t="shared" si="37"/>
        <v>18</v>
      </c>
      <c r="AC71">
        <v>18</v>
      </c>
      <c r="AD71">
        <f t="shared" si="38"/>
        <v>0</v>
      </c>
      <c r="AI71" t="s">
        <v>13</v>
      </c>
      <c r="AJ71">
        <f t="shared" si="33"/>
        <v>10.629337735770662</v>
      </c>
      <c r="AK71">
        <f t="shared" ca="1" si="30"/>
        <v>4</v>
      </c>
      <c r="AL71">
        <v>11</v>
      </c>
      <c r="AM71">
        <f t="shared" ca="1" si="34"/>
        <v>49</v>
      </c>
      <c r="AQ71" t="s">
        <v>13</v>
      </c>
      <c r="AR71">
        <f t="shared" si="35"/>
        <v>34.576315293999215</v>
      </c>
      <c r="AS71">
        <f t="shared" ca="1" si="31"/>
        <v>4</v>
      </c>
      <c r="AT71">
        <v>11</v>
      </c>
      <c r="AU71">
        <f t="shared" ca="1" si="36"/>
        <v>49</v>
      </c>
      <c r="BA71" t="s">
        <v>15</v>
      </c>
      <c r="BB71">
        <v>3</v>
      </c>
      <c r="BC71">
        <v>4</v>
      </c>
    </row>
    <row r="72" spans="14:56" x14ac:dyDescent="0.25">
      <c r="N72" s="11" t="s">
        <v>9</v>
      </c>
      <c r="O72" s="2">
        <v>8</v>
      </c>
      <c r="P72" s="2">
        <v>3</v>
      </c>
      <c r="Q72" s="2">
        <v>0</v>
      </c>
      <c r="U72" s="11" t="s">
        <v>12</v>
      </c>
      <c r="V72" s="2">
        <v>5.3504511170039084</v>
      </c>
      <c r="W72" s="2">
        <v>18</v>
      </c>
      <c r="X72" s="2">
        <v>18</v>
      </c>
      <c r="Y72" s="2">
        <v>0</v>
      </c>
      <c r="AA72">
        <f t="shared" si="32"/>
        <v>41.509779432541301</v>
      </c>
      <c r="AB72">
        <f t="shared" si="37"/>
        <v>4</v>
      </c>
      <c r="AC72">
        <v>11</v>
      </c>
      <c r="AD72">
        <f t="shared" si="38"/>
        <v>49</v>
      </c>
      <c r="AI72" t="s">
        <v>14</v>
      </c>
      <c r="AJ72">
        <f t="shared" si="33"/>
        <v>-2.119283507837066</v>
      </c>
      <c r="AK72">
        <f t="shared" ca="1" si="30"/>
        <v>11</v>
      </c>
      <c r="AL72">
        <v>7</v>
      </c>
      <c r="AM72">
        <f t="shared" ca="1" si="34"/>
        <v>16</v>
      </c>
      <c r="AQ72" t="s">
        <v>14</v>
      </c>
      <c r="AR72">
        <f t="shared" si="35"/>
        <v>-12.547516623544176</v>
      </c>
      <c r="AS72">
        <f t="shared" ca="1" si="31"/>
        <v>12</v>
      </c>
      <c r="AT72">
        <v>7</v>
      </c>
      <c r="AU72">
        <f t="shared" ca="1" si="36"/>
        <v>25</v>
      </c>
      <c r="BA72" t="s">
        <v>11</v>
      </c>
      <c r="BB72">
        <v>4</v>
      </c>
      <c r="BC72">
        <v>11</v>
      </c>
    </row>
    <row r="73" spans="14:56" x14ac:dyDescent="0.25">
      <c r="N73" s="11" t="s">
        <v>11</v>
      </c>
      <c r="O73" s="2">
        <v>3</v>
      </c>
      <c r="P73" s="2">
        <v>4</v>
      </c>
      <c r="Q73" s="2">
        <v>49</v>
      </c>
      <c r="U73" s="11" t="s">
        <v>13</v>
      </c>
      <c r="V73" s="2">
        <v>9.1535275297987955</v>
      </c>
      <c r="W73" s="2">
        <v>4</v>
      </c>
      <c r="X73" s="2">
        <v>11</v>
      </c>
      <c r="Y73" s="2">
        <v>49</v>
      </c>
      <c r="AA73">
        <f t="shared" si="32"/>
        <v>34.510076253496472</v>
      </c>
      <c r="AB73">
        <f t="shared" si="37"/>
        <v>11</v>
      </c>
      <c r="AC73">
        <v>7</v>
      </c>
      <c r="AD73">
        <f t="shared" si="38"/>
        <v>16</v>
      </c>
      <c r="AI73" t="s">
        <v>15</v>
      </c>
      <c r="AJ73">
        <f t="shared" si="33"/>
        <v>1.1356327448192776</v>
      </c>
      <c r="AK73">
        <f t="shared" ca="1" si="30"/>
        <v>8</v>
      </c>
      <c r="AL73">
        <v>2</v>
      </c>
      <c r="AM73">
        <f t="shared" ca="1" si="34"/>
        <v>36</v>
      </c>
      <c r="AQ73" t="s">
        <v>15</v>
      </c>
      <c r="AR73">
        <f t="shared" si="35"/>
        <v>7.5236726649531978</v>
      </c>
      <c r="AS73">
        <f t="shared" ca="1" si="31"/>
        <v>8</v>
      </c>
      <c r="AT73">
        <v>2</v>
      </c>
      <c r="AU73">
        <f t="shared" ca="1" si="36"/>
        <v>36</v>
      </c>
      <c r="BA73" t="s">
        <v>21</v>
      </c>
      <c r="BB73">
        <v>5</v>
      </c>
      <c r="BC73">
        <v>13</v>
      </c>
    </row>
    <row r="74" spans="14:56" x14ac:dyDescent="0.25">
      <c r="N74" s="11" t="s">
        <v>23</v>
      </c>
      <c r="O74" s="2">
        <v>10</v>
      </c>
      <c r="P74" s="2">
        <v>5</v>
      </c>
      <c r="Q74" s="2">
        <v>16</v>
      </c>
      <c r="U74" s="11" t="s">
        <v>14</v>
      </c>
      <c r="V74" s="2">
        <v>7.4842424345446785</v>
      </c>
      <c r="W74" s="2">
        <v>11</v>
      </c>
      <c r="X74" s="2">
        <v>7</v>
      </c>
      <c r="Y74" s="2">
        <v>16</v>
      </c>
      <c r="AA74">
        <f t="shared" si="32"/>
        <v>37.052922461686741</v>
      </c>
      <c r="AB74">
        <f t="shared" si="37"/>
        <v>8</v>
      </c>
      <c r="AC74">
        <v>2</v>
      </c>
      <c r="AD74">
        <f t="shared" si="38"/>
        <v>36</v>
      </c>
      <c r="AI74" t="s">
        <v>16</v>
      </c>
      <c r="AJ74">
        <f t="shared" si="33"/>
        <v>-2.4625532021162564</v>
      </c>
      <c r="AK74">
        <f t="shared" ca="1" si="30"/>
        <v>12</v>
      </c>
      <c r="AL74">
        <v>14</v>
      </c>
      <c r="AM74">
        <f t="shared" ca="1" si="34"/>
        <v>4</v>
      </c>
      <c r="AQ74" t="s">
        <v>16</v>
      </c>
      <c r="AR74">
        <f t="shared" si="35"/>
        <v>-8.0502196379099598</v>
      </c>
      <c r="AS74">
        <f t="shared" ca="1" si="31"/>
        <v>11</v>
      </c>
      <c r="AT74">
        <v>14</v>
      </c>
      <c r="AU74">
        <f t="shared" ca="1" si="36"/>
        <v>9</v>
      </c>
      <c r="BA74" t="s">
        <v>17</v>
      </c>
      <c r="BB74">
        <v>6</v>
      </c>
      <c r="BC74">
        <v>2</v>
      </c>
    </row>
    <row r="75" spans="14:56" x14ac:dyDescent="0.25">
      <c r="N75" s="11" t="s">
        <v>17</v>
      </c>
      <c r="O75" s="2">
        <v>2</v>
      </c>
      <c r="P75" s="2">
        <v>6</v>
      </c>
      <c r="Q75" s="2">
        <v>16</v>
      </c>
      <c r="U75" s="11" t="s">
        <v>15</v>
      </c>
      <c r="V75" s="2">
        <v>8.3156142571388276</v>
      </c>
      <c r="W75" s="2">
        <v>6</v>
      </c>
      <c r="X75" s="2">
        <v>2</v>
      </c>
      <c r="Y75" s="2">
        <v>16</v>
      </c>
      <c r="AA75">
        <f t="shared" si="32"/>
        <v>33.39630044933341</v>
      </c>
      <c r="AB75">
        <f t="shared" si="37"/>
        <v>13</v>
      </c>
      <c r="AC75">
        <v>14</v>
      </c>
      <c r="AD75">
        <f t="shared" si="38"/>
        <v>1</v>
      </c>
      <c r="AI75" t="s">
        <v>17</v>
      </c>
      <c r="AJ75">
        <f t="shared" si="33"/>
        <v>17.305854675210682</v>
      </c>
      <c r="AK75">
        <f t="shared" ca="1" si="30"/>
        <v>3</v>
      </c>
      <c r="AL75">
        <v>6</v>
      </c>
      <c r="AM75">
        <f t="shared" ca="1" si="34"/>
        <v>9</v>
      </c>
      <c r="AQ75" t="s">
        <v>17</v>
      </c>
      <c r="AR75">
        <f t="shared" si="35"/>
        <v>61.70892745403431</v>
      </c>
      <c r="AS75">
        <f t="shared" ca="1" si="31"/>
        <v>3</v>
      </c>
      <c r="AT75">
        <v>6</v>
      </c>
      <c r="AU75">
        <f t="shared" ca="1" si="36"/>
        <v>9</v>
      </c>
      <c r="BA75" t="s">
        <v>26</v>
      </c>
      <c r="BB75">
        <v>7</v>
      </c>
      <c r="BC75">
        <v>10</v>
      </c>
    </row>
    <row r="76" spans="14:56" x14ac:dyDescent="0.25">
      <c r="N76" s="11" t="s">
        <v>14</v>
      </c>
      <c r="O76" s="2">
        <v>11</v>
      </c>
      <c r="P76" s="2">
        <v>7</v>
      </c>
      <c r="Q76" s="2">
        <v>1</v>
      </c>
      <c r="U76" s="11" t="s">
        <v>16</v>
      </c>
      <c r="V76" s="2">
        <v>7.2255155068672829</v>
      </c>
      <c r="W76" s="2">
        <v>13</v>
      </c>
      <c r="X76" s="2">
        <v>14</v>
      </c>
      <c r="Y76" s="2">
        <v>1</v>
      </c>
      <c r="AA76">
        <f t="shared" si="32"/>
        <v>48.265122580510742</v>
      </c>
      <c r="AB76">
        <f t="shared" si="37"/>
        <v>2</v>
      </c>
      <c r="AC76">
        <v>6</v>
      </c>
      <c r="AD76">
        <f t="shared" si="38"/>
        <v>16</v>
      </c>
      <c r="AI76" t="s">
        <v>18</v>
      </c>
      <c r="AJ76">
        <f t="shared" si="33"/>
        <v>7.2830688516400244</v>
      </c>
      <c r="AK76">
        <f t="shared" ca="1" si="30"/>
        <v>5</v>
      </c>
      <c r="AL76">
        <v>13</v>
      </c>
      <c r="AM76">
        <f t="shared" ca="1" si="34"/>
        <v>64</v>
      </c>
      <c r="AQ76" t="s">
        <v>18</v>
      </c>
      <c r="AR76">
        <f t="shared" si="35"/>
        <v>27.242084635356633</v>
      </c>
      <c r="AS76">
        <f t="shared" ca="1" si="31"/>
        <v>5</v>
      </c>
      <c r="AT76">
        <v>13</v>
      </c>
      <c r="AU76">
        <f t="shared" ca="1" si="36"/>
        <v>64</v>
      </c>
      <c r="BA76" t="s">
        <v>20</v>
      </c>
      <c r="BB76">
        <v>8</v>
      </c>
      <c r="BC76">
        <v>3</v>
      </c>
    </row>
    <row r="77" spans="14:56" x14ac:dyDescent="0.25">
      <c r="N77" s="11" t="s">
        <v>25</v>
      </c>
      <c r="O77" s="2">
        <v>9</v>
      </c>
      <c r="P77" s="2">
        <v>8</v>
      </c>
      <c r="Q77" s="2">
        <v>16</v>
      </c>
      <c r="U77" s="11" t="s">
        <v>17</v>
      </c>
      <c r="V77" s="2">
        <v>9.9192138514425547</v>
      </c>
      <c r="W77" s="2">
        <v>2</v>
      </c>
      <c r="X77" s="2">
        <v>6</v>
      </c>
      <c r="Y77" s="2">
        <v>16</v>
      </c>
      <c r="AA77">
        <f t="shared" si="32"/>
        <v>40.157976799944443</v>
      </c>
      <c r="AB77">
        <f t="shared" si="37"/>
        <v>5</v>
      </c>
      <c r="AC77">
        <v>13</v>
      </c>
      <c r="AD77">
        <f t="shared" si="38"/>
        <v>64</v>
      </c>
      <c r="AI77" t="s">
        <v>9</v>
      </c>
      <c r="AJ77">
        <f t="shared" si="33"/>
        <v>-3.489370471621521</v>
      </c>
      <c r="AK77">
        <f t="shared" ca="1" si="30"/>
        <v>13</v>
      </c>
      <c r="AL77">
        <v>3</v>
      </c>
      <c r="AM77">
        <f t="shared" ca="1" si="34"/>
        <v>100</v>
      </c>
      <c r="AQ77" t="s">
        <v>9</v>
      </c>
      <c r="AR77">
        <f t="shared" si="35"/>
        <v>-15.99095721065175</v>
      </c>
      <c r="AS77">
        <f t="shared" ca="1" si="31"/>
        <v>13</v>
      </c>
      <c r="AT77">
        <v>3</v>
      </c>
      <c r="AU77">
        <f t="shared" ca="1" si="36"/>
        <v>100</v>
      </c>
      <c r="BA77" t="s">
        <v>12</v>
      </c>
      <c r="BB77">
        <v>9</v>
      </c>
      <c r="BC77">
        <v>8</v>
      </c>
    </row>
    <row r="78" spans="14:56" x14ac:dyDescent="0.25">
      <c r="N78" s="11" t="s">
        <v>21</v>
      </c>
      <c r="O78" s="2">
        <v>12</v>
      </c>
      <c r="P78" s="2">
        <v>9</v>
      </c>
      <c r="Q78" s="2">
        <v>64</v>
      </c>
      <c r="U78" s="11" t="s">
        <v>18</v>
      </c>
      <c r="V78" s="2">
        <v>8.4627138715983641</v>
      </c>
      <c r="W78" s="2">
        <v>5</v>
      </c>
      <c r="X78" s="2">
        <v>13</v>
      </c>
      <c r="Y78" s="2">
        <v>64</v>
      </c>
      <c r="AA78">
        <f t="shared" si="32"/>
        <v>33.889888920966392</v>
      </c>
      <c r="AB78">
        <f t="shared" si="37"/>
        <v>12</v>
      </c>
      <c r="AC78">
        <v>3</v>
      </c>
      <c r="AD78">
        <f t="shared" si="38"/>
        <v>81</v>
      </c>
      <c r="AI78" t="s">
        <v>19</v>
      </c>
      <c r="AJ78">
        <f t="shared" si="33"/>
        <v>30.732588001724118</v>
      </c>
      <c r="AK78">
        <f t="shared" ca="1" si="30"/>
        <v>1</v>
      </c>
      <c r="AL78">
        <v>1</v>
      </c>
      <c r="AM78">
        <f t="shared" ca="1" si="34"/>
        <v>0</v>
      </c>
      <c r="AQ78" t="s">
        <v>19</v>
      </c>
      <c r="AR78">
        <f t="shared" si="35"/>
        <v>110.55553971652401</v>
      </c>
      <c r="AS78">
        <f t="shared" ca="1" si="31"/>
        <v>1</v>
      </c>
      <c r="AT78">
        <v>1</v>
      </c>
      <c r="AU78">
        <f t="shared" ca="1" si="36"/>
        <v>0</v>
      </c>
      <c r="BA78" t="s">
        <v>22</v>
      </c>
      <c r="BB78">
        <v>10</v>
      </c>
      <c r="BC78">
        <v>5</v>
      </c>
    </row>
    <row r="79" spans="14:56" x14ac:dyDescent="0.25">
      <c r="N79" s="11" t="s">
        <v>20</v>
      </c>
      <c r="O79" s="2">
        <v>7</v>
      </c>
      <c r="P79" s="2">
        <v>10</v>
      </c>
      <c r="Q79" s="2">
        <v>25</v>
      </c>
      <c r="U79" s="11" t="s">
        <v>9</v>
      </c>
      <c r="V79" s="2">
        <v>7.6771322145390108</v>
      </c>
      <c r="W79" s="2">
        <v>8</v>
      </c>
      <c r="X79" s="2">
        <v>3</v>
      </c>
      <c r="Y79" s="2">
        <v>25</v>
      </c>
      <c r="AA79">
        <f t="shared" si="32"/>
        <v>53.592873420141146</v>
      </c>
      <c r="AB79">
        <f t="shared" si="37"/>
        <v>1</v>
      </c>
      <c r="AC79">
        <v>1</v>
      </c>
      <c r="AD79">
        <f t="shared" si="38"/>
        <v>0</v>
      </c>
      <c r="AI79" t="s">
        <v>20</v>
      </c>
      <c r="AJ79">
        <f t="shared" si="33"/>
        <v>2.9730068295668293</v>
      </c>
      <c r="AK79">
        <f t="shared" ca="1" si="30"/>
        <v>7</v>
      </c>
      <c r="AL79">
        <v>10</v>
      </c>
      <c r="AM79">
        <f t="shared" ca="1" si="34"/>
        <v>9</v>
      </c>
      <c r="AQ79" t="s">
        <v>20</v>
      </c>
      <c r="AR79">
        <f t="shared" si="35"/>
        <v>10.096862263468157</v>
      </c>
      <c r="AS79">
        <f t="shared" ca="1" si="31"/>
        <v>7</v>
      </c>
      <c r="AT79">
        <v>10</v>
      </c>
      <c r="AU79">
        <f t="shared" ca="1" si="36"/>
        <v>9</v>
      </c>
      <c r="BA79" t="s">
        <v>23</v>
      </c>
      <c r="BB79">
        <v>11</v>
      </c>
      <c r="BC79">
        <v>7</v>
      </c>
    </row>
    <row r="80" spans="14:56" x14ac:dyDescent="0.25">
      <c r="N80" s="11" t="s">
        <v>13</v>
      </c>
      <c r="O80" s="2">
        <v>4</v>
      </c>
      <c r="P80" s="2">
        <v>11</v>
      </c>
      <c r="Q80" s="2">
        <v>0</v>
      </c>
      <c r="U80" s="11" t="s">
        <v>19</v>
      </c>
      <c r="V80" s="2">
        <v>11.22520754444805</v>
      </c>
      <c r="W80" s="2">
        <v>1</v>
      </c>
      <c r="X80" s="2">
        <v>1</v>
      </c>
      <c r="Y80" s="2">
        <v>0</v>
      </c>
      <c r="AA80">
        <f t="shared" si="32"/>
        <v>36.540290952084789</v>
      </c>
      <c r="AB80">
        <f t="shared" si="37"/>
        <v>9</v>
      </c>
      <c r="AC80">
        <v>10</v>
      </c>
      <c r="AD80">
        <f t="shared" si="38"/>
        <v>1</v>
      </c>
      <c r="AI80" t="s">
        <v>21</v>
      </c>
      <c r="AJ80">
        <f t="shared" si="33"/>
        <v>0.98917237663898161</v>
      </c>
      <c r="AK80">
        <f t="shared" ca="1" si="30"/>
        <v>9</v>
      </c>
      <c r="AL80">
        <v>9</v>
      </c>
      <c r="AM80">
        <f t="shared" ca="1" si="34"/>
        <v>0</v>
      </c>
      <c r="AQ80" t="s">
        <v>21</v>
      </c>
      <c r="AR80">
        <f t="shared" si="35"/>
        <v>0.4738684396646633</v>
      </c>
      <c r="AS80">
        <f t="shared" ca="1" si="31"/>
        <v>9</v>
      </c>
      <c r="AT80">
        <v>9</v>
      </c>
      <c r="AU80">
        <f t="shared" ca="1" si="36"/>
        <v>0</v>
      </c>
      <c r="BA80" t="s">
        <v>18</v>
      </c>
      <c r="BB80">
        <v>12</v>
      </c>
      <c r="BC80">
        <v>9</v>
      </c>
    </row>
    <row r="81" spans="14:55" x14ac:dyDescent="0.25">
      <c r="N81" s="11" t="s">
        <v>26</v>
      </c>
      <c r="O81" s="2">
        <v>14</v>
      </c>
      <c r="P81" s="2">
        <v>12</v>
      </c>
      <c r="Q81" s="2">
        <v>9</v>
      </c>
      <c r="U81" s="11" t="s">
        <v>20</v>
      </c>
      <c r="V81" s="2">
        <v>8.072430096338767</v>
      </c>
      <c r="W81" s="2">
        <v>7</v>
      </c>
      <c r="X81" s="2">
        <v>10</v>
      </c>
      <c r="Y81" s="2">
        <v>9</v>
      </c>
      <c r="AA81">
        <f t="shared" si="32"/>
        <v>35.412590596847295</v>
      </c>
      <c r="AB81">
        <f t="shared" si="37"/>
        <v>10</v>
      </c>
      <c r="AC81">
        <v>9</v>
      </c>
      <c r="AD81">
        <f t="shared" si="38"/>
        <v>1</v>
      </c>
      <c r="AI81" t="s">
        <v>22</v>
      </c>
      <c r="AJ81">
        <f t="shared" si="33"/>
        <v>-16.000761067413265</v>
      </c>
      <c r="AK81">
        <f t="shared" ca="1" si="30"/>
        <v>16</v>
      </c>
      <c r="AL81">
        <v>15</v>
      </c>
      <c r="AM81">
        <f t="shared" ca="1" si="34"/>
        <v>1</v>
      </c>
      <c r="AQ81" t="s">
        <v>22</v>
      </c>
      <c r="AR81">
        <f t="shared" si="35"/>
        <v>-58.020750130122991</v>
      </c>
      <c r="AS81">
        <f t="shared" ca="1" si="31"/>
        <v>16</v>
      </c>
      <c r="AT81">
        <v>15</v>
      </c>
      <c r="AU81">
        <f t="shared" ca="1" si="36"/>
        <v>1</v>
      </c>
      <c r="BA81" t="s">
        <v>14</v>
      </c>
      <c r="BB81">
        <v>13</v>
      </c>
      <c r="BC81">
        <v>14</v>
      </c>
    </row>
    <row r="82" spans="14:55" x14ac:dyDescent="0.25">
      <c r="N82" s="11" t="s">
        <v>18</v>
      </c>
      <c r="O82" s="2">
        <v>5</v>
      </c>
      <c r="P82" s="2">
        <v>13</v>
      </c>
      <c r="Q82" s="2">
        <v>9</v>
      </c>
      <c r="U82" s="11" t="s">
        <v>21</v>
      </c>
      <c r="V82" s="2">
        <v>7.3503446634766281</v>
      </c>
      <c r="W82" s="2">
        <v>12</v>
      </c>
      <c r="X82" s="2">
        <v>9</v>
      </c>
      <c r="Y82" s="2">
        <v>9</v>
      </c>
      <c r="AA82">
        <f t="shared" si="32"/>
        <v>27.502082811721124</v>
      </c>
      <c r="AB82">
        <f t="shared" si="37"/>
        <v>17</v>
      </c>
      <c r="AC82">
        <v>15</v>
      </c>
      <c r="AD82">
        <f t="shared" si="38"/>
        <v>4</v>
      </c>
      <c r="AI82" t="s">
        <v>23</v>
      </c>
      <c r="AJ82">
        <f t="shared" si="33"/>
        <v>3.0224710886622952</v>
      </c>
      <c r="AK82">
        <f t="shared" ca="1" si="30"/>
        <v>6</v>
      </c>
      <c r="AL82">
        <v>5</v>
      </c>
      <c r="AM82">
        <f t="shared" ca="1" si="34"/>
        <v>1</v>
      </c>
      <c r="AQ82" t="s">
        <v>23</v>
      </c>
      <c r="AR82">
        <f t="shared" si="35"/>
        <v>15.688149447222923</v>
      </c>
      <c r="AS82">
        <f t="shared" ca="1" si="31"/>
        <v>6</v>
      </c>
      <c r="AT82">
        <v>5</v>
      </c>
      <c r="AU82">
        <f t="shared" ca="1" si="36"/>
        <v>1</v>
      </c>
      <c r="BA82" t="s">
        <v>24</v>
      </c>
      <c r="BB82">
        <v>14</v>
      </c>
      <c r="BC82">
        <v>12</v>
      </c>
    </row>
    <row r="83" spans="14:55" x14ac:dyDescent="0.25">
      <c r="N83" s="11" t="s">
        <v>16</v>
      </c>
      <c r="O83" s="2">
        <v>13</v>
      </c>
      <c r="P83" s="2">
        <v>14</v>
      </c>
      <c r="Q83" s="2">
        <v>4</v>
      </c>
      <c r="U83" s="11" t="s">
        <v>22</v>
      </c>
      <c r="V83" s="2">
        <v>5.7315352272191493</v>
      </c>
      <c r="W83" s="2">
        <v>17</v>
      </c>
      <c r="X83" s="2">
        <v>15</v>
      </c>
      <c r="Y83" s="2">
        <v>4</v>
      </c>
      <c r="AA83">
        <f t="shared" si="32"/>
        <v>39.733546484265752</v>
      </c>
      <c r="AB83">
        <f t="shared" si="37"/>
        <v>6</v>
      </c>
      <c r="AC83">
        <v>5</v>
      </c>
      <c r="AD83">
        <f t="shared" si="38"/>
        <v>1</v>
      </c>
      <c r="AI83" t="s">
        <v>24</v>
      </c>
      <c r="AJ83">
        <f t="shared" si="33"/>
        <v>-17.358138990738773</v>
      </c>
      <c r="AK83">
        <f t="shared" ca="1" si="30"/>
        <v>17</v>
      </c>
      <c r="AL83">
        <v>18</v>
      </c>
      <c r="AM83">
        <f t="shared" ca="1" si="34"/>
        <v>1</v>
      </c>
      <c r="AQ83" t="s">
        <v>24</v>
      </c>
      <c r="AR83">
        <f t="shared" si="35"/>
        <v>-59.588517999239386</v>
      </c>
      <c r="AS83">
        <f t="shared" ca="1" si="31"/>
        <v>17</v>
      </c>
      <c r="AT83">
        <v>18</v>
      </c>
      <c r="AU83">
        <f t="shared" ca="1" si="36"/>
        <v>1</v>
      </c>
      <c r="BA83" t="s">
        <v>19</v>
      </c>
      <c r="BB83">
        <v>15</v>
      </c>
      <c r="BC83">
        <v>16</v>
      </c>
    </row>
    <row r="84" spans="14:55" x14ac:dyDescent="0.25">
      <c r="N84" s="11" t="s">
        <v>22</v>
      </c>
      <c r="O84" s="2">
        <v>17</v>
      </c>
      <c r="P84" s="2">
        <v>15</v>
      </c>
      <c r="Q84" s="2">
        <v>25</v>
      </c>
      <c r="U84" s="11" t="s">
        <v>23</v>
      </c>
      <c r="V84" s="2">
        <v>7.4939551934133979</v>
      </c>
      <c r="W84" s="2">
        <v>10</v>
      </c>
      <c r="X84" s="2">
        <v>5</v>
      </c>
      <c r="Y84" s="2">
        <v>25</v>
      </c>
      <c r="AA84">
        <f t="shared" si="32"/>
        <v>27.956105648057971</v>
      </c>
      <c r="AB84">
        <f t="shared" si="37"/>
        <v>16</v>
      </c>
      <c r="AC84">
        <v>18</v>
      </c>
      <c r="AD84">
        <f t="shared" si="38"/>
        <v>4</v>
      </c>
      <c r="AI84" t="s">
        <v>25</v>
      </c>
      <c r="AJ84">
        <f t="shared" si="33"/>
        <v>-1.0127572683717245</v>
      </c>
      <c r="AK84">
        <f t="shared" ca="1" si="30"/>
        <v>10</v>
      </c>
      <c r="AL84">
        <v>8</v>
      </c>
      <c r="AM84">
        <f t="shared" ca="1" si="34"/>
        <v>4</v>
      </c>
      <c r="AQ84" t="s">
        <v>25</v>
      </c>
      <c r="AR84">
        <f t="shared" si="35"/>
        <v>-0.48855699810618403</v>
      </c>
      <c r="AS84">
        <f t="shared" ca="1" si="31"/>
        <v>10</v>
      </c>
      <c r="AT84">
        <v>8</v>
      </c>
      <c r="AU84">
        <f t="shared" ca="1" si="36"/>
        <v>4</v>
      </c>
      <c r="BA84" t="s">
        <v>8</v>
      </c>
      <c r="BB84">
        <v>16</v>
      </c>
      <c r="BC84">
        <v>18</v>
      </c>
    </row>
    <row r="85" spans="14:55" x14ac:dyDescent="0.25">
      <c r="N85" s="11" t="s">
        <v>8</v>
      </c>
      <c r="O85" s="2">
        <v>15</v>
      </c>
      <c r="P85" s="2">
        <v>16</v>
      </c>
      <c r="Q85" s="2">
        <v>4</v>
      </c>
      <c r="U85" s="11" t="s">
        <v>24</v>
      </c>
      <c r="V85" s="2">
        <v>5.8061897435189325</v>
      </c>
      <c r="W85" s="2">
        <v>16</v>
      </c>
      <c r="X85" s="2">
        <v>18</v>
      </c>
      <c r="Y85" s="2">
        <v>4</v>
      </c>
      <c r="AA85">
        <f t="shared" si="32"/>
        <v>37.178213291159985</v>
      </c>
      <c r="AB85">
        <f t="shared" si="37"/>
        <v>7</v>
      </c>
      <c r="AC85">
        <v>8</v>
      </c>
      <c r="AD85">
        <f t="shared" si="38"/>
        <v>1</v>
      </c>
      <c r="AI85" t="s">
        <v>26</v>
      </c>
      <c r="AJ85">
        <f t="shared" si="33"/>
        <v>-12.16487120603046</v>
      </c>
      <c r="AK85">
        <f t="shared" ca="1" si="30"/>
        <v>14</v>
      </c>
      <c r="AL85">
        <v>12</v>
      </c>
      <c r="AM85">
        <f t="shared" ca="1" si="34"/>
        <v>4</v>
      </c>
      <c r="AQ85" t="s">
        <v>26</v>
      </c>
      <c r="AR85">
        <f t="shared" si="35"/>
        <v>-44.809594083733941</v>
      </c>
      <c r="AS85">
        <f t="shared" ca="1" si="31"/>
        <v>14</v>
      </c>
      <c r="AT85">
        <v>12</v>
      </c>
      <c r="AU85">
        <f t="shared" ca="1" si="36"/>
        <v>4</v>
      </c>
      <c r="BA85" t="s">
        <v>16</v>
      </c>
      <c r="BB85">
        <v>17</v>
      </c>
      <c r="BC85">
        <v>15</v>
      </c>
    </row>
    <row r="86" spans="14:55" x14ac:dyDescent="0.25">
      <c r="N86" s="11" t="s">
        <v>12</v>
      </c>
      <c r="O86" s="2">
        <v>18</v>
      </c>
      <c r="P86" s="2">
        <v>17</v>
      </c>
      <c r="Q86" s="2">
        <v>1</v>
      </c>
      <c r="U86" s="11" t="s">
        <v>25</v>
      </c>
      <c r="V86" s="2">
        <v>7.6693096800250435</v>
      </c>
      <c r="W86" s="2">
        <v>9</v>
      </c>
      <c r="X86" s="2">
        <v>8</v>
      </c>
      <c r="Y86" s="2">
        <v>1</v>
      </c>
      <c r="AA86">
        <f t="shared" si="32"/>
        <v>31.648231681212955</v>
      </c>
      <c r="AB86">
        <f t="shared" si="37"/>
        <v>14</v>
      </c>
      <c r="AC86">
        <v>12</v>
      </c>
      <c r="AD86">
        <f t="shared" si="38"/>
        <v>4</v>
      </c>
      <c r="AM86">
        <f ca="1">AVERAGE(AN68:AN85)</f>
        <v>16.833333333333332</v>
      </c>
      <c r="AU86">
        <f ca="1">AVERAGE(AV68:AV85)</f>
        <v>17.611111111111111</v>
      </c>
      <c r="BA86" t="s">
        <v>9</v>
      </c>
      <c r="BB86">
        <v>18</v>
      </c>
      <c r="BC86">
        <v>18</v>
      </c>
    </row>
    <row r="87" spans="14:55" ht="15.75" thickBot="1" x14ac:dyDescent="0.3">
      <c r="N87" s="12" t="s">
        <v>24</v>
      </c>
      <c r="O87" s="2">
        <v>16</v>
      </c>
      <c r="P87" s="2">
        <v>18</v>
      </c>
      <c r="Q87" s="2">
        <v>4</v>
      </c>
      <c r="U87" s="12" t="s">
        <v>26</v>
      </c>
      <c r="V87" s="2">
        <v>6.5046713021426132</v>
      </c>
      <c r="W87" s="2">
        <v>14</v>
      </c>
      <c r="X87" s="2">
        <v>12</v>
      </c>
      <c r="Y87" s="2">
        <v>4</v>
      </c>
      <c r="AD87">
        <f>AVERAGE(AD69:AD86)</f>
        <v>15.611111111111111</v>
      </c>
    </row>
    <row r="88" spans="14:55" x14ac:dyDescent="0.25">
      <c r="O88" s="2"/>
      <c r="P88" s="2"/>
      <c r="Q88" s="2">
        <v>13.611111111111111</v>
      </c>
      <c r="V88" s="2"/>
      <c r="W88" s="2"/>
      <c r="X88" s="2"/>
      <c r="Y88" s="2">
        <v>13.611111111111111</v>
      </c>
    </row>
  </sheetData>
  <sortState xmlns:xlrd2="http://schemas.microsoft.com/office/spreadsheetml/2017/richdata2" ref="N70:P88">
    <sortCondition ref="P70:P88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4D0-2C27-400B-AE6E-FBB71A06B2EF}">
  <dimension ref="A1:CB88"/>
  <sheetViews>
    <sheetView zoomScale="81" zoomScaleNormal="100" workbookViewId="0">
      <selection activeCell="P70" sqref="P70"/>
    </sheetView>
  </sheetViews>
  <sheetFormatPr defaultRowHeight="15" x14ac:dyDescent="0.25"/>
  <cols>
    <col min="9" max="9" width="16.28515625" bestFit="1" customWidth="1"/>
    <col min="11" max="11" width="12" bestFit="1" customWidth="1"/>
    <col min="12" max="12" width="12.42578125" bestFit="1" customWidth="1"/>
    <col min="13" max="13" width="13.5703125" bestFit="1" customWidth="1"/>
    <col min="14" max="14" width="15.42578125" bestFit="1" customWidth="1"/>
    <col min="15" max="15" width="12.7109375" bestFit="1" customWidth="1"/>
    <col min="17" max="17" width="12.42578125" bestFit="1" customWidth="1"/>
    <col min="22" max="22" width="16.42578125" bestFit="1" customWidth="1"/>
    <col min="23" max="23" width="12.42578125" bestFit="1" customWidth="1"/>
    <col min="24" max="24" width="16.28515625" bestFit="1" customWidth="1"/>
    <col min="25" max="25" width="14.140625" bestFit="1" customWidth="1"/>
    <col min="27" max="27" width="14.85546875" bestFit="1" customWidth="1"/>
    <col min="29" max="29" width="12.5703125" bestFit="1" customWidth="1"/>
    <col min="58" max="58" width="11.5703125" bestFit="1" customWidth="1"/>
  </cols>
  <sheetData>
    <row r="1" spans="1:8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162</v>
      </c>
      <c r="AD1" t="s">
        <v>162</v>
      </c>
      <c r="AG1" t="s">
        <v>164</v>
      </c>
      <c r="BB1" t="s">
        <v>164</v>
      </c>
      <c r="BE1" t="s">
        <v>166</v>
      </c>
      <c r="BZ1" t="s">
        <v>166</v>
      </c>
    </row>
    <row r="2" spans="1:80" x14ac:dyDescent="0.25">
      <c r="A2">
        <v>1</v>
      </c>
      <c r="B2" t="s">
        <v>8</v>
      </c>
      <c r="C2" t="s">
        <v>9</v>
      </c>
      <c r="D2" t="s">
        <v>10</v>
      </c>
      <c r="E2">
        <f>INT(LEFT(D2,FIND("-",D2)-2))-5</f>
        <v>59</v>
      </c>
      <c r="F2">
        <f>INT(RIGHT(D2,LEN(D2)-FIND("-",D2)))+10</f>
        <v>107</v>
      </c>
      <c r="G2">
        <f t="shared" ref="G2:G64" si="0">E2/F2</f>
        <v>0.55140186915887845</v>
      </c>
      <c r="H2">
        <f t="shared" ref="H2:H64" si="1">F2/E2</f>
        <v>1.8135593220338984</v>
      </c>
      <c r="I2" s="3"/>
      <c r="J2" s="4" t="s">
        <v>8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9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5" t="s">
        <v>26</v>
      </c>
      <c r="AB2" t="s">
        <v>27</v>
      </c>
      <c r="AD2" t="s">
        <v>28</v>
      </c>
      <c r="AE2" t="s">
        <v>29</v>
      </c>
      <c r="AF2" t="s">
        <v>30</v>
      </c>
      <c r="AG2" s="3"/>
      <c r="AH2" s="4" t="s">
        <v>8</v>
      </c>
      <c r="AI2" s="4" t="s">
        <v>11</v>
      </c>
      <c r="AJ2" s="4" t="s">
        <v>12</v>
      </c>
      <c r="AK2" s="4" t="s">
        <v>13</v>
      </c>
      <c r="AL2" s="4" t="s">
        <v>14</v>
      </c>
      <c r="AM2" s="4" t="s">
        <v>15</v>
      </c>
      <c r="AN2" s="4" t="s">
        <v>16</v>
      </c>
      <c r="AO2" s="4" t="s">
        <v>17</v>
      </c>
      <c r="AP2" s="4" t="s">
        <v>18</v>
      </c>
      <c r="AQ2" s="4" t="s">
        <v>9</v>
      </c>
      <c r="AR2" s="4" t="s">
        <v>19</v>
      </c>
      <c r="AS2" s="4" t="s">
        <v>20</v>
      </c>
      <c r="AT2" s="4" t="s">
        <v>21</v>
      </c>
      <c r="AU2" s="4" t="s">
        <v>22</v>
      </c>
      <c r="AV2" s="4" t="s">
        <v>23</v>
      </c>
      <c r="AW2" s="4" t="s">
        <v>24</v>
      </c>
      <c r="AX2" s="4" t="s">
        <v>25</v>
      </c>
      <c r="AY2" s="5" t="s">
        <v>26</v>
      </c>
      <c r="BB2" t="s">
        <v>28</v>
      </c>
      <c r="BC2" t="s">
        <v>29</v>
      </c>
      <c r="BD2" t="s">
        <v>30</v>
      </c>
      <c r="BF2" t="s">
        <v>8</v>
      </c>
      <c r="BG2" t="s">
        <v>11</v>
      </c>
      <c r="BH2" t="s">
        <v>12</v>
      </c>
      <c r="BI2" t="s">
        <v>13</v>
      </c>
      <c r="BJ2" t="s">
        <v>14</v>
      </c>
      <c r="BK2" t="s">
        <v>15</v>
      </c>
      <c r="BL2" t="s">
        <v>16</v>
      </c>
      <c r="BM2" t="s">
        <v>17</v>
      </c>
      <c r="BN2" t="s">
        <v>18</v>
      </c>
      <c r="BO2" t="s">
        <v>9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Z2" t="s">
        <v>28</v>
      </c>
      <c r="CA2" t="s">
        <v>29</v>
      </c>
      <c r="CB2" t="s">
        <v>30</v>
      </c>
    </row>
    <row r="3" spans="1:80" x14ac:dyDescent="0.25">
      <c r="A3">
        <v>1</v>
      </c>
      <c r="B3" t="s">
        <v>11</v>
      </c>
      <c r="C3" t="s">
        <v>19</v>
      </c>
      <c r="D3" t="s">
        <v>31</v>
      </c>
      <c r="E3">
        <f t="shared" ref="E3:E64" si="2">INT(LEFT(D3,FIND("-",D3)-2))-5</f>
        <v>60</v>
      </c>
      <c r="F3">
        <f t="shared" ref="F3:F64" si="3">INT(RIGHT(D3,LEN(D3)-FIND("-",D3)))+10</f>
        <v>82</v>
      </c>
      <c r="G3">
        <f t="shared" si="0"/>
        <v>0.73170731707317072</v>
      </c>
      <c r="H3">
        <f t="shared" si="1"/>
        <v>1.3666666666666667</v>
      </c>
      <c r="I3" s="6" t="s">
        <v>8</v>
      </c>
      <c r="J3" s="2" cm="1">
        <f t="array" ref="J3">_xlfn.XLOOKUP($I3&amp;J$2,$B$2:$B$64&amp;$C$2:$C$64,$G$2:$G$64,0)+_xlfn.XLOOKUP(J$2&amp;$I3,$B$2:$B$64&amp;$C$2:$C$64,$H$2:$H$64,0)</f>
        <v>0</v>
      </c>
      <c r="K3" s="2" cm="1">
        <f t="array" ref="K3">_xlfn.XLOOKUP($I3&amp;K$2,$B$2:$B$64&amp;$C$2:$C$64,$G$2:$G$64,0)+_xlfn.XLOOKUP(K$2&amp;$I3,$B$2:$B$64&amp;$C$2:$C$64,$H$2:$H$64,0)</f>
        <v>0</v>
      </c>
      <c r="L3" s="2" cm="1">
        <f t="array" ref="L3">_xlfn.XLOOKUP($I3&amp;L$2,$B$2:$B$64&amp;$C$2:$C$64,$G$2:$G$64,0)+_xlfn.XLOOKUP(L$2&amp;$I3,$B$2:$B$64&amp;$C$2:$C$64,$H$2:$H$64,0)</f>
        <v>0</v>
      </c>
      <c r="M3" s="2" cm="1">
        <f t="array" ref="M3">_xlfn.XLOOKUP($I3&amp;M$2,$B$2:$B$64&amp;$C$2:$C$64,$G$2:$G$64,0)+_xlfn.XLOOKUP(M$2&amp;$I3,$B$2:$B$64&amp;$C$2:$C$64,$H$2:$H$64,0)</f>
        <v>0</v>
      </c>
      <c r="N3" s="2" cm="1">
        <f t="array" ref="N3">_xlfn.XLOOKUP($I3&amp;N$2,$B$2:$B$64&amp;$C$2:$C$64,$G$2:$G$64,0)+_xlfn.XLOOKUP(N$2&amp;$I3,$B$2:$B$64&amp;$C$2:$C$64,$H$2:$H$64,0)</f>
        <v>2.1346153846153846</v>
      </c>
      <c r="O3" s="2" cm="1">
        <f t="array" ref="O3">_xlfn.XLOOKUP($I3&amp;O$2,$B$2:$B$64&amp;$C$2:$C$64,$G$2:$G$64,0)+_xlfn.XLOOKUP(O$2&amp;$I3,$B$2:$B$64&amp;$C$2:$C$64,$H$2:$H$64,0)</f>
        <v>0</v>
      </c>
      <c r="P3" s="2" cm="1">
        <f t="array" ref="P3">_xlfn.XLOOKUP($I3&amp;P$2,$B$2:$B$64&amp;$C$2:$C$64,$G$2:$G$64,0)+_xlfn.XLOOKUP(P$2&amp;$I3,$B$2:$B$64&amp;$C$2:$C$64,$H$2:$H$64,0)</f>
        <v>0</v>
      </c>
      <c r="Q3" s="2" cm="1">
        <f t="array" ref="Q3">_xlfn.XLOOKUP($I3&amp;Q$2,$B$2:$B$64&amp;$C$2:$C$64,$G$2:$G$64,0)+_xlfn.XLOOKUP(Q$2&amp;$I3,$B$2:$B$64&amp;$C$2:$C$64,$H$2:$H$64,0)</f>
        <v>0</v>
      </c>
      <c r="R3" s="2" cm="1">
        <f t="array" ref="R3">_xlfn.XLOOKUP($I3&amp;R$2,$B$2:$B$64&amp;$C$2:$C$64,$G$2:$G$64,0)+_xlfn.XLOOKUP(R$2&amp;$I3,$B$2:$B$64&amp;$C$2:$C$64,$H$2:$H$64,0)</f>
        <v>0</v>
      </c>
      <c r="S3" s="9" cm="1">
        <f t="array" ref="S3">_xlfn.XLOOKUP($I3&amp;S$2,$B$2:$B$64&amp;$C$2:$C$64,$G$2:$G$64,0)+_xlfn.XLOOKUP(S$2&amp;$I3,$B$2:$B$64&amp;$C$2:$C$64,$H$2:$H$64,0)</f>
        <v>0.55140186915887845</v>
      </c>
      <c r="T3" s="2" cm="1">
        <f t="array" ref="T3">_xlfn.XLOOKUP($I3&amp;T$2,$B$2:$B$64&amp;$C$2:$C$64,$G$2:$G$64,0)+_xlfn.XLOOKUP(T$2&amp;$I3,$B$2:$B$64&amp;$C$2:$C$64,$H$2:$H$64,0)</f>
        <v>0</v>
      </c>
      <c r="U3" s="2" cm="1">
        <f t="array" ref="U3">_xlfn.XLOOKUP($I3&amp;U$2,$B$2:$B$64&amp;$C$2:$C$64,$G$2:$G$64,0)+_xlfn.XLOOKUP(U$2&amp;$I3,$B$2:$B$64&amp;$C$2:$C$64,$H$2:$H$64,0)</f>
        <v>0.98795180722891562</v>
      </c>
      <c r="V3" s="2" cm="1">
        <f t="array" ref="V3">_xlfn.XLOOKUP($I3&amp;V$2,$B$2:$B$64&amp;$C$2:$C$64,$G$2:$G$64,0)+_xlfn.XLOOKUP(V$2&amp;$I3,$B$2:$B$64&amp;$C$2:$C$64,$H$2:$H$64,0)</f>
        <v>1.1136363636363635</v>
      </c>
      <c r="W3" s="2" cm="1">
        <f t="array" ref="W3">_xlfn.XLOOKUP($I3&amp;W$2,$B$2:$B$64&amp;$C$2:$C$64,$G$2:$G$64,0)+_xlfn.XLOOKUP(W$2&amp;$I3,$B$2:$B$64&amp;$C$2:$C$64,$H$2:$H$64,0)</f>
        <v>0.66990291262135926</v>
      </c>
      <c r="X3" s="2" cm="1">
        <f t="array" ref="X3">_xlfn.XLOOKUP($I3&amp;X$2,$B$2:$B$64&amp;$C$2:$C$64,$G$2:$G$64,0)+_xlfn.XLOOKUP(X$2&amp;$I3,$B$2:$B$64&amp;$C$2:$C$64,$H$2:$H$64,0)</f>
        <v>0</v>
      </c>
      <c r="Y3" s="2" cm="1">
        <f t="array" ref="Y3">_xlfn.XLOOKUP($I3&amp;Y$2,$B$2:$B$64&amp;$C$2:$C$64,$G$2:$G$64,0)+_xlfn.XLOOKUP(Y$2&amp;$I3,$B$2:$B$64&amp;$C$2:$C$64,$H$2:$H$64,0)</f>
        <v>1.2407407407407407</v>
      </c>
      <c r="Z3" s="2" cm="1">
        <f t="array" ref="Z3">_xlfn.XLOOKUP($I3&amp;Z$2,$B$2:$B$64&amp;$C$2:$C$64,$G$2:$G$64,0)+_xlfn.XLOOKUP(Z$2&amp;$I3,$B$2:$B$64&amp;$C$2:$C$64,$H$2:$H$64,0)</f>
        <v>0</v>
      </c>
      <c r="AA3" s="2" cm="1">
        <f t="array" ref="AA3">_xlfn.XLOOKUP($I3&amp;AA$2,$B$2:$B$64&amp;$C$2:$C$64,$G$2:$G$64,0)+_xlfn.XLOOKUP(AA$2&amp;$I3,$B$2:$B$64&amp;$C$2:$C$64,$H$2:$H$64,0)</f>
        <v>0.43846153846153846</v>
      </c>
      <c r="AB3">
        <v>1</v>
      </c>
      <c r="AC3">
        <f t="array" ref="AC3">MMULT($J3:AA$20,AB$3:AB$20)</f>
        <v>7.1367106164631808</v>
      </c>
      <c r="AD3">
        <f>RANK(AC3,$AC$3:$AC$20)</f>
        <v>13</v>
      </c>
      <c r="AE3">
        <v>16</v>
      </c>
      <c r="AF3">
        <f>(AE3-AD3)^2</f>
        <v>9</v>
      </c>
      <c r="AG3" s="6" t="s">
        <v>8</v>
      </c>
      <c r="AH3" s="2">
        <f t="array" ref="AH3:AY20">MMULT(J3:AA20,J3:AA20)</f>
        <v>7</v>
      </c>
      <c r="AI3" s="9">
        <v>3.201902085789174</v>
      </c>
      <c r="AJ3" s="2">
        <v>4.2682839310788907</v>
      </c>
      <c r="AK3" s="2">
        <v>3.5789766267891032</v>
      </c>
      <c r="AL3" s="2">
        <v>3.4380458270318561</v>
      </c>
      <c r="AM3" s="2">
        <v>2.4824119135075997</v>
      </c>
      <c r="AN3" s="2">
        <v>2.7329033084467866</v>
      </c>
      <c r="AO3" s="2">
        <v>0.776500689825252</v>
      </c>
      <c r="AP3" s="2">
        <v>3.27598359753746</v>
      </c>
      <c r="AQ3" s="2">
        <v>4.63897871739655</v>
      </c>
      <c r="AR3" s="2">
        <v>0.76958610495195856</v>
      </c>
      <c r="AS3" s="2">
        <v>1.1240156939018124</v>
      </c>
      <c r="AT3" s="2">
        <v>3.4528142589118196</v>
      </c>
      <c r="AU3" s="2">
        <v>2.7930677733481466</v>
      </c>
      <c r="AV3" s="2">
        <v>3.2695396400416481</v>
      </c>
      <c r="AW3" s="2">
        <v>1.6202502316960148</v>
      </c>
      <c r="AX3" s="2">
        <v>0.18443223443223444</v>
      </c>
      <c r="AY3" s="2">
        <v>2.127384960718294</v>
      </c>
      <c r="AZ3">
        <v>1</v>
      </c>
      <c r="BA3">
        <f t="array" ref="BA3">MMULT($AH3:AY$20,AZ$3:AZ$20)</f>
        <v>50.735077595404611</v>
      </c>
      <c r="BB3">
        <f>RANK(BA3,$BA$3:$BA$20)</f>
        <v>15</v>
      </c>
      <c r="BC3">
        <v>16</v>
      </c>
      <c r="BD3">
        <f>(BC3-BB3)^2</f>
        <v>1</v>
      </c>
      <c r="BE3" t="s">
        <v>8</v>
      </c>
      <c r="BF3">
        <f t="array" ref="BF3:BW20">MMULT(AH3:AY20,J3:AA20)</f>
        <v>24.589054608147173</v>
      </c>
      <c r="BG3">
        <v>13.917989778412061</v>
      </c>
      <c r="BH3">
        <v>22.500104053570983</v>
      </c>
      <c r="BI3">
        <v>17.094799074956004</v>
      </c>
      <c r="BJ3">
        <v>31.898467372171183</v>
      </c>
      <c r="BK3">
        <v>16.109474409067044</v>
      </c>
      <c r="BL3">
        <v>17.999700618676155</v>
      </c>
      <c r="BM3">
        <v>17.767742392912588</v>
      </c>
      <c r="BN3">
        <v>16.260551042403456</v>
      </c>
      <c r="BO3">
        <v>22.686494108446297</v>
      </c>
      <c r="BP3">
        <v>11.985201790756687</v>
      </c>
      <c r="BQ3">
        <v>25.494972859286854</v>
      </c>
      <c r="BR3">
        <v>23.866063559620013</v>
      </c>
      <c r="BS3">
        <v>29.902229955935368</v>
      </c>
      <c r="BT3">
        <v>14.777419341167974</v>
      </c>
      <c r="BU3">
        <v>33.814029184170941</v>
      </c>
      <c r="BV3">
        <v>16.602396254327392</v>
      </c>
      <c r="BW3">
        <v>21.88150361097075</v>
      </c>
      <c r="BX3">
        <v>1</v>
      </c>
      <c r="BY3">
        <f t="array" ref="BY3">MMULT($BF3:BW$20,BX$3:BX$20)</f>
        <v>379.14819401499886</v>
      </c>
      <c r="BZ3">
        <f>RANK(BY3,$BY$3:$BY$20)</f>
        <v>15</v>
      </c>
      <c r="CA3">
        <v>16</v>
      </c>
      <c r="CB3">
        <f>(CA3-BZ3)^2</f>
        <v>1</v>
      </c>
    </row>
    <row r="4" spans="1:80" x14ac:dyDescent="0.25">
      <c r="A4">
        <v>1</v>
      </c>
      <c r="B4" t="s">
        <v>12</v>
      </c>
      <c r="C4" t="s">
        <v>20</v>
      </c>
      <c r="D4" t="s">
        <v>32</v>
      </c>
      <c r="E4">
        <f t="shared" si="2"/>
        <v>56</v>
      </c>
      <c r="F4">
        <f t="shared" si="3"/>
        <v>97</v>
      </c>
      <c r="G4">
        <f t="shared" si="0"/>
        <v>0.57731958762886593</v>
      </c>
      <c r="H4">
        <f t="shared" si="1"/>
        <v>1.7321428571428572</v>
      </c>
      <c r="I4" s="7" t="s">
        <v>11</v>
      </c>
      <c r="J4" s="2" cm="1">
        <f t="array" ref="J4">_xlfn.XLOOKUP($I4&amp;J$2,$B$2:$B$64&amp;$C$2:$C$64,$G$2:$G$64,0)+_xlfn.XLOOKUP(J$2&amp;$I4,$B$2:$B$64&amp;$C$2:$C$64,$H$2:$H$64,0)</f>
        <v>0</v>
      </c>
      <c r="K4" s="2" cm="1">
        <f t="array" ref="K4">_xlfn.XLOOKUP($I4&amp;K$2,$B$2:$B$64&amp;$C$2:$C$64,$G$2:$G$64,0)+_xlfn.XLOOKUP(K$2&amp;$I4,$B$2:$B$64&amp;$C$2:$C$64,$H$2:$H$64,0)</f>
        <v>0</v>
      </c>
      <c r="L4" s="2" cm="1">
        <f t="array" ref="L4">_xlfn.XLOOKUP($I4&amp;L$2,$B$2:$B$64&amp;$C$2:$C$64,$G$2:$G$64,0)+_xlfn.XLOOKUP(L$2&amp;$I4,$B$2:$B$64&amp;$C$2:$C$64,$H$2:$H$64,0)</f>
        <v>0</v>
      </c>
      <c r="M4" s="2" cm="1">
        <f t="array" ref="M4">_xlfn.XLOOKUP($I4&amp;M$2,$B$2:$B$64&amp;$C$2:$C$64,$G$2:$G$64,0)+_xlfn.XLOOKUP(M$2&amp;$I4,$B$2:$B$64&amp;$C$2:$C$64,$H$2:$H$64,0)</f>
        <v>0</v>
      </c>
      <c r="N4" s="2" cm="1">
        <f t="array" ref="N4">_xlfn.XLOOKUP($I4&amp;N$2,$B$2:$B$64&amp;$C$2:$C$64,$G$2:$G$64,0)+_xlfn.XLOOKUP(N$2&amp;$I4,$B$2:$B$64&amp;$C$2:$C$64,$H$2:$H$64,0)</f>
        <v>0.98648648648648651</v>
      </c>
      <c r="O4" s="2" cm="1">
        <f t="array" ref="O4">_xlfn.XLOOKUP($I4&amp;O$2,$B$2:$B$64&amp;$C$2:$C$64,$G$2:$G$64,0)+_xlfn.XLOOKUP(O$2&amp;$I4,$B$2:$B$64&amp;$C$2:$C$64,$H$2:$H$64,0)</f>
        <v>2.375</v>
      </c>
      <c r="P4" s="2" cm="1">
        <f t="array" ref="P4">_xlfn.XLOOKUP($I4&amp;P$2,$B$2:$B$64&amp;$C$2:$C$64,$G$2:$G$64,0)+_xlfn.XLOOKUP(P$2&amp;$I4,$B$2:$B$64&amp;$C$2:$C$64,$H$2:$H$64,0)</f>
        <v>0</v>
      </c>
      <c r="Q4" s="2" cm="1">
        <f t="array" ref="Q4">_xlfn.XLOOKUP($I4&amp;Q$2,$B$2:$B$64&amp;$C$2:$C$64,$G$2:$G$64,0)+_xlfn.XLOOKUP(Q$2&amp;$I4,$B$2:$B$64&amp;$C$2:$C$64,$H$2:$H$64,0)</f>
        <v>0</v>
      </c>
      <c r="R4" s="2" cm="1">
        <f t="array" ref="R4">_xlfn.XLOOKUP($I4&amp;R$2,$B$2:$B$64&amp;$C$2:$C$64,$G$2:$G$64,0)+_xlfn.XLOOKUP(R$2&amp;$I4,$B$2:$B$64&amp;$C$2:$C$64,$H$2:$H$64,0)</f>
        <v>0</v>
      </c>
      <c r="S4" s="2" cm="1">
        <f t="array" ref="S4">_xlfn.XLOOKUP($I4&amp;S$2,$B$2:$B$64&amp;$C$2:$C$64,$G$2:$G$64,0)+_xlfn.XLOOKUP(S$2&amp;$I4,$B$2:$B$64&amp;$C$2:$C$64,$H$2:$H$64,0)</f>
        <v>1.9672131147540983</v>
      </c>
      <c r="T4" s="2" cm="1">
        <f t="array" ref="T4">_xlfn.XLOOKUP($I4&amp;T$2,$B$2:$B$64&amp;$C$2:$C$64,$G$2:$G$64,0)+_xlfn.XLOOKUP(T$2&amp;$I4,$B$2:$B$64&amp;$C$2:$C$64,$H$2:$H$64,0)</f>
        <v>0.73170731707317072</v>
      </c>
      <c r="U4" s="2" cm="1">
        <f t="array" ref="U4">_xlfn.XLOOKUP($I4&amp;U$2,$B$2:$B$64&amp;$C$2:$C$64,$G$2:$G$64,0)+_xlfn.XLOOKUP(U$2&amp;$I4,$B$2:$B$64&amp;$C$2:$C$64,$H$2:$H$64,0)</f>
        <v>1.3037974683544304</v>
      </c>
      <c r="V4" s="2" cm="1">
        <f t="array" ref="V4">_xlfn.XLOOKUP($I4&amp;V$2,$B$2:$B$64&amp;$C$2:$C$64,$G$2:$G$64,0)+_xlfn.XLOOKUP(V$2&amp;$I4,$B$2:$B$64&amp;$C$2:$C$64,$H$2:$H$64,0)</f>
        <v>0</v>
      </c>
      <c r="W4" s="2" cm="1">
        <f t="array" ref="W4">_xlfn.XLOOKUP($I4&amp;W$2,$B$2:$B$64&amp;$C$2:$C$64,$G$2:$G$64,0)+_xlfn.XLOOKUP(W$2&amp;$I4,$B$2:$B$64&amp;$C$2:$C$64,$H$2:$H$64,0)</f>
        <v>0</v>
      </c>
      <c r="X4" s="2" cm="1">
        <f t="array" ref="X4">_xlfn.XLOOKUP($I4&amp;X$2,$B$2:$B$64&amp;$C$2:$C$64,$G$2:$G$64,0)+_xlfn.XLOOKUP(X$2&amp;$I4,$B$2:$B$64&amp;$C$2:$C$64,$H$2:$H$64,0)</f>
        <v>0.65740740740740744</v>
      </c>
      <c r="Y4" s="2" cm="1">
        <f t="array" ref="Y4">_xlfn.XLOOKUP($I4&amp;Y$2,$B$2:$B$64&amp;$C$2:$C$64,$G$2:$G$64,0)+_xlfn.XLOOKUP(Y$2&amp;$I4,$B$2:$B$64&amp;$C$2:$C$64,$H$2:$H$64,0)</f>
        <v>0</v>
      </c>
      <c r="Z4" s="2" cm="1">
        <f t="array" ref="Z4">_xlfn.XLOOKUP($I4&amp;Z$2,$B$2:$B$64&amp;$C$2:$C$64,$G$2:$G$64,0)+_xlfn.XLOOKUP(Z$2&amp;$I4,$B$2:$B$64&amp;$C$2:$C$64,$H$2:$H$64,0)</f>
        <v>1.296875</v>
      </c>
      <c r="AA4" s="2" cm="1">
        <f t="array" ref="AA4">_xlfn.XLOOKUP($I4&amp;AA$2,$B$2:$B$64&amp;$C$2:$C$64,$G$2:$G$64,0)+_xlfn.XLOOKUP(AA$2&amp;$I4,$B$2:$B$64&amp;$C$2:$C$64,$H$2:$H$64,0)</f>
        <v>0</v>
      </c>
      <c r="AB4">
        <v>1</v>
      </c>
      <c r="AC4">
        <f t="array" ref="AC4">MMULT($J4:AA$20,AB$3:AB$20)</f>
        <v>9.3184867940755929</v>
      </c>
      <c r="AD4">
        <f t="shared" ref="AD4:AD20" si="4">RANK(AC4,$AC$3:$AC$20)</f>
        <v>2</v>
      </c>
      <c r="AE4">
        <v>4</v>
      </c>
      <c r="AF4">
        <f t="shared" ref="AF4:AF20" si="5">(AE4-AD4)^2</f>
        <v>4</v>
      </c>
      <c r="AG4" s="7" t="s">
        <v>11</v>
      </c>
      <c r="AH4" s="9">
        <v>5.349492933659505</v>
      </c>
      <c r="AI4" s="2">
        <v>7</v>
      </c>
      <c r="AJ4" s="2">
        <v>8.5627014343315686</v>
      </c>
      <c r="AK4" s="2">
        <v>1.1393728222996515</v>
      </c>
      <c r="AL4" s="2">
        <v>1.2975235437739796</v>
      </c>
      <c r="AM4" s="2">
        <v>3.5893040702259706</v>
      </c>
      <c r="AN4" s="2">
        <v>0.90479651162790697</v>
      </c>
      <c r="AO4" s="2">
        <v>3.6410837405334986</v>
      </c>
      <c r="AP4" s="2">
        <v>1.5764309398847551</v>
      </c>
      <c r="AQ4" s="2">
        <v>2.5362864878431992</v>
      </c>
      <c r="AR4" s="2">
        <v>1.3965581743359521</v>
      </c>
      <c r="AS4" s="2">
        <v>5.1876984052210169</v>
      </c>
      <c r="AT4" s="2">
        <v>2.4543409980999651</v>
      </c>
      <c r="AU4" s="2">
        <v>5.7165357711259341</v>
      </c>
      <c r="AV4" s="2">
        <v>7.5334786160527818</v>
      </c>
      <c r="AW4" s="2">
        <v>6.5263493803099983</v>
      </c>
      <c r="AX4" s="2">
        <v>2.5907866993389561</v>
      </c>
      <c r="AY4" s="2">
        <v>7.7915537421286558</v>
      </c>
      <c r="AZ4">
        <v>1</v>
      </c>
      <c r="BA4">
        <f t="array" ref="BA4">MMULT($AH4:AY$20,AZ$3:AZ$20)</f>
        <v>74.794294270793301</v>
      </c>
      <c r="BB4">
        <f t="shared" ref="BB4:BB20" si="6">RANK(BA4,$BA$3:$BA$20)</f>
        <v>2</v>
      </c>
      <c r="BC4">
        <v>4</v>
      </c>
      <c r="BD4">
        <f t="shared" ref="BD4:BD20" si="7">(BC4-BB4)^2</f>
        <v>4</v>
      </c>
      <c r="BE4" t="s">
        <v>11</v>
      </c>
      <c r="BF4">
        <v>44.226048487389399</v>
      </c>
      <c r="BG4">
        <v>23.460497511863135</v>
      </c>
      <c r="BH4">
        <v>27.774973907478767</v>
      </c>
      <c r="BI4">
        <v>22.960323656891138</v>
      </c>
      <c r="BJ4">
        <v>37.554861197874544</v>
      </c>
      <c r="BK4">
        <v>44.531724200753942</v>
      </c>
      <c r="BL4">
        <v>24.628613273885581</v>
      </c>
      <c r="BM4">
        <v>22.448982619601228</v>
      </c>
      <c r="BN4">
        <v>22.517867711718726</v>
      </c>
      <c r="BO4">
        <v>38.714561018260937</v>
      </c>
      <c r="BP4">
        <v>22.450431870146609</v>
      </c>
      <c r="BQ4">
        <v>37.335330731527101</v>
      </c>
      <c r="BR4">
        <v>26.431250693530636</v>
      </c>
      <c r="BS4">
        <v>32.806148388010172</v>
      </c>
      <c r="BT4">
        <v>33.275068664553821</v>
      </c>
      <c r="BU4">
        <v>28.678314097775868</v>
      </c>
      <c r="BV4">
        <v>32.272055454975487</v>
      </c>
      <c r="BW4">
        <v>25.660035008347766</v>
      </c>
      <c r="BX4">
        <v>1</v>
      </c>
      <c r="BY4">
        <f t="array" ref="BY4">MMULT($BF4:BW$20,BX$3:BX$20)</f>
        <v>547.72708849458479</v>
      </c>
      <c r="BZ4">
        <f t="shared" ref="BZ4:BZ20" si="8">RANK(BY4,$BY$3:$BY$20)</f>
        <v>2</v>
      </c>
      <c r="CA4">
        <v>4</v>
      </c>
      <c r="CB4">
        <f t="shared" ref="CB4:CB20" si="9">(CA4-BZ4)^2</f>
        <v>4</v>
      </c>
    </row>
    <row r="5" spans="1:80" x14ac:dyDescent="0.25">
      <c r="A5">
        <v>1</v>
      </c>
      <c r="B5" t="s">
        <v>13</v>
      </c>
      <c r="C5" t="s">
        <v>21</v>
      </c>
      <c r="D5" t="s">
        <v>33</v>
      </c>
      <c r="E5">
        <f t="shared" si="2"/>
        <v>50</v>
      </c>
      <c r="F5">
        <f t="shared" si="3"/>
        <v>97</v>
      </c>
      <c r="G5">
        <f t="shared" si="0"/>
        <v>0.51546391752577314</v>
      </c>
      <c r="H5">
        <f t="shared" si="1"/>
        <v>1.94</v>
      </c>
      <c r="I5" s="7" t="s">
        <v>12</v>
      </c>
      <c r="J5" s="2" cm="1">
        <f t="array" ref="J5">_xlfn.XLOOKUP($I5&amp;J$2,$B$2:$B$64&amp;$C$2:$C$64,$G$2:$G$64,0)+_xlfn.XLOOKUP(J$2&amp;$I5,$B$2:$B$64&amp;$C$2:$C$64,$H$2:$H$64,0)</f>
        <v>0</v>
      </c>
      <c r="K5" s="2" cm="1">
        <f t="array" ref="K5">_xlfn.XLOOKUP($I5&amp;K$2,$B$2:$B$64&amp;$C$2:$C$64,$G$2:$G$64,0)+_xlfn.XLOOKUP(K$2&amp;$I5,$B$2:$B$64&amp;$C$2:$C$64,$H$2:$H$64,0)</f>
        <v>0</v>
      </c>
      <c r="L5" s="2" cm="1">
        <f t="array" ref="L5">_xlfn.XLOOKUP($I5&amp;L$2,$B$2:$B$64&amp;$C$2:$C$64,$G$2:$G$64,0)+_xlfn.XLOOKUP(L$2&amp;$I5,$B$2:$B$64&amp;$C$2:$C$64,$H$2:$H$64,0)</f>
        <v>0</v>
      </c>
      <c r="M5" s="2" cm="1">
        <f t="array" ref="M5">_xlfn.XLOOKUP($I5&amp;M$2,$B$2:$B$64&amp;$C$2:$C$64,$G$2:$G$64,0)+_xlfn.XLOOKUP(M$2&amp;$I5,$B$2:$B$64&amp;$C$2:$C$64,$H$2:$H$64,0)</f>
        <v>0</v>
      </c>
      <c r="N5" s="2" cm="1">
        <f t="array" ref="N5">_xlfn.XLOOKUP($I5&amp;N$2,$B$2:$B$64&amp;$C$2:$C$64,$G$2:$G$64,0)+_xlfn.XLOOKUP(N$2&amp;$I5,$B$2:$B$64&amp;$C$2:$C$64,$H$2:$H$64,0)</f>
        <v>0</v>
      </c>
      <c r="O5" s="2" cm="1">
        <f t="array" ref="O5">_xlfn.XLOOKUP($I5&amp;O$2,$B$2:$B$64&amp;$C$2:$C$64,$G$2:$G$64,0)+_xlfn.XLOOKUP(O$2&amp;$I5,$B$2:$B$64&amp;$C$2:$C$64,$H$2:$H$64,0)</f>
        <v>0</v>
      </c>
      <c r="P5" s="2" cm="1">
        <f t="array" ref="P5">_xlfn.XLOOKUP($I5&amp;P$2,$B$2:$B$64&amp;$C$2:$C$64,$G$2:$G$64,0)+_xlfn.XLOOKUP(P$2&amp;$I5,$B$2:$B$64&amp;$C$2:$C$64,$H$2:$H$64,0)</f>
        <v>0.47619047619047616</v>
      </c>
      <c r="Q5" s="2" cm="1">
        <f t="array" ref="Q5">_xlfn.XLOOKUP($I5&amp;Q$2,$B$2:$B$64&amp;$C$2:$C$64,$G$2:$G$64,0)+_xlfn.XLOOKUP(Q$2&amp;$I5,$B$2:$B$64&amp;$C$2:$C$64,$H$2:$H$64,0)</f>
        <v>0</v>
      </c>
      <c r="R5" s="2" cm="1">
        <f t="array" ref="R5">_xlfn.XLOOKUP($I5&amp;R$2,$B$2:$B$64&amp;$C$2:$C$64,$G$2:$G$64,0)+_xlfn.XLOOKUP(R$2&amp;$I5,$B$2:$B$64&amp;$C$2:$C$64,$H$2:$H$64,0)</f>
        <v>0</v>
      </c>
      <c r="S5" s="2" cm="1">
        <f t="array" ref="S5">_xlfn.XLOOKUP($I5&amp;S$2,$B$2:$B$64&amp;$C$2:$C$64,$G$2:$G$64,0)+_xlfn.XLOOKUP(S$2&amp;$I5,$B$2:$B$64&amp;$C$2:$C$64,$H$2:$H$64,0)</f>
        <v>0.65</v>
      </c>
      <c r="T5" s="2" cm="1">
        <f t="array" ref="T5">_xlfn.XLOOKUP($I5&amp;T$2,$B$2:$B$64&amp;$C$2:$C$64,$G$2:$G$64,0)+_xlfn.XLOOKUP(T$2&amp;$I5,$B$2:$B$64&amp;$C$2:$C$64,$H$2:$H$64,0)</f>
        <v>0.46280991735537191</v>
      </c>
      <c r="U5" s="2" cm="1">
        <f t="array" ref="U5">_xlfn.XLOOKUP($I5&amp;U$2,$B$2:$B$64&amp;$C$2:$C$64,$G$2:$G$64,0)+_xlfn.XLOOKUP(U$2&amp;$I5,$B$2:$B$64&amp;$C$2:$C$64,$H$2:$H$64,0)</f>
        <v>0.57731958762886593</v>
      </c>
      <c r="V5" s="2" cm="1">
        <f t="array" ref="V5">_xlfn.XLOOKUP($I5&amp;V$2,$B$2:$B$64&amp;$C$2:$C$64,$G$2:$G$64,0)+_xlfn.XLOOKUP(V$2&amp;$I5,$B$2:$B$64&amp;$C$2:$C$64,$H$2:$H$64,0)</f>
        <v>0.88095238095238093</v>
      </c>
      <c r="W5" s="2" cm="1">
        <f t="array" ref="W5">_xlfn.XLOOKUP($I5&amp;W$2,$B$2:$B$64&amp;$C$2:$C$64,$G$2:$G$64,0)+_xlfn.XLOOKUP(W$2&amp;$I5,$B$2:$B$64&amp;$C$2:$C$64,$H$2:$H$64,0)</f>
        <v>1.5068493150684932</v>
      </c>
      <c r="X5" s="2" cm="1">
        <f t="array" ref="X5">_xlfn.XLOOKUP($I5&amp;X$2,$B$2:$B$64&amp;$C$2:$C$64,$G$2:$G$64,0)+_xlfn.XLOOKUP(X$2&amp;$I5,$B$2:$B$64&amp;$C$2:$C$64,$H$2:$H$64,0)</f>
        <v>0</v>
      </c>
      <c r="Y5" s="2" cm="1">
        <f t="array" ref="Y5">_xlfn.XLOOKUP($I5&amp;Y$2,$B$2:$B$64&amp;$C$2:$C$64,$G$2:$G$64,0)+_xlfn.XLOOKUP(Y$2&amp;$I5,$B$2:$B$64&amp;$C$2:$C$64,$H$2:$H$64,0)</f>
        <v>0</v>
      </c>
      <c r="Z5" s="2" cm="1">
        <f t="array" ref="Z5">_xlfn.XLOOKUP($I5&amp;Z$2,$B$2:$B$64&amp;$C$2:$C$64,$G$2:$G$64,0)+_xlfn.XLOOKUP(Z$2&amp;$I5,$B$2:$B$64&amp;$C$2:$C$64,$H$2:$H$64,0)</f>
        <v>0.76428571428571423</v>
      </c>
      <c r="AA5" s="2" cm="1">
        <f t="array" ref="AA5">_xlfn.XLOOKUP($I5&amp;AA$2,$B$2:$B$64&amp;$C$2:$C$64,$G$2:$G$64,0)+_xlfn.XLOOKUP(AA$2&amp;$I5,$B$2:$B$64&amp;$C$2:$C$64,$H$2:$H$64,0)</f>
        <v>0</v>
      </c>
      <c r="AB5">
        <v>1</v>
      </c>
      <c r="AC5">
        <f t="array" ref="AC5">MMULT($J5:AA$20,AB$3:AB$20)</f>
        <v>5.3184073914813021</v>
      </c>
      <c r="AD5">
        <f t="shared" si="4"/>
        <v>18</v>
      </c>
      <c r="AE5">
        <v>17</v>
      </c>
      <c r="AF5">
        <f t="shared" si="5"/>
        <v>1</v>
      </c>
      <c r="AG5" s="7" t="s">
        <v>12</v>
      </c>
      <c r="AH5" s="2">
        <v>4.8035876852495214</v>
      </c>
      <c r="AI5" s="2">
        <v>1.9950508159314193</v>
      </c>
      <c r="AJ5" s="2">
        <v>7</v>
      </c>
      <c r="AK5" s="2">
        <v>3.5865153727348895</v>
      </c>
      <c r="AL5" s="2">
        <v>2.5191759764036874</v>
      </c>
      <c r="AM5" s="2">
        <v>3.0555977692305563</v>
      </c>
      <c r="AN5" s="2">
        <v>1.5418492304235478</v>
      </c>
      <c r="AO5" s="2">
        <v>2.3942265825786522</v>
      </c>
      <c r="AP5" s="2">
        <v>0.54834054834054835</v>
      </c>
      <c r="AQ5" s="2">
        <v>1.8420749069202287</v>
      </c>
      <c r="AR5" s="2">
        <v>1.2126683012861874</v>
      </c>
      <c r="AS5" s="2">
        <v>0.81436781609195397</v>
      </c>
      <c r="AT5" s="2">
        <v>1.085626375249336</v>
      </c>
      <c r="AU5" s="2">
        <v>0.70909090909090911</v>
      </c>
      <c r="AV5" s="2">
        <v>2.0810684161199626</v>
      </c>
      <c r="AW5" s="2">
        <v>0.40526849037487334</v>
      </c>
      <c r="AX5" s="2">
        <v>1.2682834841925752</v>
      </c>
      <c r="AY5" s="2">
        <v>3.2931695387530802</v>
      </c>
      <c r="AZ5">
        <v>1</v>
      </c>
      <c r="BA5">
        <f t="array" ref="BA5">MMULT($AH5:AY$20,AZ$3:AZ$20)</f>
        <v>40.155962218971922</v>
      </c>
      <c r="BB5">
        <f t="shared" si="6"/>
        <v>18</v>
      </c>
      <c r="BC5">
        <v>17</v>
      </c>
      <c r="BD5">
        <f t="shared" si="7"/>
        <v>1</v>
      </c>
      <c r="BE5" t="s">
        <v>12</v>
      </c>
      <c r="BF5">
        <v>15.215883809329181</v>
      </c>
      <c r="BG5">
        <v>11.2020887376733</v>
      </c>
      <c r="BH5">
        <v>13.465023386333179</v>
      </c>
      <c r="BI5">
        <v>9.1882283171388277</v>
      </c>
      <c r="BJ5">
        <v>16.005016706205897</v>
      </c>
      <c r="BK5">
        <v>11.962343114249348</v>
      </c>
      <c r="BL5">
        <v>15.767043730125495</v>
      </c>
      <c r="BM5">
        <v>8.5509302178427067</v>
      </c>
      <c r="BN5">
        <v>13.534598057420856</v>
      </c>
      <c r="BO5">
        <v>19.583574471225717</v>
      </c>
      <c r="BP5">
        <v>12.976317690925175</v>
      </c>
      <c r="BQ5">
        <v>21.017527487217375</v>
      </c>
      <c r="BR5">
        <v>23.28303795181133</v>
      </c>
      <c r="BS5">
        <v>32.024779917237723</v>
      </c>
      <c r="BT5">
        <v>12.022466117229889</v>
      </c>
      <c r="BU5">
        <v>25.967325933539151</v>
      </c>
      <c r="BV5">
        <v>20.332739874267006</v>
      </c>
      <c r="BW5">
        <v>16.234823552907116</v>
      </c>
      <c r="BX5">
        <v>1</v>
      </c>
      <c r="BY5">
        <f t="array" ref="BY5">MMULT($BF5:BW$20,BX$3:BX$20)</f>
        <v>298.33374907267932</v>
      </c>
      <c r="BZ5">
        <f t="shared" si="8"/>
        <v>18</v>
      </c>
      <c r="CA5">
        <v>17</v>
      </c>
      <c r="CB5">
        <f t="shared" si="9"/>
        <v>1</v>
      </c>
    </row>
    <row r="6" spans="1:80" x14ac:dyDescent="0.25">
      <c r="A6">
        <v>1</v>
      </c>
      <c r="B6" t="s">
        <v>14</v>
      </c>
      <c r="C6" t="s">
        <v>22</v>
      </c>
      <c r="D6" t="s">
        <v>34</v>
      </c>
      <c r="E6">
        <f t="shared" si="2"/>
        <v>77</v>
      </c>
      <c r="F6">
        <f t="shared" si="3"/>
        <v>75</v>
      </c>
      <c r="G6">
        <f t="shared" si="0"/>
        <v>1.0266666666666666</v>
      </c>
      <c r="H6">
        <f t="shared" si="1"/>
        <v>0.97402597402597402</v>
      </c>
      <c r="I6" s="7" t="s">
        <v>13</v>
      </c>
      <c r="J6" s="2" cm="1">
        <f t="array" ref="J6">_xlfn.XLOOKUP($I6&amp;J$2,$B$2:$B$64&amp;$C$2:$C$64,$G$2:$G$64,0)+_xlfn.XLOOKUP(J$2&amp;$I6,$B$2:$B$64&amp;$C$2:$C$64,$H$2:$H$64,0)</f>
        <v>0</v>
      </c>
      <c r="K6" s="2" cm="1">
        <f t="array" ref="K6">_xlfn.XLOOKUP($I6&amp;K$2,$B$2:$B$64&amp;$C$2:$C$64,$G$2:$G$64,0)+_xlfn.XLOOKUP(K$2&amp;$I6,$B$2:$B$64&amp;$C$2:$C$64,$H$2:$H$64,0)</f>
        <v>0</v>
      </c>
      <c r="L6" s="2" cm="1">
        <f t="array" ref="L6">_xlfn.XLOOKUP($I6&amp;L$2,$B$2:$B$64&amp;$C$2:$C$64,$G$2:$G$64,0)+_xlfn.XLOOKUP(L$2&amp;$I6,$B$2:$B$64&amp;$C$2:$C$64,$H$2:$H$64,0)</f>
        <v>0</v>
      </c>
      <c r="M6" s="2" cm="1">
        <f t="array" ref="M6">_xlfn.XLOOKUP($I6&amp;M$2,$B$2:$B$64&amp;$C$2:$C$64,$G$2:$G$64,0)+_xlfn.XLOOKUP(M$2&amp;$I6,$B$2:$B$64&amp;$C$2:$C$64,$H$2:$H$64,0)</f>
        <v>0</v>
      </c>
      <c r="N6" s="2" cm="1">
        <f t="array" ref="N6">_xlfn.XLOOKUP($I6&amp;N$2,$B$2:$B$64&amp;$C$2:$C$64,$G$2:$G$64,0)+_xlfn.XLOOKUP(N$2&amp;$I6,$B$2:$B$64&amp;$C$2:$C$64,$H$2:$H$64,0)</f>
        <v>0</v>
      </c>
      <c r="O6" s="2" cm="1">
        <f t="array" ref="O6">_xlfn.XLOOKUP($I6&amp;O$2,$B$2:$B$64&amp;$C$2:$C$64,$G$2:$G$64,0)+_xlfn.XLOOKUP(O$2&amp;$I6,$B$2:$B$64&amp;$C$2:$C$64,$H$2:$H$64,0)</f>
        <v>0</v>
      </c>
      <c r="P6" s="2" cm="1">
        <f t="array" ref="P6">_xlfn.XLOOKUP($I6&amp;P$2,$B$2:$B$64&amp;$C$2:$C$64,$G$2:$G$64,0)+_xlfn.XLOOKUP(P$2&amp;$I6,$B$2:$B$64&amp;$C$2:$C$64,$H$2:$H$64,0)</f>
        <v>1.6984126984126984</v>
      </c>
      <c r="Q6" s="2" cm="1">
        <f t="array" ref="Q6">_xlfn.XLOOKUP($I6&amp;Q$2,$B$2:$B$64&amp;$C$2:$C$64,$G$2:$G$64,0)+_xlfn.XLOOKUP(Q$2&amp;$I6,$B$2:$B$64&amp;$C$2:$C$64,$H$2:$H$64,0)</f>
        <v>0</v>
      </c>
      <c r="R6" s="2" cm="1">
        <f t="array" ref="R6">_xlfn.XLOOKUP($I6&amp;R$2,$B$2:$B$64&amp;$C$2:$C$64,$G$2:$G$64,0)+_xlfn.XLOOKUP(R$2&amp;$I6,$B$2:$B$64&amp;$C$2:$C$64,$H$2:$H$64,0)</f>
        <v>1.0454545454545454</v>
      </c>
      <c r="S6" s="2" cm="1">
        <f t="array" ref="S6">_xlfn.XLOOKUP($I6&amp;S$2,$B$2:$B$64&amp;$C$2:$C$64,$G$2:$G$64,0)+_xlfn.XLOOKUP(S$2&amp;$I6,$B$2:$B$64&amp;$C$2:$C$64,$H$2:$H$64,0)</f>
        <v>0</v>
      </c>
      <c r="T6" s="2" cm="1">
        <f t="array" ref="T6">_xlfn.XLOOKUP($I6&amp;T$2,$B$2:$B$64&amp;$C$2:$C$64,$G$2:$G$64,0)+_xlfn.XLOOKUP(T$2&amp;$I6,$B$2:$B$64&amp;$C$2:$C$64,$H$2:$H$64,0)</f>
        <v>0.64220183486238536</v>
      </c>
      <c r="U6" s="2" cm="1">
        <f t="array" ref="U6">_xlfn.XLOOKUP($I6&amp;U$2,$B$2:$B$64&amp;$C$2:$C$64,$G$2:$G$64,0)+_xlfn.XLOOKUP(U$2&amp;$I6,$B$2:$B$64&amp;$C$2:$C$64,$H$2:$H$64,0)</f>
        <v>0</v>
      </c>
      <c r="V6" s="2" cm="1">
        <f t="array" ref="V6">_xlfn.XLOOKUP($I6&amp;V$2,$B$2:$B$64&amp;$C$2:$C$64,$G$2:$G$64,0)+_xlfn.XLOOKUP(V$2&amp;$I6,$B$2:$B$64&amp;$C$2:$C$64,$H$2:$H$64,0)</f>
        <v>0.51546391752577314</v>
      </c>
      <c r="W6" s="2" cm="1">
        <f t="array" ref="W6">_xlfn.XLOOKUP($I6&amp;W$2,$B$2:$B$64&amp;$C$2:$C$64,$G$2:$G$64,0)+_xlfn.XLOOKUP(W$2&amp;$I6,$B$2:$B$64&amp;$C$2:$C$64,$H$2:$H$64,0)</f>
        <v>1.7192982456140351</v>
      </c>
      <c r="X6" s="2" cm="1">
        <f t="array" ref="X6">_xlfn.XLOOKUP($I6&amp;X$2,$B$2:$B$64&amp;$C$2:$C$64,$G$2:$G$64,0)+_xlfn.XLOOKUP(X$2&amp;$I6,$B$2:$B$64&amp;$C$2:$C$64,$H$2:$H$64,0)</f>
        <v>0</v>
      </c>
      <c r="Y6" s="2" cm="1">
        <f t="array" ref="Y6">_xlfn.XLOOKUP($I6&amp;Y$2,$B$2:$B$64&amp;$C$2:$C$64,$G$2:$G$64,0)+_xlfn.XLOOKUP(Y$2&amp;$I6,$B$2:$B$64&amp;$C$2:$C$64,$H$2:$H$64,0)</f>
        <v>2.0357142857142856</v>
      </c>
      <c r="Z6" s="2" cm="1">
        <f t="array" ref="Z6">_xlfn.XLOOKUP($I6&amp;Z$2,$B$2:$B$64&amp;$C$2:$C$64,$G$2:$G$64,0)+_xlfn.XLOOKUP(Z$2&amp;$I6,$B$2:$B$64&amp;$C$2:$C$64,$H$2:$H$64,0)</f>
        <v>0</v>
      </c>
      <c r="AA6" s="2" cm="1">
        <f t="array" ref="AA6">_xlfn.XLOOKUP($I6&amp;AA$2,$B$2:$B$64&amp;$C$2:$C$64,$G$2:$G$64,0)+_xlfn.XLOOKUP(AA$2&amp;$I6,$B$2:$B$64&amp;$C$2:$C$64,$H$2:$H$64,0)</f>
        <v>1.0454545454545454</v>
      </c>
      <c r="AB6">
        <v>1</v>
      </c>
      <c r="AC6">
        <f t="array" ref="AC6">MMULT($J6:AA$20,AB$3:AB$20)</f>
        <v>8.7020000730382687</v>
      </c>
      <c r="AD6">
        <f t="shared" si="4"/>
        <v>4</v>
      </c>
      <c r="AE6">
        <v>11</v>
      </c>
      <c r="AF6">
        <f t="shared" si="5"/>
        <v>49</v>
      </c>
      <c r="AG6" s="7" t="s">
        <v>13</v>
      </c>
      <c r="AH6" s="2">
        <v>7.0544492067204505</v>
      </c>
      <c r="AI6" s="2">
        <v>0.8776758409785933</v>
      </c>
      <c r="AJ6" s="2">
        <v>6.6803913849693322</v>
      </c>
      <c r="AK6" s="2">
        <v>7</v>
      </c>
      <c r="AL6" s="2">
        <v>5.8193825560975228</v>
      </c>
      <c r="AM6" s="2">
        <v>3.2881758061183901</v>
      </c>
      <c r="AN6" s="2">
        <v>3.8900278556656094</v>
      </c>
      <c r="AO6" s="2">
        <v>4.3052919437227475</v>
      </c>
      <c r="AP6" s="2">
        <v>4.1626329824859232</v>
      </c>
      <c r="AQ6" s="2">
        <v>1.5760233918128654</v>
      </c>
      <c r="AR6" s="2">
        <v>0.35621490235520908</v>
      </c>
      <c r="AS6" s="2">
        <v>1.0328587075575026</v>
      </c>
      <c r="AT6" s="2">
        <v>3.4454326806491973</v>
      </c>
      <c r="AU6" s="2">
        <v>0</v>
      </c>
      <c r="AV6" s="2">
        <v>4.0320175294888596</v>
      </c>
      <c r="AW6" s="2">
        <v>2.7149381351509012</v>
      </c>
      <c r="AX6" s="2">
        <v>3.6869329213939306</v>
      </c>
      <c r="AY6" s="2">
        <v>2.5824337302000533</v>
      </c>
      <c r="AZ6">
        <v>1</v>
      </c>
      <c r="BA6">
        <f t="array" ref="BA6">MMULT($AH6:AY$20,AZ$3:AZ$20)</f>
        <v>62.504879575367099</v>
      </c>
      <c r="BB6">
        <f t="shared" si="6"/>
        <v>5</v>
      </c>
      <c r="BC6">
        <v>11</v>
      </c>
      <c r="BD6">
        <f t="shared" si="7"/>
        <v>36</v>
      </c>
      <c r="BE6" t="s">
        <v>13</v>
      </c>
      <c r="BF6">
        <v>17.801641843279995</v>
      </c>
      <c r="BG6">
        <v>18.339906051662865</v>
      </c>
      <c r="BH6">
        <v>21.887503404634309</v>
      </c>
      <c r="BI6">
        <v>17.314663887389852</v>
      </c>
      <c r="BJ6">
        <v>27.349642901655805</v>
      </c>
      <c r="BK6">
        <v>14.272528607954133</v>
      </c>
      <c r="BL6">
        <v>34.258007874806459</v>
      </c>
      <c r="BM6">
        <v>18.696785719380326</v>
      </c>
      <c r="BN6">
        <v>27.650233253029789</v>
      </c>
      <c r="BO6">
        <v>25.613377066667876</v>
      </c>
      <c r="BP6">
        <v>21.278096686334713</v>
      </c>
      <c r="BQ6">
        <v>21.69351363099527</v>
      </c>
      <c r="BR6">
        <v>32.045766375267874</v>
      </c>
      <c r="BS6">
        <v>45.625554427725447</v>
      </c>
      <c r="BT6">
        <v>17.570895594599349</v>
      </c>
      <c r="BU6">
        <v>47.278767137268915</v>
      </c>
      <c r="BV6">
        <v>24.874887329050786</v>
      </c>
      <c r="BW6">
        <v>36.606146603175837</v>
      </c>
      <c r="BX6">
        <v>1</v>
      </c>
      <c r="BY6">
        <f t="array" ref="BY6">MMULT($BF6:BW$20,BX$3:BX$20)</f>
        <v>470.15791839487963</v>
      </c>
      <c r="BZ6">
        <f t="shared" si="8"/>
        <v>5</v>
      </c>
      <c r="CA6">
        <v>11</v>
      </c>
      <c r="CB6">
        <f t="shared" si="9"/>
        <v>36</v>
      </c>
    </row>
    <row r="7" spans="1:80" x14ac:dyDescent="0.25">
      <c r="A7">
        <v>1</v>
      </c>
      <c r="B7" t="s">
        <v>15</v>
      </c>
      <c r="C7" t="s">
        <v>23</v>
      </c>
      <c r="D7" t="s">
        <v>35</v>
      </c>
      <c r="E7">
        <f t="shared" si="2"/>
        <v>97</v>
      </c>
      <c r="F7">
        <f t="shared" si="3"/>
        <v>68</v>
      </c>
      <c r="G7">
        <f t="shared" si="0"/>
        <v>1.4264705882352942</v>
      </c>
      <c r="H7">
        <f t="shared" si="1"/>
        <v>0.7010309278350515</v>
      </c>
      <c r="I7" s="7" t="s">
        <v>14</v>
      </c>
      <c r="J7" s="2" cm="1">
        <f t="array" ref="J7">_xlfn.XLOOKUP($I7&amp;J$2,$B$2:$B$64&amp;$C$2:$C$64,$G$2:$G$64,0)+_xlfn.XLOOKUP(J$2&amp;$I7,$B$2:$B$64&amp;$C$2:$C$64,$H$2:$H$64,0)</f>
        <v>0.46846846846846846</v>
      </c>
      <c r="K7" s="2" cm="1">
        <f t="array" ref="K7">_xlfn.XLOOKUP($I7&amp;K$2,$B$2:$B$64&amp;$C$2:$C$64,$G$2:$G$64,0)+_xlfn.XLOOKUP(K$2&amp;$I7,$B$2:$B$64&amp;$C$2:$C$64,$H$2:$H$64,0)</f>
        <v>1.0136986301369864</v>
      </c>
      <c r="L7" s="2" cm="1">
        <f t="array" ref="L7">_xlfn.XLOOKUP($I7&amp;L$2,$B$2:$B$64&amp;$C$2:$C$64,$G$2:$G$64,0)+_xlfn.XLOOKUP(L$2&amp;$I7,$B$2:$B$64&amp;$C$2:$C$64,$H$2:$H$64,0)</f>
        <v>0</v>
      </c>
      <c r="M7" s="2" cm="1">
        <f t="array" ref="M7">_xlfn.XLOOKUP($I7&amp;M$2,$B$2:$B$64&amp;$C$2:$C$64,$G$2:$G$64,0)+_xlfn.XLOOKUP(M$2&amp;$I7,$B$2:$B$64&amp;$C$2:$C$64,$H$2:$H$64,0)</f>
        <v>0</v>
      </c>
      <c r="N7" s="2" cm="1">
        <f t="array" ref="N7">_xlfn.XLOOKUP($I7&amp;N$2,$B$2:$B$64&amp;$C$2:$C$64,$G$2:$G$64,0)+_xlfn.XLOOKUP(N$2&amp;$I7,$B$2:$B$64&amp;$C$2:$C$64,$H$2:$H$64,0)</f>
        <v>0</v>
      </c>
      <c r="O7" s="2" cm="1">
        <f t="array" ref="O7">_xlfn.XLOOKUP($I7&amp;O$2,$B$2:$B$64&amp;$C$2:$C$64,$G$2:$G$64,0)+_xlfn.XLOOKUP(O$2&amp;$I7,$B$2:$B$64&amp;$C$2:$C$64,$H$2:$H$64,0)</f>
        <v>0</v>
      </c>
      <c r="P7" s="2" cm="1">
        <f t="array" ref="P7">_xlfn.XLOOKUP($I7&amp;P$2,$B$2:$B$64&amp;$C$2:$C$64,$G$2:$G$64,0)+_xlfn.XLOOKUP(P$2&amp;$I7,$B$2:$B$64&amp;$C$2:$C$64,$H$2:$H$64,0)</f>
        <v>0</v>
      </c>
      <c r="Q7" s="2" cm="1">
        <f t="array" ref="Q7">_xlfn.XLOOKUP($I7&amp;Q$2,$B$2:$B$64&amp;$C$2:$C$64,$G$2:$G$64,0)+_xlfn.XLOOKUP(Q$2&amp;$I7,$B$2:$B$64&amp;$C$2:$C$64,$H$2:$H$64,0)</f>
        <v>0</v>
      </c>
      <c r="R7" s="2" cm="1">
        <f t="array" ref="R7">_xlfn.XLOOKUP($I7&amp;R$2,$B$2:$B$64&amp;$C$2:$C$64,$G$2:$G$64,0)+_xlfn.XLOOKUP(R$2&amp;$I7,$B$2:$B$64&amp;$C$2:$C$64,$H$2:$H$64,0)</f>
        <v>0.95180722891566261</v>
      </c>
      <c r="S7" s="2" cm="1">
        <f t="array" ref="S7">_xlfn.XLOOKUP($I7&amp;S$2,$B$2:$B$64&amp;$C$2:$C$64,$G$2:$G$64,0)+_xlfn.XLOOKUP(S$2&amp;$I7,$B$2:$B$64&amp;$C$2:$C$64,$H$2:$H$64,0)</f>
        <v>1.5161290322580645</v>
      </c>
      <c r="T7" s="2" cm="1">
        <f t="array" ref="T7">_xlfn.XLOOKUP($I7&amp;T$2,$B$2:$B$64&amp;$C$2:$C$64,$G$2:$G$64,0)+_xlfn.XLOOKUP(T$2&amp;$I7,$B$2:$B$64&amp;$C$2:$C$64,$H$2:$H$64,0)</f>
        <v>0</v>
      </c>
      <c r="U7" s="2" cm="1">
        <f t="array" ref="U7">_xlfn.XLOOKUP($I7&amp;U$2,$B$2:$B$64&amp;$C$2:$C$64,$G$2:$G$64,0)+_xlfn.XLOOKUP(U$2&amp;$I7,$B$2:$B$64&amp;$C$2:$C$64,$H$2:$H$64,0)</f>
        <v>0</v>
      </c>
      <c r="V7" s="2" cm="1">
        <f t="array" ref="V7">_xlfn.XLOOKUP($I7&amp;V$2,$B$2:$B$64&amp;$C$2:$C$64,$G$2:$G$64,0)+_xlfn.XLOOKUP(V$2&amp;$I7,$B$2:$B$64&amp;$C$2:$C$64,$H$2:$H$64,0)</f>
        <v>1.4146341463414633</v>
      </c>
      <c r="W7" s="2" cm="1">
        <f t="array" ref="W7">_xlfn.XLOOKUP($I7&amp;W$2,$B$2:$B$64&amp;$C$2:$C$64,$G$2:$G$64,0)+_xlfn.XLOOKUP(W$2&amp;$I7,$B$2:$B$64&amp;$C$2:$C$64,$H$2:$H$64,0)</f>
        <v>1.0266666666666666</v>
      </c>
      <c r="X7" s="2" cm="1">
        <f t="array" ref="X7">_xlfn.XLOOKUP($I7&amp;X$2,$B$2:$B$64&amp;$C$2:$C$64,$G$2:$G$64,0)+_xlfn.XLOOKUP(X$2&amp;$I7,$B$2:$B$64&amp;$C$2:$C$64,$H$2:$H$64,0)</f>
        <v>0</v>
      </c>
      <c r="Y7" s="2" cm="1">
        <f t="array" ref="Y7">_xlfn.XLOOKUP($I7&amp;Y$2,$B$2:$B$64&amp;$C$2:$C$64,$G$2:$G$64,0)+_xlfn.XLOOKUP(Y$2&amp;$I7,$B$2:$B$64&amp;$C$2:$C$64,$H$2:$H$64,0)</f>
        <v>0.75903614457831325</v>
      </c>
      <c r="Z7" s="2" cm="1">
        <f t="array" ref="Z7">_xlfn.XLOOKUP($I7&amp;Z$2,$B$2:$B$64&amp;$C$2:$C$64,$G$2:$G$64,0)+_xlfn.XLOOKUP(Z$2&amp;$I7,$B$2:$B$64&amp;$C$2:$C$64,$H$2:$H$64,0)</f>
        <v>0</v>
      </c>
      <c r="AA7" s="2" cm="1">
        <f t="array" ref="AA7">_xlfn.XLOOKUP($I7&amp;AA$2,$B$2:$B$64&amp;$C$2:$C$64,$G$2:$G$64,0)+_xlfn.XLOOKUP(AA$2&amp;$I7,$B$2:$B$64&amp;$C$2:$C$64,$H$2:$H$64,0)</f>
        <v>0</v>
      </c>
      <c r="AB7">
        <v>1</v>
      </c>
      <c r="AC7">
        <f t="array" ref="AC7">MMULT($J7:AA$20,AB$3:AB$20)</f>
        <v>7.150440317365625</v>
      </c>
      <c r="AD7">
        <f t="shared" si="4"/>
        <v>12</v>
      </c>
      <c r="AE7">
        <v>7</v>
      </c>
      <c r="AF7">
        <f t="shared" si="5"/>
        <v>25</v>
      </c>
      <c r="AG7" s="7" t="s">
        <v>14</v>
      </c>
      <c r="AH7" s="2">
        <v>6.1641945243114318</v>
      </c>
      <c r="AI7" s="2">
        <v>0.77069892473118273</v>
      </c>
      <c r="AJ7" s="2">
        <v>4.6196404596813725</v>
      </c>
      <c r="AK7" s="2">
        <v>4.6248172674592354</v>
      </c>
      <c r="AL7" s="2">
        <v>7</v>
      </c>
      <c r="AM7" s="2">
        <v>3.7184300612389554</v>
      </c>
      <c r="AN7" s="2">
        <v>3.3380904933570301</v>
      </c>
      <c r="AO7" s="2">
        <v>3.1048608059902265</v>
      </c>
      <c r="AP7" s="2">
        <v>0.62508858965272851</v>
      </c>
      <c r="AQ7" s="2">
        <v>3.1935867398803648</v>
      </c>
      <c r="AR7" s="2">
        <v>1.7193234077345783</v>
      </c>
      <c r="AS7" s="2">
        <v>3.6839999606441545</v>
      </c>
      <c r="AT7" s="2">
        <v>0.52170352170352163</v>
      </c>
      <c r="AU7" s="2">
        <v>1.9677873357798192</v>
      </c>
      <c r="AV7" s="2">
        <v>2.3260364823067001</v>
      </c>
      <c r="AW7" s="2">
        <v>1.7370138354074096</v>
      </c>
      <c r="AX7" s="2">
        <v>1.3146404109589043</v>
      </c>
      <c r="AY7" s="2">
        <v>3.5135300133379408</v>
      </c>
      <c r="AZ7">
        <v>1</v>
      </c>
      <c r="BA7">
        <f t="array" ref="BA7">MMULT($AH7:AY$20,AZ$3:AZ$20)</f>
        <v>53.943442834175542</v>
      </c>
      <c r="BB7">
        <f t="shared" si="6"/>
        <v>13</v>
      </c>
      <c r="BC7">
        <v>7</v>
      </c>
      <c r="BD7">
        <f t="shared" si="7"/>
        <v>36</v>
      </c>
      <c r="BE7" t="s">
        <v>14</v>
      </c>
      <c r="BF7">
        <v>25.619150580850402</v>
      </c>
      <c r="BG7">
        <v>20.012180929173518</v>
      </c>
      <c r="BH7">
        <v>25.637570758361306</v>
      </c>
      <c r="BI7">
        <v>11.611232749429321</v>
      </c>
      <c r="BJ7">
        <v>21.255528655771613</v>
      </c>
      <c r="BK7">
        <v>14.056319619677318</v>
      </c>
      <c r="BL7">
        <v>18.38338507313259</v>
      </c>
      <c r="BM7">
        <v>12.481278652517645</v>
      </c>
      <c r="BN7">
        <v>22.871166103560473</v>
      </c>
      <c r="BO7">
        <v>27.607356248115035</v>
      </c>
      <c r="BP7">
        <v>12.334609194010964</v>
      </c>
      <c r="BQ7">
        <v>22.090259702984049</v>
      </c>
      <c r="BR7">
        <v>32.094911474758327</v>
      </c>
      <c r="BS7">
        <v>39.171481958956761</v>
      </c>
      <c r="BT7">
        <v>21.049975630170014</v>
      </c>
      <c r="BU7">
        <v>36.473472706359047</v>
      </c>
      <c r="BV7">
        <v>22.219532192484039</v>
      </c>
      <c r="BW7">
        <v>21.457864599992213</v>
      </c>
      <c r="BX7">
        <v>1</v>
      </c>
      <c r="BY7">
        <f t="array" ref="BY7">MMULT($BF7:BW$20,BX$3:BX$20)</f>
        <v>406.42727683030461</v>
      </c>
      <c r="BZ7">
        <f t="shared" si="8"/>
        <v>12</v>
      </c>
      <c r="CA7">
        <v>7</v>
      </c>
      <c r="CB7">
        <f t="shared" si="9"/>
        <v>25</v>
      </c>
    </row>
    <row r="8" spans="1:80" x14ac:dyDescent="0.25">
      <c r="A8">
        <v>1</v>
      </c>
      <c r="B8" t="s">
        <v>16</v>
      </c>
      <c r="C8" t="s">
        <v>24</v>
      </c>
      <c r="D8" t="s">
        <v>36</v>
      </c>
      <c r="E8">
        <f t="shared" si="2"/>
        <v>80</v>
      </c>
      <c r="F8">
        <f t="shared" si="3"/>
        <v>94</v>
      </c>
      <c r="G8">
        <f t="shared" si="0"/>
        <v>0.85106382978723405</v>
      </c>
      <c r="H8">
        <f t="shared" si="1"/>
        <v>1.175</v>
      </c>
      <c r="I8" s="7" t="s">
        <v>15</v>
      </c>
      <c r="J8" s="2" cm="1">
        <f t="array" ref="J8">_xlfn.XLOOKUP($I8&amp;J$2,$B$2:$B$64&amp;$C$2:$C$64,$G$2:$G$64,0)+_xlfn.XLOOKUP(J$2&amp;$I8,$B$2:$B$64&amp;$C$2:$C$64,$H$2:$H$64,0)</f>
        <v>0</v>
      </c>
      <c r="K8" s="2" cm="1">
        <f t="array" ref="K8">_xlfn.XLOOKUP($I8&amp;K$2,$B$2:$B$64&amp;$C$2:$C$64,$G$2:$G$64,0)+_xlfn.XLOOKUP(K$2&amp;$I8,$B$2:$B$64&amp;$C$2:$C$64,$H$2:$H$64,0)</f>
        <v>0.42105263157894735</v>
      </c>
      <c r="L8" s="2" cm="1">
        <f t="array" ref="L8">_xlfn.XLOOKUP($I8&amp;L$2,$B$2:$B$64&amp;$C$2:$C$64,$G$2:$G$64,0)+_xlfn.XLOOKUP(L$2&amp;$I8,$B$2:$B$64&amp;$C$2:$C$64,$H$2:$H$64,0)</f>
        <v>0</v>
      </c>
      <c r="M8" s="2" cm="1">
        <f t="array" ref="M8">_xlfn.XLOOKUP($I8&amp;M$2,$B$2:$B$64&amp;$C$2:$C$64,$G$2:$G$64,0)+_xlfn.XLOOKUP(M$2&amp;$I8,$B$2:$B$64&amp;$C$2:$C$64,$H$2:$H$64,0)</f>
        <v>0</v>
      </c>
      <c r="N8" s="2" cm="1">
        <f t="array" ref="N8">_xlfn.XLOOKUP($I8&amp;N$2,$B$2:$B$64&amp;$C$2:$C$64,$G$2:$G$64,0)+_xlfn.XLOOKUP(N$2&amp;$I8,$B$2:$B$64&amp;$C$2:$C$64,$H$2:$H$64,0)</f>
        <v>0</v>
      </c>
      <c r="O8" s="2" cm="1">
        <f t="array" ref="O8">_xlfn.XLOOKUP($I8&amp;O$2,$B$2:$B$64&amp;$C$2:$C$64,$G$2:$G$64,0)+_xlfn.XLOOKUP(O$2&amp;$I8,$B$2:$B$64&amp;$C$2:$C$64,$H$2:$H$64,0)</f>
        <v>0</v>
      </c>
      <c r="P8" s="2" cm="1">
        <f t="array" ref="P8">_xlfn.XLOOKUP($I8&amp;P$2,$B$2:$B$64&amp;$C$2:$C$64,$G$2:$G$64,0)+_xlfn.XLOOKUP(P$2&amp;$I8,$B$2:$B$64&amp;$C$2:$C$64,$H$2:$H$64,0)</f>
        <v>0</v>
      </c>
      <c r="Q8" s="2" cm="1">
        <f t="array" ref="Q8">_xlfn.XLOOKUP($I8&amp;Q$2,$B$2:$B$64&amp;$C$2:$C$64,$G$2:$G$64,0)+_xlfn.XLOOKUP(Q$2&amp;$I8,$B$2:$B$64&amp;$C$2:$C$64,$H$2:$H$64,0)</f>
        <v>0</v>
      </c>
      <c r="R8" s="2" cm="1">
        <f t="array" ref="R8">_xlfn.XLOOKUP($I8&amp;R$2,$B$2:$B$64&amp;$C$2:$C$64,$G$2:$G$64,0)+_xlfn.XLOOKUP(R$2&amp;$I8,$B$2:$B$64&amp;$C$2:$C$64,$H$2:$H$64,0)</f>
        <v>0</v>
      </c>
      <c r="S8" s="2" cm="1">
        <f t="array" ref="S8">_xlfn.XLOOKUP($I8&amp;S$2,$B$2:$B$64&amp;$C$2:$C$64,$G$2:$G$64,0)+_xlfn.XLOOKUP(S$2&amp;$I8,$B$2:$B$64&amp;$C$2:$C$64,$H$2:$H$64,0)</f>
        <v>0</v>
      </c>
      <c r="T8" s="2" cm="1">
        <f t="array" ref="T8">_xlfn.XLOOKUP($I8&amp;T$2,$B$2:$B$64&amp;$C$2:$C$64,$G$2:$G$64,0)+_xlfn.XLOOKUP(T$2&amp;$I8,$B$2:$B$64&amp;$C$2:$C$64,$H$2:$H$64,0)</f>
        <v>0</v>
      </c>
      <c r="U8" s="2" cm="1">
        <f t="array" ref="U8">_xlfn.XLOOKUP($I8&amp;U$2,$B$2:$B$64&amp;$C$2:$C$64,$G$2:$G$64,0)+_xlfn.XLOOKUP(U$2&amp;$I8,$B$2:$B$64&amp;$C$2:$C$64,$H$2:$H$64,0)</f>
        <v>1.02</v>
      </c>
      <c r="V8" s="2" cm="1">
        <f t="array" ref="V8">_xlfn.XLOOKUP($I8&amp;V$2,$B$2:$B$64&amp;$C$2:$C$64,$G$2:$G$64,0)+_xlfn.XLOOKUP(V$2&amp;$I8,$B$2:$B$64&amp;$C$2:$C$64,$H$2:$H$64,0)</f>
        <v>0</v>
      </c>
      <c r="W8" s="2" cm="1">
        <f t="array" ref="W8">_xlfn.XLOOKUP($I8&amp;W$2,$B$2:$B$64&amp;$C$2:$C$64,$G$2:$G$64,0)+_xlfn.XLOOKUP(W$2&amp;$I8,$B$2:$B$64&amp;$C$2:$C$64,$H$2:$H$64,0)</f>
        <v>1.0769230769230769</v>
      </c>
      <c r="X8" s="2" cm="1">
        <f t="array" ref="X8">_xlfn.XLOOKUP($I8&amp;X$2,$B$2:$B$64&amp;$C$2:$C$64,$G$2:$G$64,0)+_xlfn.XLOOKUP(X$2&amp;$I8,$B$2:$B$64&amp;$C$2:$C$64,$H$2:$H$64,0)</f>
        <v>1.4264705882352942</v>
      </c>
      <c r="Y8" s="2" cm="1">
        <f t="array" ref="Y8">_xlfn.XLOOKUP($I8&amp;Y$2,$B$2:$B$64&amp;$C$2:$C$64,$G$2:$G$64,0)+_xlfn.XLOOKUP(Y$2&amp;$I8,$B$2:$B$64&amp;$C$2:$C$64,$H$2:$H$64,0)</f>
        <v>2.1228070175438596</v>
      </c>
      <c r="Z8" s="2" cm="1">
        <f t="array" ref="Z8">_xlfn.XLOOKUP($I8&amp;Z$2,$B$2:$B$64&amp;$C$2:$C$64,$G$2:$G$64,0)+_xlfn.XLOOKUP(Z$2&amp;$I8,$B$2:$B$64&amp;$C$2:$C$64,$H$2:$H$64,0)</f>
        <v>0.7009345794392523</v>
      </c>
      <c r="AA8" s="2" cm="1">
        <f t="array" ref="AA8">_xlfn.XLOOKUP($I8&amp;AA$2,$B$2:$B$64&amp;$C$2:$C$64,$G$2:$G$64,0)+_xlfn.XLOOKUP(AA$2&amp;$I8,$B$2:$B$64&amp;$C$2:$C$64,$H$2:$H$64,0)</f>
        <v>1.4268292682926829</v>
      </c>
      <c r="AB8">
        <v>1</v>
      </c>
      <c r="AC8">
        <f t="array" ref="AC8">MMULT($J8:AA$20,AB$3:AB$20)</f>
        <v>8.1950171620131123</v>
      </c>
      <c r="AD8">
        <f t="shared" si="4"/>
        <v>7</v>
      </c>
      <c r="AE8">
        <v>2</v>
      </c>
      <c r="AF8">
        <f t="shared" si="5"/>
        <v>25</v>
      </c>
      <c r="AG8" s="7" t="s">
        <v>15</v>
      </c>
      <c r="AH8" s="2">
        <v>7.6051109535334298</v>
      </c>
      <c r="AI8" s="2">
        <v>3.4926523577208655</v>
      </c>
      <c r="AJ8" s="2">
        <v>3.398581693657901</v>
      </c>
      <c r="AK8" s="2">
        <v>3.0339492341060978</v>
      </c>
      <c r="AL8" s="2">
        <v>4.2610277873435765</v>
      </c>
      <c r="AM8" s="2">
        <v>7</v>
      </c>
      <c r="AN8" s="2">
        <v>2.9833223708042111</v>
      </c>
      <c r="AO8" s="2">
        <v>3.2183086977316497</v>
      </c>
      <c r="AP8" s="2">
        <v>3.8553442470464665</v>
      </c>
      <c r="AQ8" s="2">
        <v>2.6296081863902905</v>
      </c>
      <c r="AR8" s="2">
        <v>1.6688045982407806</v>
      </c>
      <c r="AS8" s="2">
        <v>2.6107067496496041</v>
      </c>
      <c r="AT8" s="2">
        <v>1.4094289113622842</v>
      </c>
      <c r="AU8" s="2">
        <v>0</v>
      </c>
      <c r="AV8" s="2">
        <v>4.4044273879142297</v>
      </c>
      <c r="AW8" s="2">
        <v>1.596795434591747</v>
      </c>
      <c r="AX8" s="2">
        <v>1.146226847606822</v>
      </c>
      <c r="AY8" s="2">
        <v>2.6988117981514854</v>
      </c>
      <c r="AZ8">
        <v>1</v>
      </c>
      <c r="BA8">
        <f t="array" ref="BA8">MMULT($AH8:AY$20,AZ$3:AZ$20)</f>
        <v>57.013107255851438</v>
      </c>
      <c r="BB8">
        <f t="shared" si="6"/>
        <v>10</v>
      </c>
      <c r="BC8">
        <v>2</v>
      </c>
      <c r="BD8">
        <f t="shared" si="7"/>
        <v>64</v>
      </c>
      <c r="BE8" t="s">
        <v>15</v>
      </c>
      <c r="BF8">
        <v>18.115416130443535</v>
      </c>
      <c r="BG8">
        <v>20.470100228669949</v>
      </c>
      <c r="BH8">
        <v>21.538083358710551</v>
      </c>
      <c r="BI8">
        <v>14.142978328346615</v>
      </c>
      <c r="BJ8">
        <v>28.564450225029976</v>
      </c>
      <c r="BK8">
        <v>18.221173580120517</v>
      </c>
      <c r="BL8">
        <v>18.793899606675474</v>
      </c>
      <c r="BM8">
        <v>18.763236962704475</v>
      </c>
      <c r="BN8">
        <v>19.754383097978305</v>
      </c>
      <c r="BO8">
        <v>26.308048366117966</v>
      </c>
      <c r="BP8">
        <v>14.5398035720807</v>
      </c>
      <c r="BQ8">
        <v>29.143577286358855</v>
      </c>
      <c r="BR8">
        <v>26.741448011950681</v>
      </c>
      <c r="BS8">
        <v>35.867665830952895</v>
      </c>
      <c r="BT8">
        <v>28.36031959317026</v>
      </c>
      <c r="BU8">
        <v>45.856964393161959</v>
      </c>
      <c r="BV8">
        <v>26.444134337260653</v>
      </c>
      <c r="BW8">
        <v>30.887514963269147</v>
      </c>
      <c r="BX8">
        <v>1</v>
      </c>
      <c r="BY8">
        <f t="array" ref="BY8">MMULT($BF8:BW$20,BX$3:BX$20)</f>
        <v>442.51319787300247</v>
      </c>
      <c r="BZ8">
        <f t="shared" si="8"/>
        <v>9</v>
      </c>
      <c r="CA8">
        <v>2</v>
      </c>
      <c r="CB8">
        <f t="shared" si="9"/>
        <v>49</v>
      </c>
    </row>
    <row r="9" spans="1:80" x14ac:dyDescent="0.25">
      <c r="A9">
        <v>1</v>
      </c>
      <c r="B9" t="s">
        <v>17</v>
      </c>
      <c r="C9" t="s">
        <v>25</v>
      </c>
      <c r="D9" t="s">
        <v>37</v>
      </c>
      <c r="E9">
        <f t="shared" si="2"/>
        <v>107</v>
      </c>
      <c r="F9">
        <f t="shared" si="3"/>
        <v>50</v>
      </c>
      <c r="G9">
        <f t="shared" si="0"/>
        <v>2.14</v>
      </c>
      <c r="H9">
        <f t="shared" si="1"/>
        <v>0.46728971962616822</v>
      </c>
      <c r="I9" s="7" t="s">
        <v>16</v>
      </c>
      <c r="J9" s="2" cm="1">
        <f t="array" ref="J9">_xlfn.XLOOKUP($I9&amp;J$2,$B$2:$B$64&amp;$C$2:$C$64,$G$2:$G$64,0)+_xlfn.XLOOKUP(J$2&amp;$I9,$B$2:$B$64&amp;$C$2:$C$64,$H$2:$H$64,0)</f>
        <v>0</v>
      </c>
      <c r="K9" s="2" cm="1">
        <f t="array" ref="K9">_xlfn.XLOOKUP($I9&amp;K$2,$B$2:$B$64&amp;$C$2:$C$64,$G$2:$G$64,0)+_xlfn.XLOOKUP(K$2&amp;$I9,$B$2:$B$64&amp;$C$2:$C$64,$H$2:$H$64,0)</f>
        <v>0</v>
      </c>
      <c r="L9" s="2" cm="1">
        <f t="array" ref="L9">_xlfn.XLOOKUP($I9&amp;L$2,$B$2:$B$64&amp;$C$2:$C$64,$G$2:$G$64,0)+_xlfn.XLOOKUP(L$2&amp;$I9,$B$2:$B$64&amp;$C$2:$C$64,$H$2:$H$64,0)</f>
        <v>2.1</v>
      </c>
      <c r="M9" s="2" cm="1">
        <f t="array" ref="M9">_xlfn.XLOOKUP($I9&amp;M$2,$B$2:$B$64&amp;$C$2:$C$64,$G$2:$G$64,0)+_xlfn.XLOOKUP(M$2&amp;$I9,$B$2:$B$64&amp;$C$2:$C$64,$H$2:$H$64,0)</f>
        <v>0.58878504672897192</v>
      </c>
      <c r="N9" s="2" cm="1">
        <f t="array" ref="N9">_xlfn.XLOOKUP($I9&amp;N$2,$B$2:$B$64&amp;$C$2:$C$64,$G$2:$G$64,0)+_xlfn.XLOOKUP(N$2&amp;$I9,$B$2:$B$64&amp;$C$2:$C$64,$H$2:$H$64,0)</f>
        <v>0</v>
      </c>
      <c r="O9" s="2" cm="1">
        <f t="array" ref="O9">_xlfn.XLOOKUP($I9&amp;O$2,$B$2:$B$64&amp;$C$2:$C$64,$G$2:$G$64,0)+_xlfn.XLOOKUP(O$2&amp;$I9,$B$2:$B$64&amp;$C$2:$C$64,$H$2:$H$64,0)</f>
        <v>0</v>
      </c>
      <c r="P9" s="2" cm="1">
        <f t="array" ref="P9">_xlfn.XLOOKUP($I9&amp;P$2,$B$2:$B$64&amp;$C$2:$C$64,$G$2:$G$64,0)+_xlfn.XLOOKUP(P$2&amp;$I9,$B$2:$B$64&amp;$C$2:$C$64,$H$2:$H$64,0)</f>
        <v>0</v>
      </c>
      <c r="Q9" s="2" cm="1">
        <f t="array" ref="Q9">_xlfn.XLOOKUP($I9&amp;Q$2,$B$2:$B$64&amp;$C$2:$C$64,$G$2:$G$64,0)+_xlfn.XLOOKUP(Q$2&amp;$I9,$B$2:$B$64&amp;$C$2:$C$64,$H$2:$H$64,0)</f>
        <v>0.73394495412844041</v>
      </c>
      <c r="R9" s="2" cm="1">
        <f t="array" ref="R9">_xlfn.XLOOKUP($I9&amp;R$2,$B$2:$B$64&amp;$C$2:$C$64,$G$2:$G$64,0)+_xlfn.XLOOKUP(R$2&amp;$I9,$B$2:$B$64&amp;$C$2:$C$64,$H$2:$H$64,0)</f>
        <v>1.1515151515151516</v>
      </c>
      <c r="S9" s="2" cm="1">
        <f t="array" ref="S9">_xlfn.XLOOKUP($I9&amp;S$2,$B$2:$B$64&amp;$C$2:$C$64,$G$2:$G$64,0)+_xlfn.XLOOKUP(S$2&amp;$I9,$B$2:$B$64&amp;$C$2:$C$64,$H$2:$H$64,0)</f>
        <v>0</v>
      </c>
      <c r="T9" s="2" cm="1">
        <f t="array" ref="T9">_xlfn.XLOOKUP($I9&amp;T$2,$B$2:$B$64&amp;$C$2:$C$64,$G$2:$G$64,0)+_xlfn.XLOOKUP(T$2&amp;$I9,$B$2:$B$64&amp;$C$2:$C$64,$H$2:$H$64,0)</f>
        <v>0</v>
      </c>
      <c r="U9" s="2" cm="1">
        <f t="array" ref="U9">_xlfn.XLOOKUP($I9&amp;U$2,$B$2:$B$64&amp;$C$2:$C$64,$G$2:$G$64,0)+_xlfn.XLOOKUP(U$2&amp;$I9,$B$2:$B$64&amp;$C$2:$C$64,$H$2:$H$64,0)</f>
        <v>0</v>
      </c>
      <c r="V9" s="2" cm="1">
        <f t="array" ref="V9">_xlfn.XLOOKUP($I9&amp;V$2,$B$2:$B$64&amp;$C$2:$C$64,$G$2:$G$64,0)+_xlfn.XLOOKUP(V$2&amp;$I9,$B$2:$B$64&amp;$C$2:$C$64,$H$2:$H$64,0)</f>
        <v>0.87341772151898733</v>
      </c>
      <c r="W9" s="2" cm="1">
        <f t="array" ref="W9">_xlfn.XLOOKUP($I9&amp;W$2,$B$2:$B$64&amp;$C$2:$C$64,$G$2:$G$64,0)+_xlfn.XLOOKUP(W$2&amp;$I9,$B$2:$B$64&amp;$C$2:$C$64,$H$2:$H$64,0)</f>
        <v>0</v>
      </c>
      <c r="X9" s="2" cm="1">
        <f t="array" ref="X9">_xlfn.XLOOKUP($I9&amp;X$2,$B$2:$B$64&amp;$C$2:$C$64,$G$2:$G$64,0)+_xlfn.XLOOKUP(X$2&amp;$I9,$B$2:$B$64&amp;$C$2:$C$64,$H$2:$H$64,0)</f>
        <v>0</v>
      </c>
      <c r="Y9" s="2" cm="1">
        <f t="array" ref="Y9">_xlfn.XLOOKUP($I9&amp;Y$2,$B$2:$B$64&amp;$C$2:$C$64,$G$2:$G$64,0)+_xlfn.XLOOKUP(Y$2&amp;$I9,$B$2:$B$64&amp;$C$2:$C$64,$H$2:$H$64,0)</f>
        <v>0.85106382978723405</v>
      </c>
      <c r="Z9" s="2" cm="1">
        <f t="array" ref="Z9">_xlfn.XLOOKUP($I9&amp;Z$2,$B$2:$B$64&amp;$C$2:$C$64,$G$2:$G$64,0)+_xlfn.XLOOKUP(Z$2&amp;$I9,$B$2:$B$64&amp;$C$2:$C$64,$H$2:$H$64,0)</f>
        <v>1.4333333333333333</v>
      </c>
      <c r="AA9" s="2" cm="1">
        <f t="array" ref="AA9">_xlfn.XLOOKUP($I9&amp;AA$2,$B$2:$B$64&amp;$C$2:$C$64,$G$2:$G$64,0)+_xlfn.XLOOKUP(AA$2&amp;$I9,$B$2:$B$64&amp;$C$2:$C$64,$H$2:$H$64,0)</f>
        <v>0</v>
      </c>
      <c r="AB9">
        <v>1</v>
      </c>
      <c r="AC9">
        <f t="array" ref="AC9">MMULT($J9:AA$20,AB$3:AB$20)</f>
        <v>7.7320600370121193</v>
      </c>
      <c r="AD9">
        <f t="shared" si="4"/>
        <v>9</v>
      </c>
      <c r="AE9">
        <v>14</v>
      </c>
      <c r="AF9">
        <f t="shared" si="5"/>
        <v>25</v>
      </c>
      <c r="AG9" s="7" t="s">
        <v>16</v>
      </c>
      <c r="AH9" s="2">
        <v>1.4702255061392007</v>
      </c>
      <c r="AI9" s="2">
        <v>1.1052208835341366</v>
      </c>
      <c r="AJ9" s="2">
        <v>2.8668365514455658</v>
      </c>
      <c r="AK9" s="2">
        <v>3.2139460978116552</v>
      </c>
      <c r="AL9" s="2">
        <v>2.9484785150758386</v>
      </c>
      <c r="AM9" s="2">
        <v>2.4458032549870072</v>
      </c>
      <c r="AN9" s="2">
        <v>7</v>
      </c>
      <c r="AO9" s="2">
        <v>2.4045320298506367</v>
      </c>
      <c r="AP9" s="2">
        <v>1.8036116973784893</v>
      </c>
      <c r="AQ9" s="2">
        <v>2.3891092383187544</v>
      </c>
      <c r="AR9" s="2">
        <v>4.0192698886649563</v>
      </c>
      <c r="AS9" s="2">
        <v>1.2123711340206185</v>
      </c>
      <c r="AT9" s="2">
        <v>2.1534974467675112</v>
      </c>
      <c r="AU9" s="2">
        <v>5.4660434167814005</v>
      </c>
      <c r="AV9" s="2">
        <v>2.4074259824479425</v>
      </c>
      <c r="AW9" s="2">
        <v>2.5968665291095197</v>
      </c>
      <c r="AX9" s="2">
        <v>3.1756422018348625</v>
      </c>
      <c r="AY9" s="2">
        <v>7.176948881824095</v>
      </c>
      <c r="AZ9">
        <v>1</v>
      </c>
      <c r="BA9">
        <f t="array" ref="BA9">MMULT($AH9:AY$20,AZ$3:AZ$20)</f>
        <v>55.855829255992191</v>
      </c>
      <c r="BB9">
        <f t="shared" si="6"/>
        <v>11</v>
      </c>
      <c r="BC9">
        <v>14</v>
      </c>
      <c r="BD9">
        <f t="shared" si="7"/>
        <v>9</v>
      </c>
      <c r="BE9" t="s">
        <v>16</v>
      </c>
      <c r="BF9">
        <v>35.495902426851032</v>
      </c>
      <c r="BG9">
        <v>17.766711510582869</v>
      </c>
      <c r="BH9">
        <v>39.387068204316719</v>
      </c>
      <c r="BI9">
        <v>27.60284226332892</v>
      </c>
      <c r="BJ9">
        <v>17.967017498355382</v>
      </c>
      <c r="BK9">
        <v>21.360689090528322</v>
      </c>
      <c r="BL9">
        <v>19.398717411152326</v>
      </c>
      <c r="BM9">
        <v>21.167663185865123</v>
      </c>
      <c r="BN9">
        <v>23.937451329761366</v>
      </c>
      <c r="BO9">
        <v>18.651980888720448</v>
      </c>
      <c r="BP9">
        <v>12.615806399568433</v>
      </c>
      <c r="BQ9">
        <v>18.227565366009443</v>
      </c>
      <c r="BR9">
        <v>29.010003827798887</v>
      </c>
      <c r="BS9">
        <v>23.322056383452832</v>
      </c>
      <c r="BT9">
        <v>19.658714180462493</v>
      </c>
      <c r="BU9">
        <v>26.639241303901532</v>
      </c>
      <c r="BV9">
        <v>28.623559284083015</v>
      </c>
      <c r="BW9">
        <v>22.006240292025502</v>
      </c>
      <c r="BX9">
        <v>1</v>
      </c>
      <c r="BY9">
        <f t="array" ref="BY9">MMULT($BF9:BW$20,BX$3:BX$20)</f>
        <v>422.83923084676462</v>
      </c>
      <c r="BZ9">
        <f t="shared" si="8"/>
        <v>11</v>
      </c>
      <c r="CA9">
        <v>14</v>
      </c>
      <c r="CB9">
        <f t="shared" si="9"/>
        <v>9</v>
      </c>
    </row>
    <row r="10" spans="1:80" x14ac:dyDescent="0.25">
      <c r="A10">
        <v>1</v>
      </c>
      <c r="B10" t="s">
        <v>18</v>
      </c>
      <c r="C10" t="s">
        <v>26</v>
      </c>
      <c r="D10" t="s">
        <v>38</v>
      </c>
      <c r="E10">
        <f t="shared" si="2"/>
        <v>136</v>
      </c>
      <c r="F10">
        <f t="shared" si="3"/>
        <v>69</v>
      </c>
      <c r="G10">
        <f t="shared" si="0"/>
        <v>1.9710144927536233</v>
      </c>
      <c r="H10">
        <f t="shared" si="1"/>
        <v>0.50735294117647056</v>
      </c>
      <c r="I10" s="7" t="s">
        <v>17</v>
      </c>
      <c r="J10" s="2" cm="1">
        <f t="array" ref="J10">_xlfn.XLOOKUP($I10&amp;J$2,$B$2:$B$64&amp;$C$2:$C$64,$G$2:$G$64,0)+_xlfn.XLOOKUP(J$2&amp;$I10,$B$2:$B$64&amp;$C$2:$C$64,$H$2:$H$64,0)</f>
        <v>0</v>
      </c>
      <c r="K10" s="2" cm="1">
        <f t="array" ref="K10">_xlfn.XLOOKUP($I10&amp;K$2,$B$2:$B$64&amp;$C$2:$C$64,$G$2:$G$64,0)+_xlfn.XLOOKUP(K$2&amp;$I10,$B$2:$B$64&amp;$C$2:$C$64,$H$2:$H$64,0)</f>
        <v>0</v>
      </c>
      <c r="L10" s="2" cm="1">
        <f t="array" ref="L10">_xlfn.XLOOKUP($I10&amp;L$2,$B$2:$B$64&amp;$C$2:$C$64,$G$2:$G$64,0)+_xlfn.XLOOKUP(L$2&amp;$I10,$B$2:$B$64&amp;$C$2:$C$64,$H$2:$H$64,0)</f>
        <v>0</v>
      </c>
      <c r="M10" s="2" cm="1">
        <f t="array" ref="M10">_xlfn.XLOOKUP($I10&amp;M$2,$B$2:$B$64&amp;$C$2:$C$64,$G$2:$G$64,0)+_xlfn.XLOOKUP(M$2&amp;$I10,$B$2:$B$64&amp;$C$2:$C$64,$H$2:$H$64,0)</f>
        <v>0</v>
      </c>
      <c r="N10" s="2" cm="1">
        <f t="array" ref="N10">_xlfn.XLOOKUP($I10&amp;N$2,$B$2:$B$64&amp;$C$2:$C$64,$G$2:$G$64,0)+_xlfn.XLOOKUP(N$2&amp;$I10,$B$2:$B$64&amp;$C$2:$C$64,$H$2:$H$64,0)</f>
        <v>0</v>
      </c>
      <c r="O10" s="2" cm="1">
        <f t="array" ref="O10">_xlfn.XLOOKUP($I10&amp;O$2,$B$2:$B$64&amp;$C$2:$C$64,$G$2:$G$64,0)+_xlfn.XLOOKUP(O$2&amp;$I10,$B$2:$B$64&amp;$C$2:$C$64,$H$2:$H$64,0)</f>
        <v>0</v>
      </c>
      <c r="P10" s="2" cm="1">
        <f t="array" ref="P10">_xlfn.XLOOKUP($I10&amp;P$2,$B$2:$B$64&amp;$C$2:$C$64,$G$2:$G$64,0)+_xlfn.XLOOKUP(P$2&amp;$I10,$B$2:$B$64&amp;$C$2:$C$64,$H$2:$H$64,0)</f>
        <v>1.3625</v>
      </c>
      <c r="Q10" s="2" cm="1">
        <f t="array" ref="Q10">_xlfn.XLOOKUP($I10&amp;Q$2,$B$2:$B$64&amp;$C$2:$C$64,$G$2:$G$64,0)+_xlfn.XLOOKUP(Q$2&amp;$I10,$B$2:$B$64&amp;$C$2:$C$64,$H$2:$H$64,0)</f>
        <v>0</v>
      </c>
      <c r="R10" s="2" cm="1">
        <f t="array" ref="R10">_xlfn.XLOOKUP($I10&amp;R$2,$B$2:$B$64&amp;$C$2:$C$64,$G$2:$G$64,0)+_xlfn.XLOOKUP(R$2&amp;$I10,$B$2:$B$64&amp;$C$2:$C$64,$H$2:$H$64,0)</f>
        <v>0.66379310344827591</v>
      </c>
      <c r="S10" s="2" cm="1">
        <f t="array" ref="S10">_xlfn.XLOOKUP($I10&amp;S$2,$B$2:$B$64&amp;$C$2:$C$64,$G$2:$G$64,0)+_xlfn.XLOOKUP(S$2&amp;$I10,$B$2:$B$64&amp;$C$2:$C$64,$H$2:$H$64,0)</f>
        <v>1.3953488372093024</v>
      </c>
      <c r="T10" s="2" cm="1">
        <f t="array" ref="T10">_xlfn.XLOOKUP($I10&amp;T$2,$B$2:$B$64&amp;$C$2:$C$64,$G$2:$G$64,0)+_xlfn.XLOOKUP(T$2&amp;$I10,$B$2:$B$64&amp;$C$2:$C$64,$H$2:$H$64,0)</f>
        <v>1.2714285714285714</v>
      </c>
      <c r="U10" s="2" cm="1">
        <f t="array" ref="U10">_xlfn.XLOOKUP($I10&amp;U$2,$B$2:$B$64&amp;$C$2:$C$64,$G$2:$G$64,0)+_xlfn.XLOOKUP(U$2&amp;$I10,$B$2:$B$64&amp;$C$2:$C$64,$H$2:$H$64,0)</f>
        <v>0</v>
      </c>
      <c r="V10" s="2" cm="1">
        <f t="array" ref="V10">_xlfn.XLOOKUP($I10&amp;V$2,$B$2:$B$64&amp;$C$2:$C$64,$G$2:$G$64,0)+_xlfn.XLOOKUP(V$2&amp;$I10,$B$2:$B$64&amp;$C$2:$C$64,$H$2:$H$64,0)</f>
        <v>0</v>
      </c>
      <c r="W10" s="2" cm="1">
        <f t="array" ref="W10">_xlfn.XLOOKUP($I10&amp;W$2,$B$2:$B$64&amp;$C$2:$C$64,$G$2:$G$64,0)+_xlfn.XLOOKUP(W$2&amp;$I10,$B$2:$B$64&amp;$C$2:$C$64,$H$2:$H$64,0)</f>
        <v>1.7567567567567568</v>
      </c>
      <c r="X10" s="2" cm="1">
        <f t="array" ref="X10">_xlfn.XLOOKUP($I10&amp;X$2,$B$2:$B$64&amp;$C$2:$C$64,$G$2:$G$64,0)+_xlfn.XLOOKUP(X$2&amp;$I10,$B$2:$B$64&amp;$C$2:$C$64,$H$2:$H$64,0)</f>
        <v>0.6262626262626263</v>
      </c>
      <c r="Y10" s="2" cm="1">
        <f t="array" ref="Y10">_xlfn.XLOOKUP($I10&amp;Y$2,$B$2:$B$64&amp;$C$2:$C$64,$G$2:$G$64,0)+_xlfn.XLOOKUP(Y$2&amp;$I10,$B$2:$B$64&amp;$C$2:$C$64,$H$2:$H$64,0)</f>
        <v>0</v>
      </c>
      <c r="Z10" s="2" cm="1">
        <f t="array" ref="Z10">_xlfn.XLOOKUP($I10&amp;Z$2,$B$2:$B$64&amp;$C$2:$C$64,$G$2:$G$64,0)+_xlfn.XLOOKUP(Z$2&amp;$I10,$B$2:$B$64&amp;$C$2:$C$64,$H$2:$H$64,0)</f>
        <v>2.14</v>
      </c>
      <c r="AA10" s="2" cm="1">
        <f t="array" ref="AA10">_xlfn.XLOOKUP($I10&amp;AA$2,$B$2:$B$64&amp;$C$2:$C$64,$G$2:$G$64,0)+_xlfn.XLOOKUP(AA$2&amp;$I10,$B$2:$B$64&amp;$C$2:$C$64,$H$2:$H$64,0)</f>
        <v>0</v>
      </c>
      <c r="AB10">
        <v>1</v>
      </c>
      <c r="AC10">
        <f t="array" ref="AC10">MMULT($J10:AA$20,AB$3:AB$20)</f>
        <v>9.216089895105533</v>
      </c>
      <c r="AD10">
        <f t="shared" si="4"/>
        <v>3</v>
      </c>
      <c r="AE10">
        <v>6</v>
      </c>
      <c r="AF10">
        <f t="shared" si="5"/>
        <v>9</v>
      </c>
      <c r="AG10" s="7" t="s">
        <v>17</v>
      </c>
      <c r="AH10" s="2">
        <v>5.1529529049194522</v>
      </c>
      <c r="AI10" s="2">
        <v>5.0496666950769376</v>
      </c>
      <c r="AJ10" s="2">
        <v>11.720982062182227</v>
      </c>
      <c r="AK10" s="2">
        <v>4.4387351714843692</v>
      </c>
      <c r="AL10" s="2">
        <v>3.3288660590602701</v>
      </c>
      <c r="AM10" s="2">
        <v>5.1233702678981032</v>
      </c>
      <c r="AN10" s="2">
        <v>2.0694751614400877</v>
      </c>
      <c r="AO10" s="2">
        <v>7</v>
      </c>
      <c r="AP10" s="2">
        <v>2.1762243648607287</v>
      </c>
      <c r="AQ10" s="2">
        <v>1.6103603603603602</v>
      </c>
      <c r="AR10" s="2">
        <v>2.0451137639016426</v>
      </c>
      <c r="AS10" s="2">
        <v>2.0344871558985433</v>
      </c>
      <c r="AT10" s="2">
        <v>3.0298635783427295</v>
      </c>
      <c r="AU10" s="2">
        <v>1.522198731501057</v>
      </c>
      <c r="AV10" s="2">
        <v>2.9322407195636875</v>
      </c>
      <c r="AW10" s="2">
        <v>2.6666492041227863</v>
      </c>
      <c r="AX10" s="2">
        <v>3.5620684523809523</v>
      </c>
      <c r="AY10" s="2">
        <v>6.3958929968977785</v>
      </c>
      <c r="AZ10">
        <v>1</v>
      </c>
      <c r="BA10">
        <f t="array" ref="BA10">MMULT($AH10:AY$20,AZ$3:AZ$20)</f>
        <v>71.859147649891725</v>
      </c>
      <c r="BB10">
        <f t="shared" si="6"/>
        <v>3</v>
      </c>
      <c r="BC10">
        <v>6</v>
      </c>
      <c r="BD10">
        <f t="shared" si="7"/>
        <v>9</v>
      </c>
      <c r="BE10" t="s">
        <v>17</v>
      </c>
      <c r="BF10">
        <v>28.268576335718414</v>
      </c>
      <c r="BG10">
        <v>17.912661073757171</v>
      </c>
      <c r="BH10">
        <v>23.876445581988222</v>
      </c>
      <c r="BI10">
        <v>20.675655697086768</v>
      </c>
      <c r="BJ10">
        <v>26.467231746255973</v>
      </c>
      <c r="BK10">
        <v>28.277281454026355</v>
      </c>
      <c r="BL10">
        <v>33.635054356705332</v>
      </c>
      <c r="BM10">
        <v>14.773083395406285</v>
      </c>
      <c r="BN10">
        <v>23.122942482486415</v>
      </c>
      <c r="BO10">
        <v>38.227394646648285</v>
      </c>
      <c r="BP10">
        <v>27.436951898606708</v>
      </c>
      <c r="BQ10">
        <v>33.344066860306341</v>
      </c>
      <c r="BR10">
        <v>34.146088705134197</v>
      </c>
      <c r="BS10">
        <v>51.734407092824306</v>
      </c>
      <c r="BT10">
        <v>27.704211301525621</v>
      </c>
      <c r="BU10">
        <v>36.518303849114062</v>
      </c>
      <c r="BV10">
        <v>42.323043808718644</v>
      </c>
      <c r="BW10">
        <v>32.09429288822006</v>
      </c>
      <c r="BX10">
        <v>1</v>
      </c>
      <c r="BY10">
        <f t="array" ref="BY10">MMULT($BF10:BW$20,BX$3:BX$20)</f>
        <v>540.53769317452918</v>
      </c>
      <c r="BZ10">
        <f t="shared" si="8"/>
        <v>3</v>
      </c>
      <c r="CA10">
        <v>6</v>
      </c>
      <c r="CB10">
        <f t="shared" si="9"/>
        <v>9</v>
      </c>
    </row>
    <row r="11" spans="1:80" x14ac:dyDescent="0.25">
      <c r="A11">
        <v>2</v>
      </c>
      <c r="B11" t="s">
        <v>9</v>
      </c>
      <c r="C11" t="s">
        <v>11</v>
      </c>
      <c r="D11" t="s">
        <v>39</v>
      </c>
      <c r="E11">
        <f t="shared" si="2"/>
        <v>61</v>
      </c>
      <c r="F11">
        <f t="shared" si="3"/>
        <v>120</v>
      </c>
      <c r="G11">
        <f t="shared" si="0"/>
        <v>0.5083333333333333</v>
      </c>
      <c r="H11">
        <f t="shared" si="1"/>
        <v>1.9672131147540983</v>
      </c>
      <c r="I11" s="7" t="s">
        <v>18</v>
      </c>
      <c r="J11" s="2" cm="1">
        <f t="array" ref="J11">_xlfn.XLOOKUP($I11&amp;J$2,$B$2:$B$64&amp;$C$2:$C$64,$G$2:$G$64,0)+_xlfn.XLOOKUP(J$2&amp;$I11,$B$2:$B$64&amp;$C$2:$C$64,$H$2:$H$64,0)</f>
        <v>0</v>
      </c>
      <c r="K11" s="2" cm="1">
        <f t="array" ref="K11">_xlfn.XLOOKUP($I11&amp;K$2,$B$2:$B$64&amp;$C$2:$C$64,$G$2:$G$64,0)+_xlfn.XLOOKUP(K$2&amp;$I11,$B$2:$B$64&amp;$C$2:$C$64,$H$2:$H$64,0)</f>
        <v>0</v>
      </c>
      <c r="L11" s="2" cm="1">
        <f t="array" ref="L11">_xlfn.XLOOKUP($I11&amp;L$2,$B$2:$B$64&amp;$C$2:$C$64,$G$2:$G$64,0)+_xlfn.XLOOKUP(L$2&amp;$I11,$B$2:$B$64&amp;$C$2:$C$64,$H$2:$H$64,0)</f>
        <v>0</v>
      </c>
      <c r="M11" s="2" cm="1">
        <f t="array" ref="M11">_xlfn.XLOOKUP($I11&amp;M$2,$B$2:$B$64&amp;$C$2:$C$64,$G$2:$G$64,0)+_xlfn.XLOOKUP(M$2&amp;$I11,$B$2:$B$64&amp;$C$2:$C$64,$H$2:$H$64,0)</f>
        <v>0.95652173913043481</v>
      </c>
      <c r="N11" s="2" cm="1">
        <f t="array" ref="N11">_xlfn.XLOOKUP($I11&amp;N$2,$B$2:$B$64&amp;$C$2:$C$64,$G$2:$G$64,0)+_xlfn.XLOOKUP(N$2&amp;$I11,$B$2:$B$64&amp;$C$2:$C$64,$H$2:$H$64,0)</f>
        <v>1.0506329113924051</v>
      </c>
      <c r="O11" s="2" cm="1">
        <f t="array" ref="O11">_xlfn.XLOOKUP($I11&amp;O$2,$B$2:$B$64&amp;$C$2:$C$64,$G$2:$G$64,0)+_xlfn.XLOOKUP(O$2&amp;$I11,$B$2:$B$64&amp;$C$2:$C$64,$H$2:$H$64,0)</f>
        <v>0</v>
      </c>
      <c r="P11" s="2" cm="1">
        <f t="array" ref="P11">_xlfn.XLOOKUP($I11&amp;P$2,$B$2:$B$64&amp;$C$2:$C$64,$G$2:$G$64,0)+_xlfn.XLOOKUP(P$2&amp;$I11,$B$2:$B$64&amp;$C$2:$C$64,$H$2:$H$64,0)</f>
        <v>0.86842105263157898</v>
      </c>
      <c r="Q11" s="2" cm="1">
        <f t="array" ref="Q11">_xlfn.XLOOKUP($I11&amp;Q$2,$B$2:$B$64&amp;$C$2:$C$64,$G$2:$G$64,0)+_xlfn.XLOOKUP(Q$2&amp;$I11,$B$2:$B$64&amp;$C$2:$C$64,$H$2:$H$64,0)</f>
        <v>1.5064935064935066</v>
      </c>
      <c r="R11" s="2" cm="1">
        <f t="array" ref="R11">_xlfn.XLOOKUP($I11&amp;R$2,$B$2:$B$64&amp;$C$2:$C$64,$G$2:$G$64,0)+_xlfn.XLOOKUP(R$2&amp;$I11,$B$2:$B$64&amp;$C$2:$C$64,$H$2:$H$64,0)</f>
        <v>0</v>
      </c>
      <c r="S11" s="2" cm="1">
        <f t="array" ref="S11">_xlfn.XLOOKUP($I11&amp;S$2,$B$2:$B$64&amp;$C$2:$C$64,$G$2:$G$64,0)+_xlfn.XLOOKUP(S$2&amp;$I11,$B$2:$B$64&amp;$C$2:$C$64,$H$2:$H$64,0)</f>
        <v>0</v>
      </c>
      <c r="T11" s="2" cm="1">
        <f t="array" ref="T11">_xlfn.XLOOKUP($I11&amp;T$2,$B$2:$B$64&amp;$C$2:$C$64,$G$2:$G$64,0)+_xlfn.XLOOKUP(T$2&amp;$I11,$B$2:$B$64&amp;$C$2:$C$64,$H$2:$H$64,0)</f>
        <v>0</v>
      </c>
      <c r="U11" s="2" cm="1">
        <f t="array" ref="U11">_xlfn.XLOOKUP($I11&amp;U$2,$B$2:$B$64&amp;$C$2:$C$64,$G$2:$G$64,0)+_xlfn.XLOOKUP(U$2&amp;$I11,$B$2:$B$64&amp;$C$2:$C$64,$H$2:$H$64,0)</f>
        <v>0</v>
      </c>
      <c r="V11" s="2" cm="1">
        <f t="array" ref="V11">_xlfn.XLOOKUP($I11&amp;V$2,$B$2:$B$64&amp;$C$2:$C$64,$G$2:$G$64,0)+_xlfn.XLOOKUP(V$2&amp;$I11,$B$2:$B$64&amp;$C$2:$C$64,$H$2:$H$64,0)</f>
        <v>0</v>
      </c>
      <c r="W11" s="2" cm="1">
        <f t="array" ref="W11">_xlfn.XLOOKUP($I11&amp;W$2,$B$2:$B$64&amp;$C$2:$C$64,$G$2:$G$64,0)+_xlfn.XLOOKUP(W$2&amp;$I11,$B$2:$B$64&amp;$C$2:$C$64,$H$2:$H$64,0)</f>
        <v>0</v>
      </c>
      <c r="X11" s="2" cm="1">
        <f t="array" ref="X11">_xlfn.XLOOKUP($I11&amp;X$2,$B$2:$B$64&amp;$C$2:$C$64,$G$2:$G$64,0)+_xlfn.XLOOKUP(X$2&amp;$I11,$B$2:$B$64&amp;$C$2:$C$64,$H$2:$H$64,0)</f>
        <v>1.03125</v>
      </c>
      <c r="Y11" s="2" cm="1">
        <f t="array" ref="Y11">_xlfn.XLOOKUP($I11&amp;Y$2,$B$2:$B$64&amp;$C$2:$C$64,$G$2:$G$64,0)+_xlfn.XLOOKUP(Y$2&amp;$I11,$B$2:$B$64&amp;$C$2:$C$64,$H$2:$H$64,0)</f>
        <v>1.2142857142857142</v>
      </c>
      <c r="Z11" s="2" cm="1">
        <f t="array" ref="Z11">_xlfn.XLOOKUP($I11&amp;Z$2,$B$2:$B$64&amp;$C$2:$C$64,$G$2:$G$64,0)+_xlfn.XLOOKUP(Z$2&amp;$I11,$B$2:$B$64&amp;$C$2:$C$64,$H$2:$H$64,0)</f>
        <v>0</v>
      </c>
      <c r="AA11" s="2" cm="1">
        <f t="array" ref="AA11">_xlfn.XLOOKUP($I11&amp;AA$2,$B$2:$B$64&amp;$C$2:$C$64,$G$2:$G$64,0)+_xlfn.XLOOKUP(AA$2&amp;$I11,$B$2:$B$64&amp;$C$2:$C$64,$H$2:$H$64,0)</f>
        <v>1.9710144927536233</v>
      </c>
      <c r="AB11">
        <v>1</v>
      </c>
      <c r="AC11">
        <f t="array" ref="AC11">MMULT($J11:AA$20,AB$3:AB$20)</f>
        <v>8.5986194166872636</v>
      </c>
      <c r="AD11">
        <f t="shared" si="4"/>
        <v>5</v>
      </c>
      <c r="AE11">
        <v>13</v>
      </c>
      <c r="AF11">
        <f t="shared" si="5"/>
        <v>64</v>
      </c>
      <c r="AG11" s="7" t="s">
        <v>18</v>
      </c>
      <c r="AH11" s="2">
        <v>5.9661626408454502</v>
      </c>
      <c r="AI11" s="2">
        <v>2.6336871148863006</v>
      </c>
      <c r="AJ11" s="2">
        <v>1.823684210526316</v>
      </c>
      <c r="AK11" s="2">
        <v>2.9931227685842701</v>
      </c>
      <c r="AL11" s="2">
        <v>1.5997732426303855</v>
      </c>
      <c r="AM11" s="2">
        <v>2.6763518072297257</v>
      </c>
      <c r="AN11" s="2">
        <v>5.1039517849300458</v>
      </c>
      <c r="AO11" s="2">
        <v>2.2840466367346304</v>
      </c>
      <c r="AP11" s="2">
        <v>7</v>
      </c>
      <c r="AQ11" s="2">
        <v>3.6949790217569189</v>
      </c>
      <c r="AR11" s="2">
        <v>3.1130122361161163</v>
      </c>
      <c r="AS11" s="2">
        <v>2.4186959016188978</v>
      </c>
      <c r="AT11" s="2">
        <v>4.6847857023320465</v>
      </c>
      <c r="AU11" s="2">
        <v>5.3697385835508253</v>
      </c>
      <c r="AV11" s="2">
        <v>2.028222484586121</v>
      </c>
      <c r="AW11" s="2">
        <v>4.6381393986531805</v>
      </c>
      <c r="AX11" s="2">
        <v>5.297710470731066</v>
      </c>
      <c r="AY11" s="2">
        <v>1</v>
      </c>
      <c r="AZ11">
        <v>1</v>
      </c>
      <c r="BA11">
        <f t="array" ref="BA11">MMULT($AH11:AY$20,AZ$3:AZ$20)</f>
        <v>64.326064005712311</v>
      </c>
      <c r="BB11">
        <f t="shared" si="6"/>
        <v>4</v>
      </c>
      <c r="BC11">
        <v>13</v>
      </c>
      <c r="BD11">
        <f t="shared" si="7"/>
        <v>81</v>
      </c>
      <c r="BE11" t="s">
        <v>18</v>
      </c>
      <c r="BF11">
        <v>28.140045892500282</v>
      </c>
      <c r="BG11">
        <v>17.906585314331309</v>
      </c>
      <c r="BH11">
        <v>43.131741130558979</v>
      </c>
      <c r="BI11">
        <v>29.994792998027588</v>
      </c>
      <c r="BJ11">
        <v>39.777591828570792</v>
      </c>
      <c r="BK11">
        <v>25.478140188884872</v>
      </c>
      <c r="BL11">
        <v>29.65257069964121</v>
      </c>
      <c r="BM11">
        <v>28.158778480421301</v>
      </c>
      <c r="BN11">
        <v>18.33902010785625</v>
      </c>
      <c r="BO11">
        <v>22.121455393573036</v>
      </c>
      <c r="BP11">
        <v>16.167874567330138</v>
      </c>
      <c r="BQ11">
        <v>19.655283977591786</v>
      </c>
      <c r="BR11">
        <v>22.007053899753057</v>
      </c>
      <c r="BS11">
        <v>24.458897211730719</v>
      </c>
      <c r="BT11">
        <v>29.135968331805437</v>
      </c>
      <c r="BU11">
        <v>35.50545500214831</v>
      </c>
      <c r="BV11">
        <v>23.249391354671793</v>
      </c>
      <c r="BW11">
        <v>43.146276917925341</v>
      </c>
      <c r="BX11">
        <v>1</v>
      </c>
      <c r="BY11">
        <f t="array" ref="BY11">MMULT($BF11:BW$20,BX$3:BX$20)</f>
        <v>496.02692329732224</v>
      </c>
      <c r="BZ11">
        <f t="shared" si="8"/>
        <v>4</v>
      </c>
      <c r="CA11">
        <v>13</v>
      </c>
      <c r="CB11">
        <f t="shared" si="9"/>
        <v>81</v>
      </c>
    </row>
    <row r="12" spans="1:80" x14ac:dyDescent="0.25">
      <c r="A12">
        <v>2</v>
      </c>
      <c r="B12" t="s">
        <v>22</v>
      </c>
      <c r="C12" t="s">
        <v>13</v>
      </c>
      <c r="D12" t="s">
        <v>40</v>
      </c>
      <c r="E12">
        <f t="shared" si="2"/>
        <v>57</v>
      </c>
      <c r="F12">
        <f t="shared" si="3"/>
        <v>98</v>
      </c>
      <c r="G12">
        <f t="shared" si="0"/>
        <v>0.58163265306122447</v>
      </c>
      <c r="H12">
        <f t="shared" si="1"/>
        <v>1.7192982456140351</v>
      </c>
      <c r="I12" s="7" t="s">
        <v>9</v>
      </c>
      <c r="J12" s="9" cm="1">
        <f t="array" ref="J12">_xlfn.XLOOKUP($I12&amp;J$2,$B$2:$B$64&amp;$C$2:$C$64,$G$2:$G$64,0)+_xlfn.XLOOKUP(J$2&amp;$I12,$B$2:$B$64&amp;$C$2:$C$64,$H$2:$H$64,0)</f>
        <v>1.8135593220338984</v>
      </c>
      <c r="K12" s="2" cm="1">
        <f t="array" ref="K12">_xlfn.XLOOKUP($I12&amp;K$2,$B$2:$B$64&amp;$C$2:$C$64,$G$2:$G$64,0)+_xlfn.XLOOKUP(K$2&amp;$I12,$B$2:$B$64&amp;$C$2:$C$64,$H$2:$H$64,0)</f>
        <v>0.5083333333333333</v>
      </c>
      <c r="L12" s="2" cm="1">
        <f t="array" ref="L12">_xlfn.XLOOKUP($I12&amp;L$2,$B$2:$B$64&amp;$C$2:$C$64,$G$2:$G$64,0)+_xlfn.XLOOKUP(L$2&amp;$I12,$B$2:$B$64&amp;$C$2:$C$64,$H$2:$H$64,0)</f>
        <v>1.5384615384615385</v>
      </c>
      <c r="M12" s="2" cm="1">
        <f t="array" ref="M12">_xlfn.XLOOKUP($I12&amp;M$2,$B$2:$B$64&amp;$C$2:$C$64,$G$2:$G$64,0)+_xlfn.XLOOKUP(M$2&amp;$I12,$B$2:$B$64&amp;$C$2:$C$64,$H$2:$H$64,0)</f>
        <v>0</v>
      </c>
      <c r="N12" s="2" cm="1">
        <f t="array" ref="N12">_xlfn.XLOOKUP($I12&amp;N$2,$B$2:$B$64&amp;$C$2:$C$64,$G$2:$G$64,0)+_xlfn.XLOOKUP(N$2&amp;$I12,$B$2:$B$64&amp;$C$2:$C$64,$H$2:$H$64,0)</f>
        <v>0.65957446808510634</v>
      </c>
      <c r="O12" s="2" cm="1">
        <f t="array" ref="O12">_xlfn.XLOOKUP($I12&amp;O$2,$B$2:$B$64&amp;$C$2:$C$64,$G$2:$G$64,0)+_xlfn.XLOOKUP(O$2&amp;$I12,$B$2:$B$64&amp;$C$2:$C$64,$H$2:$H$64,0)</f>
        <v>0</v>
      </c>
      <c r="P12" s="2" cm="1">
        <f t="array" ref="P12">_xlfn.XLOOKUP($I12&amp;P$2,$B$2:$B$64&amp;$C$2:$C$64,$G$2:$G$64,0)+_xlfn.XLOOKUP(P$2&amp;$I12,$B$2:$B$64&amp;$C$2:$C$64,$H$2:$H$64,0)</f>
        <v>0</v>
      </c>
      <c r="Q12" s="2" cm="1">
        <f t="array" ref="Q12">_xlfn.XLOOKUP($I12&amp;Q$2,$B$2:$B$64&amp;$C$2:$C$64,$G$2:$G$64,0)+_xlfn.XLOOKUP(Q$2&amp;$I12,$B$2:$B$64&amp;$C$2:$C$64,$H$2:$H$64,0)</f>
        <v>0.71666666666666667</v>
      </c>
      <c r="R12" s="2" cm="1">
        <f t="array" ref="R12">_xlfn.XLOOKUP($I12&amp;R$2,$B$2:$B$64&amp;$C$2:$C$64,$G$2:$G$64,0)+_xlfn.XLOOKUP(R$2&amp;$I12,$B$2:$B$64&amp;$C$2:$C$64,$H$2:$H$64,0)</f>
        <v>0</v>
      </c>
      <c r="S12" s="2" cm="1">
        <f t="array" ref="S12">_xlfn.XLOOKUP($I12&amp;S$2,$B$2:$B$64&amp;$C$2:$C$64,$G$2:$G$64,0)+_xlfn.XLOOKUP(S$2&amp;$I12,$B$2:$B$64&amp;$C$2:$C$64,$H$2:$H$64,0)</f>
        <v>0</v>
      </c>
      <c r="T12" s="2" cm="1">
        <f t="array" ref="T12">_xlfn.XLOOKUP($I12&amp;T$2,$B$2:$B$64&amp;$C$2:$C$64,$G$2:$G$64,0)+_xlfn.XLOOKUP(T$2&amp;$I12,$B$2:$B$64&amp;$C$2:$C$64,$H$2:$H$64,0)</f>
        <v>0</v>
      </c>
      <c r="U12" s="2" cm="1">
        <f t="array" ref="U12">_xlfn.XLOOKUP($I12&amp;U$2,$B$2:$B$64&amp;$C$2:$C$64,$G$2:$G$64,0)+_xlfn.XLOOKUP(U$2&amp;$I12,$B$2:$B$64&amp;$C$2:$C$64,$H$2:$H$64,0)</f>
        <v>1.2528735632183907</v>
      </c>
      <c r="V12" s="2" cm="1">
        <f t="array" ref="V12">_xlfn.XLOOKUP($I12&amp;V$2,$B$2:$B$64&amp;$C$2:$C$64,$G$2:$G$64,0)+_xlfn.XLOOKUP(V$2&amp;$I12,$B$2:$B$64&amp;$C$2:$C$64,$H$2:$H$64,0)</f>
        <v>0</v>
      </c>
      <c r="W12" s="2" cm="1">
        <f t="array" ref="W12">_xlfn.XLOOKUP($I12&amp;W$2,$B$2:$B$64&amp;$C$2:$C$64,$G$2:$G$64,0)+_xlfn.XLOOKUP(W$2&amp;$I12,$B$2:$B$64&amp;$C$2:$C$64,$H$2:$H$64,0)</f>
        <v>1.0909090909090908</v>
      </c>
      <c r="X12" s="2" cm="1">
        <f t="array" ref="X12">_xlfn.XLOOKUP($I12&amp;X$2,$B$2:$B$64&amp;$C$2:$C$64,$G$2:$G$64,0)+_xlfn.XLOOKUP(X$2&amp;$I12,$B$2:$B$64&amp;$C$2:$C$64,$H$2:$H$64,0)</f>
        <v>0</v>
      </c>
      <c r="Y12" s="2" cm="1">
        <f t="array" ref="Y12">_xlfn.XLOOKUP($I12&amp;Y$2,$B$2:$B$64&amp;$C$2:$C$64,$G$2:$G$64,0)+_xlfn.XLOOKUP(Y$2&amp;$I12,$B$2:$B$64&amp;$C$2:$C$64,$H$2:$H$64,0)</f>
        <v>0</v>
      </c>
      <c r="Z12" s="2" cm="1">
        <f t="array" ref="Z12">_xlfn.XLOOKUP($I12&amp;Z$2,$B$2:$B$64&amp;$C$2:$C$64,$G$2:$G$64,0)+_xlfn.XLOOKUP(Z$2&amp;$I12,$B$2:$B$64&amp;$C$2:$C$64,$H$2:$H$64,0)</f>
        <v>0</v>
      </c>
      <c r="AA12" s="2" cm="1">
        <f t="array" ref="AA12">_xlfn.XLOOKUP($I12&amp;AA$2,$B$2:$B$64&amp;$C$2:$C$64,$G$2:$G$64,0)+_xlfn.XLOOKUP(AA$2&amp;$I12,$B$2:$B$64&amp;$C$2:$C$64,$H$2:$H$64,0)</f>
        <v>0</v>
      </c>
      <c r="AB12">
        <v>1</v>
      </c>
      <c r="AC12">
        <f t="array" ref="AC12">MMULT($J12:AA$20,AB$3:AB$20)</f>
        <v>7.5803779827080247</v>
      </c>
      <c r="AD12">
        <f t="shared" si="4"/>
        <v>10</v>
      </c>
      <c r="AE12">
        <v>3</v>
      </c>
      <c r="AF12">
        <f t="shared" si="5"/>
        <v>49</v>
      </c>
      <c r="AG12" s="7" t="s">
        <v>9</v>
      </c>
      <c r="AH12" s="2">
        <v>3.2056008480397478</v>
      </c>
      <c r="AI12" s="2">
        <v>1.6295515939387073</v>
      </c>
      <c r="AJ12" s="2">
        <v>2.8941229355806155</v>
      </c>
      <c r="AK12" s="2">
        <v>0.63450834879406304</v>
      </c>
      <c r="AL12" s="2">
        <v>5.4352893835366878</v>
      </c>
      <c r="AM12" s="2">
        <v>3.4485860945736704</v>
      </c>
      <c r="AN12" s="2">
        <v>1.7090590659340661</v>
      </c>
      <c r="AO12" s="2">
        <v>0.62097902097902091</v>
      </c>
      <c r="AP12" s="2">
        <v>1.103506137536205</v>
      </c>
      <c r="AQ12" s="2">
        <v>7</v>
      </c>
      <c r="AR12" s="2">
        <v>1.9951569531724742</v>
      </c>
      <c r="AS12" s="2">
        <v>3.3426569037678919</v>
      </c>
      <c r="AT12" s="2">
        <v>4.308013528548214</v>
      </c>
      <c r="AU12" s="2">
        <v>5.469310517108501</v>
      </c>
      <c r="AV12" s="2">
        <v>3.5236645671272107</v>
      </c>
      <c r="AW12" s="2">
        <v>2.7507977979152254</v>
      </c>
      <c r="AX12" s="2">
        <v>3.3687356341575092</v>
      </c>
      <c r="AY12" s="2">
        <v>2.0633285195415456</v>
      </c>
      <c r="AZ12">
        <v>1</v>
      </c>
      <c r="BA12">
        <f t="array" ref="BA12">MMULT($AH12:AY$20,AZ$3:AZ$20)</f>
        <v>54.502867850251356</v>
      </c>
      <c r="BB12">
        <f t="shared" si="6"/>
        <v>12</v>
      </c>
      <c r="BC12">
        <v>3</v>
      </c>
      <c r="BD12">
        <f t="shared" si="7"/>
        <v>81</v>
      </c>
      <c r="BE12" t="s">
        <v>9</v>
      </c>
      <c r="BF12">
        <v>37.580249248027229</v>
      </c>
      <c r="BG12">
        <v>23.768134633524589</v>
      </c>
      <c r="BH12">
        <v>37.386680564404053</v>
      </c>
      <c r="BI12">
        <v>20.032103939814281</v>
      </c>
      <c r="BJ12">
        <v>26.223294008128928</v>
      </c>
      <c r="BK12">
        <v>22.244129666192375</v>
      </c>
      <c r="BL12">
        <v>14.775034096155469</v>
      </c>
      <c r="BM12">
        <v>19.816643355206729</v>
      </c>
      <c r="BN12">
        <v>14.945991903019042</v>
      </c>
      <c r="BO12">
        <v>23.643038710514279</v>
      </c>
      <c r="BP12">
        <v>11.360780078395017</v>
      </c>
      <c r="BQ12">
        <v>22.899378240133764</v>
      </c>
      <c r="BR12">
        <v>20.553468204263798</v>
      </c>
      <c r="BS12">
        <v>25.620722707955558</v>
      </c>
      <c r="BT12">
        <v>20.814066394297857</v>
      </c>
      <c r="BU12">
        <v>23.454151868540475</v>
      </c>
      <c r="BV12">
        <v>13.914069761954181</v>
      </c>
      <c r="BW12">
        <v>24.917764636231695</v>
      </c>
      <c r="BX12">
        <v>1</v>
      </c>
      <c r="BY12">
        <f t="array" ref="BY12">MMULT($BF12:BW$20,BX$3:BX$20)</f>
        <v>403.94970201675937</v>
      </c>
      <c r="BZ12">
        <f t="shared" si="8"/>
        <v>13</v>
      </c>
      <c r="CA12">
        <v>3</v>
      </c>
      <c r="CB12">
        <f t="shared" si="9"/>
        <v>100</v>
      </c>
    </row>
    <row r="13" spans="1:80" x14ac:dyDescent="0.25">
      <c r="A13">
        <v>2</v>
      </c>
      <c r="B13" t="s">
        <v>25</v>
      </c>
      <c r="C13" t="s">
        <v>16</v>
      </c>
      <c r="D13" t="s">
        <v>41</v>
      </c>
      <c r="E13">
        <f t="shared" si="2"/>
        <v>60</v>
      </c>
      <c r="F13">
        <f t="shared" si="3"/>
        <v>86</v>
      </c>
      <c r="G13">
        <f t="shared" si="0"/>
        <v>0.69767441860465118</v>
      </c>
      <c r="H13">
        <f t="shared" si="1"/>
        <v>1.4333333333333333</v>
      </c>
      <c r="I13" s="7" t="s">
        <v>19</v>
      </c>
      <c r="J13" s="2" cm="1">
        <f t="array" ref="J13">_xlfn.XLOOKUP($I13&amp;J$2,$B$2:$B$64&amp;$C$2:$C$64,$G$2:$G$64,0)+_xlfn.XLOOKUP(J$2&amp;$I13,$B$2:$B$64&amp;$C$2:$C$64,$H$2:$H$64,0)</f>
        <v>0</v>
      </c>
      <c r="K13" s="2" cm="1">
        <f t="array" ref="K13">_xlfn.XLOOKUP($I13&amp;K$2,$B$2:$B$64&amp;$C$2:$C$64,$G$2:$G$64,0)+_xlfn.XLOOKUP(K$2&amp;$I13,$B$2:$B$64&amp;$C$2:$C$64,$H$2:$H$64,0)</f>
        <v>1.3666666666666667</v>
      </c>
      <c r="L13" s="2" cm="1">
        <f t="array" ref="L13">_xlfn.XLOOKUP($I13&amp;L$2,$B$2:$B$64&amp;$C$2:$C$64,$G$2:$G$64,0)+_xlfn.XLOOKUP(L$2&amp;$I13,$B$2:$B$64&amp;$C$2:$C$64,$H$2:$H$64,0)</f>
        <v>2.1607142857142856</v>
      </c>
      <c r="M13" s="2" cm="1">
        <f t="array" ref="M13">_xlfn.XLOOKUP($I13&amp;M$2,$B$2:$B$64&amp;$C$2:$C$64,$G$2:$G$64,0)+_xlfn.XLOOKUP(M$2&amp;$I13,$B$2:$B$64&amp;$C$2:$C$64,$H$2:$H$64,0)</f>
        <v>1.5571428571428572</v>
      </c>
      <c r="N13" s="2" cm="1">
        <f t="array" ref="N13">_xlfn.XLOOKUP($I13&amp;N$2,$B$2:$B$64&amp;$C$2:$C$64,$G$2:$G$64,0)+_xlfn.XLOOKUP(N$2&amp;$I13,$B$2:$B$64&amp;$C$2:$C$64,$H$2:$H$64,0)</f>
        <v>0</v>
      </c>
      <c r="O13" s="2" cm="1">
        <f t="array" ref="O13">_xlfn.XLOOKUP($I13&amp;O$2,$B$2:$B$64&amp;$C$2:$C$64,$G$2:$G$64,0)+_xlfn.XLOOKUP(O$2&amp;$I13,$B$2:$B$64&amp;$C$2:$C$64,$H$2:$H$64,0)</f>
        <v>0</v>
      </c>
      <c r="P13" s="2" cm="1">
        <f t="array" ref="P13">_xlfn.XLOOKUP($I13&amp;P$2,$B$2:$B$64&amp;$C$2:$C$64,$G$2:$G$64,0)+_xlfn.XLOOKUP(P$2&amp;$I13,$B$2:$B$64&amp;$C$2:$C$64,$H$2:$H$64,0)</f>
        <v>0</v>
      </c>
      <c r="Q13" s="2" cm="1">
        <f t="array" ref="Q13">_xlfn.XLOOKUP($I13&amp;Q$2,$B$2:$B$64&amp;$C$2:$C$64,$G$2:$G$64,0)+_xlfn.XLOOKUP(Q$2&amp;$I13,$B$2:$B$64&amp;$C$2:$C$64,$H$2:$H$64,0)</f>
        <v>0.7865168539325843</v>
      </c>
      <c r="R13" s="2" cm="1">
        <f t="array" ref="R13">_xlfn.XLOOKUP($I13&amp;R$2,$B$2:$B$64&amp;$C$2:$C$64,$G$2:$G$64,0)+_xlfn.XLOOKUP(R$2&amp;$I13,$B$2:$B$64&amp;$C$2:$C$64,$H$2:$H$64,0)</f>
        <v>0</v>
      </c>
      <c r="S13" s="2" cm="1">
        <f t="array" ref="S13">_xlfn.XLOOKUP($I13&amp;S$2,$B$2:$B$64&amp;$C$2:$C$64,$G$2:$G$64,0)+_xlfn.XLOOKUP(S$2&amp;$I13,$B$2:$B$64&amp;$C$2:$C$64,$H$2:$H$64,0)</f>
        <v>0</v>
      </c>
      <c r="T13" s="2" cm="1">
        <f t="array" ref="T13">_xlfn.XLOOKUP($I13&amp;T$2,$B$2:$B$64&amp;$C$2:$C$64,$G$2:$G$64,0)+_xlfn.XLOOKUP(T$2&amp;$I13,$B$2:$B$64&amp;$C$2:$C$64,$H$2:$H$64,0)</f>
        <v>0</v>
      </c>
      <c r="U13" s="2" cm="1">
        <f t="array" ref="U13">_xlfn.XLOOKUP($I13&amp;U$2,$B$2:$B$64&amp;$C$2:$C$64,$G$2:$G$64,0)+_xlfn.XLOOKUP(U$2&amp;$I13,$B$2:$B$64&amp;$C$2:$C$64,$H$2:$H$64,0)</f>
        <v>0</v>
      </c>
      <c r="V13" s="2" cm="1">
        <f t="array" ref="V13">_xlfn.XLOOKUP($I13&amp;V$2,$B$2:$B$64&amp;$C$2:$C$64,$G$2:$G$64,0)+_xlfn.XLOOKUP(V$2&amp;$I13,$B$2:$B$64&amp;$C$2:$C$64,$H$2:$H$64,0)</f>
        <v>1.4470588235294117</v>
      </c>
      <c r="W13" s="2" cm="1">
        <f t="array" ref="W13">_xlfn.XLOOKUP($I13&amp;W$2,$B$2:$B$64&amp;$C$2:$C$64,$G$2:$G$64,0)+_xlfn.XLOOKUP(W$2&amp;$I13,$B$2:$B$64&amp;$C$2:$C$64,$H$2:$H$64,0)</f>
        <v>0</v>
      </c>
      <c r="X13" s="2" cm="1">
        <f t="array" ref="X13">_xlfn.XLOOKUP($I13&amp;X$2,$B$2:$B$64&amp;$C$2:$C$64,$G$2:$G$64,0)+_xlfn.XLOOKUP(X$2&amp;$I13,$B$2:$B$64&amp;$C$2:$C$64,$H$2:$H$64,0)</f>
        <v>1.7678571428571428</v>
      </c>
      <c r="Y13" s="2" cm="1">
        <f t="array" ref="Y13">_xlfn.XLOOKUP($I13&amp;Y$2,$B$2:$B$64&amp;$C$2:$C$64,$G$2:$G$64,0)+_xlfn.XLOOKUP(Y$2&amp;$I13,$B$2:$B$64&amp;$C$2:$C$64,$H$2:$H$64,0)</f>
        <v>0</v>
      </c>
      <c r="Z13" s="2" cm="1">
        <f t="array" ref="Z13">_xlfn.XLOOKUP($I13&amp;Z$2,$B$2:$B$64&amp;$C$2:$C$64,$G$2:$G$64,0)+_xlfn.XLOOKUP(Z$2&amp;$I13,$B$2:$B$64&amp;$C$2:$C$64,$H$2:$H$64,0)</f>
        <v>1.265625</v>
      </c>
      <c r="AA13" s="2" cm="1">
        <f t="array" ref="AA13">_xlfn.XLOOKUP($I13&amp;AA$2,$B$2:$B$64&amp;$C$2:$C$64,$G$2:$G$64,0)+_xlfn.XLOOKUP(AA$2&amp;$I13,$B$2:$B$64&amp;$C$2:$C$64,$H$2:$H$64,0)</f>
        <v>0</v>
      </c>
      <c r="AB13">
        <v>1</v>
      </c>
      <c r="AC13">
        <f t="array" ref="AC13">MMULT($J13:AA$20,AB$3:AB$20)</f>
        <v>10.351581629842949</v>
      </c>
      <c r="AD13">
        <f t="shared" si="4"/>
        <v>1</v>
      </c>
      <c r="AE13">
        <v>1</v>
      </c>
      <c r="AF13">
        <f t="shared" si="5"/>
        <v>0</v>
      </c>
      <c r="AG13" s="7" t="s">
        <v>19</v>
      </c>
      <c r="AH13" s="2">
        <v>1.2993997599039615</v>
      </c>
      <c r="AI13" s="2">
        <v>3.6650384233109499</v>
      </c>
      <c r="AJ13" s="2">
        <v>3.298565257120782</v>
      </c>
      <c r="AK13" s="2">
        <v>2.8072941176470585</v>
      </c>
      <c r="AL13" s="2">
        <v>2.371119090693127</v>
      </c>
      <c r="AM13" s="2">
        <v>6.2907808664702998</v>
      </c>
      <c r="AN13" s="2">
        <v>7.2849836595757056</v>
      </c>
      <c r="AO13" s="2">
        <v>3.414282214996339</v>
      </c>
      <c r="AP13" s="2">
        <v>3.8642922555940764</v>
      </c>
      <c r="AQ13" s="2">
        <v>5.1904542534585705</v>
      </c>
      <c r="AR13" s="2">
        <v>7</v>
      </c>
      <c r="AS13" s="2">
        <v>3.8374424858028817</v>
      </c>
      <c r="AT13" s="2">
        <v>2.7061373518479552</v>
      </c>
      <c r="AU13" s="2">
        <v>7.3147826213925544</v>
      </c>
      <c r="AV13" s="2">
        <v>1.3910229006670956</v>
      </c>
      <c r="AW13" s="2">
        <v>5.1488425220834593</v>
      </c>
      <c r="AX13" s="2">
        <v>5.1069449619735536</v>
      </c>
      <c r="AY13" s="2">
        <v>6.1016901648214077</v>
      </c>
      <c r="AZ13">
        <v>1</v>
      </c>
      <c r="BA13">
        <f t="array" ref="BA13">MMULT($AH13:AY$20,AZ$3:AZ$20)</f>
        <v>78.093072907359769</v>
      </c>
      <c r="BB13">
        <f t="shared" si="6"/>
        <v>1</v>
      </c>
      <c r="BC13">
        <v>1</v>
      </c>
      <c r="BD13">
        <f t="shared" si="7"/>
        <v>0</v>
      </c>
      <c r="BE13" t="s">
        <v>19</v>
      </c>
      <c r="BF13">
        <v>45.823349778750014</v>
      </c>
      <c r="BG13">
        <v>26.254586152014614</v>
      </c>
      <c r="BH13">
        <v>59.663949903309977</v>
      </c>
      <c r="BI13">
        <v>36.755647142334254</v>
      </c>
      <c r="BJ13">
        <v>29.693816455418084</v>
      </c>
      <c r="BK13">
        <v>34.22190717456899</v>
      </c>
      <c r="BL13">
        <v>27.057687595931586</v>
      </c>
      <c r="BM13">
        <v>29.165123402117494</v>
      </c>
      <c r="BN13">
        <v>24.53169713325212</v>
      </c>
      <c r="BO13">
        <v>28.19763794959232</v>
      </c>
      <c r="BP13">
        <v>17.044262699824547</v>
      </c>
      <c r="BQ13">
        <v>27.55018990055305</v>
      </c>
      <c r="BR13">
        <v>31.673787497891198</v>
      </c>
      <c r="BS13">
        <v>31.536901435408108</v>
      </c>
      <c r="BT13">
        <v>42.875364117072408</v>
      </c>
      <c r="BU13">
        <v>34.930401984589558</v>
      </c>
      <c r="BV13">
        <v>40.857901660241041</v>
      </c>
      <c r="BW13">
        <v>38.861907500289412</v>
      </c>
      <c r="BX13">
        <v>1</v>
      </c>
      <c r="BY13">
        <f t="array" ref="BY13">MMULT($BF13:BW$20,BX$3:BX$20)</f>
        <v>606.69611948315878</v>
      </c>
      <c r="BZ13">
        <f t="shared" si="8"/>
        <v>1</v>
      </c>
      <c r="CA13">
        <v>1</v>
      </c>
      <c r="CB13">
        <f t="shared" si="9"/>
        <v>0</v>
      </c>
    </row>
    <row r="14" spans="1:80" x14ac:dyDescent="0.25">
      <c r="A14">
        <v>2</v>
      </c>
      <c r="B14" t="s">
        <v>20</v>
      </c>
      <c r="C14" t="s">
        <v>8</v>
      </c>
      <c r="D14" t="s">
        <v>42</v>
      </c>
      <c r="E14">
        <f t="shared" si="2"/>
        <v>83</v>
      </c>
      <c r="F14">
        <f t="shared" si="3"/>
        <v>82</v>
      </c>
      <c r="G14">
        <f t="shared" si="0"/>
        <v>1.0121951219512195</v>
      </c>
      <c r="H14">
        <f t="shared" si="1"/>
        <v>0.98795180722891562</v>
      </c>
      <c r="I14" s="7" t="s">
        <v>20</v>
      </c>
      <c r="J14" s="2" cm="1">
        <f t="array" ref="J14">_xlfn.XLOOKUP($I14&amp;J$2,$B$2:$B$64&amp;$C$2:$C$64,$G$2:$G$64,0)+_xlfn.XLOOKUP(J$2&amp;$I14,$B$2:$B$64&amp;$C$2:$C$64,$H$2:$H$64,0)</f>
        <v>1.0121951219512195</v>
      </c>
      <c r="K14" s="2" cm="1">
        <f t="array" ref="K14">_xlfn.XLOOKUP($I14&amp;K$2,$B$2:$B$64&amp;$C$2:$C$64,$G$2:$G$64,0)+_xlfn.XLOOKUP(K$2&amp;$I14,$B$2:$B$64&amp;$C$2:$C$64,$H$2:$H$64,0)</f>
        <v>0.76699029126213591</v>
      </c>
      <c r="L14" s="2" cm="1">
        <f t="array" ref="L14">_xlfn.XLOOKUP($I14&amp;L$2,$B$2:$B$64&amp;$C$2:$C$64,$G$2:$G$64,0)+_xlfn.XLOOKUP(L$2&amp;$I14,$B$2:$B$64&amp;$C$2:$C$64,$H$2:$H$64,0)</f>
        <v>1.7321428571428572</v>
      </c>
      <c r="M14" s="2" cm="1">
        <f t="array" ref="M14">_xlfn.XLOOKUP($I14&amp;M$2,$B$2:$B$64&amp;$C$2:$C$64,$G$2:$G$64,0)+_xlfn.XLOOKUP(M$2&amp;$I14,$B$2:$B$64&amp;$C$2:$C$64,$H$2:$H$64,0)</f>
        <v>0</v>
      </c>
      <c r="N14" s="2" cm="1">
        <f t="array" ref="N14">_xlfn.XLOOKUP($I14&amp;N$2,$B$2:$B$64&amp;$C$2:$C$64,$G$2:$G$64,0)+_xlfn.XLOOKUP(N$2&amp;$I14,$B$2:$B$64&amp;$C$2:$C$64,$H$2:$H$64,0)</f>
        <v>0</v>
      </c>
      <c r="O14" s="2" cm="1">
        <f t="array" ref="O14">_xlfn.XLOOKUP($I14&amp;O$2,$B$2:$B$64&amp;$C$2:$C$64,$G$2:$G$64,0)+_xlfn.XLOOKUP(O$2&amp;$I14,$B$2:$B$64&amp;$C$2:$C$64,$H$2:$H$64,0)</f>
        <v>0.98039215686274506</v>
      </c>
      <c r="P14" s="2" cm="1">
        <f t="array" ref="P14">_xlfn.XLOOKUP($I14&amp;P$2,$B$2:$B$64&amp;$C$2:$C$64,$G$2:$G$64,0)+_xlfn.XLOOKUP(P$2&amp;$I14,$B$2:$B$64&amp;$C$2:$C$64,$H$2:$H$64,0)</f>
        <v>0</v>
      </c>
      <c r="Q14" s="2" cm="1">
        <f t="array" ref="Q14">_xlfn.XLOOKUP($I14&amp;Q$2,$B$2:$B$64&amp;$C$2:$C$64,$G$2:$G$64,0)+_xlfn.XLOOKUP(Q$2&amp;$I14,$B$2:$B$64&amp;$C$2:$C$64,$H$2:$H$64,0)</f>
        <v>0</v>
      </c>
      <c r="R14" s="2" cm="1">
        <f t="array" ref="R14">_xlfn.XLOOKUP($I14&amp;R$2,$B$2:$B$64&amp;$C$2:$C$64,$G$2:$G$64,0)+_xlfn.XLOOKUP(R$2&amp;$I14,$B$2:$B$64&amp;$C$2:$C$64,$H$2:$H$64,0)</f>
        <v>0</v>
      </c>
      <c r="S14" s="2" cm="1">
        <f t="array" ref="S14">_xlfn.XLOOKUP($I14&amp;S$2,$B$2:$B$64&amp;$C$2:$C$64,$G$2:$G$64,0)+_xlfn.XLOOKUP(S$2&amp;$I14,$B$2:$B$64&amp;$C$2:$C$64,$H$2:$H$64,0)</f>
        <v>0.79816513761467889</v>
      </c>
      <c r="T14" s="2" cm="1">
        <f t="array" ref="T14">_xlfn.XLOOKUP($I14&amp;T$2,$B$2:$B$64&amp;$C$2:$C$64,$G$2:$G$64,0)+_xlfn.XLOOKUP(T$2&amp;$I14,$B$2:$B$64&amp;$C$2:$C$64,$H$2:$H$64,0)</f>
        <v>0</v>
      </c>
      <c r="U14" s="2" cm="1">
        <f t="array" ref="U14">_xlfn.XLOOKUP($I14&amp;U$2,$B$2:$B$64&amp;$C$2:$C$64,$G$2:$G$64,0)+_xlfn.XLOOKUP(U$2&amp;$I14,$B$2:$B$64&amp;$C$2:$C$64,$H$2:$H$64,0)</f>
        <v>0</v>
      </c>
      <c r="V14" s="2" cm="1">
        <f t="array" ref="V14">_xlfn.XLOOKUP($I14&amp;V$2,$B$2:$B$64&amp;$C$2:$C$64,$G$2:$G$64,0)+_xlfn.XLOOKUP(V$2&amp;$I14,$B$2:$B$64&amp;$C$2:$C$64,$H$2:$H$64,0)</f>
        <v>0</v>
      </c>
      <c r="W14" s="2" cm="1">
        <f t="array" ref="W14">_xlfn.XLOOKUP($I14&amp;W$2,$B$2:$B$64&amp;$C$2:$C$64,$G$2:$G$64,0)+_xlfn.XLOOKUP(W$2&amp;$I14,$B$2:$B$64&amp;$C$2:$C$64,$H$2:$H$64,0)</f>
        <v>0</v>
      </c>
      <c r="X14" s="2" cm="1">
        <f t="array" ref="X14">_xlfn.XLOOKUP($I14&amp;X$2,$B$2:$B$64&amp;$C$2:$C$64,$G$2:$G$64,0)+_xlfn.XLOOKUP(X$2&amp;$I14,$B$2:$B$64&amp;$C$2:$C$64,$H$2:$H$64,0)</f>
        <v>2.1875</v>
      </c>
      <c r="Y14" s="2" cm="1">
        <f t="array" ref="Y14">_xlfn.XLOOKUP($I14&amp;Y$2,$B$2:$B$64&amp;$C$2:$C$64,$G$2:$G$64,0)+_xlfn.XLOOKUP(Y$2&amp;$I14,$B$2:$B$64&amp;$C$2:$C$64,$H$2:$H$64,0)</f>
        <v>0</v>
      </c>
      <c r="Z14" s="2" cm="1">
        <f t="array" ref="Z14">_xlfn.XLOOKUP($I14&amp;Z$2,$B$2:$B$64&amp;$C$2:$C$64,$G$2:$G$64,0)+_xlfn.XLOOKUP(Z$2&amp;$I14,$B$2:$B$64&amp;$C$2:$C$64,$H$2:$H$64,0)</f>
        <v>0</v>
      </c>
      <c r="AA14" s="2" cm="1">
        <f t="array" ref="AA14">_xlfn.XLOOKUP($I14&amp;AA$2,$B$2:$B$64&amp;$C$2:$C$64,$G$2:$G$64,0)+_xlfn.XLOOKUP(AA$2&amp;$I14,$B$2:$B$64&amp;$C$2:$C$64,$H$2:$H$64,0)</f>
        <v>1.0121951219512195</v>
      </c>
      <c r="AB14">
        <v>1</v>
      </c>
      <c r="AC14">
        <f t="array" ref="AC14">MMULT($J14:AA$20,AB$3:AB$20)</f>
        <v>8.4895806867848567</v>
      </c>
      <c r="AD14">
        <f t="shared" si="4"/>
        <v>6</v>
      </c>
      <c r="AE14">
        <v>10</v>
      </c>
      <c r="AF14">
        <f t="shared" si="5"/>
        <v>16</v>
      </c>
      <c r="AG14" s="7" t="s">
        <v>20</v>
      </c>
      <c r="AH14" s="2">
        <v>3.7560350162586325</v>
      </c>
      <c r="AI14" s="2">
        <v>4.1459954313129419</v>
      </c>
      <c r="AJ14" s="2">
        <v>1.2279463655610445</v>
      </c>
      <c r="AK14" s="2">
        <v>0.96818663838812302</v>
      </c>
      <c r="AL14" s="2">
        <v>3.4437221832324276</v>
      </c>
      <c r="AM14" s="2">
        <v>4.0645088057884573</v>
      </c>
      <c r="AN14" s="2">
        <v>0.82482993197278909</v>
      </c>
      <c r="AO14" s="2">
        <v>4.0649618970109493</v>
      </c>
      <c r="AP14" s="2">
        <v>2.6347522933785488</v>
      </c>
      <c r="AQ14" s="2">
        <v>3.1928524992001979</v>
      </c>
      <c r="AR14" s="2">
        <v>2.6002390381763081</v>
      </c>
      <c r="AS14" s="2">
        <v>7</v>
      </c>
      <c r="AT14" s="2">
        <v>3.6530039480504763</v>
      </c>
      <c r="AU14" s="2">
        <v>5.2146832810531887</v>
      </c>
      <c r="AV14" s="2">
        <v>1.902725675586562</v>
      </c>
      <c r="AW14" s="2">
        <v>5.7857491057678621</v>
      </c>
      <c r="AX14" s="2">
        <v>3.4314979537420438</v>
      </c>
      <c r="AY14" s="2">
        <v>1.842660854210352</v>
      </c>
      <c r="AZ14">
        <v>1</v>
      </c>
      <c r="BA14">
        <f t="array" ref="BA14">MMULT($AH14:AY$20,AZ$3:AZ$20)</f>
        <v>59.754350918690903</v>
      </c>
      <c r="BB14">
        <f t="shared" si="6"/>
        <v>7</v>
      </c>
      <c r="BC14">
        <v>10</v>
      </c>
      <c r="BD14">
        <f t="shared" si="7"/>
        <v>9</v>
      </c>
      <c r="BE14" t="s">
        <v>20</v>
      </c>
      <c r="BF14">
        <v>34.419255242447846</v>
      </c>
      <c r="BG14">
        <v>21.288155268826856</v>
      </c>
      <c r="BH14">
        <v>36.484714248340914</v>
      </c>
      <c r="BI14">
        <v>21.779314284534035</v>
      </c>
      <c r="BJ14">
        <v>32.265767768516007</v>
      </c>
      <c r="BK14">
        <v>31.798119139898962</v>
      </c>
      <c r="BL14">
        <v>23.430450139525501</v>
      </c>
      <c r="BM14">
        <v>16.518044921567622</v>
      </c>
      <c r="BN14">
        <v>15.482733910881299</v>
      </c>
      <c r="BO14">
        <v>32.285755793987612</v>
      </c>
      <c r="BP14">
        <v>15.704070801750326</v>
      </c>
      <c r="BQ14">
        <v>20.661554461010454</v>
      </c>
      <c r="BR14">
        <v>16.938601023735266</v>
      </c>
      <c r="BS14">
        <v>24.568089725931621</v>
      </c>
      <c r="BT14">
        <v>38.864286081791136</v>
      </c>
      <c r="BU14">
        <v>23.904536256470124</v>
      </c>
      <c r="BV14">
        <v>23.111584190794641</v>
      </c>
      <c r="BW14">
        <v>32.592936505663772</v>
      </c>
      <c r="BX14">
        <v>1</v>
      </c>
      <c r="BY14">
        <f t="array" ref="BY14">MMULT($BF14:BW$20,BX$3:BX$20)</f>
        <v>462.09796976567395</v>
      </c>
      <c r="BZ14">
        <f t="shared" si="8"/>
        <v>6</v>
      </c>
      <c r="CA14">
        <v>10</v>
      </c>
      <c r="CB14">
        <f t="shared" si="9"/>
        <v>16</v>
      </c>
    </row>
    <row r="15" spans="1:80" x14ac:dyDescent="0.25">
      <c r="A15">
        <v>2</v>
      </c>
      <c r="B15" t="s">
        <v>19</v>
      </c>
      <c r="C15" t="s">
        <v>12</v>
      </c>
      <c r="D15" t="s">
        <v>43</v>
      </c>
      <c r="E15">
        <f t="shared" si="2"/>
        <v>121</v>
      </c>
      <c r="F15">
        <f t="shared" si="3"/>
        <v>56</v>
      </c>
      <c r="G15">
        <f t="shared" si="0"/>
        <v>2.1607142857142856</v>
      </c>
      <c r="H15">
        <f t="shared" si="1"/>
        <v>0.46280991735537191</v>
      </c>
      <c r="I15" s="7" t="s">
        <v>21</v>
      </c>
      <c r="J15" s="2" cm="1">
        <f t="array" ref="J15">_xlfn.XLOOKUP($I15&amp;J$2,$B$2:$B$64&amp;$C$2:$C$64,$G$2:$G$64,0)+_xlfn.XLOOKUP(J$2&amp;$I15,$B$2:$B$64&amp;$C$2:$C$64,$H$2:$H$64,0)</f>
        <v>0.89795918367346939</v>
      </c>
      <c r="K15" s="2" cm="1">
        <f t="array" ref="K15">_xlfn.XLOOKUP($I15&amp;K$2,$B$2:$B$64&amp;$C$2:$C$64,$G$2:$G$64,0)+_xlfn.XLOOKUP(K$2&amp;$I15,$B$2:$B$64&amp;$C$2:$C$64,$H$2:$H$64,0)</f>
        <v>0</v>
      </c>
      <c r="L15" s="2" cm="1">
        <f t="array" ref="L15">_xlfn.XLOOKUP($I15&amp;L$2,$B$2:$B$64&amp;$C$2:$C$64,$G$2:$G$64,0)+_xlfn.XLOOKUP(L$2&amp;$I15,$B$2:$B$64&amp;$C$2:$C$64,$H$2:$H$64,0)</f>
        <v>1.1351351351351351</v>
      </c>
      <c r="M15" s="2" cm="1">
        <f t="array" ref="M15">_xlfn.XLOOKUP($I15&amp;M$2,$B$2:$B$64&amp;$C$2:$C$64,$G$2:$G$64,0)+_xlfn.XLOOKUP(M$2&amp;$I15,$B$2:$B$64&amp;$C$2:$C$64,$H$2:$H$64,0)</f>
        <v>1.94</v>
      </c>
      <c r="N15" s="2" cm="1">
        <f t="array" ref="N15">_xlfn.XLOOKUP($I15&amp;N$2,$B$2:$B$64&amp;$C$2:$C$64,$G$2:$G$64,0)+_xlfn.XLOOKUP(N$2&amp;$I15,$B$2:$B$64&amp;$C$2:$C$64,$H$2:$H$64,0)</f>
        <v>0.7068965517241379</v>
      </c>
      <c r="O15" s="2" cm="1">
        <f t="array" ref="O15">_xlfn.XLOOKUP($I15&amp;O$2,$B$2:$B$64&amp;$C$2:$C$64,$G$2:$G$64,0)+_xlfn.XLOOKUP(O$2&amp;$I15,$B$2:$B$64&amp;$C$2:$C$64,$H$2:$H$64,0)</f>
        <v>0</v>
      </c>
      <c r="P15" s="2" cm="1">
        <f t="array" ref="P15">_xlfn.XLOOKUP($I15&amp;P$2,$B$2:$B$64&amp;$C$2:$C$64,$G$2:$G$64,0)+_xlfn.XLOOKUP(P$2&amp;$I15,$B$2:$B$64&amp;$C$2:$C$64,$H$2:$H$64,0)</f>
        <v>1.144927536231884</v>
      </c>
      <c r="Q15" s="2" cm="1">
        <f t="array" ref="Q15">_xlfn.XLOOKUP($I15&amp;Q$2,$B$2:$B$64&amp;$C$2:$C$64,$G$2:$G$64,0)+_xlfn.XLOOKUP(Q$2&amp;$I15,$B$2:$B$64&amp;$C$2:$C$64,$H$2:$H$64,0)</f>
        <v>0</v>
      </c>
      <c r="R15" s="2" cm="1">
        <f t="array" ref="R15">_xlfn.XLOOKUP($I15&amp;R$2,$B$2:$B$64&amp;$C$2:$C$64,$G$2:$G$64,0)+_xlfn.XLOOKUP(R$2&amp;$I15,$B$2:$B$64&amp;$C$2:$C$64,$H$2:$H$64,0)</f>
        <v>0</v>
      </c>
      <c r="S15" s="2" cm="1">
        <f t="array" ref="S15">_xlfn.XLOOKUP($I15&amp;S$2,$B$2:$B$64&amp;$C$2:$C$64,$G$2:$G$64,0)+_xlfn.XLOOKUP(S$2&amp;$I15,$B$2:$B$64&amp;$C$2:$C$64,$H$2:$H$64,0)</f>
        <v>0</v>
      </c>
      <c r="T15" s="2" cm="1">
        <f t="array" ref="T15">_xlfn.XLOOKUP($I15&amp;T$2,$B$2:$B$64&amp;$C$2:$C$64,$G$2:$G$64,0)+_xlfn.XLOOKUP(T$2&amp;$I15,$B$2:$B$64&amp;$C$2:$C$64,$H$2:$H$64,0)</f>
        <v>0.69105691056910568</v>
      </c>
      <c r="U15" s="2" cm="1">
        <f t="array" ref="U15">_xlfn.XLOOKUP($I15&amp;U$2,$B$2:$B$64&amp;$C$2:$C$64,$G$2:$G$64,0)+_xlfn.XLOOKUP(U$2&amp;$I15,$B$2:$B$64&amp;$C$2:$C$64,$H$2:$H$64,0)</f>
        <v>0</v>
      </c>
      <c r="V15" s="2" cm="1">
        <f t="array" ref="V15">_xlfn.XLOOKUP($I15&amp;V$2,$B$2:$B$64&amp;$C$2:$C$64,$G$2:$G$64,0)+_xlfn.XLOOKUP(V$2&amp;$I15,$B$2:$B$64&amp;$C$2:$C$64,$H$2:$H$64,0)</f>
        <v>0</v>
      </c>
      <c r="W15" s="2" cm="1">
        <f t="array" ref="W15">_xlfn.XLOOKUP($I15&amp;W$2,$B$2:$B$64&amp;$C$2:$C$64,$G$2:$G$64,0)+_xlfn.XLOOKUP(W$2&amp;$I15,$B$2:$B$64&amp;$C$2:$C$64,$H$2:$H$64,0)</f>
        <v>0</v>
      </c>
      <c r="X15" s="2" cm="1">
        <f t="array" ref="X15">_xlfn.XLOOKUP($I15&amp;X$2,$B$2:$B$64&amp;$C$2:$C$64,$G$2:$G$64,0)+_xlfn.XLOOKUP(X$2&amp;$I15,$B$2:$B$64&amp;$C$2:$C$64,$H$2:$H$64,0)</f>
        <v>0</v>
      </c>
      <c r="Y15" s="2" cm="1">
        <f t="array" ref="Y15">_xlfn.XLOOKUP($I15&amp;Y$2,$B$2:$B$64&amp;$C$2:$C$64,$G$2:$G$64,0)+_xlfn.XLOOKUP(Y$2&amp;$I15,$B$2:$B$64&amp;$C$2:$C$64,$H$2:$H$64,0)</f>
        <v>0</v>
      </c>
      <c r="Z15" s="2" cm="1">
        <f t="array" ref="Z15">_xlfn.XLOOKUP($I15&amp;Z$2,$B$2:$B$64&amp;$C$2:$C$64,$G$2:$G$64,0)+_xlfn.XLOOKUP(Z$2&amp;$I15,$B$2:$B$64&amp;$C$2:$C$64,$H$2:$H$64,0)</f>
        <v>0</v>
      </c>
      <c r="AA15" s="2" cm="1">
        <f t="array" ref="AA15">_xlfn.XLOOKUP($I15&amp;AA$2,$B$2:$B$64&amp;$C$2:$C$64,$G$2:$G$64,0)+_xlfn.XLOOKUP(AA$2&amp;$I15,$B$2:$B$64&amp;$C$2:$C$64,$H$2:$H$64,0)</f>
        <v>1.0123456790123457</v>
      </c>
      <c r="AB15">
        <v>1</v>
      </c>
      <c r="AC15">
        <f t="array" ref="AC15">MMULT($J15:AA$20,AB$3:AB$20)</f>
        <v>7.5283209963460784</v>
      </c>
      <c r="AD15">
        <f t="shared" si="4"/>
        <v>11</v>
      </c>
      <c r="AE15">
        <v>9</v>
      </c>
      <c r="AF15">
        <f t="shared" si="5"/>
        <v>4</v>
      </c>
      <c r="AG15" s="7" t="s">
        <v>21</v>
      </c>
      <c r="AH15" s="2">
        <v>2.6400173111203564</v>
      </c>
      <c r="AI15" s="2">
        <v>1.6610245105757624</v>
      </c>
      <c r="AJ15" s="2">
        <v>3.8975243649952027</v>
      </c>
      <c r="AK15" s="2">
        <v>2.7185211945835395</v>
      </c>
      <c r="AL15" s="2">
        <v>1.9167974882260597</v>
      </c>
      <c r="AM15" s="2">
        <v>0.70950722802574651</v>
      </c>
      <c r="AN15" s="2">
        <v>3.8354611754611749</v>
      </c>
      <c r="AO15" s="2">
        <v>1.3838416952492827</v>
      </c>
      <c r="AP15" s="2">
        <v>4.5330290293005389</v>
      </c>
      <c r="AQ15" s="2">
        <v>2.3047205950158496</v>
      </c>
      <c r="AR15" s="2">
        <v>1.7712233577120986</v>
      </c>
      <c r="AS15" s="2">
        <v>2.5426248895678896</v>
      </c>
      <c r="AT15" s="2">
        <v>7</v>
      </c>
      <c r="AU15" s="2">
        <v>6.3732087963745236</v>
      </c>
      <c r="AV15" s="2">
        <v>1.2216898954703832</v>
      </c>
      <c r="AW15" s="2">
        <v>6.5743867040424488</v>
      </c>
      <c r="AX15" s="2">
        <v>3.8090772162854218</v>
      </c>
      <c r="AY15" s="2">
        <v>2.4219023833309543</v>
      </c>
      <c r="AZ15">
        <v>1</v>
      </c>
      <c r="BA15">
        <f t="array" ref="BA15">MMULT($AH15:AY$20,AZ$3:AZ$20)</f>
        <v>57.31455783533724</v>
      </c>
      <c r="BB15">
        <f t="shared" si="6"/>
        <v>9</v>
      </c>
      <c r="BC15">
        <v>9</v>
      </c>
      <c r="BD15">
        <f t="shared" si="7"/>
        <v>0</v>
      </c>
      <c r="BE15" t="s">
        <v>21</v>
      </c>
      <c r="BF15">
        <v>34.273080469182219</v>
      </c>
      <c r="BG15">
        <v>12.579666677184266</v>
      </c>
      <c r="BH15">
        <v>36.99076801853662</v>
      </c>
      <c r="BI15">
        <v>32.185242711592501</v>
      </c>
      <c r="BJ15">
        <v>33.374124510240172</v>
      </c>
      <c r="BK15">
        <v>23.440835016951883</v>
      </c>
      <c r="BL15">
        <v>30.692089915292836</v>
      </c>
      <c r="BM15">
        <v>20.047341690887695</v>
      </c>
      <c r="BN15">
        <v>17.829317377681214</v>
      </c>
      <c r="BO15">
        <v>19.965287347777569</v>
      </c>
      <c r="BP15">
        <v>15.062588428292848</v>
      </c>
      <c r="BQ15">
        <v>13.586397107161105</v>
      </c>
      <c r="BR15">
        <v>18.791810548235379</v>
      </c>
      <c r="BS15">
        <v>19.99279661899401</v>
      </c>
      <c r="BT15">
        <v>22.211776130322662</v>
      </c>
      <c r="BU15">
        <v>21.906952949585648</v>
      </c>
      <c r="BV15">
        <v>17.349638364114742</v>
      </c>
      <c r="BW15">
        <v>32.662242308044</v>
      </c>
      <c r="BX15">
        <v>1</v>
      </c>
      <c r="BY15">
        <f t="array" ref="BY15">MMULT($BF15:BW$20,BX$3:BX$20)</f>
        <v>422.94195619007746</v>
      </c>
      <c r="BZ15">
        <f t="shared" si="8"/>
        <v>10</v>
      </c>
      <c r="CA15">
        <v>9</v>
      </c>
      <c r="CB15">
        <f t="shared" si="9"/>
        <v>1</v>
      </c>
    </row>
    <row r="16" spans="1:80" x14ac:dyDescent="0.25">
      <c r="A16">
        <v>2</v>
      </c>
      <c r="B16" t="s">
        <v>23</v>
      </c>
      <c r="C16" t="s">
        <v>17</v>
      </c>
      <c r="D16" t="s">
        <v>44</v>
      </c>
      <c r="E16">
        <f t="shared" si="2"/>
        <v>99</v>
      </c>
      <c r="F16">
        <f t="shared" si="3"/>
        <v>62</v>
      </c>
      <c r="G16">
        <f t="shared" si="0"/>
        <v>1.596774193548387</v>
      </c>
      <c r="H16">
        <f t="shared" si="1"/>
        <v>0.6262626262626263</v>
      </c>
      <c r="I16" s="7" t="s">
        <v>22</v>
      </c>
      <c r="J16" s="2" cm="1">
        <f t="array" ref="J16">_xlfn.XLOOKUP($I16&amp;J$2,$B$2:$B$64&amp;$C$2:$C$64,$G$2:$G$64,0)+_xlfn.XLOOKUP(J$2&amp;$I16,$B$2:$B$64&amp;$C$2:$C$64,$H$2:$H$64,0)</f>
        <v>1.4927536231884058</v>
      </c>
      <c r="K16" s="2" cm="1">
        <f t="array" ref="K16">_xlfn.XLOOKUP($I16&amp;K$2,$B$2:$B$64&amp;$C$2:$C$64,$G$2:$G$64,0)+_xlfn.XLOOKUP(K$2&amp;$I16,$B$2:$B$64&amp;$C$2:$C$64,$H$2:$H$64,0)</f>
        <v>0</v>
      </c>
      <c r="L16" s="2" cm="1">
        <f t="array" ref="L16">_xlfn.XLOOKUP($I16&amp;L$2,$B$2:$B$64&amp;$C$2:$C$64,$G$2:$G$64,0)+_xlfn.XLOOKUP(L$2&amp;$I16,$B$2:$B$64&amp;$C$2:$C$64,$H$2:$H$64,0)</f>
        <v>0.66363636363636369</v>
      </c>
      <c r="M16" s="2" cm="1">
        <f t="array" ref="M16">_xlfn.XLOOKUP($I16&amp;M$2,$B$2:$B$64&amp;$C$2:$C$64,$G$2:$G$64,0)+_xlfn.XLOOKUP(M$2&amp;$I16,$B$2:$B$64&amp;$C$2:$C$64,$H$2:$H$64,0)</f>
        <v>0.58163265306122447</v>
      </c>
      <c r="N16" s="2" cm="1">
        <f t="array" ref="N16">_xlfn.XLOOKUP($I16&amp;N$2,$B$2:$B$64&amp;$C$2:$C$64,$G$2:$G$64,0)+_xlfn.XLOOKUP(N$2&amp;$I16,$B$2:$B$64&amp;$C$2:$C$64,$H$2:$H$64,0)</f>
        <v>0.97402597402597402</v>
      </c>
      <c r="O16" s="2" cm="1">
        <f t="array" ref="O16">_xlfn.XLOOKUP($I16&amp;O$2,$B$2:$B$64&amp;$C$2:$C$64,$G$2:$G$64,0)+_xlfn.XLOOKUP(O$2&amp;$I16,$B$2:$B$64&amp;$C$2:$C$64,$H$2:$H$64,0)</f>
        <v>0.9285714285714286</v>
      </c>
      <c r="P16" s="2" cm="1">
        <f t="array" ref="P16">_xlfn.XLOOKUP($I16&amp;P$2,$B$2:$B$64&amp;$C$2:$C$64,$G$2:$G$64,0)+_xlfn.XLOOKUP(P$2&amp;$I16,$B$2:$B$64&amp;$C$2:$C$64,$H$2:$H$64,0)</f>
        <v>0</v>
      </c>
      <c r="Q16" s="2" cm="1">
        <f t="array" ref="Q16">_xlfn.XLOOKUP($I16&amp;Q$2,$B$2:$B$64&amp;$C$2:$C$64,$G$2:$G$64,0)+_xlfn.XLOOKUP(Q$2&amp;$I16,$B$2:$B$64&amp;$C$2:$C$64,$H$2:$H$64,0)</f>
        <v>0.56923076923076921</v>
      </c>
      <c r="R16" s="2" cm="1">
        <f t="array" ref="R16">_xlfn.XLOOKUP($I16&amp;R$2,$B$2:$B$64&amp;$C$2:$C$64,$G$2:$G$64,0)+_xlfn.XLOOKUP(R$2&amp;$I16,$B$2:$B$64&amp;$C$2:$C$64,$H$2:$H$64,0)</f>
        <v>0</v>
      </c>
      <c r="S16" s="2" cm="1">
        <f t="array" ref="S16">_xlfn.XLOOKUP($I16&amp;S$2,$B$2:$B$64&amp;$C$2:$C$64,$G$2:$G$64,0)+_xlfn.XLOOKUP(S$2&amp;$I16,$B$2:$B$64&amp;$C$2:$C$64,$H$2:$H$64,0)</f>
        <v>0.91666666666666663</v>
      </c>
      <c r="T16" s="2" cm="1">
        <f t="array" ref="T16">_xlfn.XLOOKUP($I16&amp;T$2,$B$2:$B$64&amp;$C$2:$C$64,$G$2:$G$64,0)+_xlfn.XLOOKUP(T$2&amp;$I16,$B$2:$B$64&amp;$C$2:$C$64,$H$2:$H$64,0)</f>
        <v>0</v>
      </c>
      <c r="U16" s="2" cm="1">
        <f t="array" ref="U16">_xlfn.XLOOKUP($I16&amp;U$2,$B$2:$B$64&amp;$C$2:$C$64,$G$2:$G$64,0)+_xlfn.XLOOKUP(U$2&amp;$I16,$B$2:$B$64&amp;$C$2:$C$64,$H$2:$H$64,0)</f>
        <v>0</v>
      </c>
      <c r="V16" s="2" cm="1">
        <f t="array" ref="V16">_xlfn.XLOOKUP($I16&amp;V$2,$B$2:$B$64&amp;$C$2:$C$64,$G$2:$G$64,0)+_xlfn.XLOOKUP(V$2&amp;$I16,$B$2:$B$64&amp;$C$2:$C$64,$H$2:$H$64,0)</f>
        <v>0</v>
      </c>
      <c r="W16" s="2" cm="1">
        <f t="array" ref="W16">_xlfn.XLOOKUP($I16&amp;W$2,$B$2:$B$64&amp;$C$2:$C$64,$G$2:$G$64,0)+_xlfn.XLOOKUP(W$2&amp;$I16,$B$2:$B$64&amp;$C$2:$C$64,$H$2:$H$64,0)</f>
        <v>0</v>
      </c>
      <c r="X16" s="2" cm="1">
        <f t="array" ref="X16">_xlfn.XLOOKUP($I16&amp;X$2,$B$2:$B$64&amp;$C$2:$C$64,$G$2:$G$64,0)+_xlfn.XLOOKUP(X$2&amp;$I16,$B$2:$B$64&amp;$C$2:$C$64,$H$2:$H$64,0)</f>
        <v>0</v>
      </c>
      <c r="Y16" s="2" cm="1">
        <f t="array" ref="Y16">_xlfn.XLOOKUP($I16&amp;Y$2,$B$2:$B$64&amp;$C$2:$C$64,$G$2:$G$64,0)+_xlfn.XLOOKUP(Y$2&amp;$I16,$B$2:$B$64&amp;$C$2:$C$64,$H$2:$H$64,0)</f>
        <v>0</v>
      </c>
      <c r="Z16" s="2" cm="1">
        <f t="array" ref="Z16">_xlfn.XLOOKUP($I16&amp;Z$2,$B$2:$B$64&amp;$C$2:$C$64,$G$2:$G$64,0)+_xlfn.XLOOKUP(Z$2&amp;$I16,$B$2:$B$64&amp;$C$2:$C$64,$H$2:$H$64,0)</f>
        <v>0</v>
      </c>
      <c r="AA16" s="2" cm="1">
        <f t="array" ref="AA16">_xlfn.XLOOKUP($I16&amp;AA$2,$B$2:$B$64&amp;$C$2:$C$64,$G$2:$G$64,0)+_xlfn.XLOOKUP(AA$2&amp;$I16,$B$2:$B$64&amp;$C$2:$C$64,$H$2:$H$64,0)</f>
        <v>0</v>
      </c>
      <c r="AB16">
        <v>1</v>
      </c>
      <c r="AC16">
        <f t="array" ref="AC16">MMULT($J16:AA$20,AB$3:AB$20)</f>
        <v>6.1265174783808325</v>
      </c>
      <c r="AD16">
        <f t="shared" si="4"/>
        <v>16</v>
      </c>
      <c r="AE16">
        <v>15</v>
      </c>
      <c r="AF16">
        <f t="shared" si="5"/>
        <v>1</v>
      </c>
      <c r="AG16" s="7" t="s">
        <v>22</v>
      </c>
      <c r="AH16" s="2">
        <v>2.1187298348315298</v>
      </c>
      <c r="AI16" s="2">
        <v>1.8443184614192185</v>
      </c>
      <c r="AJ16" s="2">
        <v>1.4102564102564104</v>
      </c>
      <c r="AK16" s="2">
        <v>0</v>
      </c>
      <c r="AL16" s="2">
        <v>3.7910647785763416</v>
      </c>
      <c r="AM16" s="2">
        <v>0</v>
      </c>
      <c r="AN16" s="2">
        <v>2.07944652286489</v>
      </c>
      <c r="AO16" s="2">
        <v>0.65694444444444444</v>
      </c>
      <c r="AP16" s="2">
        <v>1.9130069230431268</v>
      </c>
      <c r="AQ16" s="2">
        <v>3.5254953237275406</v>
      </c>
      <c r="AR16" s="2">
        <v>1.4043993113566242</v>
      </c>
      <c r="AS16" s="2">
        <v>3.9535092016596112</v>
      </c>
      <c r="AT16" s="2">
        <v>3.9247177995530711</v>
      </c>
      <c r="AU16" s="2">
        <v>7</v>
      </c>
      <c r="AV16" s="2">
        <v>1.6810677884207297</v>
      </c>
      <c r="AW16" s="2">
        <v>5.7466570019588099</v>
      </c>
      <c r="AX16" s="2">
        <v>2.3762294621266582</v>
      </c>
      <c r="AY16" s="2">
        <v>2.5874984430809302</v>
      </c>
      <c r="AZ16">
        <v>1</v>
      </c>
      <c r="BA16">
        <f t="array" ref="BA16">MMULT($AH16:AY$20,AZ$3:AZ$20)</f>
        <v>46.013341707319938</v>
      </c>
      <c r="BB16">
        <f t="shared" si="6"/>
        <v>16</v>
      </c>
      <c r="BC16">
        <v>15</v>
      </c>
      <c r="BD16">
        <f t="shared" si="7"/>
        <v>1</v>
      </c>
      <c r="BE16" t="s">
        <v>22</v>
      </c>
      <c r="BF16">
        <v>36.677869942265154</v>
      </c>
      <c r="BG16">
        <v>14.976163381455995</v>
      </c>
      <c r="BH16">
        <v>31.882849929562308</v>
      </c>
      <c r="BI16">
        <v>22.224328925755479</v>
      </c>
      <c r="BJ16">
        <v>27.840807131509798</v>
      </c>
      <c r="BK16">
        <v>23.845376969207742</v>
      </c>
      <c r="BL16">
        <v>16.131606929316618</v>
      </c>
      <c r="BM16">
        <v>15.818609146211919</v>
      </c>
      <c r="BN16">
        <v>14.114394577061901</v>
      </c>
      <c r="BO16">
        <v>21.9497356462299</v>
      </c>
      <c r="BP16">
        <v>8.3780649284128863</v>
      </c>
      <c r="BQ16">
        <v>13.053801142651126</v>
      </c>
      <c r="BR16">
        <v>15.369250461222366</v>
      </c>
      <c r="BS16">
        <v>12.436633522819069</v>
      </c>
      <c r="BT16">
        <v>19.861435748348935</v>
      </c>
      <c r="BU16">
        <v>11.480820618114649</v>
      </c>
      <c r="BV16">
        <v>10.721925540393384</v>
      </c>
      <c r="BW16">
        <v>18.323589034570102</v>
      </c>
      <c r="BX16">
        <v>1</v>
      </c>
      <c r="BY16">
        <f t="array" ref="BY16">MMULT($BF16:BW$20,BX$3:BX$20)</f>
        <v>335.08726357510938</v>
      </c>
      <c r="BZ16">
        <f t="shared" si="8"/>
        <v>17</v>
      </c>
      <c r="CA16">
        <v>15</v>
      </c>
      <c r="CB16">
        <f t="shared" si="9"/>
        <v>4</v>
      </c>
    </row>
    <row r="17" spans="1:80" x14ac:dyDescent="0.25">
      <c r="A17">
        <v>2</v>
      </c>
      <c r="B17" t="s">
        <v>26</v>
      </c>
      <c r="C17" t="s">
        <v>15</v>
      </c>
      <c r="D17" t="s">
        <v>45</v>
      </c>
      <c r="E17">
        <f t="shared" si="2"/>
        <v>82</v>
      </c>
      <c r="F17">
        <f t="shared" si="3"/>
        <v>117</v>
      </c>
      <c r="G17">
        <f t="shared" si="0"/>
        <v>0.70085470085470081</v>
      </c>
      <c r="H17">
        <f t="shared" si="1"/>
        <v>1.4268292682926829</v>
      </c>
      <c r="I17" s="7" t="s">
        <v>23</v>
      </c>
      <c r="J17" s="2" cm="1">
        <f t="array" ref="J17">_xlfn.XLOOKUP($I17&amp;J$2,$B$2:$B$64&amp;$C$2:$C$64,$G$2:$G$64,0)+_xlfn.XLOOKUP(J$2&amp;$I17,$B$2:$B$64&amp;$C$2:$C$64,$H$2:$H$64,0)</f>
        <v>0</v>
      </c>
      <c r="K17" s="2" cm="1">
        <f t="array" ref="K17">_xlfn.XLOOKUP($I17&amp;K$2,$B$2:$B$64&amp;$C$2:$C$64,$G$2:$G$64,0)+_xlfn.XLOOKUP(K$2&amp;$I17,$B$2:$B$64&amp;$C$2:$C$64,$H$2:$H$64,0)</f>
        <v>1.5211267605633803</v>
      </c>
      <c r="L17" s="2" cm="1">
        <f t="array" ref="L17">_xlfn.XLOOKUP($I17&amp;L$2,$B$2:$B$64&amp;$C$2:$C$64,$G$2:$G$64,0)+_xlfn.XLOOKUP(L$2&amp;$I17,$B$2:$B$64&amp;$C$2:$C$64,$H$2:$H$64,0)</f>
        <v>0</v>
      </c>
      <c r="M17" s="2" cm="1">
        <f t="array" ref="M17">_xlfn.XLOOKUP($I17&amp;M$2,$B$2:$B$64&amp;$C$2:$C$64,$G$2:$G$64,0)+_xlfn.XLOOKUP(M$2&amp;$I17,$B$2:$B$64&amp;$C$2:$C$64,$H$2:$H$64,0)</f>
        <v>0</v>
      </c>
      <c r="N17" s="2" cm="1">
        <f t="array" ref="N17">_xlfn.XLOOKUP($I17&amp;N$2,$B$2:$B$64&amp;$C$2:$C$64,$G$2:$G$64,0)+_xlfn.XLOOKUP(N$2&amp;$I17,$B$2:$B$64&amp;$C$2:$C$64,$H$2:$H$64,0)</f>
        <v>0</v>
      </c>
      <c r="O17" s="2" cm="1">
        <f t="array" ref="O17">_xlfn.XLOOKUP($I17&amp;O$2,$B$2:$B$64&amp;$C$2:$C$64,$G$2:$G$64,0)+_xlfn.XLOOKUP(O$2&amp;$I17,$B$2:$B$64&amp;$C$2:$C$64,$H$2:$H$64,0)</f>
        <v>0.7010309278350515</v>
      </c>
      <c r="P17" s="2" cm="1">
        <f t="array" ref="P17">_xlfn.XLOOKUP($I17&amp;P$2,$B$2:$B$64&amp;$C$2:$C$64,$G$2:$G$64,0)+_xlfn.XLOOKUP(P$2&amp;$I17,$B$2:$B$64&amp;$C$2:$C$64,$H$2:$H$64,0)</f>
        <v>0</v>
      </c>
      <c r="Q17" s="2" cm="1">
        <f t="array" ref="Q17">_xlfn.XLOOKUP($I17&amp;Q$2,$B$2:$B$64&amp;$C$2:$C$64,$G$2:$G$64,0)+_xlfn.XLOOKUP(Q$2&amp;$I17,$B$2:$B$64&amp;$C$2:$C$64,$H$2:$H$64,0)</f>
        <v>1.596774193548387</v>
      </c>
      <c r="R17" s="2" cm="1">
        <f t="array" ref="R17">_xlfn.XLOOKUP($I17&amp;R$2,$B$2:$B$64&amp;$C$2:$C$64,$G$2:$G$64,0)+_xlfn.XLOOKUP(R$2&amp;$I17,$B$2:$B$64&amp;$C$2:$C$64,$H$2:$H$64,0)</f>
        <v>0.96969696969696972</v>
      </c>
      <c r="S17" s="2" cm="1">
        <f t="array" ref="S17">_xlfn.XLOOKUP($I17&amp;S$2,$B$2:$B$64&amp;$C$2:$C$64,$G$2:$G$64,0)+_xlfn.XLOOKUP(S$2&amp;$I17,$B$2:$B$64&amp;$C$2:$C$64,$H$2:$H$64,0)</f>
        <v>0</v>
      </c>
      <c r="T17" s="2" cm="1">
        <f t="array" ref="T17">_xlfn.XLOOKUP($I17&amp;T$2,$B$2:$B$64&amp;$C$2:$C$64,$G$2:$G$64,0)+_xlfn.XLOOKUP(T$2&amp;$I17,$B$2:$B$64&amp;$C$2:$C$64,$H$2:$H$64,0)</f>
        <v>0.56565656565656564</v>
      </c>
      <c r="U17" s="2" cm="1">
        <f t="array" ref="U17">_xlfn.XLOOKUP($I17&amp;U$2,$B$2:$B$64&amp;$C$2:$C$64,$G$2:$G$64,0)+_xlfn.XLOOKUP(U$2&amp;$I17,$B$2:$B$64&amp;$C$2:$C$64,$H$2:$H$64,0)</f>
        <v>0.45714285714285713</v>
      </c>
      <c r="V17" s="2" cm="1">
        <f t="array" ref="V17">_xlfn.XLOOKUP($I17&amp;V$2,$B$2:$B$64&amp;$C$2:$C$64,$G$2:$G$64,0)+_xlfn.XLOOKUP(V$2&amp;$I17,$B$2:$B$64&amp;$C$2:$C$64,$H$2:$H$64,0)</f>
        <v>0</v>
      </c>
      <c r="W17" s="2" cm="1">
        <f t="array" ref="W17">_xlfn.XLOOKUP($I17&amp;W$2,$B$2:$B$64&amp;$C$2:$C$64,$G$2:$G$64,0)+_xlfn.XLOOKUP(W$2&amp;$I17,$B$2:$B$64&amp;$C$2:$C$64,$H$2:$H$64,0)</f>
        <v>0</v>
      </c>
      <c r="X17" s="2" cm="1">
        <f t="array" ref="X17">_xlfn.XLOOKUP($I17&amp;X$2,$B$2:$B$64&amp;$C$2:$C$64,$G$2:$G$64,0)+_xlfn.XLOOKUP(X$2&amp;$I17,$B$2:$B$64&amp;$C$2:$C$64,$H$2:$H$64,0)</f>
        <v>0</v>
      </c>
      <c r="Y17" s="2" cm="1">
        <f t="array" ref="Y17">_xlfn.XLOOKUP($I17&amp;Y$2,$B$2:$B$64&amp;$C$2:$C$64,$G$2:$G$64,0)+_xlfn.XLOOKUP(Y$2&amp;$I17,$B$2:$B$64&amp;$C$2:$C$64,$H$2:$H$64,0)</f>
        <v>1.1194029850746268</v>
      </c>
      <c r="Z17" s="2" cm="1">
        <f t="array" ref="Z17">_xlfn.XLOOKUP($I17&amp;Z$2,$B$2:$B$64&amp;$C$2:$C$64,$G$2:$G$64,0)+_xlfn.XLOOKUP(Z$2&amp;$I17,$B$2:$B$64&amp;$C$2:$C$64,$H$2:$H$64,0)</f>
        <v>0</v>
      </c>
      <c r="AA17" s="2" cm="1">
        <f t="array" ref="AA17">_xlfn.XLOOKUP($I17&amp;AA$2,$B$2:$B$64&amp;$C$2:$C$64,$G$2:$G$64,0)+_xlfn.XLOOKUP(AA$2&amp;$I17,$B$2:$B$64&amp;$C$2:$C$64,$H$2:$H$64,0)</f>
        <v>0</v>
      </c>
      <c r="AB17">
        <v>1</v>
      </c>
      <c r="AC17">
        <f t="array" ref="AC17">MMULT($J17:AA$20,AB$3:AB$20)</f>
        <v>6.9308312595178379</v>
      </c>
      <c r="AD17">
        <f t="shared" si="4"/>
        <v>14</v>
      </c>
      <c r="AE17">
        <v>5</v>
      </c>
      <c r="AF17">
        <f t="shared" si="5"/>
        <v>81</v>
      </c>
      <c r="AG17" s="7" t="s">
        <v>23</v>
      </c>
      <c r="AH17" s="2">
        <v>1.3649231609905126</v>
      </c>
      <c r="AI17" s="2">
        <v>1.4188590231955576</v>
      </c>
      <c r="AJ17" s="2">
        <v>2.0140589569160996</v>
      </c>
      <c r="AK17" s="2">
        <v>2.3582264807989732</v>
      </c>
      <c r="AL17" s="2">
        <v>3.9941355560523046</v>
      </c>
      <c r="AM17" s="2">
        <v>4.588177395395916</v>
      </c>
      <c r="AN17" s="2">
        <v>4.3330086093302587</v>
      </c>
      <c r="AO17" s="2">
        <v>1.9057406105414278</v>
      </c>
      <c r="AP17" s="2">
        <v>1.981788979267765</v>
      </c>
      <c r="AQ17" s="2">
        <v>5.5853130183182582</v>
      </c>
      <c r="AR17" s="2">
        <v>3.1432039126972691</v>
      </c>
      <c r="AS17" s="2">
        <v>2.6982927658604634</v>
      </c>
      <c r="AT17" s="2">
        <v>0.81853832442067731</v>
      </c>
      <c r="AU17" s="2">
        <v>3.5601002373533133</v>
      </c>
      <c r="AV17" s="2">
        <v>7</v>
      </c>
      <c r="AW17" s="2">
        <v>2.6656425506127075</v>
      </c>
      <c r="AX17" s="2">
        <v>6.5970939512842435</v>
      </c>
      <c r="AY17" s="2">
        <v>3.3742559967002683</v>
      </c>
      <c r="AZ17">
        <v>1</v>
      </c>
      <c r="BA17">
        <f t="array" ref="BA17">MMULT($AH17:AY$20,AZ$3:AZ$20)</f>
        <v>59.40135952973602</v>
      </c>
      <c r="BB17">
        <f t="shared" si="6"/>
        <v>8</v>
      </c>
      <c r="BC17">
        <v>5</v>
      </c>
      <c r="BD17">
        <f t="shared" si="7"/>
        <v>9</v>
      </c>
      <c r="BE17" t="s">
        <v>23</v>
      </c>
      <c r="BF17">
        <v>30.625088262469255</v>
      </c>
      <c r="BG17">
        <v>30.919994202764748</v>
      </c>
      <c r="BH17">
        <v>41.080976775651528</v>
      </c>
      <c r="BI17">
        <v>17.536874994502188</v>
      </c>
      <c r="BJ17">
        <v>17.637464120350742</v>
      </c>
      <c r="BK17">
        <v>27.26063222937271</v>
      </c>
      <c r="BL17">
        <v>17.953837098826476</v>
      </c>
      <c r="BM17">
        <v>28.927424683660728</v>
      </c>
      <c r="BN17">
        <v>23.216660762378389</v>
      </c>
      <c r="BO17">
        <v>18.984863837249584</v>
      </c>
      <c r="BP17">
        <v>15.645557626341381</v>
      </c>
      <c r="BQ17">
        <v>22.572373068737747</v>
      </c>
      <c r="BR17">
        <v>21.826173298266045</v>
      </c>
      <c r="BS17">
        <v>26.486495409103114</v>
      </c>
      <c r="BT17">
        <v>24.555440803708954</v>
      </c>
      <c r="BU17">
        <v>33.195645379139179</v>
      </c>
      <c r="BV17">
        <v>22.281789412554851</v>
      </c>
      <c r="BW17">
        <v>32.760065327379152</v>
      </c>
      <c r="BX17">
        <v>1</v>
      </c>
      <c r="BY17">
        <f t="array" ref="BY17">MMULT($BF17:BW$20,BX$3:BX$20)</f>
        <v>453.46735729245677</v>
      </c>
      <c r="BZ17">
        <f t="shared" si="8"/>
        <v>8</v>
      </c>
      <c r="CA17">
        <v>5</v>
      </c>
      <c r="CB17">
        <f t="shared" si="9"/>
        <v>9</v>
      </c>
    </row>
    <row r="18" spans="1:80" x14ac:dyDescent="0.25">
      <c r="A18">
        <v>2</v>
      </c>
      <c r="B18" t="s">
        <v>21</v>
      </c>
      <c r="C18" t="s">
        <v>14</v>
      </c>
      <c r="D18" t="s">
        <v>46</v>
      </c>
      <c r="E18">
        <f t="shared" si="2"/>
        <v>82</v>
      </c>
      <c r="F18">
        <f t="shared" si="3"/>
        <v>116</v>
      </c>
      <c r="G18">
        <f t="shared" si="0"/>
        <v>0.7068965517241379</v>
      </c>
      <c r="H18">
        <f t="shared" si="1"/>
        <v>1.4146341463414633</v>
      </c>
      <c r="I18" s="7" t="s">
        <v>24</v>
      </c>
      <c r="J18" s="2" cm="1">
        <f t="array" ref="J18">_xlfn.XLOOKUP($I18&amp;J$2,$B$2:$B$64&amp;$C$2:$C$64,$G$2:$G$64,0)+_xlfn.XLOOKUP(J$2&amp;$I18,$B$2:$B$64&amp;$C$2:$C$64,$H$2:$H$64,0)</f>
        <v>0.80597014925373134</v>
      </c>
      <c r="K18" s="2" cm="1">
        <f t="array" ref="K18">_xlfn.XLOOKUP($I18&amp;K$2,$B$2:$B$64&amp;$C$2:$C$64,$G$2:$G$64,0)+_xlfn.XLOOKUP(K$2&amp;$I18,$B$2:$B$64&amp;$C$2:$C$64,$H$2:$H$64,0)</f>
        <v>0</v>
      </c>
      <c r="L18" s="2" cm="1">
        <f t="array" ref="L18">_xlfn.XLOOKUP($I18&amp;L$2,$B$2:$B$64&amp;$C$2:$C$64,$G$2:$G$64,0)+_xlfn.XLOOKUP(L$2&amp;$I18,$B$2:$B$64&amp;$C$2:$C$64,$H$2:$H$64,0)</f>
        <v>0</v>
      </c>
      <c r="M18" s="2" cm="1">
        <f t="array" ref="M18">_xlfn.XLOOKUP($I18&amp;M$2,$B$2:$B$64&amp;$C$2:$C$64,$G$2:$G$64,0)+_xlfn.XLOOKUP(M$2&amp;$I18,$B$2:$B$64&amp;$C$2:$C$64,$H$2:$H$64,0)</f>
        <v>0.49122807017543857</v>
      </c>
      <c r="N18" s="2" cm="1">
        <f t="array" ref="N18">_xlfn.XLOOKUP($I18&amp;N$2,$B$2:$B$64&amp;$C$2:$C$64,$G$2:$G$64,0)+_xlfn.XLOOKUP(N$2&amp;$I18,$B$2:$B$64&amp;$C$2:$C$64,$H$2:$H$64,0)</f>
        <v>1.3174603174603174</v>
      </c>
      <c r="O18" s="2" cm="1">
        <f t="array" ref="O18">_xlfn.XLOOKUP($I18&amp;O$2,$B$2:$B$64&amp;$C$2:$C$64,$G$2:$G$64,0)+_xlfn.XLOOKUP(O$2&amp;$I18,$B$2:$B$64&amp;$C$2:$C$64,$H$2:$H$64,0)</f>
        <v>0.47107438016528924</v>
      </c>
      <c r="P18" s="2" cm="1">
        <f t="array" ref="P18">_xlfn.XLOOKUP($I18&amp;P$2,$B$2:$B$64&amp;$C$2:$C$64,$G$2:$G$64,0)+_xlfn.XLOOKUP(P$2&amp;$I18,$B$2:$B$64&amp;$C$2:$C$64,$H$2:$H$64,0)</f>
        <v>1.175</v>
      </c>
      <c r="Q18" s="2" cm="1">
        <f t="array" ref="Q18">_xlfn.XLOOKUP($I18&amp;Q$2,$B$2:$B$64&amp;$C$2:$C$64,$G$2:$G$64,0)+_xlfn.XLOOKUP(Q$2&amp;$I18,$B$2:$B$64&amp;$C$2:$C$64,$H$2:$H$64,0)</f>
        <v>0</v>
      </c>
      <c r="R18" s="2" cm="1">
        <f t="array" ref="R18">_xlfn.XLOOKUP($I18&amp;R$2,$B$2:$B$64&amp;$C$2:$C$64,$G$2:$G$64,0)+_xlfn.XLOOKUP(R$2&amp;$I18,$B$2:$B$64&amp;$C$2:$C$64,$H$2:$H$64,0)</f>
        <v>0.82352941176470584</v>
      </c>
      <c r="S18" s="2" cm="1">
        <f t="array" ref="S18">_xlfn.XLOOKUP($I18&amp;S$2,$B$2:$B$64&amp;$C$2:$C$64,$G$2:$G$64,0)+_xlfn.XLOOKUP(S$2&amp;$I18,$B$2:$B$64&amp;$C$2:$C$64,$H$2:$H$64,0)</f>
        <v>0</v>
      </c>
      <c r="T18" s="2" cm="1">
        <f t="array" ref="T18">_xlfn.XLOOKUP($I18&amp;T$2,$B$2:$B$64&amp;$C$2:$C$64,$G$2:$G$64,0)+_xlfn.XLOOKUP(T$2&amp;$I18,$B$2:$B$64&amp;$C$2:$C$64,$H$2:$H$64,0)</f>
        <v>0</v>
      </c>
      <c r="U18" s="2" cm="1">
        <f t="array" ref="U18">_xlfn.XLOOKUP($I18&amp;U$2,$B$2:$B$64&amp;$C$2:$C$64,$G$2:$G$64,0)+_xlfn.XLOOKUP(U$2&amp;$I18,$B$2:$B$64&amp;$C$2:$C$64,$H$2:$H$64,0)</f>
        <v>0</v>
      </c>
      <c r="V18" s="2" cm="1">
        <f t="array" ref="V18">_xlfn.XLOOKUP($I18&amp;V$2,$B$2:$B$64&amp;$C$2:$C$64,$G$2:$G$64,0)+_xlfn.XLOOKUP(V$2&amp;$I18,$B$2:$B$64&amp;$C$2:$C$64,$H$2:$H$64,0)</f>
        <v>0</v>
      </c>
      <c r="W18" s="2" cm="1">
        <f t="array" ref="W18">_xlfn.XLOOKUP($I18&amp;W$2,$B$2:$B$64&amp;$C$2:$C$64,$G$2:$G$64,0)+_xlfn.XLOOKUP(W$2&amp;$I18,$B$2:$B$64&amp;$C$2:$C$64,$H$2:$H$64,0)</f>
        <v>0</v>
      </c>
      <c r="X18" s="2" cm="1">
        <f t="array" ref="X18">_xlfn.XLOOKUP($I18&amp;X$2,$B$2:$B$64&amp;$C$2:$C$64,$G$2:$G$64,0)+_xlfn.XLOOKUP(X$2&amp;$I18,$B$2:$B$64&amp;$C$2:$C$64,$H$2:$H$64,0)</f>
        <v>0.89333333333333331</v>
      </c>
      <c r="Y18" s="2" cm="1">
        <f t="array" ref="Y18">_xlfn.XLOOKUP($I18&amp;Y$2,$B$2:$B$64&amp;$C$2:$C$64,$G$2:$G$64,0)+_xlfn.XLOOKUP(Y$2&amp;$I18,$B$2:$B$64&amp;$C$2:$C$64,$H$2:$H$64,0)</f>
        <v>0</v>
      </c>
      <c r="Z18" s="2" cm="1">
        <f t="array" ref="Z18">_xlfn.XLOOKUP($I18&amp;Z$2,$B$2:$B$64&amp;$C$2:$C$64,$G$2:$G$64,0)+_xlfn.XLOOKUP(Z$2&amp;$I18,$B$2:$B$64&amp;$C$2:$C$64,$H$2:$H$64,0)</f>
        <v>0</v>
      </c>
      <c r="AA18" s="2" cm="1">
        <f t="array" ref="AA18">_xlfn.XLOOKUP($I18&amp;AA$2,$B$2:$B$64&amp;$C$2:$C$64,$G$2:$G$64,0)+_xlfn.XLOOKUP(AA$2&amp;$I18,$B$2:$B$64&amp;$C$2:$C$64,$H$2:$H$64,0)</f>
        <v>0</v>
      </c>
      <c r="AB18">
        <v>1</v>
      </c>
      <c r="AC18">
        <f t="array" ref="AC18">MMULT($J18:AA$20,AB$3:AB$20)</f>
        <v>5.9775956621528152</v>
      </c>
      <c r="AD18">
        <f t="shared" si="4"/>
        <v>17</v>
      </c>
      <c r="AE18">
        <v>18</v>
      </c>
      <c r="AF18">
        <f t="shared" si="5"/>
        <v>1</v>
      </c>
      <c r="AG18" s="7" t="s">
        <v>24</v>
      </c>
      <c r="AH18" s="2">
        <v>0.61718861718861717</v>
      </c>
      <c r="AI18" s="2">
        <v>2.8927280659439991</v>
      </c>
      <c r="AJ18" s="2">
        <v>2.4675000000000002</v>
      </c>
      <c r="AK18" s="2">
        <v>1.4795462150727825</v>
      </c>
      <c r="AL18" s="2">
        <v>2.5856633836374003</v>
      </c>
      <c r="AM18" s="2">
        <v>0.626254295532646</v>
      </c>
      <c r="AN18" s="2">
        <v>1.5494782708404999</v>
      </c>
      <c r="AO18" s="2">
        <v>3.5294786452340898</v>
      </c>
      <c r="AP18" s="2">
        <v>3.9868178020809601</v>
      </c>
      <c r="AQ18" s="2">
        <v>2.4418532829342814</v>
      </c>
      <c r="AR18" s="2">
        <v>0.82078743332244053</v>
      </c>
      <c r="AS18" s="2">
        <v>1.6851364856773301</v>
      </c>
      <c r="AT18" s="2">
        <v>4.0407581859796791</v>
      </c>
      <c r="AU18" s="2">
        <v>3.244392773259773</v>
      </c>
      <c r="AV18" s="2">
        <v>1.5212384540593096</v>
      </c>
      <c r="AW18" s="2">
        <v>7</v>
      </c>
      <c r="AX18" s="2">
        <v>2.0143589892124303</v>
      </c>
      <c r="AY18" s="2">
        <v>3.1622746493754139</v>
      </c>
      <c r="AZ18">
        <v>1</v>
      </c>
      <c r="BA18">
        <f t="array" ref="BA18">MMULT($AH18:AY$20,AZ$3:AZ$20)</f>
        <v>45.665455549351655</v>
      </c>
      <c r="BB18">
        <f t="shared" si="6"/>
        <v>17</v>
      </c>
      <c r="BC18">
        <v>18</v>
      </c>
      <c r="BD18">
        <f t="shared" si="7"/>
        <v>1</v>
      </c>
      <c r="BE18" t="s">
        <v>24</v>
      </c>
      <c r="BF18">
        <v>28.670945855127666</v>
      </c>
      <c r="BG18">
        <v>10.407508205540292</v>
      </c>
      <c r="BH18">
        <v>21.078499490988985</v>
      </c>
      <c r="BI18">
        <v>22.193367418316715</v>
      </c>
      <c r="BJ18">
        <v>25.209106619758423</v>
      </c>
      <c r="BK18">
        <v>20.989043926813675</v>
      </c>
      <c r="BL18">
        <v>26.215773297075337</v>
      </c>
      <c r="BM18">
        <v>14.756076638376745</v>
      </c>
      <c r="BN18">
        <v>16.979178250746369</v>
      </c>
      <c r="BO18">
        <v>20.798903696857039</v>
      </c>
      <c r="BP18">
        <v>13.94074572471021</v>
      </c>
      <c r="BQ18">
        <v>13.323531274221008</v>
      </c>
      <c r="BR18">
        <v>12.946273891818823</v>
      </c>
      <c r="BS18">
        <v>18.868705862047694</v>
      </c>
      <c r="BT18">
        <v>20.507424938117321</v>
      </c>
      <c r="BU18">
        <v>14.932453088047456</v>
      </c>
      <c r="BV18">
        <v>18.219320398919223</v>
      </c>
      <c r="BW18">
        <v>21.154229878688195</v>
      </c>
      <c r="BX18">
        <v>1</v>
      </c>
      <c r="BY18">
        <f t="array" ref="BY18">MMULT($BF18:BW$20,BX$3:BX$20)</f>
        <v>341.1910884561712</v>
      </c>
      <c r="BZ18">
        <f t="shared" si="8"/>
        <v>16</v>
      </c>
      <c r="CA18">
        <v>18</v>
      </c>
      <c r="CB18">
        <f t="shared" si="9"/>
        <v>4</v>
      </c>
    </row>
    <row r="19" spans="1:80" x14ac:dyDescent="0.25">
      <c r="A19">
        <v>2</v>
      </c>
      <c r="B19" t="s">
        <v>24</v>
      </c>
      <c r="C19" t="s">
        <v>18</v>
      </c>
      <c r="D19" t="s">
        <v>47</v>
      </c>
      <c r="E19">
        <f t="shared" si="2"/>
        <v>56</v>
      </c>
      <c r="F19">
        <f t="shared" si="3"/>
        <v>68</v>
      </c>
      <c r="G19">
        <f t="shared" si="0"/>
        <v>0.82352941176470584</v>
      </c>
      <c r="H19">
        <f t="shared" si="1"/>
        <v>1.2142857142857142</v>
      </c>
      <c r="I19" s="7" t="s">
        <v>25</v>
      </c>
      <c r="J19" s="2" cm="1">
        <f t="array" ref="J19">_xlfn.XLOOKUP($I19&amp;J$2,$B$2:$B$64&amp;$C$2:$C$64,$G$2:$G$64,0)+_xlfn.XLOOKUP(J$2&amp;$I19,$B$2:$B$64&amp;$C$2:$C$64,$H$2:$H$64,0)</f>
        <v>0</v>
      </c>
      <c r="K19" s="2" cm="1">
        <f t="array" ref="K19">_xlfn.XLOOKUP($I19&amp;K$2,$B$2:$B$64&amp;$C$2:$C$64,$G$2:$G$64,0)+_xlfn.XLOOKUP(K$2&amp;$I19,$B$2:$B$64&amp;$C$2:$C$64,$H$2:$H$64,0)</f>
        <v>0.77108433734939763</v>
      </c>
      <c r="L19" s="2" cm="1">
        <f t="array" ref="L19">_xlfn.XLOOKUP($I19&amp;L$2,$B$2:$B$64&amp;$C$2:$C$64,$G$2:$G$64,0)+_xlfn.XLOOKUP(L$2&amp;$I19,$B$2:$B$64&amp;$C$2:$C$64,$H$2:$H$64,0)</f>
        <v>1.308411214953271</v>
      </c>
      <c r="M19" s="2" cm="1">
        <f t="array" ref="M19">_xlfn.XLOOKUP($I19&amp;M$2,$B$2:$B$64&amp;$C$2:$C$64,$G$2:$G$64,0)+_xlfn.XLOOKUP(M$2&amp;$I19,$B$2:$B$64&amp;$C$2:$C$64,$H$2:$H$64,0)</f>
        <v>0</v>
      </c>
      <c r="N19" s="2" cm="1">
        <f t="array" ref="N19">_xlfn.XLOOKUP($I19&amp;N$2,$B$2:$B$64&amp;$C$2:$C$64,$G$2:$G$64,0)+_xlfn.XLOOKUP(N$2&amp;$I19,$B$2:$B$64&amp;$C$2:$C$64,$H$2:$H$64,0)</f>
        <v>0</v>
      </c>
      <c r="O19" s="2" cm="1">
        <f t="array" ref="O19">_xlfn.XLOOKUP($I19&amp;O$2,$B$2:$B$64&amp;$C$2:$C$64,$G$2:$G$64,0)+_xlfn.XLOOKUP(O$2&amp;$I19,$B$2:$B$64&amp;$C$2:$C$64,$H$2:$H$64,0)</f>
        <v>1.4266666666666667</v>
      </c>
      <c r="P19" s="2" cm="1">
        <f t="array" ref="P19">_xlfn.XLOOKUP($I19&amp;P$2,$B$2:$B$64&amp;$C$2:$C$64,$G$2:$G$64,0)+_xlfn.XLOOKUP(P$2&amp;$I19,$B$2:$B$64&amp;$C$2:$C$64,$H$2:$H$64,0)</f>
        <v>0.69767441860465118</v>
      </c>
      <c r="Q19" s="2" cm="1">
        <f t="array" ref="Q19">_xlfn.XLOOKUP($I19&amp;Q$2,$B$2:$B$64&amp;$C$2:$C$64,$G$2:$G$64,0)+_xlfn.XLOOKUP(Q$2&amp;$I19,$B$2:$B$64&amp;$C$2:$C$64,$H$2:$H$64,0)</f>
        <v>0.46728971962616822</v>
      </c>
      <c r="R19" s="2" cm="1">
        <f t="array" ref="R19">_xlfn.XLOOKUP($I19&amp;R$2,$B$2:$B$64&amp;$C$2:$C$64,$G$2:$G$64,0)+_xlfn.XLOOKUP(R$2&amp;$I19,$B$2:$B$64&amp;$C$2:$C$64,$H$2:$H$64,0)</f>
        <v>0</v>
      </c>
      <c r="S19" s="2" cm="1">
        <f t="array" ref="S19">_xlfn.XLOOKUP($I19&amp;S$2,$B$2:$B$64&amp;$C$2:$C$64,$G$2:$G$64,0)+_xlfn.XLOOKUP(S$2&amp;$I19,$B$2:$B$64&amp;$C$2:$C$64,$H$2:$H$64,0)</f>
        <v>0</v>
      </c>
      <c r="T19" s="2" cm="1">
        <f t="array" ref="T19">_xlfn.XLOOKUP($I19&amp;T$2,$B$2:$B$64&amp;$C$2:$C$64,$G$2:$G$64,0)+_xlfn.XLOOKUP(T$2&amp;$I19,$B$2:$B$64&amp;$C$2:$C$64,$H$2:$H$64,0)</f>
        <v>0.79012345679012341</v>
      </c>
      <c r="U19" s="2" cm="1">
        <f t="array" ref="U19">_xlfn.XLOOKUP($I19&amp;U$2,$B$2:$B$64&amp;$C$2:$C$64,$G$2:$G$64,0)+_xlfn.XLOOKUP(U$2&amp;$I19,$B$2:$B$64&amp;$C$2:$C$64,$H$2:$H$64,0)</f>
        <v>0</v>
      </c>
      <c r="V19" s="2" cm="1">
        <f t="array" ref="V19">_xlfn.XLOOKUP($I19&amp;V$2,$B$2:$B$64&amp;$C$2:$C$64,$G$2:$G$64,0)+_xlfn.XLOOKUP(V$2&amp;$I19,$B$2:$B$64&amp;$C$2:$C$64,$H$2:$H$64,0)</f>
        <v>0</v>
      </c>
      <c r="W19" s="2" cm="1">
        <f t="array" ref="W19">_xlfn.XLOOKUP($I19&amp;W$2,$B$2:$B$64&amp;$C$2:$C$64,$G$2:$G$64,0)+_xlfn.XLOOKUP(W$2&amp;$I19,$B$2:$B$64&amp;$C$2:$C$64,$H$2:$H$64,0)</f>
        <v>0</v>
      </c>
      <c r="X19" s="2" cm="1">
        <f t="array" ref="X19">_xlfn.XLOOKUP($I19&amp;X$2,$B$2:$B$64&amp;$C$2:$C$64,$G$2:$G$64,0)+_xlfn.XLOOKUP(X$2&amp;$I19,$B$2:$B$64&amp;$C$2:$C$64,$H$2:$H$64,0)</f>
        <v>0</v>
      </c>
      <c r="Y19" s="2" cm="1">
        <f t="array" ref="Y19">_xlfn.XLOOKUP($I19&amp;Y$2,$B$2:$B$64&amp;$C$2:$C$64,$G$2:$G$64,0)+_xlfn.XLOOKUP(Y$2&amp;$I19,$B$2:$B$64&amp;$C$2:$C$64,$H$2:$H$64,0)</f>
        <v>0</v>
      </c>
      <c r="Z19" s="2" cm="1">
        <f t="array" ref="Z19">_xlfn.XLOOKUP($I19&amp;Z$2,$B$2:$B$64&amp;$C$2:$C$64,$G$2:$G$64,0)+_xlfn.XLOOKUP(Z$2&amp;$I19,$B$2:$B$64&amp;$C$2:$C$64,$H$2:$H$64,0)</f>
        <v>0</v>
      </c>
      <c r="AA19" s="2" cm="1">
        <f t="array" ref="AA19">_xlfn.XLOOKUP($I19&amp;AA$2,$B$2:$B$64&amp;$C$2:$C$64,$G$2:$G$64,0)+_xlfn.XLOOKUP(AA$2&amp;$I19,$B$2:$B$64&amp;$C$2:$C$64,$H$2:$H$64,0)</f>
        <v>2.3773584905660377</v>
      </c>
      <c r="AB19">
        <v>1</v>
      </c>
      <c r="AC19">
        <f t="array" ref="AC19">MMULT($J19:AA$20,AB$3:AB$20)</f>
        <v>7.838608304556316</v>
      </c>
      <c r="AD19">
        <f t="shared" si="4"/>
        <v>8</v>
      </c>
      <c r="AE19">
        <v>8</v>
      </c>
      <c r="AF19">
        <f t="shared" si="5"/>
        <v>0</v>
      </c>
      <c r="AG19" s="7" t="s">
        <v>25</v>
      </c>
      <c r="AH19" s="2">
        <v>5.4220456802383312</v>
      </c>
      <c r="AI19" s="2">
        <v>1.6805371453324669</v>
      </c>
      <c r="AJ19" s="2">
        <v>3.1723473196341416</v>
      </c>
      <c r="AK19" s="2">
        <v>3.9151104400942431</v>
      </c>
      <c r="AL19" s="2">
        <v>0.76066427873656794</v>
      </c>
      <c r="AM19" s="2">
        <v>3.4975081749348629</v>
      </c>
      <c r="AN19" s="2">
        <v>1.2597352024922119</v>
      </c>
      <c r="AO19" s="2">
        <v>1.133500034612283</v>
      </c>
      <c r="AP19" s="2">
        <v>2.3197261794674429</v>
      </c>
      <c r="AQ19" s="2">
        <v>3.0193866776550693</v>
      </c>
      <c r="AR19" s="2">
        <v>1.7638792386459934</v>
      </c>
      <c r="AS19" s="2">
        <v>5.5646248471754278</v>
      </c>
      <c r="AT19" s="2">
        <v>5.2537306098151664</v>
      </c>
      <c r="AU19" s="2">
        <v>4.3289031718067692</v>
      </c>
      <c r="AV19" s="2">
        <v>4.23148607818902</v>
      </c>
      <c r="AW19" s="2">
        <v>3.622303474338163</v>
      </c>
      <c r="AX19" s="2">
        <v>7</v>
      </c>
      <c r="AY19" s="2">
        <v>2.035609756097561</v>
      </c>
      <c r="AZ19">
        <v>1</v>
      </c>
      <c r="BA19">
        <f t="array" ref="BA19">MMULT($AH19:AY$20,AZ$3:AZ$20)</f>
        <v>59.981098309265725</v>
      </c>
      <c r="BB19">
        <f t="shared" si="6"/>
        <v>6</v>
      </c>
      <c r="BC19">
        <v>8</v>
      </c>
      <c r="BD19">
        <f t="shared" si="7"/>
        <v>4</v>
      </c>
      <c r="BE19" t="s">
        <v>25</v>
      </c>
      <c r="BF19">
        <v>30.206378969172036</v>
      </c>
      <c r="BG19">
        <v>22.29143951656221</v>
      </c>
      <c r="BH19">
        <v>38.736008719361749</v>
      </c>
      <c r="BI19">
        <v>22.143744675963077</v>
      </c>
      <c r="BJ19">
        <v>30.363049605846122</v>
      </c>
      <c r="BK19">
        <v>29.552596387402659</v>
      </c>
      <c r="BL19">
        <v>26.874076071373352</v>
      </c>
      <c r="BM19">
        <v>20.462343946575231</v>
      </c>
      <c r="BN19">
        <v>15.139194716766642</v>
      </c>
      <c r="BO19">
        <v>19.50227054244969</v>
      </c>
      <c r="BP19">
        <v>18.208369489038219</v>
      </c>
      <c r="BQ19">
        <v>20.675104207710323</v>
      </c>
      <c r="BR19">
        <v>17.590531299928344</v>
      </c>
      <c r="BS19">
        <v>24.976392235377219</v>
      </c>
      <c r="BT19">
        <v>27.722804243992222</v>
      </c>
      <c r="BU19">
        <v>31.324969379756652</v>
      </c>
      <c r="BV19">
        <v>14.375519509772202</v>
      </c>
      <c r="BW19">
        <v>43.625576486462478</v>
      </c>
      <c r="BX19">
        <v>1</v>
      </c>
      <c r="BY19">
        <f t="array" ref="BY19">MMULT($BF19:BW$20,BX$3:BX$20)</f>
        <v>453.77037000351038</v>
      </c>
      <c r="BZ19">
        <f t="shared" si="8"/>
        <v>7</v>
      </c>
      <c r="CA19">
        <v>8</v>
      </c>
      <c r="CB19">
        <f t="shared" si="9"/>
        <v>1</v>
      </c>
    </row>
    <row r="20" spans="1:80" ht="15.75" thickBot="1" x14ac:dyDescent="0.3">
      <c r="A20">
        <v>3</v>
      </c>
      <c r="B20" t="s">
        <v>13</v>
      </c>
      <c r="C20" t="s">
        <v>19</v>
      </c>
      <c r="D20" t="s">
        <v>48</v>
      </c>
      <c r="E20">
        <f t="shared" si="2"/>
        <v>70</v>
      </c>
      <c r="F20">
        <f t="shared" si="3"/>
        <v>109</v>
      </c>
      <c r="G20">
        <f t="shared" si="0"/>
        <v>0.64220183486238536</v>
      </c>
      <c r="H20">
        <f t="shared" si="1"/>
        <v>1.5571428571428572</v>
      </c>
      <c r="I20" s="8" t="s">
        <v>26</v>
      </c>
      <c r="J20" s="2" cm="1">
        <f t="array" ref="J20">_xlfn.XLOOKUP($I20&amp;J$2,$B$2:$B$64&amp;$C$2:$C$64,$G$2:$G$64,0)+_xlfn.XLOOKUP(J$2&amp;$I20,$B$2:$B$64&amp;$C$2:$C$64,$H$2:$H$64,0)</f>
        <v>2.2807017543859649</v>
      </c>
      <c r="K20" s="2" cm="1">
        <f t="array" ref="K20">_xlfn.XLOOKUP($I20&amp;K$2,$B$2:$B$64&amp;$C$2:$C$64,$G$2:$G$64,0)+_xlfn.XLOOKUP(K$2&amp;$I20,$B$2:$B$64&amp;$C$2:$C$64,$H$2:$H$64,0)</f>
        <v>0</v>
      </c>
      <c r="L20" s="2" cm="1">
        <f t="array" ref="L20">_xlfn.XLOOKUP($I20&amp;L$2,$B$2:$B$64&amp;$C$2:$C$64,$G$2:$G$64,0)+_xlfn.XLOOKUP(L$2&amp;$I20,$B$2:$B$64&amp;$C$2:$C$64,$H$2:$H$64,0)</f>
        <v>0</v>
      </c>
      <c r="M20" s="2" cm="1">
        <f t="array" ref="M20">_xlfn.XLOOKUP($I20&amp;M$2,$B$2:$B$64&amp;$C$2:$C$64,$G$2:$G$64,0)+_xlfn.XLOOKUP(M$2&amp;$I20,$B$2:$B$64&amp;$C$2:$C$64,$H$2:$H$64,0)</f>
        <v>0.95652173913043481</v>
      </c>
      <c r="N20" s="2" cm="1">
        <f t="array" ref="N20">_xlfn.XLOOKUP($I20&amp;N$2,$B$2:$B$64&amp;$C$2:$C$64,$G$2:$G$64,0)+_xlfn.XLOOKUP(N$2&amp;$I20,$B$2:$B$64&amp;$C$2:$C$64,$H$2:$H$64,0)</f>
        <v>0</v>
      </c>
      <c r="O20" s="2" cm="1">
        <f t="array" ref="O20">_xlfn.XLOOKUP($I20&amp;O$2,$B$2:$B$64&amp;$C$2:$C$64,$G$2:$G$64,0)+_xlfn.XLOOKUP(O$2&amp;$I20,$B$2:$B$64&amp;$C$2:$C$64,$H$2:$H$64,0)</f>
        <v>0.70085470085470081</v>
      </c>
      <c r="P20" s="2" cm="1">
        <f t="array" ref="P20">_xlfn.XLOOKUP($I20&amp;P$2,$B$2:$B$64&amp;$C$2:$C$64,$G$2:$G$64,0)+_xlfn.XLOOKUP(P$2&amp;$I20,$B$2:$B$64&amp;$C$2:$C$64,$H$2:$H$64,0)</f>
        <v>0</v>
      </c>
      <c r="Q20" s="2" cm="1">
        <f t="array" ref="Q20">_xlfn.XLOOKUP($I20&amp;Q$2,$B$2:$B$64&amp;$C$2:$C$64,$G$2:$G$64,0)+_xlfn.XLOOKUP(Q$2&amp;$I20,$B$2:$B$64&amp;$C$2:$C$64,$H$2:$H$64,0)</f>
        <v>0</v>
      </c>
      <c r="R20" s="2" cm="1">
        <f t="array" ref="R20">_xlfn.XLOOKUP($I20&amp;R$2,$B$2:$B$64&amp;$C$2:$C$64,$G$2:$G$64,0)+_xlfn.XLOOKUP(R$2&amp;$I20,$B$2:$B$64&amp;$C$2:$C$64,$H$2:$H$64,0)</f>
        <v>0.50735294117647056</v>
      </c>
      <c r="S20" s="2" cm="1">
        <f t="array" ref="S20">_xlfn.XLOOKUP($I20&amp;S$2,$B$2:$B$64&amp;$C$2:$C$64,$G$2:$G$64,0)+_xlfn.XLOOKUP(S$2&amp;$I20,$B$2:$B$64&amp;$C$2:$C$64,$H$2:$H$64,0)</f>
        <v>0</v>
      </c>
      <c r="T20" s="2" cm="1">
        <f t="array" ref="T20">_xlfn.XLOOKUP($I20&amp;T$2,$B$2:$B$64&amp;$C$2:$C$64,$G$2:$G$64,0)+_xlfn.XLOOKUP(T$2&amp;$I20,$B$2:$B$64&amp;$C$2:$C$64,$H$2:$H$64,0)</f>
        <v>0</v>
      </c>
      <c r="U20" s="2" cm="1">
        <f t="array" ref="U20">_xlfn.XLOOKUP($I20&amp;U$2,$B$2:$B$64&amp;$C$2:$C$64,$G$2:$G$64,0)+_xlfn.XLOOKUP(U$2&amp;$I20,$B$2:$B$64&amp;$C$2:$C$64,$H$2:$H$64,0)</f>
        <v>0.98795180722891562</v>
      </c>
      <c r="V20" s="2" cm="1">
        <f t="array" ref="V20">_xlfn.XLOOKUP($I20&amp;V$2,$B$2:$B$64&amp;$C$2:$C$64,$G$2:$G$64,0)+_xlfn.XLOOKUP(V$2&amp;$I20,$B$2:$B$64&amp;$C$2:$C$64,$H$2:$H$64,0)</f>
        <v>0.98780487804878048</v>
      </c>
      <c r="W20" s="2" cm="1">
        <f t="array" ref="W20">_xlfn.XLOOKUP($I20&amp;W$2,$B$2:$B$64&amp;$C$2:$C$64,$G$2:$G$64,0)+_xlfn.XLOOKUP(W$2&amp;$I20,$B$2:$B$64&amp;$C$2:$C$64,$H$2:$H$64,0)</f>
        <v>0</v>
      </c>
      <c r="X20" s="2" cm="1">
        <f t="array" ref="X20">_xlfn.XLOOKUP($I20&amp;X$2,$B$2:$B$64&amp;$C$2:$C$64,$G$2:$G$64,0)+_xlfn.XLOOKUP(X$2&amp;$I20,$B$2:$B$64&amp;$C$2:$C$64,$H$2:$H$64,0)</f>
        <v>0</v>
      </c>
      <c r="Y20" s="2" cm="1">
        <f t="array" ref="Y20">_xlfn.XLOOKUP($I20&amp;Y$2,$B$2:$B$64&amp;$C$2:$C$64,$G$2:$G$64,0)+_xlfn.XLOOKUP(Y$2&amp;$I20,$B$2:$B$64&amp;$C$2:$C$64,$H$2:$H$64,0)</f>
        <v>0</v>
      </c>
      <c r="Z20" s="2" cm="1">
        <f t="array" ref="Z20">_xlfn.XLOOKUP($I20&amp;Z$2,$B$2:$B$64&amp;$C$2:$C$64,$G$2:$G$64,0)+_xlfn.XLOOKUP(Z$2&amp;$I20,$B$2:$B$64&amp;$C$2:$C$64,$H$2:$H$64,0)</f>
        <v>0.42063492063492064</v>
      </c>
      <c r="AA20" s="2" cm="1">
        <f t="array" ref="AA20">_xlfn.XLOOKUP($I20&amp;AA$2,$B$2:$B$64&amp;$C$2:$C$64,$G$2:$G$64,0)+_xlfn.XLOOKUP(AA$2&amp;$I20,$B$2:$B$64&amp;$C$2:$C$64,$H$2:$H$64,0)</f>
        <v>0</v>
      </c>
      <c r="AB20">
        <v>1</v>
      </c>
      <c r="AC20">
        <f t="array" ref="AC20">MMULT($J20:AA$20,AB$3:AB$20)</f>
        <v>6.841822741460188</v>
      </c>
      <c r="AD20">
        <f t="shared" si="4"/>
        <v>15</v>
      </c>
      <c r="AE20">
        <v>12</v>
      </c>
      <c r="AF20">
        <f t="shared" si="5"/>
        <v>9</v>
      </c>
      <c r="AG20" s="8" t="s">
        <v>26</v>
      </c>
      <c r="AH20" s="2">
        <v>1.8870084619213539</v>
      </c>
      <c r="AI20" s="2">
        <v>1.3771911595726016</v>
      </c>
      <c r="AJ20" s="2">
        <v>3.3829291373837007</v>
      </c>
      <c r="AK20" s="2">
        <v>2.4016355810616927</v>
      </c>
      <c r="AL20" s="2">
        <v>6.0997386123922785</v>
      </c>
      <c r="AM20" s="2">
        <v>1.5686860232714237</v>
      </c>
      <c r="AN20" s="2">
        <v>3.4895958722801357</v>
      </c>
      <c r="AO20" s="2">
        <v>0.96088228551120247</v>
      </c>
      <c r="AP20" s="2">
        <v>1</v>
      </c>
      <c r="AQ20" s="2">
        <v>2.0461319005358924</v>
      </c>
      <c r="AR20" s="2">
        <v>1.6292629207635103</v>
      </c>
      <c r="AS20" s="2">
        <v>2.9680952148675672</v>
      </c>
      <c r="AT20" s="2">
        <v>3.0329248511442004</v>
      </c>
      <c r="AU20" s="2">
        <v>3.9271614969828912</v>
      </c>
      <c r="AV20" s="2">
        <v>3.6841009162971643</v>
      </c>
      <c r="AW20" s="2">
        <v>6.8808152589140388</v>
      </c>
      <c r="AX20" s="2">
        <v>0.49125329499161269</v>
      </c>
      <c r="AY20" s="2">
        <v>7</v>
      </c>
      <c r="AZ20">
        <v>1</v>
      </c>
      <c r="BA20">
        <f t="array" ref="BA20">MMULT($AH20:AY$20,AZ$3:AZ$20)</f>
        <v>53.827412987891279</v>
      </c>
      <c r="BB20">
        <f t="shared" si="6"/>
        <v>14</v>
      </c>
      <c r="BC20">
        <v>12</v>
      </c>
      <c r="BD20">
        <f t="shared" si="7"/>
        <v>4</v>
      </c>
      <c r="BE20" t="s">
        <v>26</v>
      </c>
      <c r="BF20">
        <v>39.6689795449686</v>
      </c>
      <c r="BG20">
        <v>18.369854855457852</v>
      </c>
      <c r="BH20">
        <v>25.829331213791534</v>
      </c>
      <c r="BI20">
        <v>23.791880073823624</v>
      </c>
      <c r="BJ20">
        <v>22.821149509827123</v>
      </c>
      <c r="BK20">
        <v>21.258258308499215</v>
      </c>
      <c r="BL20">
        <v>19.767682134916782</v>
      </c>
      <c r="BM20">
        <v>15.163198108160634</v>
      </c>
      <c r="BN20">
        <v>25.763211519922116</v>
      </c>
      <c r="BO20">
        <v>22.506317386701838</v>
      </c>
      <c r="BP20">
        <v>9.9053922724296743</v>
      </c>
      <c r="BQ20">
        <v>18.376310400331541</v>
      </c>
      <c r="BR20">
        <v>27.268644037258039</v>
      </c>
      <c r="BS20">
        <v>22.362737586141563</v>
      </c>
      <c r="BT20">
        <v>20.295948813628385</v>
      </c>
      <c r="BU20">
        <v>23.498420020862</v>
      </c>
      <c r="BV20">
        <v>17.535637978339224</v>
      </c>
      <c r="BW20">
        <v>14.789988149236796</v>
      </c>
      <c r="BX20">
        <v>1</v>
      </c>
      <c r="BY20">
        <f t="array" ref="BY20">MMULT($BF20:BW$20,BX$3:BX$20)</f>
        <v>388.9729419142966</v>
      </c>
      <c r="BZ20">
        <f t="shared" si="8"/>
        <v>14</v>
      </c>
      <c r="CA20">
        <v>12</v>
      </c>
      <c r="CB20">
        <f t="shared" si="9"/>
        <v>4</v>
      </c>
    </row>
    <row r="21" spans="1:80" x14ac:dyDescent="0.25">
      <c r="A21">
        <v>3</v>
      </c>
      <c r="B21" t="s">
        <v>12</v>
      </c>
      <c r="C21" t="s">
        <v>25</v>
      </c>
      <c r="D21" t="s">
        <v>49</v>
      </c>
      <c r="E21">
        <f t="shared" si="2"/>
        <v>107</v>
      </c>
      <c r="F21">
        <f t="shared" si="3"/>
        <v>140</v>
      </c>
      <c r="G21">
        <f t="shared" si="0"/>
        <v>0.76428571428571423</v>
      </c>
      <c r="H21">
        <f t="shared" si="1"/>
        <v>1.308411214953271</v>
      </c>
      <c r="AF21">
        <f>AVERAGE(AF3:AF20)</f>
        <v>20.666666666666668</v>
      </c>
      <c r="BD21">
        <f>AVERAGE(BD3:BD20)</f>
        <v>19.444444444444443</v>
      </c>
      <c r="CB21">
        <f>AVERAGE(CB3:CB20)</f>
        <v>19.666666666666668</v>
      </c>
    </row>
    <row r="22" spans="1:80" x14ac:dyDescent="0.25">
      <c r="A22">
        <v>3</v>
      </c>
      <c r="B22" t="s">
        <v>8</v>
      </c>
      <c r="C22" t="s">
        <v>22</v>
      </c>
      <c r="D22" t="s">
        <v>50</v>
      </c>
      <c r="E22">
        <f t="shared" si="2"/>
        <v>69</v>
      </c>
      <c r="F22">
        <f t="shared" si="3"/>
        <v>103</v>
      </c>
      <c r="G22">
        <f t="shared" si="0"/>
        <v>0.66990291262135926</v>
      </c>
      <c r="H22">
        <f t="shared" si="1"/>
        <v>1.4927536231884058</v>
      </c>
    </row>
    <row r="23" spans="1:80" x14ac:dyDescent="0.25">
      <c r="A23">
        <v>3</v>
      </c>
      <c r="B23" t="s">
        <v>17</v>
      </c>
      <c r="C23" t="s">
        <v>9</v>
      </c>
      <c r="D23" t="s">
        <v>51</v>
      </c>
      <c r="E23">
        <f t="shared" si="2"/>
        <v>120</v>
      </c>
      <c r="F23">
        <f t="shared" si="3"/>
        <v>86</v>
      </c>
      <c r="G23">
        <f t="shared" si="0"/>
        <v>1.3953488372093024</v>
      </c>
      <c r="H23">
        <f t="shared" si="1"/>
        <v>0.71666666666666667</v>
      </c>
      <c r="I23" s="21" t="s">
        <v>168</v>
      </c>
      <c r="AG23" s="21" t="s">
        <v>169</v>
      </c>
      <c r="BE23" t="s">
        <v>170</v>
      </c>
    </row>
    <row r="24" spans="1:80" x14ac:dyDescent="0.25">
      <c r="A24">
        <v>3</v>
      </c>
      <c r="B24" t="s">
        <v>15</v>
      </c>
      <c r="C24" t="s">
        <v>20</v>
      </c>
      <c r="D24" t="s">
        <v>52</v>
      </c>
      <c r="E24">
        <f t="shared" si="2"/>
        <v>102</v>
      </c>
      <c r="F24">
        <f t="shared" si="3"/>
        <v>100</v>
      </c>
      <c r="G24">
        <f t="shared" si="0"/>
        <v>1.02</v>
      </c>
      <c r="H24">
        <f t="shared" si="1"/>
        <v>0.98039215686274506</v>
      </c>
      <c r="I24">
        <f t="array" ref="I24:AA42">TRANSPOSE(I2:AA20)</f>
        <v>0</v>
      </c>
      <c r="J24" t="str">
        <v>Carlton</v>
      </c>
      <c r="K24" t="str">
        <v>Collingwood</v>
      </c>
      <c r="L24" t="str">
        <v>Melbourne</v>
      </c>
      <c r="M24" t="str">
        <v>Adelaide Crows</v>
      </c>
      <c r="N24" t="str">
        <v>Western Bulldogs</v>
      </c>
      <c r="O24" t="str">
        <v>Brisbane Lions</v>
      </c>
      <c r="P24" t="str">
        <v>St Kilda</v>
      </c>
      <c r="Q24" t="str">
        <v>GWS Giants</v>
      </c>
      <c r="R24" t="str">
        <v>Fremantle</v>
      </c>
      <c r="S24" t="str">
        <v>Richmond</v>
      </c>
      <c r="T24" t="str">
        <v>Geelong Cats</v>
      </c>
      <c r="U24" t="str">
        <v>Port Adelaide</v>
      </c>
      <c r="V24" t="str">
        <v>Hawthorn</v>
      </c>
      <c r="W24" t="str">
        <v>Sydney Swans</v>
      </c>
      <c r="X24" t="str">
        <v>West Coast Eagles</v>
      </c>
      <c r="Y24" t="str">
        <v>Gold Coast Suns</v>
      </c>
      <c r="Z24" t="str">
        <v>Essendon</v>
      </c>
      <c r="AA24" t="str">
        <v>North Melbourne</v>
      </c>
      <c r="AF24" t="s">
        <v>92</v>
      </c>
      <c r="AG24">
        <f t="array" ref="AG24:AY42">TRANSPOSE(AG2:AY20)</f>
        <v>0</v>
      </c>
      <c r="AH24" t="str">
        <v>Carlton</v>
      </c>
      <c r="AI24" t="str">
        <v>Collingwood</v>
      </c>
      <c r="AJ24" t="str">
        <v>Melbourne</v>
      </c>
      <c r="AK24" t="str">
        <v>Adelaide Crows</v>
      </c>
      <c r="AL24" t="str">
        <v>Western Bulldogs</v>
      </c>
      <c r="AM24" t="str">
        <v>Brisbane Lions</v>
      </c>
      <c r="AN24" t="str">
        <v>St Kilda</v>
      </c>
      <c r="AO24" t="str">
        <v>GWS Giants</v>
      </c>
      <c r="AP24" t="str">
        <v>Fremantle</v>
      </c>
      <c r="AQ24" t="str">
        <v>Richmond</v>
      </c>
      <c r="AR24" t="str">
        <v>Geelong Cats</v>
      </c>
      <c r="AS24" t="str">
        <v>Port Adelaide</v>
      </c>
      <c r="AT24" t="str">
        <v>Hawthorn</v>
      </c>
      <c r="AU24" t="str">
        <v>Sydney Swans</v>
      </c>
      <c r="AV24" t="str">
        <v>West Coast Eagles</v>
      </c>
      <c r="AW24" t="str">
        <v>Gold Coast Suns</v>
      </c>
      <c r="AX24" t="str">
        <v>Essendon</v>
      </c>
      <c r="AY24" t="str">
        <v>North Melbourne</v>
      </c>
      <c r="BE24">
        <f t="array" ref="BE24:BW42">TRANSPOSE(BE2:BW20)</f>
        <v>0</v>
      </c>
      <c r="BF24" t="str">
        <v>Carlton</v>
      </c>
      <c r="BG24" t="str">
        <v>Collingwood</v>
      </c>
      <c r="BH24" t="str">
        <v>Melbourne</v>
      </c>
      <c r="BI24" t="str">
        <v>Adelaide Crows</v>
      </c>
      <c r="BJ24" t="str">
        <v>Western Bulldogs</v>
      </c>
      <c r="BK24" t="str">
        <v>Brisbane Lions</v>
      </c>
      <c r="BL24" t="str">
        <v>St Kilda</v>
      </c>
      <c r="BM24" t="str">
        <v>GWS Giants</v>
      </c>
      <c r="BN24" t="str">
        <v>Fremantle</v>
      </c>
      <c r="BO24" t="str">
        <v>Richmond</v>
      </c>
      <c r="BP24" t="str">
        <v>Geelong Cats</v>
      </c>
      <c r="BQ24" t="str">
        <v>Port Adelaide</v>
      </c>
      <c r="BR24" t="str">
        <v>Hawthorn</v>
      </c>
      <c r="BS24" t="str">
        <v>Sydney Swans</v>
      </c>
      <c r="BT24" t="str">
        <v>West Coast Eagles</v>
      </c>
      <c r="BU24" t="str">
        <v>Gold Coast Suns</v>
      </c>
      <c r="BV24" t="str">
        <v>Essendon</v>
      </c>
      <c r="BW24" t="str">
        <v>North Melbourne</v>
      </c>
    </row>
    <row r="25" spans="1:80" x14ac:dyDescent="0.25">
      <c r="A25">
        <v>3</v>
      </c>
      <c r="B25" t="s">
        <v>11</v>
      </c>
      <c r="C25" t="s">
        <v>23</v>
      </c>
      <c r="D25" t="s">
        <v>53</v>
      </c>
      <c r="E25">
        <f t="shared" si="2"/>
        <v>71</v>
      </c>
      <c r="F25">
        <f t="shared" si="3"/>
        <v>108</v>
      </c>
      <c r="G25">
        <f t="shared" si="0"/>
        <v>0.65740740740740744</v>
      </c>
      <c r="H25">
        <f t="shared" si="1"/>
        <v>1.5211267605633803</v>
      </c>
      <c r="I25" t="str">
        <v>Carlton</v>
      </c>
      <c r="J25">
        <v>0</v>
      </c>
      <c r="K25">
        <v>0</v>
      </c>
      <c r="L25">
        <v>0</v>
      </c>
      <c r="M25">
        <v>0</v>
      </c>
      <c r="N25">
        <v>0.46846846846846846</v>
      </c>
      <c r="O25">
        <v>0</v>
      </c>
      <c r="P25">
        <v>0</v>
      </c>
      <c r="Q25">
        <v>0</v>
      </c>
      <c r="R25">
        <v>0</v>
      </c>
      <c r="S25">
        <v>1.8135593220338984</v>
      </c>
      <c r="T25">
        <v>0</v>
      </c>
      <c r="U25">
        <v>1.0121951219512195</v>
      </c>
      <c r="V25">
        <v>0.89795918367346939</v>
      </c>
      <c r="W25">
        <v>1.4927536231884058</v>
      </c>
      <c r="X25">
        <v>0</v>
      </c>
      <c r="Y25">
        <v>0.80597014925373134</v>
      </c>
      <c r="Z25">
        <v>0</v>
      </c>
      <c r="AA25">
        <v>2.2807017543859649</v>
      </c>
      <c r="AG25" t="str">
        <v>Carlton</v>
      </c>
      <c r="AH25">
        <v>7</v>
      </c>
      <c r="AI25">
        <v>5.349492933659505</v>
      </c>
      <c r="AJ25">
        <v>4.8035876852495214</v>
      </c>
      <c r="AK25">
        <v>7.0544492067204505</v>
      </c>
      <c r="AL25">
        <v>6.1641945243114318</v>
      </c>
      <c r="AM25">
        <v>7.6051109535334298</v>
      </c>
      <c r="AN25">
        <v>1.4702255061392007</v>
      </c>
      <c r="AO25">
        <v>5.1529529049194522</v>
      </c>
      <c r="AP25">
        <v>5.9661626408454502</v>
      </c>
      <c r="AQ25">
        <v>3.2056008480397478</v>
      </c>
      <c r="AR25">
        <v>1.2993997599039615</v>
      </c>
      <c r="AS25">
        <v>3.7560350162586325</v>
      </c>
      <c r="AT25">
        <v>2.6400173111203564</v>
      </c>
      <c r="AU25">
        <v>2.1187298348315298</v>
      </c>
      <c r="AV25">
        <v>1.3649231609905126</v>
      </c>
      <c r="AW25">
        <v>0.61718861718861717</v>
      </c>
      <c r="AX25">
        <v>5.4220456802383312</v>
      </c>
      <c r="AY25">
        <v>1.8870084619213539</v>
      </c>
      <c r="AZ25">
        <v>1</v>
      </c>
      <c r="BA25">
        <v>45.417450119999998</v>
      </c>
      <c r="BE25" t="str">
        <v>Carlton</v>
      </c>
      <c r="BF25">
        <v>24.589054608147173</v>
      </c>
      <c r="BG25">
        <v>44.226048487389399</v>
      </c>
      <c r="BH25">
        <v>15.215883809329181</v>
      </c>
      <c r="BI25">
        <v>17.801641843279995</v>
      </c>
      <c r="BJ25">
        <v>25.619150580850402</v>
      </c>
      <c r="BK25">
        <v>18.115416130443535</v>
      </c>
      <c r="BL25">
        <v>35.495902426851032</v>
      </c>
      <c r="BM25">
        <v>28.268576335718414</v>
      </c>
      <c r="BN25">
        <v>28.140045892500282</v>
      </c>
      <c r="BO25">
        <v>37.580249248027229</v>
      </c>
      <c r="BP25">
        <v>45.823349778750014</v>
      </c>
      <c r="BQ25">
        <v>34.419255242447846</v>
      </c>
      <c r="BR25">
        <v>34.273080469182219</v>
      </c>
      <c r="BS25">
        <v>36.677869942265154</v>
      </c>
      <c r="BT25">
        <v>30.625088262469255</v>
      </c>
      <c r="BU25">
        <v>28.670945855127666</v>
      </c>
      <c r="BV25">
        <v>30.206378969172036</v>
      </c>
      <c r="BW25">
        <v>39.6689795449686</v>
      </c>
      <c r="BX25">
        <v>1</v>
      </c>
      <c r="BY25">
        <v>333.48203410000002</v>
      </c>
    </row>
    <row r="26" spans="1:80" x14ac:dyDescent="0.25">
      <c r="A26">
        <v>3</v>
      </c>
      <c r="B26" t="s">
        <v>14</v>
      </c>
      <c r="C26" t="s">
        <v>24</v>
      </c>
      <c r="D26" t="s">
        <v>54</v>
      </c>
      <c r="E26">
        <f t="shared" si="2"/>
        <v>63</v>
      </c>
      <c r="F26">
        <f t="shared" si="3"/>
        <v>83</v>
      </c>
      <c r="G26">
        <f t="shared" si="0"/>
        <v>0.75903614457831325</v>
      </c>
      <c r="H26">
        <f t="shared" si="1"/>
        <v>1.3174603174603174</v>
      </c>
      <c r="I26" t="str">
        <v>Collingwood</v>
      </c>
      <c r="J26">
        <v>0</v>
      </c>
      <c r="K26">
        <v>0</v>
      </c>
      <c r="L26">
        <v>0</v>
      </c>
      <c r="M26">
        <v>0</v>
      </c>
      <c r="N26">
        <v>1.0136986301369864</v>
      </c>
      <c r="O26">
        <v>0.42105263157894735</v>
      </c>
      <c r="P26">
        <v>0</v>
      </c>
      <c r="Q26">
        <v>0</v>
      </c>
      <c r="R26">
        <v>0</v>
      </c>
      <c r="S26">
        <v>0.5083333333333333</v>
      </c>
      <c r="T26">
        <v>1.3666666666666667</v>
      </c>
      <c r="U26">
        <v>0.76699029126213591</v>
      </c>
      <c r="V26">
        <v>0</v>
      </c>
      <c r="W26">
        <v>0</v>
      </c>
      <c r="X26">
        <v>1.5211267605633803</v>
      </c>
      <c r="Y26">
        <v>0</v>
      </c>
      <c r="Z26">
        <v>0.77108433734939763</v>
      </c>
      <c r="AA26">
        <v>0</v>
      </c>
      <c r="AG26" t="str">
        <v>Collingwood</v>
      </c>
      <c r="AH26">
        <v>3.201902085789174</v>
      </c>
      <c r="AI26">
        <v>7</v>
      </c>
      <c r="AJ26">
        <v>1.9950508159314193</v>
      </c>
      <c r="AK26">
        <v>0.8776758409785933</v>
      </c>
      <c r="AL26">
        <v>0.77069892473118273</v>
      </c>
      <c r="AM26">
        <v>3.4926523577208655</v>
      </c>
      <c r="AN26">
        <v>1.1052208835341366</v>
      </c>
      <c r="AO26">
        <v>5.0496666950769376</v>
      </c>
      <c r="AP26">
        <v>2.6336871148863006</v>
      </c>
      <c r="AQ26">
        <v>1.6295515939387073</v>
      </c>
      <c r="AR26">
        <v>3.6650384233109499</v>
      </c>
      <c r="AS26">
        <v>4.1459954313129419</v>
      </c>
      <c r="AT26">
        <v>1.6610245105757624</v>
      </c>
      <c r="AU26">
        <v>1.8443184614192185</v>
      </c>
      <c r="AV26">
        <v>1.4188590231955576</v>
      </c>
      <c r="AW26">
        <v>2.8927280659439991</v>
      </c>
      <c r="AX26">
        <v>1.6805371453324669</v>
      </c>
      <c r="AY26">
        <v>1.3771911595726016</v>
      </c>
      <c r="AZ26">
        <v>1</v>
      </c>
      <c r="BA26">
        <v>75.378712849999999</v>
      </c>
      <c r="BE26" t="str">
        <v>Collingwood</v>
      </c>
      <c r="BF26">
        <v>13.917989778412061</v>
      </c>
      <c r="BG26">
        <v>23.460497511863135</v>
      </c>
      <c r="BH26">
        <v>11.2020887376733</v>
      </c>
      <c r="BI26">
        <v>18.339906051662865</v>
      </c>
      <c r="BJ26">
        <v>20.012180929173518</v>
      </c>
      <c r="BK26">
        <v>20.470100228669949</v>
      </c>
      <c r="BL26">
        <v>17.766711510582869</v>
      </c>
      <c r="BM26">
        <v>17.912661073757171</v>
      </c>
      <c r="BN26">
        <v>17.906585314331309</v>
      </c>
      <c r="BO26">
        <v>23.768134633524589</v>
      </c>
      <c r="BP26">
        <v>26.254586152014614</v>
      </c>
      <c r="BQ26">
        <v>21.288155268826856</v>
      </c>
      <c r="BR26">
        <v>12.579666677184266</v>
      </c>
      <c r="BS26">
        <v>14.976163381455995</v>
      </c>
      <c r="BT26">
        <v>30.919994202764748</v>
      </c>
      <c r="BU26">
        <v>10.407508205540292</v>
      </c>
      <c r="BV26">
        <v>22.29143951656221</v>
      </c>
      <c r="BW26">
        <v>18.369854855457852</v>
      </c>
      <c r="BX26">
        <v>1</v>
      </c>
      <c r="BY26">
        <v>547.20011499999998</v>
      </c>
    </row>
    <row r="27" spans="1:80" x14ac:dyDescent="0.25">
      <c r="A27">
        <v>3</v>
      </c>
      <c r="B27" t="s">
        <v>21</v>
      </c>
      <c r="C27" t="s">
        <v>26</v>
      </c>
      <c r="D27" t="s">
        <v>55</v>
      </c>
      <c r="E27">
        <f t="shared" si="2"/>
        <v>82</v>
      </c>
      <c r="F27">
        <f t="shared" si="3"/>
        <v>81</v>
      </c>
      <c r="G27">
        <f t="shared" si="0"/>
        <v>1.0123456790123457</v>
      </c>
      <c r="H27">
        <f t="shared" si="1"/>
        <v>0.98780487804878048</v>
      </c>
      <c r="I27" t="str">
        <v>Melbourne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2.1</v>
      </c>
      <c r="Q27">
        <v>0</v>
      </c>
      <c r="R27">
        <v>0</v>
      </c>
      <c r="S27">
        <v>1.5384615384615385</v>
      </c>
      <c r="T27">
        <v>2.1607142857142856</v>
      </c>
      <c r="U27">
        <v>1.7321428571428572</v>
      </c>
      <c r="V27">
        <v>1.1351351351351351</v>
      </c>
      <c r="W27">
        <v>0.66363636363636369</v>
      </c>
      <c r="X27">
        <v>0</v>
      </c>
      <c r="Y27">
        <v>0</v>
      </c>
      <c r="Z27">
        <v>1.308411214953271</v>
      </c>
      <c r="AA27">
        <v>0</v>
      </c>
      <c r="AG27" t="str">
        <v>Melbourne</v>
      </c>
      <c r="AH27">
        <v>4.2682839310788907</v>
      </c>
      <c r="AI27">
        <v>8.5627014343315686</v>
      </c>
      <c r="AJ27">
        <v>7</v>
      </c>
      <c r="AK27">
        <v>6.6803913849693322</v>
      </c>
      <c r="AL27">
        <v>4.6196404596813725</v>
      </c>
      <c r="AM27">
        <v>3.398581693657901</v>
      </c>
      <c r="AN27">
        <v>2.8668365514455658</v>
      </c>
      <c r="AO27">
        <v>11.720982062182227</v>
      </c>
      <c r="AP27">
        <v>1.823684210526316</v>
      </c>
      <c r="AQ27">
        <v>2.8941229355806155</v>
      </c>
      <c r="AR27">
        <v>3.298565257120782</v>
      </c>
      <c r="AS27">
        <v>1.2279463655610445</v>
      </c>
      <c r="AT27">
        <v>3.8975243649952027</v>
      </c>
      <c r="AU27">
        <v>1.4102564102564104</v>
      </c>
      <c r="AV27">
        <v>2.0140589569160996</v>
      </c>
      <c r="AW27">
        <v>2.4675000000000002</v>
      </c>
      <c r="AX27">
        <v>3.1723473196341416</v>
      </c>
      <c r="AY27">
        <v>3.3829291373837007</v>
      </c>
      <c r="AZ27">
        <v>1</v>
      </c>
      <c r="BA27">
        <v>39.537187979999999</v>
      </c>
      <c r="BE27" t="str">
        <v>Melbourne</v>
      </c>
      <c r="BF27">
        <v>22.500104053570983</v>
      </c>
      <c r="BG27">
        <v>27.774973907478767</v>
      </c>
      <c r="BH27">
        <v>13.465023386333179</v>
      </c>
      <c r="BI27">
        <v>21.887503404634309</v>
      </c>
      <c r="BJ27">
        <v>25.637570758361306</v>
      </c>
      <c r="BK27">
        <v>21.538083358710551</v>
      </c>
      <c r="BL27">
        <v>39.387068204316719</v>
      </c>
      <c r="BM27">
        <v>23.876445581988222</v>
      </c>
      <c r="BN27">
        <v>43.131741130558979</v>
      </c>
      <c r="BO27">
        <v>37.386680564404053</v>
      </c>
      <c r="BP27">
        <v>59.663949903309977</v>
      </c>
      <c r="BQ27">
        <v>36.484714248340914</v>
      </c>
      <c r="BR27">
        <v>36.99076801853662</v>
      </c>
      <c r="BS27">
        <v>31.882849929562308</v>
      </c>
      <c r="BT27">
        <v>41.080976775651528</v>
      </c>
      <c r="BU27">
        <v>21.078499490988985</v>
      </c>
      <c r="BV27">
        <v>38.736008719361749</v>
      </c>
      <c r="BW27">
        <v>25.829331213791534</v>
      </c>
      <c r="BX27">
        <v>1</v>
      </c>
      <c r="BY27">
        <v>293.64767010000003</v>
      </c>
    </row>
    <row r="28" spans="1:80" x14ac:dyDescent="0.25">
      <c r="A28">
        <v>3</v>
      </c>
      <c r="B28" t="s">
        <v>18</v>
      </c>
      <c r="C28" t="s">
        <v>16</v>
      </c>
      <c r="D28" t="s">
        <v>56</v>
      </c>
      <c r="E28">
        <f t="shared" si="2"/>
        <v>66</v>
      </c>
      <c r="F28">
        <f t="shared" si="3"/>
        <v>76</v>
      </c>
      <c r="G28">
        <f t="shared" si="0"/>
        <v>0.86842105263157898</v>
      </c>
      <c r="H28">
        <f t="shared" si="1"/>
        <v>1.1515151515151516</v>
      </c>
      <c r="I28" t="str">
        <v>Adelaide Crows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0.58878504672897192</v>
      </c>
      <c r="Q28">
        <v>0</v>
      </c>
      <c r="R28">
        <v>0.95652173913043481</v>
      </c>
      <c r="S28">
        <v>0</v>
      </c>
      <c r="T28">
        <v>1.5571428571428572</v>
      </c>
      <c r="U28">
        <v>0</v>
      </c>
      <c r="V28">
        <v>1.94</v>
      </c>
      <c r="W28">
        <v>0.58163265306122447</v>
      </c>
      <c r="X28">
        <v>0</v>
      </c>
      <c r="Y28">
        <v>0.49122807017543857</v>
      </c>
      <c r="Z28">
        <v>0</v>
      </c>
      <c r="AA28">
        <v>0.95652173913043481</v>
      </c>
      <c r="AG28" t="str">
        <v>Adelaide Crows</v>
      </c>
      <c r="AH28">
        <v>3.5789766267891032</v>
      </c>
      <c r="AI28">
        <v>1.1393728222996515</v>
      </c>
      <c r="AJ28">
        <v>3.5865153727348895</v>
      </c>
      <c r="AK28">
        <v>7</v>
      </c>
      <c r="AL28">
        <v>4.6248172674592354</v>
      </c>
      <c r="AM28">
        <v>3.0339492341060978</v>
      </c>
      <c r="AN28">
        <v>3.2139460978116552</v>
      </c>
      <c r="AO28">
        <v>4.4387351714843692</v>
      </c>
      <c r="AP28">
        <v>2.9931227685842701</v>
      </c>
      <c r="AQ28">
        <v>0.63450834879406304</v>
      </c>
      <c r="AR28">
        <v>2.8072941176470585</v>
      </c>
      <c r="AS28">
        <v>0.96818663838812302</v>
      </c>
      <c r="AT28">
        <v>2.7185211945835395</v>
      </c>
      <c r="AU28">
        <v>0</v>
      </c>
      <c r="AV28">
        <v>2.3582264807989732</v>
      </c>
      <c r="AW28">
        <v>1.4795462150727825</v>
      </c>
      <c r="AX28">
        <v>3.9151104400942431</v>
      </c>
      <c r="AY28">
        <v>2.4016355810616927</v>
      </c>
      <c r="AZ28">
        <v>1</v>
      </c>
      <c r="BA28">
        <v>64.712503810000001</v>
      </c>
      <c r="BE28" t="str">
        <v>Adelaide Crows</v>
      </c>
      <c r="BF28">
        <v>17.094799074956004</v>
      </c>
      <c r="BG28">
        <v>22.960323656891138</v>
      </c>
      <c r="BH28">
        <v>9.1882283171388277</v>
      </c>
      <c r="BI28">
        <v>17.314663887389852</v>
      </c>
      <c r="BJ28">
        <v>11.611232749429321</v>
      </c>
      <c r="BK28">
        <v>14.142978328346615</v>
      </c>
      <c r="BL28">
        <v>27.60284226332892</v>
      </c>
      <c r="BM28">
        <v>20.675655697086768</v>
      </c>
      <c r="BN28">
        <v>29.994792998027588</v>
      </c>
      <c r="BO28">
        <v>20.032103939814281</v>
      </c>
      <c r="BP28">
        <v>36.755647142334254</v>
      </c>
      <c r="BQ28">
        <v>21.779314284534035</v>
      </c>
      <c r="BR28">
        <v>32.185242711592501</v>
      </c>
      <c r="BS28">
        <v>22.224328925755479</v>
      </c>
      <c r="BT28">
        <v>17.536874994502188</v>
      </c>
      <c r="BU28">
        <v>22.193367418316715</v>
      </c>
      <c r="BV28">
        <v>22.143744675963077</v>
      </c>
      <c r="BW28">
        <v>23.791880073823624</v>
      </c>
      <c r="BX28">
        <v>1</v>
      </c>
      <c r="BY28">
        <v>487.61382450000002</v>
      </c>
    </row>
    <row r="29" spans="1:80" x14ac:dyDescent="0.25">
      <c r="A29">
        <v>4</v>
      </c>
      <c r="B29" t="s">
        <v>22</v>
      </c>
      <c r="C29" t="s">
        <v>12</v>
      </c>
      <c r="D29" t="s">
        <v>57</v>
      </c>
      <c r="E29">
        <f t="shared" si="2"/>
        <v>73</v>
      </c>
      <c r="F29">
        <f t="shared" si="3"/>
        <v>110</v>
      </c>
      <c r="G29">
        <f t="shared" si="0"/>
        <v>0.66363636363636369</v>
      </c>
      <c r="H29">
        <f t="shared" si="1"/>
        <v>1.5068493150684932</v>
      </c>
      <c r="I29" t="str">
        <v>Western Bulldogs</v>
      </c>
      <c r="J29">
        <v>2.1346153846153846</v>
      </c>
      <c r="K29">
        <v>0.98648648648648651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1.0506329113924051</v>
      </c>
      <c r="S29">
        <v>0.65957446808510634</v>
      </c>
      <c r="T29">
        <v>0</v>
      </c>
      <c r="U29">
        <v>0</v>
      </c>
      <c r="V29">
        <v>0.7068965517241379</v>
      </c>
      <c r="W29">
        <v>0.97402597402597402</v>
      </c>
      <c r="X29">
        <v>0</v>
      </c>
      <c r="Y29">
        <v>1.3174603174603174</v>
      </c>
      <c r="Z29">
        <v>0</v>
      </c>
      <c r="AA29">
        <v>0</v>
      </c>
      <c r="AG29" t="str">
        <v>Western Bulldogs</v>
      </c>
      <c r="AH29">
        <v>3.4380458270318561</v>
      </c>
      <c r="AI29">
        <v>1.2975235437739796</v>
      </c>
      <c r="AJ29">
        <v>2.5191759764036874</v>
      </c>
      <c r="AK29">
        <v>5.8193825560975228</v>
      </c>
      <c r="AL29">
        <v>7</v>
      </c>
      <c r="AM29">
        <v>4.2610277873435765</v>
      </c>
      <c r="AN29">
        <v>2.9484785150758386</v>
      </c>
      <c r="AO29">
        <v>3.3288660590602701</v>
      </c>
      <c r="AP29">
        <v>1.5997732426303855</v>
      </c>
      <c r="AQ29">
        <v>5.4352893835366878</v>
      </c>
      <c r="AR29">
        <v>2.371119090693127</v>
      </c>
      <c r="AS29">
        <v>3.4437221832324276</v>
      </c>
      <c r="AT29">
        <v>1.9167974882260597</v>
      </c>
      <c r="AU29">
        <v>3.7910647785763416</v>
      </c>
      <c r="AV29">
        <v>3.9941355560523046</v>
      </c>
      <c r="AW29">
        <v>2.5856633836374003</v>
      </c>
      <c r="AX29">
        <v>0.76066427873656794</v>
      </c>
      <c r="AY29">
        <v>6.0997386123922785</v>
      </c>
      <c r="AZ29">
        <v>1</v>
      </c>
      <c r="BA29">
        <v>54.051667639999998</v>
      </c>
      <c r="BE29" t="str">
        <v>Western Bulldogs</v>
      </c>
      <c r="BF29">
        <v>31.898467372171183</v>
      </c>
      <c r="BG29">
        <v>37.554861197874544</v>
      </c>
      <c r="BH29">
        <v>16.005016706205897</v>
      </c>
      <c r="BI29">
        <v>27.349642901655805</v>
      </c>
      <c r="BJ29">
        <v>21.255528655771613</v>
      </c>
      <c r="BK29">
        <v>28.564450225029976</v>
      </c>
      <c r="BL29">
        <v>17.967017498355382</v>
      </c>
      <c r="BM29">
        <v>26.467231746255973</v>
      </c>
      <c r="BN29">
        <v>39.777591828570792</v>
      </c>
      <c r="BO29">
        <v>26.223294008128928</v>
      </c>
      <c r="BP29">
        <v>29.693816455418084</v>
      </c>
      <c r="BQ29">
        <v>32.265767768516007</v>
      </c>
      <c r="BR29">
        <v>33.374124510240172</v>
      </c>
      <c r="BS29">
        <v>27.840807131509798</v>
      </c>
      <c r="BT29">
        <v>17.637464120350742</v>
      </c>
      <c r="BU29">
        <v>25.209106619758423</v>
      </c>
      <c r="BV29">
        <v>30.363049605846122</v>
      </c>
      <c r="BW29">
        <v>22.821149509827123</v>
      </c>
      <c r="BX29">
        <v>1</v>
      </c>
      <c r="BY29">
        <v>401.57080539999998</v>
      </c>
    </row>
    <row r="30" spans="1:80" x14ac:dyDescent="0.25">
      <c r="A30">
        <v>4</v>
      </c>
      <c r="B30" t="s">
        <v>11</v>
      </c>
      <c r="C30" t="s">
        <v>14</v>
      </c>
      <c r="D30" t="s">
        <v>58</v>
      </c>
      <c r="E30">
        <f t="shared" si="2"/>
        <v>73</v>
      </c>
      <c r="F30">
        <f t="shared" si="3"/>
        <v>74</v>
      </c>
      <c r="G30">
        <f t="shared" si="0"/>
        <v>0.98648648648648651</v>
      </c>
      <c r="H30">
        <f t="shared" si="1"/>
        <v>1.0136986301369864</v>
      </c>
      <c r="I30" t="str">
        <v>Brisbane Lions</v>
      </c>
      <c r="J30">
        <v>0</v>
      </c>
      <c r="K30">
        <v>2.375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0.98039215686274506</v>
      </c>
      <c r="V30">
        <v>0</v>
      </c>
      <c r="W30">
        <v>0.9285714285714286</v>
      </c>
      <c r="X30">
        <v>0.7010309278350515</v>
      </c>
      <c r="Y30">
        <v>0.47107438016528924</v>
      </c>
      <c r="Z30">
        <v>1.4266666666666667</v>
      </c>
      <c r="AA30">
        <v>0.70085470085470081</v>
      </c>
      <c r="AG30" t="str">
        <v>Brisbane Lions</v>
      </c>
      <c r="AH30">
        <v>2.4824119135075997</v>
      </c>
      <c r="AI30">
        <v>3.5893040702259706</v>
      </c>
      <c r="AJ30">
        <v>3.0555977692305563</v>
      </c>
      <c r="AK30">
        <v>3.2881758061183901</v>
      </c>
      <c r="AL30">
        <v>3.7184300612389554</v>
      </c>
      <c r="AM30">
        <v>7</v>
      </c>
      <c r="AN30">
        <v>2.4458032549870072</v>
      </c>
      <c r="AO30">
        <v>5.1233702678981032</v>
      </c>
      <c r="AP30">
        <v>2.6763518072297257</v>
      </c>
      <c r="AQ30">
        <v>3.4485860945736704</v>
      </c>
      <c r="AR30">
        <v>6.2907808664702998</v>
      </c>
      <c r="AS30">
        <v>4.0645088057884573</v>
      </c>
      <c r="AT30">
        <v>0.70950722802574651</v>
      </c>
      <c r="AU30">
        <v>0</v>
      </c>
      <c r="AV30">
        <v>4.588177395395916</v>
      </c>
      <c r="AW30">
        <v>0.626254295532646</v>
      </c>
      <c r="AX30">
        <v>3.4975081749348629</v>
      </c>
      <c r="AY30">
        <v>1.5686860232714237</v>
      </c>
      <c r="AZ30">
        <v>1</v>
      </c>
      <c r="BA30">
        <v>57.474616410000003</v>
      </c>
      <c r="BE30" t="str">
        <v>Brisbane Lions</v>
      </c>
      <c r="BF30">
        <v>16.109474409067044</v>
      </c>
      <c r="BG30">
        <v>44.531724200753942</v>
      </c>
      <c r="BH30">
        <v>11.962343114249348</v>
      </c>
      <c r="BI30">
        <v>14.272528607954133</v>
      </c>
      <c r="BJ30">
        <v>14.056319619677318</v>
      </c>
      <c r="BK30">
        <v>18.221173580120517</v>
      </c>
      <c r="BL30">
        <v>21.360689090528322</v>
      </c>
      <c r="BM30">
        <v>28.277281454026355</v>
      </c>
      <c r="BN30">
        <v>25.478140188884872</v>
      </c>
      <c r="BO30">
        <v>22.244129666192375</v>
      </c>
      <c r="BP30">
        <v>34.22190717456899</v>
      </c>
      <c r="BQ30">
        <v>31.798119139898962</v>
      </c>
      <c r="BR30">
        <v>23.440835016951883</v>
      </c>
      <c r="BS30">
        <v>23.845376969207742</v>
      </c>
      <c r="BT30">
        <v>27.26063222937271</v>
      </c>
      <c r="BU30">
        <v>20.989043926813675</v>
      </c>
      <c r="BV30">
        <v>29.552596387402659</v>
      </c>
      <c r="BW30">
        <v>21.258258308499215</v>
      </c>
      <c r="BX30">
        <v>1</v>
      </c>
      <c r="BY30">
        <v>449.24445559999998</v>
      </c>
    </row>
    <row r="31" spans="1:80" x14ac:dyDescent="0.25">
      <c r="A31">
        <v>4</v>
      </c>
      <c r="B31" t="s">
        <v>19</v>
      </c>
      <c r="C31" t="s">
        <v>17</v>
      </c>
      <c r="D31" t="s">
        <v>59</v>
      </c>
      <c r="E31">
        <f t="shared" si="2"/>
        <v>70</v>
      </c>
      <c r="F31">
        <f t="shared" si="3"/>
        <v>89</v>
      </c>
      <c r="G31">
        <f t="shared" si="0"/>
        <v>0.7865168539325843</v>
      </c>
      <c r="H31">
        <f t="shared" si="1"/>
        <v>1.2714285714285714</v>
      </c>
      <c r="I31" t="str">
        <v>St Kilda</v>
      </c>
      <c r="J31">
        <v>0</v>
      </c>
      <c r="K31">
        <v>0</v>
      </c>
      <c r="L31">
        <v>0.47619047619047616</v>
      </c>
      <c r="M31">
        <v>1.6984126984126984</v>
      </c>
      <c r="N31">
        <v>0</v>
      </c>
      <c r="O31">
        <v>0</v>
      </c>
      <c r="P31">
        <v>0</v>
      </c>
      <c r="Q31">
        <v>1.3625</v>
      </c>
      <c r="R31">
        <v>0.86842105263157898</v>
      </c>
      <c r="S31">
        <v>0</v>
      </c>
      <c r="T31">
        <v>0</v>
      </c>
      <c r="U31">
        <v>0</v>
      </c>
      <c r="V31">
        <v>1.144927536231884</v>
      </c>
      <c r="W31">
        <v>0</v>
      </c>
      <c r="X31">
        <v>0</v>
      </c>
      <c r="Y31">
        <v>1.175</v>
      </c>
      <c r="Z31">
        <v>0.69767441860465118</v>
      </c>
      <c r="AA31">
        <v>0</v>
      </c>
      <c r="AG31" t="str">
        <v>St Kilda</v>
      </c>
      <c r="AH31">
        <v>2.7329033084467866</v>
      </c>
      <c r="AI31">
        <v>0.90479651162790697</v>
      </c>
      <c r="AJ31">
        <v>1.5418492304235478</v>
      </c>
      <c r="AK31">
        <v>3.8900278556656094</v>
      </c>
      <c r="AL31">
        <v>3.3380904933570301</v>
      </c>
      <c r="AM31">
        <v>2.9833223708042111</v>
      </c>
      <c r="AN31">
        <v>7</v>
      </c>
      <c r="AO31">
        <v>2.0694751614400877</v>
      </c>
      <c r="AP31">
        <v>5.1039517849300458</v>
      </c>
      <c r="AQ31">
        <v>1.7090590659340661</v>
      </c>
      <c r="AR31">
        <v>7.2849836595757056</v>
      </c>
      <c r="AS31">
        <v>0.82482993197278909</v>
      </c>
      <c r="AT31">
        <v>3.8354611754611749</v>
      </c>
      <c r="AU31">
        <v>2.07944652286489</v>
      </c>
      <c r="AV31">
        <v>4.3330086093302587</v>
      </c>
      <c r="AW31">
        <v>1.5494782708404999</v>
      </c>
      <c r="AX31">
        <v>1.2597352024922119</v>
      </c>
      <c r="AY31">
        <v>3.4895958722801357</v>
      </c>
      <c r="AZ31">
        <v>1</v>
      </c>
      <c r="BA31">
        <v>52.341569880000002</v>
      </c>
      <c r="BE31" t="str">
        <v>St Kilda</v>
      </c>
      <c r="BF31">
        <v>17.999700618676155</v>
      </c>
      <c r="BG31">
        <v>24.628613273885581</v>
      </c>
      <c r="BH31">
        <v>15.767043730125495</v>
      </c>
      <c r="BI31">
        <v>34.258007874806459</v>
      </c>
      <c r="BJ31">
        <v>18.38338507313259</v>
      </c>
      <c r="BK31">
        <v>18.793899606675474</v>
      </c>
      <c r="BL31">
        <v>19.398717411152326</v>
      </c>
      <c r="BM31">
        <v>33.635054356705332</v>
      </c>
      <c r="BN31">
        <v>29.65257069964121</v>
      </c>
      <c r="BO31">
        <v>14.775034096155469</v>
      </c>
      <c r="BP31">
        <v>27.057687595931586</v>
      </c>
      <c r="BQ31">
        <v>23.430450139525501</v>
      </c>
      <c r="BR31">
        <v>30.692089915292836</v>
      </c>
      <c r="BS31">
        <v>16.131606929316618</v>
      </c>
      <c r="BT31">
        <v>17.953837098826476</v>
      </c>
      <c r="BU31">
        <v>26.215773297075337</v>
      </c>
      <c r="BV31">
        <v>26.874076071373352</v>
      </c>
      <c r="BW31">
        <v>19.767682134916782</v>
      </c>
      <c r="BX31">
        <v>1</v>
      </c>
      <c r="BY31">
        <v>393.69897520000001</v>
      </c>
    </row>
    <row r="32" spans="1:80" x14ac:dyDescent="0.25">
      <c r="A32">
        <v>4</v>
      </c>
      <c r="B32" t="s">
        <v>25</v>
      </c>
      <c r="C32" t="s">
        <v>15</v>
      </c>
      <c r="D32" t="s">
        <v>60</v>
      </c>
      <c r="E32">
        <f t="shared" si="2"/>
        <v>107</v>
      </c>
      <c r="F32">
        <f t="shared" si="3"/>
        <v>75</v>
      </c>
      <c r="G32">
        <f t="shared" si="0"/>
        <v>1.4266666666666667</v>
      </c>
      <c r="H32">
        <f t="shared" si="1"/>
        <v>0.7009345794392523</v>
      </c>
      <c r="I32" t="str">
        <v>GWS Giants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0.73394495412844041</v>
      </c>
      <c r="Q32">
        <v>0</v>
      </c>
      <c r="R32">
        <v>1.5064935064935066</v>
      </c>
      <c r="S32">
        <v>0.71666666666666667</v>
      </c>
      <c r="T32">
        <v>0.7865168539325843</v>
      </c>
      <c r="U32">
        <v>0</v>
      </c>
      <c r="V32">
        <v>0</v>
      </c>
      <c r="W32">
        <v>0.56923076923076921</v>
      </c>
      <c r="X32">
        <v>1.596774193548387</v>
      </c>
      <c r="Y32">
        <v>0</v>
      </c>
      <c r="Z32">
        <v>0.46728971962616822</v>
      </c>
      <c r="AA32">
        <v>0</v>
      </c>
      <c r="AG32" t="str">
        <v>GWS Giants</v>
      </c>
      <c r="AH32">
        <v>0.776500689825252</v>
      </c>
      <c r="AI32">
        <v>3.6410837405334986</v>
      </c>
      <c r="AJ32">
        <v>2.3942265825786522</v>
      </c>
      <c r="AK32">
        <v>4.3052919437227475</v>
      </c>
      <c r="AL32">
        <v>3.1048608059902265</v>
      </c>
      <c r="AM32">
        <v>3.2183086977316497</v>
      </c>
      <c r="AN32">
        <v>2.4045320298506367</v>
      </c>
      <c r="AO32">
        <v>7</v>
      </c>
      <c r="AP32">
        <v>2.2840466367346304</v>
      </c>
      <c r="AQ32">
        <v>0.62097902097902091</v>
      </c>
      <c r="AR32">
        <v>3.414282214996339</v>
      </c>
      <c r="AS32">
        <v>4.0649618970109493</v>
      </c>
      <c r="AT32">
        <v>1.3838416952492827</v>
      </c>
      <c r="AU32">
        <v>0.65694444444444444</v>
      </c>
      <c r="AV32">
        <v>1.9057406105414278</v>
      </c>
      <c r="AW32">
        <v>3.5294786452340898</v>
      </c>
      <c r="AX32">
        <v>1.133500034612283</v>
      </c>
      <c r="AY32">
        <v>0.96088228551120247</v>
      </c>
      <c r="AZ32">
        <v>1</v>
      </c>
      <c r="BA32">
        <v>76.691817459999996</v>
      </c>
      <c r="BE32" t="str">
        <v>GWS Giants</v>
      </c>
      <c r="BF32">
        <v>17.767742392912588</v>
      </c>
      <c r="BG32">
        <v>22.448982619601228</v>
      </c>
      <c r="BH32">
        <v>8.5509302178427067</v>
      </c>
      <c r="BI32">
        <v>18.696785719380326</v>
      </c>
      <c r="BJ32">
        <v>12.481278652517645</v>
      </c>
      <c r="BK32">
        <v>18.763236962704475</v>
      </c>
      <c r="BL32">
        <v>21.167663185865123</v>
      </c>
      <c r="BM32">
        <v>14.773083395406285</v>
      </c>
      <c r="BN32">
        <v>28.158778480421301</v>
      </c>
      <c r="BO32">
        <v>19.816643355206729</v>
      </c>
      <c r="BP32">
        <v>29.165123402117494</v>
      </c>
      <c r="BQ32">
        <v>16.518044921567622</v>
      </c>
      <c r="BR32">
        <v>20.047341690887695</v>
      </c>
      <c r="BS32">
        <v>15.818609146211919</v>
      </c>
      <c r="BT32">
        <v>28.927424683660728</v>
      </c>
      <c r="BU32">
        <v>14.756076638376745</v>
      </c>
      <c r="BV32">
        <v>20.462343946575231</v>
      </c>
      <c r="BW32">
        <v>15.163198108160634</v>
      </c>
      <c r="BX32">
        <v>1</v>
      </c>
      <c r="BY32">
        <v>573.38848589999998</v>
      </c>
    </row>
    <row r="33" spans="1:80" x14ac:dyDescent="0.25">
      <c r="A33">
        <v>4</v>
      </c>
      <c r="B33" t="s">
        <v>20</v>
      </c>
      <c r="C33" t="s">
        <v>9</v>
      </c>
      <c r="D33" t="s">
        <v>61</v>
      </c>
      <c r="E33">
        <f t="shared" si="2"/>
        <v>87</v>
      </c>
      <c r="F33">
        <f t="shared" si="3"/>
        <v>109</v>
      </c>
      <c r="G33">
        <f t="shared" si="0"/>
        <v>0.79816513761467889</v>
      </c>
      <c r="H33">
        <f t="shared" si="1"/>
        <v>1.2528735632183907</v>
      </c>
      <c r="I33" t="str">
        <v>Fremantle</v>
      </c>
      <c r="J33">
        <v>0</v>
      </c>
      <c r="K33">
        <v>0</v>
      </c>
      <c r="L33">
        <v>0</v>
      </c>
      <c r="M33">
        <v>1.0454545454545454</v>
      </c>
      <c r="N33">
        <v>0.95180722891566261</v>
      </c>
      <c r="O33">
        <v>0</v>
      </c>
      <c r="P33">
        <v>1.1515151515151516</v>
      </c>
      <c r="Q33">
        <v>0.66379310344827591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0.96969696969696972</v>
      </c>
      <c r="Y33">
        <v>0.82352941176470584</v>
      </c>
      <c r="Z33">
        <v>0</v>
      </c>
      <c r="AA33">
        <v>0.50735294117647056</v>
      </c>
      <c r="AG33" t="str">
        <v>Fremantle</v>
      </c>
      <c r="AH33">
        <v>3.27598359753746</v>
      </c>
      <c r="AI33">
        <v>1.5764309398847551</v>
      </c>
      <c r="AJ33">
        <v>0.54834054834054835</v>
      </c>
      <c r="AK33">
        <v>4.1626329824859232</v>
      </c>
      <c r="AL33">
        <v>0.62508858965272851</v>
      </c>
      <c r="AM33">
        <v>3.8553442470464665</v>
      </c>
      <c r="AN33">
        <v>1.8036116973784893</v>
      </c>
      <c r="AO33">
        <v>2.1762243648607287</v>
      </c>
      <c r="AP33">
        <v>7</v>
      </c>
      <c r="AQ33">
        <v>1.103506137536205</v>
      </c>
      <c r="AR33">
        <v>3.8642922555940764</v>
      </c>
      <c r="AS33">
        <v>2.6347522933785488</v>
      </c>
      <c r="AT33">
        <v>4.5330290293005389</v>
      </c>
      <c r="AU33">
        <v>1.9130069230431268</v>
      </c>
      <c r="AV33">
        <v>1.981788979267765</v>
      </c>
      <c r="AW33">
        <v>3.9868178020809601</v>
      </c>
      <c r="AX33">
        <v>2.3197261794674429</v>
      </c>
      <c r="AY33">
        <v>1</v>
      </c>
      <c r="AZ33">
        <v>1</v>
      </c>
      <c r="BA33">
        <v>63.390525859999997</v>
      </c>
      <c r="BE33" t="str">
        <v>Fremantle</v>
      </c>
      <c r="BF33">
        <v>16.260551042403456</v>
      </c>
      <c r="BG33">
        <v>22.517867711718726</v>
      </c>
      <c r="BH33">
        <v>13.534598057420856</v>
      </c>
      <c r="BI33">
        <v>27.650233253029789</v>
      </c>
      <c r="BJ33">
        <v>22.871166103560473</v>
      </c>
      <c r="BK33">
        <v>19.754383097978305</v>
      </c>
      <c r="BL33">
        <v>23.937451329761366</v>
      </c>
      <c r="BM33">
        <v>23.122942482486415</v>
      </c>
      <c r="BN33">
        <v>18.33902010785625</v>
      </c>
      <c r="BO33">
        <v>14.945991903019042</v>
      </c>
      <c r="BP33">
        <v>24.53169713325212</v>
      </c>
      <c r="BQ33">
        <v>15.482733910881299</v>
      </c>
      <c r="BR33">
        <v>17.829317377681214</v>
      </c>
      <c r="BS33">
        <v>14.114394577061901</v>
      </c>
      <c r="BT33">
        <v>23.216660762378389</v>
      </c>
      <c r="BU33">
        <v>16.979178250746369</v>
      </c>
      <c r="BV33">
        <v>15.139194716766642</v>
      </c>
      <c r="BW33">
        <v>25.763211519922116</v>
      </c>
      <c r="BX33">
        <v>1</v>
      </c>
      <c r="BY33">
        <v>482.1519505</v>
      </c>
    </row>
    <row r="34" spans="1:80" x14ac:dyDescent="0.25">
      <c r="A34">
        <v>4</v>
      </c>
      <c r="B34" t="s">
        <v>26</v>
      </c>
      <c r="C34" t="s">
        <v>13</v>
      </c>
      <c r="D34" t="s">
        <v>62</v>
      </c>
      <c r="E34">
        <f t="shared" si="2"/>
        <v>66</v>
      </c>
      <c r="F34">
        <f t="shared" si="3"/>
        <v>69</v>
      </c>
      <c r="G34">
        <f t="shared" si="0"/>
        <v>0.95652173913043481</v>
      </c>
      <c r="H34">
        <f t="shared" si="1"/>
        <v>1.0454545454545454</v>
      </c>
      <c r="I34" t="str">
        <v>Richmond</v>
      </c>
      <c r="J34">
        <v>0.55140186915887845</v>
      </c>
      <c r="K34">
        <v>1.9672131147540983</v>
      </c>
      <c r="L34">
        <v>0.65</v>
      </c>
      <c r="M34">
        <v>0</v>
      </c>
      <c r="N34">
        <v>1.5161290322580645</v>
      </c>
      <c r="O34">
        <v>0</v>
      </c>
      <c r="P34">
        <v>0</v>
      </c>
      <c r="Q34">
        <v>1.3953488372093024</v>
      </c>
      <c r="R34">
        <v>0</v>
      </c>
      <c r="S34">
        <v>0</v>
      </c>
      <c r="T34">
        <v>0</v>
      </c>
      <c r="U34">
        <v>0.79816513761467889</v>
      </c>
      <c r="V34">
        <v>0</v>
      </c>
      <c r="W34">
        <v>0.91666666666666663</v>
      </c>
      <c r="X34">
        <v>0</v>
      </c>
      <c r="Y34">
        <v>0</v>
      </c>
      <c r="Z34">
        <v>0</v>
      </c>
      <c r="AA34">
        <v>0</v>
      </c>
      <c r="AG34" t="str">
        <v>Richmond</v>
      </c>
      <c r="AH34">
        <v>4.63897871739655</v>
      </c>
      <c r="AI34">
        <v>2.5362864878431992</v>
      </c>
      <c r="AJ34">
        <v>1.8420749069202287</v>
      </c>
      <c r="AK34">
        <v>1.5760233918128654</v>
      </c>
      <c r="AL34">
        <v>3.1935867398803648</v>
      </c>
      <c r="AM34">
        <v>2.6296081863902905</v>
      </c>
      <c r="AN34">
        <v>2.3891092383187544</v>
      </c>
      <c r="AO34">
        <v>1.6103603603603602</v>
      </c>
      <c r="AP34">
        <v>3.6949790217569189</v>
      </c>
      <c r="AQ34">
        <v>7</v>
      </c>
      <c r="AR34">
        <v>5.1904542534585705</v>
      </c>
      <c r="AS34">
        <v>3.1928524992001979</v>
      </c>
      <c r="AT34">
        <v>2.3047205950158496</v>
      </c>
      <c r="AU34">
        <v>3.5254953237275406</v>
      </c>
      <c r="AV34">
        <v>5.5853130183182582</v>
      </c>
      <c r="AW34">
        <v>2.4418532829342814</v>
      </c>
      <c r="AX34">
        <v>3.0193866776550693</v>
      </c>
      <c r="AY34">
        <v>2.0461319005358924</v>
      </c>
      <c r="AZ34">
        <v>1</v>
      </c>
      <c r="BA34">
        <v>52.425513410000001</v>
      </c>
      <c r="BE34" t="str">
        <v>Richmond</v>
      </c>
      <c r="BF34">
        <v>22.686494108446297</v>
      </c>
      <c r="BG34">
        <v>38.714561018260937</v>
      </c>
      <c r="BH34">
        <v>19.583574471225717</v>
      </c>
      <c r="BI34">
        <v>25.613377066667876</v>
      </c>
      <c r="BJ34">
        <v>27.607356248115035</v>
      </c>
      <c r="BK34">
        <v>26.308048366117966</v>
      </c>
      <c r="BL34">
        <v>18.651980888720448</v>
      </c>
      <c r="BM34">
        <v>38.227394646648285</v>
      </c>
      <c r="BN34">
        <v>22.121455393573036</v>
      </c>
      <c r="BO34">
        <v>23.643038710514279</v>
      </c>
      <c r="BP34">
        <v>28.19763794959232</v>
      </c>
      <c r="BQ34">
        <v>32.285755793987612</v>
      </c>
      <c r="BR34">
        <v>19.965287347777569</v>
      </c>
      <c r="BS34">
        <v>21.9497356462299</v>
      </c>
      <c r="BT34">
        <v>18.984863837249584</v>
      </c>
      <c r="BU34">
        <v>20.798903696857039</v>
      </c>
      <c r="BV34">
        <v>19.50227054244969</v>
      </c>
      <c r="BW34">
        <v>22.506317386701838</v>
      </c>
      <c r="BX34">
        <v>1</v>
      </c>
      <c r="BY34">
        <v>388.20414670000002</v>
      </c>
    </row>
    <row r="35" spans="1:80" x14ac:dyDescent="0.25">
      <c r="A35">
        <v>4</v>
      </c>
      <c r="B35" t="s">
        <v>23</v>
      </c>
      <c r="C35" t="s">
        <v>18</v>
      </c>
      <c r="D35" t="s">
        <v>63</v>
      </c>
      <c r="E35">
        <f t="shared" si="2"/>
        <v>64</v>
      </c>
      <c r="F35">
        <f t="shared" si="3"/>
        <v>66</v>
      </c>
      <c r="G35">
        <f t="shared" si="0"/>
        <v>0.96969696969696972</v>
      </c>
      <c r="H35">
        <f t="shared" si="1"/>
        <v>1.03125</v>
      </c>
      <c r="I35" t="str">
        <v>Geelong Cats</v>
      </c>
      <c r="J35">
        <v>0</v>
      </c>
      <c r="K35">
        <v>0.73170731707317072</v>
      </c>
      <c r="L35">
        <v>0.46280991735537191</v>
      </c>
      <c r="M35">
        <v>0.64220183486238536</v>
      </c>
      <c r="N35">
        <v>0</v>
      </c>
      <c r="O35">
        <v>0</v>
      </c>
      <c r="P35">
        <v>0</v>
      </c>
      <c r="Q35">
        <v>1.2714285714285714</v>
      </c>
      <c r="R35">
        <v>0</v>
      </c>
      <c r="S35">
        <v>0</v>
      </c>
      <c r="T35">
        <v>0</v>
      </c>
      <c r="U35">
        <v>0</v>
      </c>
      <c r="V35">
        <v>0.69105691056910568</v>
      </c>
      <c r="W35">
        <v>0</v>
      </c>
      <c r="X35">
        <v>0.56565656565656564</v>
      </c>
      <c r="Y35">
        <v>0</v>
      </c>
      <c r="Z35">
        <v>0.79012345679012341</v>
      </c>
      <c r="AA35">
        <v>0</v>
      </c>
      <c r="AG35" t="str">
        <v>Geelong Cats</v>
      </c>
      <c r="AH35">
        <v>0.76958610495195856</v>
      </c>
      <c r="AI35">
        <v>1.3965581743359521</v>
      </c>
      <c r="AJ35">
        <v>1.2126683012861874</v>
      </c>
      <c r="AK35">
        <v>0.35621490235520908</v>
      </c>
      <c r="AL35">
        <v>1.7193234077345783</v>
      </c>
      <c r="AM35">
        <v>1.6688045982407806</v>
      </c>
      <c r="AN35">
        <v>4.0192698886649563</v>
      </c>
      <c r="AO35">
        <v>2.0451137639016426</v>
      </c>
      <c r="AP35">
        <v>3.1130122361161163</v>
      </c>
      <c r="AQ35">
        <v>1.9951569531724742</v>
      </c>
      <c r="AR35">
        <v>7</v>
      </c>
      <c r="AS35">
        <v>2.6002390381763081</v>
      </c>
      <c r="AT35">
        <v>1.7712233577120986</v>
      </c>
      <c r="AU35">
        <v>1.4043993113566242</v>
      </c>
      <c r="AV35">
        <v>3.1432039126972691</v>
      </c>
      <c r="AW35">
        <v>0.82078743332244053</v>
      </c>
      <c r="AX35">
        <v>1.7638792386459934</v>
      </c>
      <c r="AY35">
        <v>1.6292629207635103</v>
      </c>
      <c r="AZ35">
        <v>1</v>
      </c>
      <c r="BA35">
        <v>84.73533175</v>
      </c>
      <c r="BE35" t="str">
        <v>Geelong Cats</v>
      </c>
      <c r="BF35">
        <v>11.985201790756687</v>
      </c>
      <c r="BG35">
        <v>22.450431870146609</v>
      </c>
      <c r="BH35">
        <v>12.976317690925175</v>
      </c>
      <c r="BI35">
        <v>21.278096686334713</v>
      </c>
      <c r="BJ35">
        <v>12.334609194010964</v>
      </c>
      <c r="BK35">
        <v>14.5398035720807</v>
      </c>
      <c r="BL35">
        <v>12.615806399568433</v>
      </c>
      <c r="BM35">
        <v>27.436951898606708</v>
      </c>
      <c r="BN35">
        <v>16.167874567330138</v>
      </c>
      <c r="BO35">
        <v>11.360780078395017</v>
      </c>
      <c r="BP35">
        <v>17.044262699824547</v>
      </c>
      <c r="BQ35">
        <v>15.704070801750326</v>
      </c>
      <c r="BR35">
        <v>15.062588428292848</v>
      </c>
      <c r="BS35">
        <v>8.3780649284128863</v>
      </c>
      <c r="BT35">
        <v>15.645557626341381</v>
      </c>
      <c r="BU35">
        <v>13.94074572471021</v>
      </c>
      <c r="BV35">
        <v>18.208369489038219</v>
      </c>
      <c r="BW35">
        <v>9.9053922724296743</v>
      </c>
      <c r="BX35">
        <v>1</v>
      </c>
      <c r="BY35">
        <v>660.2608894</v>
      </c>
    </row>
    <row r="36" spans="1:80" x14ac:dyDescent="0.25">
      <c r="A36">
        <v>4</v>
      </c>
      <c r="B36" t="s">
        <v>24</v>
      </c>
      <c r="C36" t="s">
        <v>8</v>
      </c>
      <c r="D36" t="s">
        <v>64</v>
      </c>
      <c r="E36">
        <f t="shared" si="2"/>
        <v>54</v>
      </c>
      <c r="F36">
        <f t="shared" si="3"/>
        <v>67</v>
      </c>
      <c r="G36">
        <f t="shared" si="0"/>
        <v>0.80597014925373134</v>
      </c>
      <c r="H36">
        <f t="shared" si="1"/>
        <v>1.2407407407407407</v>
      </c>
      <c r="I36" t="str">
        <v>Port Adelaide</v>
      </c>
      <c r="J36">
        <v>0.98795180722891562</v>
      </c>
      <c r="K36">
        <v>1.3037974683544304</v>
      </c>
      <c r="L36">
        <v>0.57731958762886593</v>
      </c>
      <c r="M36">
        <v>0</v>
      </c>
      <c r="N36">
        <v>0</v>
      </c>
      <c r="O36">
        <v>1.02</v>
      </c>
      <c r="P36">
        <v>0</v>
      </c>
      <c r="Q36">
        <v>0</v>
      </c>
      <c r="R36">
        <v>0</v>
      </c>
      <c r="S36">
        <v>1.2528735632183907</v>
      </c>
      <c r="T36">
        <v>0</v>
      </c>
      <c r="U36">
        <v>0</v>
      </c>
      <c r="V36">
        <v>0</v>
      </c>
      <c r="W36">
        <v>0</v>
      </c>
      <c r="X36">
        <v>0.45714285714285713</v>
      </c>
      <c r="Y36">
        <v>0</v>
      </c>
      <c r="Z36">
        <v>0</v>
      </c>
      <c r="AA36">
        <v>0.98795180722891562</v>
      </c>
      <c r="AG36" t="str">
        <v>Port Adelaide</v>
      </c>
      <c r="AH36">
        <v>1.1240156939018124</v>
      </c>
      <c r="AI36">
        <v>5.1876984052210169</v>
      </c>
      <c r="AJ36">
        <v>0.81436781609195397</v>
      </c>
      <c r="AK36">
        <v>1.0328587075575026</v>
      </c>
      <c r="AL36">
        <v>3.6839999606441545</v>
      </c>
      <c r="AM36">
        <v>2.6107067496496041</v>
      </c>
      <c r="AN36">
        <v>1.2123711340206185</v>
      </c>
      <c r="AO36">
        <v>2.0344871558985433</v>
      </c>
      <c r="AP36">
        <v>2.4186959016188978</v>
      </c>
      <c r="AQ36">
        <v>3.3426569037678919</v>
      </c>
      <c r="AR36">
        <v>3.8374424858028817</v>
      </c>
      <c r="AS36">
        <v>7</v>
      </c>
      <c r="AT36">
        <v>2.5426248895678896</v>
      </c>
      <c r="AU36">
        <v>3.9535092016596112</v>
      </c>
      <c r="AV36">
        <v>2.6982927658604634</v>
      </c>
      <c r="AW36">
        <v>1.6851364856773301</v>
      </c>
      <c r="AX36">
        <v>5.5646248471754278</v>
      </c>
      <c r="AY36">
        <v>2.9680952148675672</v>
      </c>
      <c r="AZ36">
        <v>1</v>
      </c>
      <c r="BA36">
        <v>56.935721710000003</v>
      </c>
      <c r="BE36" t="str">
        <v>Port Adelaide</v>
      </c>
      <c r="BF36">
        <v>25.494972859286854</v>
      </c>
      <c r="BG36">
        <v>37.335330731527101</v>
      </c>
      <c r="BH36">
        <v>21.017527487217375</v>
      </c>
      <c r="BI36">
        <v>21.69351363099527</v>
      </c>
      <c r="BJ36">
        <v>22.090259702984049</v>
      </c>
      <c r="BK36">
        <v>29.143577286358855</v>
      </c>
      <c r="BL36">
        <v>18.227565366009443</v>
      </c>
      <c r="BM36">
        <v>33.344066860306341</v>
      </c>
      <c r="BN36">
        <v>19.655283977591786</v>
      </c>
      <c r="BO36">
        <v>22.899378240133764</v>
      </c>
      <c r="BP36">
        <v>27.55018990055305</v>
      </c>
      <c r="BQ36">
        <v>20.661554461010454</v>
      </c>
      <c r="BR36">
        <v>13.586397107161105</v>
      </c>
      <c r="BS36">
        <v>13.053801142651126</v>
      </c>
      <c r="BT36">
        <v>22.572373068737747</v>
      </c>
      <c r="BU36">
        <v>13.323531274221008</v>
      </c>
      <c r="BV36">
        <v>20.675104207710323</v>
      </c>
      <c r="BW36">
        <v>18.376310400331541</v>
      </c>
      <c r="BX36">
        <v>1</v>
      </c>
      <c r="BY36">
        <v>434.15766710000003</v>
      </c>
    </row>
    <row r="37" spans="1:80" x14ac:dyDescent="0.25">
      <c r="A37">
        <v>4</v>
      </c>
      <c r="B37" t="s">
        <v>16</v>
      </c>
      <c r="C37" t="s">
        <v>21</v>
      </c>
      <c r="D37" t="s">
        <v>65</v>
      </c>
      <c r="E37">
        <f t="shared" si="2"/>
        <v>69</v>
      </c>
      <c r="F37">
        <f t="shared" si="3"/>
        <v>79</v>
      </c>
      <c r="G37">
        <f t="shared" si="0"/>
        <v>0.87341772151898733</v>
      </c>
      <c r="H37">
        <f t="shared" si="1"/>
        <v>1.144927536231884</v>
      </c>
      <c r="I37" t="str">
        <v>Hawthorn</v>
      </c>
      <c r="J37">
        <v>1.1136363636363635</v>
      </c>
      <c r="K37">
        <v>0</v>
      </c>
      <c r="L37">
        <v>0.88095238095238093</v>
      </c>
      <c r="M37">
        <v>0.51546391752577314</v>
      </c>
      <c r="N37">
        <v>1.4146341463414633</v>
      </c>
      <c r="O37">
        <v>0</v>
      </c>
      <c r="P37">
        <v>0.87341772151898733</v>
      </c>
      <c r="Q37">
        <v>0</v>
      </c>
      <c r="R37">
        <v>0</v>
      </c>
      <c r="S37">
        <v>0</v>
      </c>
      <c r="T37">
        <v>1.4470588235294117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0.98780487804878048</v>
      </c>
      <c r="AG37" t="str">
        <v>Hawthorn</v>
      </c>
      <c r="AH37">
        <v>3.4528142589118196</v>
      </c>
      <c r="AI37">
        <v>2.4543409980999651</v>
      </c>
      <c r="AJ37">
        <v>1.085626375249336</v>
      </c>
      <c r="AK37">
        <v>3.4454326806491973</v>
      </c>
      <c r="AL37">
        <v>0.52170352170352163</v>
      </c>
      <c r="AM37">
        <v>1.4094289113622842</v>
      </c>
      <c r="AN37">
        <v>2.1534974467675112</v>
      </c>
      <c r="AO37">
        <v>3.0298635783427295</v>
      </c>
      <c r="AP37">
        <v>4.6847857023320465</v>
      </c>
      <c r="AQ37">
        <v>4.308013528548214</v>
      </c>
      <c r="AR37">
        <v>2.7061373518479552</v>
      </c>
      <c r="AS37">
        <v>3.6530039480504763</v>
      </c>
      <c r="AT37">
        <v>7</v>
      </c>
      <c r="AU37">
        <v>3.9247177995530711</v>
      </c>
      <c r="AV37">
        <v>0.81853832442067731</v>
      </c>
      <c r="AW37">
        <v>4.0407581859796791</v>
      </c>
      <c r="AX37">
        <v>5.2537306098151664</v>
      </c>
      <c r="AY37">
        <v>3.0329248511442004</v>
      </c>
      <c r="AZ37">
        <v>1</v>
      </c>
      <c r="BA37">
        <v>56.12449187</v>
      </c>
      <c r="BE37" t="str">
        <v>Hawthorn</v>
      </c>
      <c r="BF37">
        <v>23.866063559620013</v>
      </c>
      <c r="BG37">
        <v>26.431250693530636</v>
      </c>
      <c r="BH37">
        <v>23.28303795181133</v>
      </c>
      <c r="BI37">
        <v>32.045766375267874</v>
      </c>
      <c r="BJ37">
        <v>32.094911474758327</v>
      </c>
      <c r="BK37">
        <v>26.741448011950681</v>
      </c>
      <c r="BL37">
        <v>29.010003827798887</v>
      </c>
      <c r="BM37">
        <v>34.146088705134197</v>
      </c>
      <c r="BN37">
        <v>22.007053899753057</v>
      </c>
      <c r="BO37">
        <v>20.553468204263798</v>
      </c>
      <c r="BP37">
        <v>31.673787497891198</v>
      </c>
      <c r="BQ37">
        <v>16.938601023735266</v>
      </c>
      <c r="BR37">
        <v>18.791810548235379</v>
      </c>
      <c r="BS37">
        <v>15.369250461222366</v>
      </c>
      <c r="BT37">
        <v>21.826173298266045</v>
      </c>
      <c r="BU37">
        <v>12.946273891818823</v>
      </c>
      <c r="BV37">
        <v>17.590531299928344</v>
      </c>
      <c r="BW37">
        <v>27.268644037258039</v>
      </c>
      <c r="BX37">
        <v>1</v>
      </c>
      <c r="BY37">
        <v>409.672122</v>
      </c>
    </row>
    <row r="38" spans="1:80" x14ac:dyDescent="0.25">
      <c r="A38">
        <v>5</v>
      </c>
      <c r="B38" t="s">
        <v>15</v>
      </c>
      <c r="C38" t="s">
        <v>11</v>
      </c>
      <c r="D38" t="s">
        <v>66</v>
      </c>
      <c r="E38">
        <f t="shared" si="2"/>
        <v>56</v>
      </c>
      <c r="F38">
        <f t="shared" si="3"/>
        <v>133</v>
      </c>
      <c r="G38">
        <f t="shared" si="0"/>
        <v>0.42105263157894735</v>
      </c>
      <c r="H38">
        <f t="shared" si="1"/>
        <v>2.375</v>
      </c>
      <c r="I38" t="str">
        <v>Sydney Swans</v>
      </c>
      <c r="J38">
        <v>0.66990291262135926</v>
      </c>
      <c r="K38">
        <v>0</v>
      </c>
      <c r="L38">
        <v>1.5068493150684932</v>
      </c>
      <c r="M38">
        <v>1.7192982456140351</v>
      </c>
      <c r="N38">
        <v>1.0266666666666666</v>
      </c>
      <c r="O38">
        <v>1.0769230769230769</v>
      </c>
      <c r="P38">
        <v>0</v>
      </c>
      <c r="Q38">
        <v>1.7567567567567568</v>
      </c>
      <c r="R38">
        <v>0</v>
      </c>
      <c r="S38">
        <v>1.0909090909090908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G38" t="str">
        <v>Sydney Swans</v>
      </c>
      <c r="AH38">
        <v>2.7930677733481466</v>
      </c>
      <c r="AI38">
        <v>5.7165357711259341</v>
      </c>
      <c r="AJ38">
        <v>0.70909090909090911</v>
      </c>
      <c r="AK38">
        <v>0</v>
      </c>
      <c r="AL38">
        <v>1.9677873357798192</v>
      </c>
      <c r="AM38">
        <v>0</v>
      </c>
      <c r="AN38">
        <v>5.4660434167814005</v>
      </c>
      <c r="AO38">
        <v>1.522198731501057</v>
      </c>
      <c r="AP38">
        <v>5.3697385835508253</v>
      </c>
      <c r="AQ38">
        <v>5.469310517108501</v>
      </c>
      <c r="AR38">
        <v>7.3147826213925544</v>
      </c>
      <c r="AS38">
        <v>5.2146832810531887</v>
      </c>
      <c r="AT38">
        <v>6.3732087963745236</v>
      </c>
      <c r="AU38">
        <v>7</v>
      </c>
      <c r="AV38">
        <v>3.5601002373533133</v>
      </c>
      <c r="AW38">
        <v>3.244392773259773</v>
      </c>
      <c r="AX38">
        <v>4.3289031718067692</v>
      </c>
      <c r="AY38">
        <v>3.9271614969828912</v>
      </c>
      <c r="AZ38">
        <v>1</v>
      </c>
      <c r="BA38">
        <v>43.541095169999998</v>
      </c>
      <c r="BE38" t="str">
        <v>Sydney Swans</v>
      </c>
      <c r="BF38">
        <v>29.902229955935368</v>
      </c>
      <c r="BG38">
        <v>32.806148388010172</v>
      </c>
      <c r="BH38">
        <v>32.024779917237723</v>
      </c>
      <c r="BI38">
        <v>45.625554427725447</v>
      </c>
      <c r="BJ38">
        <v>39.171481958956761</v>
      </c>
      <c r="BK38">
        <v>35.867665830952895</v>
      </c>
      <c r="BL38">
        <v>23.322056383452832</v>
      </c>
      <c r="BM38">
        <v>51.734407092824306</v>
      </c>
      <c r="BN38">
        <v>24.458897211730719</v>
      </c>
      <c r="BO38">
        <v>25.620722707955558</v>
      </c>
      <c r="BP38">
        <v>31.536901435408108</v>
      </c>
      <c r="BQ38">
        <v>24.568089725931621</v>
      </c>
      <c r="BR38">
        <v>19.99279661899401</v>
      </c>
      <c r="BS38">
        <v>12.436633522819069</v>
      </c>
      <c r="BT38">
        <v>26.486495409103114</v>
      </c>
      <c r="BU38">
        <v>18.868705862047694</v>
      </c>
      <c r="BV38">
        <v>24.976392235377219</v>
      </c>
      <c r="BW38">
        <v>22.362737586141563</v>
      </c>
      <c r="BX38">
        <v>1</v>
      </c>
      <c r="BY38">
        <v>311.5100908</v>
      </c>
    </row>
    <row r="39" spans="1:80" x14ac:dyDescent="0.25">
      <c r="A39">
        <v>5</v>
      </c>
      <c r="B39" t="s">
        <v>26</v>
      </c>
      <c r="C39" t="s">
        <v>25</v>
      </c>
      <c r="D39" t="s">
        <v>67</v>
      </c>
      <c r="E39">
        <f t="shared" si="2"/>
        <v>53</v>
      </c>
      <c r="F39">
        <f t="shared" si="3"/>
        <v>126</v>
      </c>
      <c r="G39">
        <f t="shared" si="0"/>
        <v>0.42063492063492064</v>
      </c>
      <c r="H39">
        <f t="shared" si="1"/>
        <v>2.3773584905660377</v>
      </c>
      <c r="I39" t="str">
        <v>West Coast Eagles</v>
      </c>
      <c r="J39">
        <v>0</v>
      </c>
      <c r="K39">
        <v>0.65740740740740744</v>
      </c>
      <c r="L39">
        <v>0</v>
      </c>
      <c r="M39">
        <v>0</v>
      </c>
      <c r="N39">
        <v>0</v>
      </c>
      <c r="O39">
        <v>1.4264705882352942</v>
      </c>
      <c r="P39">
        <v>0</v>
      </c>
      <c r="Q39">
        <v>0.6262626262626263</v>
      </c>
      <c r="R39">
        <v>1.03125</v>
      </c>
      <c r="S39">
        <v>0</v>
      </c>
      <c r="T39">
        <v>1.7678571428571428</v>
      </c>
      <c r="U39">
        <v>2.1875</v>
      </c>
      <c r="V39">
        <v>0</v>
      </c>
      <c r="W39">
        <v>0</v>
      </c>
      <c r="X39">
        <v>0</v>
      </c>
      <c r="Y39">
        <v>0.89333333333333331</v>
      </c>
      <c r="Z39">
        <v>0</v>
      </c>
      <c r="AA39">
        <v>0</v>
      </c>
      <c r="AG39" t="str">
        <v>West Coast Eagles</v>
      </c>
      <c r="AH39">
        <v>3.2695396400416481</v>
      </c>
      <c r="AI39">
        <v>7.5334786160527818</v>
      </c>
      <c r="AJ39">
        <v>2.0810684161199626</v>
      </c>
      <c r="AK39">
        <v>4.0320175294888596</v>
      </c>
      <c r="AL39">
        <v>2.3260364823067001</v>
      </c>
      <c r="AM39">
        <v>4.4044273879142297</v>
      </c>
      <c r="AN39">
        <v>2.4074259824479425</v>
      </c>
      <c r="AO39">
        <v>2.9322407195636875</v>
      </c>
      <c r="AP39">
        <v>2.028222484586121</v>
      </c>
      <c r="AQ39">
        <v>3.5236645671272107</v>
      </c>
      <c r="AR39">
        <v>1.3910229006670956</v>
      </c>
      <c r="AS39">
        <v>1.902725675586562</v>
      </c>
      <c r="AT39">
        <v>1.2216898954703832</v>
      </c>
      <c r="AU39">
        <v>1.6810677884207297</v>
      </c>
      <c r="AV39">
        <v>7</v>
      </c>
      <c r="AW39">
        <v>1.5212384540593096</v>
      </c>
      <c r="AX39">
        <v>4.23148607818902</v>
      </c>
      <c r="AY39">
        <v>3.6841009162971643</v>
      </c>
      <c r="AZ39">
        <v>1</v>
      </c>
      <c r="BA39">
        <v>64.47918258</v>
      </c>
      <c r="BE39" t="str">
        <v>West Coast Eagles</v>
      </c>
      <c r="BF39">
        <v>14.777419341167974</v>
      </c>
      <c r="BG39">
        <v>33.275068664553821</v>
      </c>
      <c r="BH39">
        <v>12.022466117229889</v>
      </c>
      <c r="BI39">
        <v>17.570895594599349</v>
      </c>
      <c r="BJ39">
        <v>21.049975630170014</v>
      </c>
      <c r="BK39">
        <v>28.36031959317026</v>
      </c>
      <c r="BL39">
        <v>19.658714180462493</v>
      </c>
      <c r="BM39">
        <v>27.704211301525621</v>
      </c>
      <c r="BN39">
        <v>29.135968331805437</v>
      </c>
      <c r="BO39">
        <v>20.814066394297857</v>
      </c>
      <c r="BP39">
        <v>42.875364117072408</v>
      </c>
      <c r="BQ39">
        <v>38.864286081791136</v>
      </c>
      <c r="BR39">
        <v>22.211776130322662</v>
      </c>
      <c r="BS39">
        <v>19.861435748348935</v>
      </c>
      <c r="BT39">
        <v>24.555440803708954</v>
      </c>
      <c r="BU39">
        <v>20.507424938117321</v>
      </c>
      <c r="BV39">
        <v>27.722804243992222</v>
      </c>
      <c r="BW39">
        <v>20.295948813628385</v>
      </c>
      <c r="BX39">
        <v>1</v>
      </c>
      <c r="BY39">
        <v>492.78876079999998</v>
      </c>
    </row>
    <row r="40" spans="1:80" x14ac:dyDescent="0.25">
      <c r="A40">
        <v>5</v>
      </c>
      <c r="B40" t="s">
        <v>23</v>
      </c>
      <c r="C40" t="s">
        <v>20</v>
      </c>
      <c r="D40" t="s">
        <v>68</v>
      </c>
      <c r="E40">
        <f t="shared" si="2"/>
        <v>48</v>
      </c>
      <c r="F40">
        <f t="shared" si="3"/>
        <v>105</v>
      </c>
      <c r="G40">
        <f t="shared" si="0"/>
        <v>0.45714285714285713</v>
      </c>
      <c r="H40">
        <f t="shared" si="1"/>
        <v>2.1875</v>
      </c>
      <c r="I40" t="str">
        <v>Gold Coast Suns</v>
      </c>
      <c r="J40">
        <v>1.2407407407407407</v>
      </c>
      <c r="K40">
        <v>0</v>
      </c>
      <c r="L40">
        <v>0</v>
      </c>
      <c r="M40">
        <v>2.0357142857142856</v>
      </c>
      <c r="N40">
        <v>0.75903614457831325</v>
      </c>
      <c r="O40">
        <v>2.1228070175438596</v>
      </c>
      <c r="P40">
        <v>0.85106382978723405</v>
      </c>
      <c r="Q40">
        <v>0</v>
      </c>
      <c r="R40">
        <v>1.2142857142857142</v>
      </c>
      <c r="S40">
        <v>0</v>
      </c>
      <c r="T40">
        <v>0</v>
      </c>
      <c r="U40">
        <v>0</v>
      </c>
      <c r="V40">
        <v>0</v>
      </c>
      <c r="W40">
        <v>0</v>
      </c>
      <c r="X40">
        <v>1.1194029850746268</v>
      </c>
      <c r="Y40">
        <v>0</v>
      </c>
      <c r="Z40">
        <v>0</v>
      </c>
      <c r="AA40">
        <v>0</v>
      </c>
      <c r="AG40" t="str">
        <v>Gold Coast Suns</v>
      </c>
      <c r="AH40">
        <v>1.6202502316960148</v>
      </c>
      <c r="AI40">
        <v>6.5263493803099983</v>
      </c>
      <c r="AJ40">
        <v>0.40526849037487334</v>
      </c>
      <c r="AK40">
        <v>2.7149381351509012</v>
      </c>
      <c r="AL40">
        <v>1.7370138354074096</v>
      </c>
      <c r="AM40">
        <v>1.596795434591747</v>
      </c>
      <c r="AN40">
        <v>2.5968665291095197</v>
      </c>
      <c r="AO40">
        <v>2.6666492041227863</v>
      </c>
      <c r="AP40">
        <v>4.6381393986531805</v>
      </c>
      <c r="AQ40">
        <v>2.7507977979152254</v>
      </c>
      <c r="AR40">
        <v>5.1488425220834593</v>
      </c>
      <c r="AS40">
        <v>5.7857491057678621</v>
      </c>
      <c r="AT40">
        <v>6.5743867040424488</v>
      </c>
      <c r="AU40">
        <v>5.7466570019588099</v>
      </c>
      <c r="AV40">
        <v>2.6656425506127075</v>
      </c>
      <c r="AW40">
        <v>7</v>
      </c>
      <c r="AX40">
        <v>3.622303474338163</v>
      </c>
      <c r="AY40">
        <v>6.8808152589140388</v>
      </c>
      <c r="AZ40">
        <v>1</v>
      </c>
      <c r="BA40">
        <v>44.299831810000001</v>
      </c>
      <c r="BE40" t="str">
        <v>Gold Coast Suns</v>
      </c>
      <c r="BF40">
        <v>33.814029184170941</v>
      </c>
      <c r="BG40">
        <v>28.678314097775868</v>
      </c>
      <c r="BH40">
        <v>25.967325933539151</v>
      </c>
      <c r="BI40">
        <v>47.278767137268915</v>
      </c>
      <c r="BJ40">
        <v>36.473472706359047</v>
      </c>
      <c r="BK40">
        <v>45.856964393161959</v>
      </c>
      <c r="BL40">
        <v>26.639241303901532</v>
      </c>
      <c r="BM40">
        <v>36.518303849114062</v>
      </c>
      <c r="BN40">
        <v>35.50545500214831</v>
      </c>
      <c r="BO40">
        <v>23.454151868540475</v>
      </c>
      <c r="BP40">
        <v>34.930401984589558</v>
      </c>
      <c r="BQ40">
        <v>23.904536256470124</v>
      </c>
      <c r="BR40">
        <v>21.906952949585648</v>
      </c>
      <c r="BS40">
        <v>11.480820618114649</v>
      </c>
      <c r="BT40">
        <v>33.195645379139179</v>
      </c>
      <c r="BU40">
        <v>14.932453088047456</v>
      </c>
      <c r="BV40">
        <v>31.324969379756652</v>
      </c>
      <c r="BW40">
        <v>23.498420020862</v>
      </c>
      <c r="BX40">
        <v>1</v>
      </c>
      <c r="BY40">
        <v>326.49150659999998</v>
      </c>
    </row>
    <row r="41" spans="1:80" x14ac:dyDescent="0.25">
      <c r="A41">
        <v>5</v>
      </c>
      <c r="B41" t="s">
        <v>17</v>
      </c>
      <c r="C41" t="s">
        <v>18</v>
      </c>
      <c r="D41" t="s">
        <v>69</v>
      </c>
      <c r="E41">
        <f t="shared" si="2"/>
        <v>77</v>
      </c>
      <c r="F41">
        <f t="shared" si="3"/>
        <v>116</v>
      </c>
      <c r="G41">
        <f t="shared" si="0"/>
        <v>0.66379310344827591</v>
      </c>
      <c r="H41">
        <f t="shared" si="1"/>
        <v>1.5064935064935066</v>
      </c>
      <c r="I41" t="str">
        <v>Essendon</v>
      </c>
      <c r="J41">
        <v>0</v>
      </c>
      <c r="K41">
        <v>1.296875</v>
      </c>
      <c r="L41">
        <v>0.76428571428571423</v>
      </c>
      <c r="M41">
        <v>0</v>
      </c>
      <c r="N41">
        <v>0</v>
      </c>
      <c r="O41">
        <v>0.7009345794392523</v>
      </c>
      <c r="P41">
        <v>1.4333333333333333</v>
      </c>
      <c r="Q41">
        <v>2.14</v>
      </c>
      <c r="R41">
        <v>0</v>
      </c>
      <c r="S41">
        <v>0</v>
      </c>
      <c r="T41">
        <v>1.265625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0.42063492063492064</v>
      </c>
      <c r="AG41" t="str">
        <v>Essendon</v>
      </c>
      <c r="AH41">
        <v>0.18443223443223444</v>
      </c>
      <c r="AI41">
        <v>2.5907866993389561</v>
      </c>
      <c r="AJ41">
        <v>1.2682834841925752</v>
      </c>
      <c r="AK41">
        <v>3.6869329213939306</v>
      </c>
      <c r="AL41">
        <v>1.3146404109589043</v>
      </c>
      <c r="AM41">
        <v>1.146226847606822</v>
      </c>
      <c r="AN41">
        <v>3.1756422018348625</v>
      </c>
      <c r="AO41">
        <v>3.5620684523809523</v>
      </c>
      <c r="AP41">
        <v>5.297710470731066</v>
      </c>
      <c r="AQ41">
        <v>3.3687356341575092</v>
      </c>
      <c r="AR41">
        <v>5.1069449619735536</v>
      </c>
      <c r="AS41">
        <v>3.4314979537420438</v>
      </c>
      <c r="AT41">
        <v>3.8090772162854218</v>
      </c>
      <c r="AU41">
        <v>2.3762294621266582</v>
      </c>
      <c r="AV41">
        <v>6.5970939512842435</v>
      </c>
      <c r="AW41">
        <v>2.0143589892124303</v>
      </c>
      <c r="AX41">
        <v>7</v>
      </c>
      <c r="AY41">
        <v>0.49125329499161269</v>
      </c>
      <c r="AZ41">
        <v>1</v>
      </c>
      <c r="BA41">
        <v>59.017807220000002</v>
      </c>
      <c r="BE41" t="str">
        <v>Essendon</v>
      </c>
      <c r="BF41">
        <v>16.602396254327392</v>
      </c>
      <c r="BG41">
        <v>32.272055454975487</v>
      </c>
      <c r="BH41">
        <v>20.332739874267006</v>
      </c>
      <c r="BI41">
        <v>24.874887329050786</v>
      </c>
      <c r="BJ41">
        <v>22.219532192484039</v>
      </c>
      <c r="BK41">
        <v>26.444134337260653</v>
      </c>
      <c r="BL41">
        <v>28.623559284083015</v>
      </c>
      <c r="BM41">
        <v>42.323043808718644</v>
      </c>
      <c r="BN41">
        <v>23.249391354671793</v>
      </c>
      <c r="BO41">
        <v>13.914069761954181</v>
      </c>
      <c r="BP41">
        <v>40.857901660241041</v>
      </c>
      <c r="BQ41">
        <v>23.111584190794641</v>
      </c>
      <c r="BR41">
        <v>17.349638364114742</v>
      </c>
      <c r="BS41">
        <v>10.721925540393384</v>
      </c>
      <c r="BT41">
        <v>22.281789412554851</v>
      </c>
      <c r="BU41">
        <v>18.219320398919223</v>
      </c>
      <c r="BV41">
        <v>14.375519509772202</v>
      </c>
      <c r="BW41">
        <v>17.535637978339224</v>
      </c>
      <c r="BX41">
        <v>1</v>
      </c>
      <c r="BY41">
        <v>442.10883519999999</v>
      </c>
    </row>
    <row r="42" spans="1:80" x14ac:dyDescent="0.25">
      <c r="A42">
        <v>5</v>
      </c>
      <c r="B42" t="s">
        <v>12</v>
      </c>
      <c r="C42" t="s">
        <v>16</v>
      </c>
      <c r="D42" t="s">
        <v>70</v>
      </c>
      <c r="E42">
        <f t="shared" si="2"/>
        <v>50</v>
      </c>
      <c r="F42">
        <f t="shared" si="3"/>
        <v>105</v>
      </c>
      <c r="G42">
        <f t="shared" si="0"/>
        <v>0.47619047619047616</v>
      </c>
      <c r="H42">
        <f t="shared" si="1"/>
        <v>2.1</v>
      </c>
      <c r="I42" t="str">
        <v>North Melbourne</v>
      </c>
      <c r="J42">
        <v>0.43846153846153846</v>
      </c>
      <c r="K42">
        <v>0</v>
      </c>
      <c r="L42">
        <v>0</v>
      </c>
      <c r="M42">
        <v>1.0454545454545454</v>
      </c>
      <c r="N42">
        <v>0</v>
      </c>
      <c r="O42">
        <v>1.4268292682926829</v>
      </c>
      <c r="P42">
        <v>0</v>
      </c>
      <c r="Q42">
        <v>0</v>
      </c>
      <c r="R42">
        <v>1.9710144927536233</v>
      </c>
      <c r="S42">
        <v>0</v>
      </c>
      <c r="T42">
        <v>0</v>
      </c>
      <c r="U42">
        <v>1.0121951219512195</v>
      </c>
      <c r="V42">
        <v>1.0123456790123457</v>
      </c>
      <c r="W42">
        <v>0</v>
      </c>
      <c r="X42">
        <v>0</v>
      </c>
      <c r="Y42">
        <v>0</v>
      </c>
      <c r="Z42">
        <v>2.3773584905660377</v>
      </c>
      <c r="AA42">
        <v>0</v>
      </c>
      <c r="AG42" t="str">
        <v>North Melbourne</v>
      </c>
      <c r="AH42">
        <v>2.127384960718294</v>
      </c>
      <c r="AI42">
        <v>7.7915537421286558</v>
      </c>
      <c r="AJ42">
        <v>3.2931695387530802</v>
      </c>
      <c r="AK42">
        <v>2.5824337302000533</v>
      </c>
      <c r="AL42">
        <v>3.5135300133379408</v>
      </c>
      <c r="AM42">
        <v>2.6988117981514854</v>
      </c>
      <c r="AN42">
        <v>7.176948881824095</v>
      </c>
      <c r="AO42">
        <v>6.3958929968977785</v>
      </c>
      <c r="AP42">
        <v>1</v>
      </c>
      <c r="AQ42">
        <v>2.0633285195415456</v>
      </c>
      <c r="AR42">
        <v>6.1016901648214077</v>
      </c>
      <c r="AS42">
        <v>1.842660854210352</v>
      </c>
      <c r="AT42">
        <v>2.4219023833309543</v>
      </c>
      <c r="AU42">
        <v>2.5874984430809302</v>
      </c>
      <c r="AV42">
        <v>3.3742559967002683</v>
      </c>
      <c r="AW42">
        <v>3.1622746493754139</v>
      </c>
      <c r="AX42">
        <v>2.035609756097561</v>
      </c>
      <c r="AY42">
        <v>7</v>
      </c>
      <c r="AZ42">
        <v>1</v>
      </c>
      <c r="BA42">
        <v>50.287120760000001</v>
      </c>
      <c r="BE42" t="str">
        <v>North Melbourne</v>
      </c>
      <c r="BF42">
        <v>21.88150361097075</v>
      </c>
      <c r="BG42">
        <v>25.660035008347766</v>
      </c>
      <c r="BH42">
        <v>16.234823552907116</v>
      </c>
      <c r="BI42">
        <v>36.606146603175837</v>
      </c>
      <c r="BJ42">
        <v>21.457864599992213</v>
      </c>
      <c r="BK42">
        <v>30.887514963269147</v>
      </c>
      <c r="BL42">
        <v>22.006240292025502</v>
      </c>
      <c r="BM42">
        <v>32.09429288822006</v>
      </c>
      <c r="BN42">
        <v>43.146276917925341</v>
      </c>
      <c r="BO42">
        <v>24.917764636231695</v>
      </c>
      <c r="BP42">
        <v>38.861907500289412</v>
      </c>
      <c r="BQ42">
        <v>32.592936505663772</v>
      </c>
      <c r="BR42">
        <v>32.662242308044</v>
      </c>
      <c r="BS42">
        <v>18.323589034570102</v>
      </c>
      <c r="BT42">
        <v>32.760065327379152</v>
      </c>
      <c r="BU42">
        <v>21.154229878688195</v>
      </c>
      <c r="BV42">
        <v>43.625576486462478</v>
      </c>
      <c r="BW42">
        <v>14.789988149236796</v>
      </c>
      <c r="BX42">
        <v>1</v>
      </c>
      <c r="BY42">
        <v>360.9313444</v>
      </c>
    </row>
    <row r="43" spans="1:80" x14ac:dyDescent="0.25">
      <c r="A43">
        <v>5</v>
      </c>
      <c r="B43" t="s">
        <v>9</v>
      </c>
      <c r="C43" t="s">
        <v>22</v>
      </c>
      <c r="D43" t="s">
        <v>71</v>
      </c>
      <c r="E43">
        <f t="shared" si="2"/>
        <v>84</v>
      </c>
      <c r="F43">
        <f t="shared" si="3"/>
        <v>77</v>
      </c>
      <c r="G43">
        <f t="shared" si="0"/>
        <v>1.0909090909090908</v>
      </c>
      <c r="H43">
        <f t="shared" si="1"/>
        <v>0.91666666666666663</v>
      </c>
    </row>
    <row r="44" spans="1:80" ht="15.75" thickBot="1" x14ac:dyDescent="0.3">
      <c r="A44">
        <v>5</v>
      </c>
      <c r="B44" t="s">
        <v>14</v>
      </c>
      <c r="C44" t="s">
        <v>8</v>
      </c>
      <c r="D44" t="s">
        <v>72</v>
      </c>
      <c r="E44">
        <f t="shared" si="2"/>
        <v>52</v>
      </c>
      <c r="F44">
        <f t="shared" si="3"/>
        <v>111</v>
      </c>
      <c r="G44">
        <f t="shared" si="0"/>
        <v>0.46846846846846846</v>
      </c>
      <c r="H44">
        <f t="shared" si="1"/>
        <v>2.1346153846153846</v>
      </c>
      <c r="I44" t="s">
        <v>163</v>
      </c>
      <c r="AD44" t="s">
        <v>163</v>
      </c>
      <c r="AG44" t="s">
        <v>165</v>
      </c>
      <c r="BB44" t="s">
        <v>165</v>
      </c>
      <c r="BE44" t="s">
        <v>167</v>
      </c>
      <c r="BZ44" t="s">
        <v>167</v>
      </c>
    </row>
    <row r="45" spans="1:80" x14ac:dyDescent="0.25">
      <c r="A45">
        <v>5</v>
      </c>
      <c r="B45" t="s">
        <v>13</v>
      </c>
      <c r="C45" t="s">
        <v>24</v>
      </c>
      <c r="D45" t="s">
        <v>73</v>
      </c>
      <c r="E45">
        <f t="shared" si="2"/>
        <v>114</v>
      </c>
      <c r="F45">
        <f t="shared" si="3"/>
        <v>56</v>
      </c>
      <c r="G45">
        <f t="shared" si="0"/>
        <v>2.0357142857142856</v>
      </c>
      <c r="H45">
        <f t="shared" si="1"/>
        <v>0.49122807017543857</v>
      </c>
      <c r="I45" s="3"/>
      <c r="J45" s="4" t="s">
        <v>8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9</v>
      </c>
      <c r="T45" s="4" t="s">
        <v>19</v>
      </c>
      <c r="U45" s="4" t="s">
        <v>20</v>
      </c>
      <c r="V45" s="4" t="s">
        <v>21</v>
      </c>
      <c r="W45" s="4" t="s">
        <v>22</v>
      </c>
      <c r="X45" s="4" t="s">
        <v>23</v>
      </c>
      <c r="Y45" s="4" t="s">
        <v>24</v>
      </c>
      <c r="Z45" s="4" t="s">
        <v>25</v>
      </c>
      <c r="AA45" s="5" t="s">
        <v>26</v>
      </c>
      <c r="AD45" t="s">
        <v>28</v>
      </c>
      <c r="AE45" t="s">
        <v>29</v>
      </c>
      <c r="AF45" t="s">
        <v>30</v>
      </c>
      <c r="AH45" t="s">
        <v>8</v>
      </c>
      <c r="AI45" t="s">
        <v>11</v>
      </c>
      <c r="AJ45" t="s">
        <v>12</v>
      </c>
      <c r="AK45" t="s">
        <v>13</v>
      </c>
      <c r="AL45" t="s">
        <v>14</v>
      </c>
      <c r="AM45" t="s">
        <v>15</v>
      </c>
      <c r="AN45" t="s">
        <v>16</v>
      </c>
      <c r="AO45" t="s">
        <v>17</v>
      </c>
      <c r="AP45" t="s">
        <v>18</v>
      </c>
      <c r="AQ45" t="s">
        <v>9</v>
      </c>
      <c r="AR45" t="s">
        <v>19</v>
      </c>
      <c r="AS45" t="s">
        <v>20</v>
      </c>
      <c r="AT45" t="s">
        <v>21</v>
      </c>
      <c r="AU45" t="s">
        <v>22</v>
      </c>
      <c r="AV45" t="s">
        <v>23</v>
      </c>
      <c r="AW45" t="s">
        <v>24</v>
      </c>
      <c r="AX45" t="s">
        <v>25</v>
      </c>
      <c r="AY45" t="s">
        <v>26</v>
      </c>
      <c r="BB45" t="s">
        <v>28</v>
      </c>
      <c r="BC45" t="s">
        <v>29</v>
      </c>
      <c r="BD45" t="s">
        <v>30</v>
      </c>
      <c r="BF45" t="s">
        <v>8</v>
      </c>
      <c r="BG45" t="s">
        <v>11</v>
      </c>
      <c r="BH45" t="s">
        <v>12</v>
      </c>
      <c r="BI45" t="s">
        <v>13</v>
      </c>
      <c r="BJ45" t="s">
        <v>14</v>
      </c>
      <c r="BK45" t="s">
        <v>15</v>
      </c>
      <c r="BL45" t="s">
        <v>16</v>
      </c>
      <c r="BM45" t="s">
        <v>17</v>
      </c>
      <c r="BN45" t="s">
        <v>18</v>
      </c>
      <c r="BO45" t="s">
        <v>9</v>
      </c>
      <c r="BP45" t="s">
        <v>19</v>
      </c>
      <c r="BQ45" t="s">
        <v>20</v>
      </c>
      <c r="BR45" t="s">
        <v>21</v>
      </c>
      <c r="BS45" t="s">
        <v>22</v>
      </c>
      <c r="BT45" t="s">
        <v>23</v>
      </c>
      <c r="BU45" t="s">
        <v>24</v>
      </c>
      <c r="BV45" t="s">
        <v>25</v>
      </c>
      <c r="BW45" t="s">
        <v>26</v>
      </c>
      <c r="BZ45" t="s">
        <v>28</v>
      </c>
      <c r="CA45" t="s">
        <v>29</v>
      </c>
      <c r="CB45" t="s">
        <v>30</v>
      </c>
    </row>
    <row r="46" spans="1:80" x14ac:dyDescent="0.25">
      <c r="A46">
        <v>5</v>
      </c>
      <c r="B46" t="s">
        <v>21</v>
      </c>
      <c r="C46" t="s">
        <v>19</v>
      </c>
      <c r="D46" t="s">
        <v>74</v>
      </c>
      <c r="E46">
        <f t="shared" si="2"/>
        <v>85</v>
      </c>
      <c r="F46">
        <f t="shared" si="3"/>
        <v>123</v>
      </c>
      <c r="G46">
        <f t="shared" si="0"/>
        <v>0.69105691056910568</v>
      </c>
      <c r="H46">
        <f t="shared" si="1"/>
        <v>1.4470588235294117</v>
      </c>
      <c r="I46" s="6" t="s">
        <v>8</v>
      </c>
      <c r="J46" s="2">
        <f>J3-J25</f>
        <v>0</v>
      </c>
      <c r="K46" s="2">
        <f t="shared" ref="K46:AA46" si="10">K3-K25</f>
        <v>0</v>
      </c>
      <c r="L46" s="2">
        <f t="shared" si="10"/>
        <v>0</v>
      </c>
      <c r="M46" s="2">
        <f t="shared" si="10"/>
        <v>0</v>
      </c>
      <c r="N46" s="2">
        <f t="shared" si="10"/>
        <v>1.666146916146916</v>
      </c>
      <c r="O46" s="2">
        <f t="shared" si="10"/>
        <v>0</v>
      </c>
      <c r="P46" s="2">
        <f t="shared" si="10"/>
        <v>0</v>
      </c>
      <c r="Q46" s="2">
        <f t="shared" si="10"/>
        <v>0</v>
      </c>
      <c r="R46" s="2">
        <f t="shared" si="10"/>
        <v>0</v>
      </c>
      <c r="S46" s="9">
        <f>S3-S25</f>
        <v>-1.2621574528750199</v>
      </c>
      <c r="T46" s="2">
        <f t="shared" si="10"/>
        <v>0</v>
      </c>
      <c r="U46" s="2">
        <f t="shared" si="10"/>
        <v>-2.4243314722303899E-2</v>
      </c>
      <c r="V46" s="2">
        <f t="shared" si="10"/>
        <v>0.21567717996289415</v>
      </c>
      <c r="W46" s="2">
        <f t="shared" si="10"/>
        <v>-0.82285071056704651</v>
      </c>
      <c r="X46" s="2">
        <f t="shared" si="10"/>
        <v>0</v>
      </c>
      <c r="Y46" s="2">
        <f t="shared" si="10"/>
        <v>0.43477059148700936</v>
      </c>
      <c r="Z46" s="2">
        <f t="shared" si="10"/>
        <v>0</v>
      </c>
      <c r="AA46" s="2">
        <f t="shared" si="10"/>
        <v>-1.8422402159244264</v>
      </c>
      <c r="AB46">
        <v>1</v>
      </c>
      <c r="AC46">
        <f t="array" ref="AC46">MMULT($J46:AA$63,AB$3:AB$20)</f>
        <v>-1.6348970064919772</v>
      </c>
      <c r="AD46">
        <f>RANK(AC46,$AC$46:$AC$63)</f>
        <v>13</v>
      </c>
      <c r="AE46">
        <v>16</v>
      </c>
      <c r="AF46">
        <f>(AE46-AD46)^2</f>
        <v>9</v>
      </c>
      <c r="AG46" t="s">
        <v>8</v>
      </c>
      <c r="AH46">
        <f>AH3-AH25</f>
        <v>0</v>
      </c>
      <c r="AI46">
        <f t="shared" ref="AI46:AY46" si="11">AI3-AI25</f>
        <v>-2.1475908478703309</v>
      </c>
      <c r="AJ46">
        <f t="shared" si="11"/>
        <v>-0.5353037541706307</v>
      </c>
      <c r="AK46">
        <f t="shared" si="11"/>
        <v>-3.4754725799313473</v>
      </c>
      <c r="AL46">
        <f t="shared" si="11"/>
        <v>-2.7261486972795757</v>
      </c>
      <c r="AM46">
        <f t="shared" si="11"/>
        <v>-5.1226990400258305</v>
      </c>
      <c r="AN46">
        <f t="shared" si="11"/>
        <v>1.262677802307586</v>
      </c>
      <c r="AO46">
        <f t="shared" si="11"/>
        <v>-4.3764522150942007</v>
      </c>
      <c r="AP46">
        <f t="shared" si="11"/>
        <v>-2.6901790433079902</v>
      </c>
      <c r="AQ46">
        <f t="shared" si="11"/>
        <v>1.4333778693568022</v>
      </c>
      <c r="AR46">
        <f t="shared" si="11"/>
        <v>-0.52981365495200294</v>
      </c>
      <c r="AS46">
        <f t="shared" si="11"/>
        <v>-2.63201932235682</v>
      </c>
      <c r="AT46">
        <f t="shared" si="11"/>
        <v>0.81279694779146316</v>
      </c>
      <c r="AU46">
        <f t="shared" si="11"/>
        <v>0.67433793851661683</v>
      </c>
      <c r="AV46">
        <f t="shared" si="11"/>
        <v>1.9046164790511355</v>
      </c>
      <c r="AW46">
        <f t="shared" si="11"/>
        <v>1.0030616145073976</v>
      </c>
      <c r="AX46">
        <f t="shared" si="11"/>
        <v>-5.2376134458060966</v>
      </c>
      <c r="AY46">
        <f t="shared" si="11"/>
        <v>0.24037649879694012</v>
      </c>
      <c r="AZ46">
        <v>1</v>
      </c>
      <c r="BA46">
        <f t="array" ref="BA46">MMULT($AH46:AY$63,AZ$46:AZ$63)</f>
        <v>-22.142047450466887</v>
      </c>
      <c r="BB46">
        <f>RANK(BA46,$BA$46:$BA$63)</f>
        <v>15</v>
      </c>
      <c r="BC46">
        <v>16</v>
      </c>
      <c r="BD46">
        <f>(BC46-BB46)^2</f>
        <v>1</v>
      </c>
      <c r="BE46" t="s">
        <v>8</v>
      </c>
      <c r="BF46">
        <f>BF3-BF25</f>
        <v>0</v>
      </c>
      <c r="BG46">
        <f t="shared" ref="BG46:BW46" si="12">BG3-BG25</f>
        <v>-30.308058708977338</v>
      </c>
      <c r="BH46">
        <f t="shared" si="12"/>
        <v>7.2842202442418014</v>
      </c>
      <c r="BI46">
        <f t="shared" si="12"/>
        <v>-0.70684276832399107</v>
      </c>
      <c r="BJ46">
        <f t="shared" si="12"/>
        <v>6.279316791320781</v>
      </c>
      <c r="BK46">
        <f t="shared" si="12"/>
        <v>-2.005941721376491</v>
      </c>
      <c r="BL46">
        <f t="shared" si="12"/>
        <v>-17.496201808174877</v>
      </c>
      <c r="BM46">
        <f t="shared" si="12"/>
        <v>-10.500833942805826</v>
      </c>
      <c r="BN46">
        <f t="shared" si="12"/>
        <v>-11.879494850096826</v>
      </c>
      <c r="BO46">
        <f t="shared" si="12"/>
        <v>-14.893755139580932</v>
      </c>
      <c r="BP46">
        <f t="shared" si="12"/>
        <v>-33.838147987993324</v>
      </c>
      <c r="BQ46">
        <f t="shared" si="12"/>
        <v>-8.9242823831609925</v>
      </c>
      <c r="BR46">
        <f t="shared" si="12"/>
        <v>-10.407016909562206</v>
      </c>
      <c r="BS46">
        <f t="shared" si="12"/>
        <v>-6.7756399863297858</v>
      </c>
      <c r="BT46">
        <f t="shared" si="12"/>
        <v>-15.847668921301281</v>
      </c>
      <c r="BU46">
        <f t="shared" si="12"/>
        <v>5.1430833290432751</v>
      </c>
      <c r="BV46">
        <f t="shared" si="12"/>
        <v>-13.603982714844644</v>
      </c>
      <c r="BW46">
        <f t="shared" si="12"/>
        <v>-17.78747593399785</v>
      </c>
      <c r="BX46">
        <v>1</v>
      </c>
      <c r="BY46">
        <f t="array" ref="BY46">MMULT($BF46:BW$63,BX$46:BX$63)</f>
        <v>-176.26872341192052</v>
      </c>
      <c r="BZ46">
        <f>RANK(BY46,$BY$46:$BY$63)</f>
        <v>15</v>
      </c>
      <c r="CA46">
        <v>16</v>
      </c>
      <c r="CB46">
        <f>(CA46-BZ46)^2</f>
        <v>1</v>
      </c>
    </row>
    <row r="47" spans="1:80" x14ac:dyDescent="0.25">
      <c r="A47">
        <v>6</v>
      </c>
      <c r="B47" t="s">
        <v>9</v>
      </c>
      <c r="C47" t="s">
        <v>12</v>
      </c>
      <c r="D47" t="s">
        <v>75</v>
      </c>
      <c r="E47">
        <f t="shared" si="2"/>
        <v>80</v>
      </c>
      <c r="F47">
        <f t="shared" si="3"/>
        <v>52</v>
      </c>
      <c r="G47">
        <f t="shared" si="0"/>
        <v>1.5384615384615385</v>
      </c>
      <c r="H47">
        <f t="shared" si="1"/>
        <v>0.65</v>
      </c>
      <c r="I47" s="7" t="s">
        <v>11</v>
      </c>
      <c r="J47" s="2">
        <f t="shared" ref="J47:AA55" si="13">J4-J26</f>
        <v>0</v>
      </c>
      <c r="K47" s="2">
        <f t="shared" si="13"/>
        <v>0</v>
      </c>
      <c r="L47" s="2">
        <f t="shared" si="13"/>
        <v>0</v>
      </c>
      <c r="M47" s="2">
        <f t="shared" si="13"/>
        <v>0</v>
      </c>
      <c r="N47" s="2">
        <f t="shared" si="13"/>
        <v>-2.7212143650499843E-2</v>
      </c>
      <c r="O47" s="2">
        <f t="shared" si="13"/>
        <v>1.9539473684210527</v>
      </c>
      <c r="P47" s="2">
        <f t="shared" si="13"/>
        <v>0</v>
      </c>
      <c r="Q47" s="2">
        <f t="shared" si="13"/>
        <v>0</v>
      </c>
      <c r="R47" s="2">
        <f t="shared" si="13"/>
        <v>0</v>
      </c>
      <c r="S47" s="2">
        <f t="shared" si="13"/>
        <v>1.458879781420765</v>
      </c>
      <c r="T47" s="2">
        <f t="shared" si="13"/>
        <v>-0.63495934959349598</v>
      </c>
      <c r="U47" s="2">
        <f t="shared" si="13"/>
        <v>0.53680717709229453</v>
      </c>
      <c r="V47" s="2">
        <f t="shared" si="13"/>
        <v>0</v>
      </c>
      <c r="W47" s="2">
        <f t="shared" si="13"/>
        <v>0</v>
      </c>
      <c r="X47" s="2">
        <f t="shared" si="13"/>
        <v>-0.86371935315597281</v>
      </c>
      <c r="Y47" s="2">
        <f t="shared" si="13"/>
        <v>0</v>
      </c>
      <c r="Z47" s="2">
        <f t="shared" si="13"/>
        <v>0.52579066265060237</v>
      </c>
      <c r="AA47" s="2">
        <f t="shared" si="13"/>
        <v>0</v>
      </c>
      <c r="AB47">
        <v>1</v>
      </c>
      <c r="AC47">
        <f t="array" ref="AC47">MMULT($J47:AA$63,AB$3:AB$20)</f>
        <v>2.9495341431847457</v>
      </c>
      <c r="AD47">
        <f t="shared" ref="AD47:AD63" si="14">RANK(AC47,$AC$46:$AC$63)</f>
        <v>2</v>
      </c>
      <c r="AE47">
        <v>4</v>
      </c>
      <c r="AF47">
        <f t="shared" ref="AF47:AF63" si="15">(AE47-AD47)^2</f>
        <v>4</v>
      </c>
      <c r="AG47" t="s">
        <v>11</v>
      </c>
      <c r="AH47">
        <f t="shared" ref="AH47:AY61" si="16">AH4-AH26</f>
        <v>2.1475908478703309</v>
      </c>
      <c r="AI47">
        <f t="shared" si="16"/>
        <v>0</v>
      </c>
      <c r="AJ47">
        <f t="shared" si="16"/>
        <v>6.5676506184001493</v>
      </c>
      <c r="AK47">
        <f t="shared" si="16"/>
        <v>0.26169698132105823</v>
      </c>
      <c r="AL47">
        <f t="shared" si="16"/>
        <v>0.52682461904279687</v>
      </c>
      <c r="AM47">
        <f t="shared" si="16"/>
        <v>9.6651712505105181E-2</v>
      </c>
      <c r="AN47">
        <f t="shared" si="16"/>
        <v>-0.20042437190622964</v>
      </c>
      <c r="AO47">
        <f t="shared" si="16"/>
        <v>-1.408582954543439</v>
      </c>
      <c r="AP47">
        <f t="shared" si="16"/>
        <v>-1.0572561750015455</v>
      </c>
      <c r="AQ47">
        <f t="shared" si="16"/>
        <v>0.90673489390449191</v>
      </c>
      <c r="AR47">
        <f t="shared" si="16"/>
        <v>-2.2684802489749978</v>
      </c>
      <c r="AS47">
        <f t="shared" si="16"/>
        <v>1.041702973908075</v>
      </c>
      <c r="AT47">
        <f t="shared" si="16"/>
        <v>0.7933164875242027</v>
      </c>
      <c r="AU47">
        <f t="shared" si="16"/>
        <v>3.8722173097067154</v>
      </c>
      <c r="AV47">
        <f t="shared" si="16"/>
        <v>6.114619592857224</v>
      </c>
      <c r="AW47">
        <f t="shared" si="16"/>
        <v>3.6336213143659992</v>
      </c>
      <c r="AX47">
        <f t="shared" si="16"/>
        <v>0.91024955400648921</v>
      </c>
      <c r="AY47">
        <f t="shared" si="16"/>
        <v>6.4143625825560537</v>
      </c>
      <c r="AZ47">
        <v>1</v>
      </c>
      <c r="BA47">
        <f t="array" ref="BA47">MMULT($AH47:AY$63,AZ$46:AZ$63)</f>
        <v>28.352495737542483</v>
      </c>
      <c r="BB47">
        <f t="shared" ref="BB47:BB63" si="17">RANK(BA47,$BA$46:$BA$63)</f>
        <v>2</v>
      </c>
      <c r="BC47">
        <v>4</v>
      </c>
      <c r="BD47">
        <f t="shared" ref="BD47:BD63" si="18">(BC47-BB47)^2</f>
        <v>4</v>
      </c>
      <c r="BE47" t="s">
        <v>11</v>
      </c>
      <c r="BF47">
        <f t="shared" ref="BF47:BW61" si="19">BF4-BF26</f>
        <v>30.308058708977338</v>
      </c>
      <c r="BG47">
        <f t="shared" si="19"/>
        <v>0</v>
      </c>
      <c r="BH47">
        <f t="shared" si="19"/>
        <v>16.572885169805467</v>
      </c>
      <c r="BI47">
        <f t="shared" si="19"/>
        <v>4.6204176052282726</v>
      </c>
      <c r="BJ47">
        <f t="shared" si="19"/>
        <v>17.542680268701027</v>
      </c>
      <c r="BK47">
        <f t="shared" si="19"/>
        <v>24.061623972083993</v>
      </c>
      <c r="BL47">
        <f t="shared" si="19"/>
        <v>6.8619017633027113</v>
      </c>
      <c r="BM47">
        <f t="shared" si="19"/>
        <v>4.5363215458440571</v>
      </c>
      <c r="BN47">
        <f t="shared" si="19"/>
        <v>4.6112823973874164</v>
      </c>
      <c r="BO47">
        <f t="shared" si="19"/>
        <v>14.946426384736348</v>
      </c>
      <c r="BP47">
        <f t="shared" si="19"/>
        <v>-3.804154281868005</v>
      </c>
      <c r="BQ47">
        <f t="shared" si="19"/>
        <v>16.047175462700245</v>
      </c>
      <c r="BR47">
        <f t="shared" si="19"/>
        <v>13.85158401634637</v>
      </c>
      <c r="BS47">
        <f t="shared" si="19"/>
        <v>17.829985006554175</v>
      </c>
      <c r="BT47">
        <f t="shared" si="19"/>
        <v>2.3550744617890729</v>
      </c>
      <c r="BU47">
        <f t="shared" si="19"/>
        <v>18.270805892235575</v>
      </c>
      <c r="BV47">
        <f t="shared" si="19"/>
        <v>9.9806159384132762</v>
      </c>
      <c r="BW47">
        <f t="shared" si="19"/>
        <v>7.2901801528899135</v>
      </c>
      <c r="BX47">
        <v>1</v>
      </c>
      <c r="BY47">
        <f t="array" ref="BY47">MMULT($BF47:BW$63,BX$46:BX$63)</f>
        <v>205.88286446512728</v>
      </c>
      <c r="BZ47">
        <f t="shared" ref="BZ47:BZ63" si="20">RANK(BY47,$BY$46:$BY$63)</f>
        <v>2</v>
      </c>
      <c r="CA47">
        <v>4</v>
      </c>
      <c r="CB47">
        <f t="shared" ref="CB47:CB63" si="21">(CA47-BZ47)^2</f>
        <v>4</v>
      </c>
    </row>
    <row r="48" spans="1:80" x14ac:dyDescent="0.25">
      <c r="A48">
        <v>6</v>
      </c>
      <c r="B48" t="s">
        <v>25</v>
      </c>
      <c r="C48" t="s">
        <v>11</v>
      </c>
      <c r="D48" t="s">
        <v>76</v>
      </c>
      <c r="E48">
        <f t="shared" si="2"/>
        <v>64</v>
      </c>
      <c r="F48">
        <f t="shared" si="3"/>
        <v>83</v>
      </c>
      <c r="G48">
        <f t="shared" si="0"/>
        <v>0.77108433734939763</v>
      </c>
      <c r="H48">
        <f t="shared" si="1"/>
        <v>1.296875</v>
      </c>
      <c r="I48" s="7" t="s">
        <v>12</v>
      </c>
      <c r="J48" s="2">
        <f t="shared" si="13"/>
        <v>0</v>
      </c>
      <c r="K48" s="2">
        <f t="shared" si="13"/>
        <v>0</v>
      </c>
      <c r="L48" s="2">
        <f t="shared" si="13"/>
        <v>0</v>
      </c>
      <c r="M48" s="2">
        <f t="shared" si="13"/>
        <v>0</v>
      </c>
      <c r="N48" s="2">
        <f t="shared" si="13"/>
        <v>0</v>
      </c>
      <c r="O48" s="2">
        <f t="shared" si="13"/>
        <v>0</v>
      </c>
      <c r="P48" s="2">
        <f t="shared" si="13"/>
        <v>-1.6238095238095238</v>
      </c>
      <c r="Q48" s="2">
        <f t="shared" si="13"/>
        <v>0</v>
      </c>
      <c r="R48" s="2">
        <f t="shared" si="13"/>
        <v>0</v>
      </c>
      <c r="S48" s="2">
        <f t="shared" si="13"/>
        <v>-0.88846153846153852</v>
      </c>
      <c r="T48" s="2">
        <f t="shared" si="13"/>
        <v>-1.6979043683589137</v>
      </c>
      <c r="U48" s="2">
        <f t="shared" si="13"/>
        <v>-1.1548232695139913</v>
      </c>
      <c r="V48" s="2">
        <f t="shared" si="13"/>
        <v>-0.25418275418275416</v>
      </c>
      <c r="W48" s="2">
        <f t="shared" si="13"/>
        <v>0.84321295143212949</v>
      </c>
      <c r="X48" s="2">
        <f t="shared" si="13"/>
        <v>0</v>
      </c>
      <c r="Y48" s="2">
        <f t="shared" si="13"/>
        <v>0</v>
      </c>
      <c r="Z48" s="2">
        <f t="shared" si="13"/>
        <v>-0.54412550066755672</v>
      </c>
      <c r="AA48" s="2">
        <f t="shared" si="13"/>
        <v>0</v>
      </c>
      <c r="AB48">
        <v>1</v>
      </c>
      <c r="AC48">
        <f t="array" ref="AC48">MMULT($J48:AA$63,AB$3:AB$20)</f>
        <v>-5.320094003562148</v>
      </c>
      <c r="AD48">
        <f t="shared" si="14"/>
        <v>18</v>
      </c>
      <c r="AE48">
        <v>17</v>
      </c>
      <c r="AF48">
        <f t="shared" si="15"/>
        <v>1</v>
      </c>
      <c r="AG48" t="s">
        <v>12</v>
      </c>
      <c r="AH48">
        <f t="shared" si="16"/>
        <v>0.5353037541706307</v>
      </c>
      <c r="AI48">
        <f t="shared" si="16"/>
        <v>-6.5676506184001493</v>
      </c>
      <c r="AJ48">
        <f t="shared" si="16"/>
        <v>0</v>
      </c>
      <c r="AK48">
        <f t="shared" si="16"/>
        <v>-3.0938760122344426</v>
      </c>
      <c r="AL48">
        <f t="shared" si="16"/>
        <v>-2.1004644832776851</v>
      </c>
      <c r="AM48">
        <f t="shared" si="16"/>
        <v>-0.34298392442734471</v>
      </c>
      <c r="AN48">
        <f t="shared" si="16"/>
        <v>-1.324987321022018</v>
      </c>
      <c r="AO48">
        <f t="shared" si="16"/>
        <v>-9.326755479603575</v>
      </c>
      <c r="AP48">
        <f t="shared" si="16"/>
        <v>-1.2753436621857677</v>
      </c>
      <c r="AQ48">
        <f t="shared" si="16"/>
        <v>-1.0520480286603868</v>
      </c>
      <c r="AR48">
        <f t="shared" si="16"/>
        <v>-2.0858969558345946</v>
      </c>
      <c r="AS48">
        <f t="shared" si="16"/>
        <v>-0.41357854946909056</v>
      </c>
      <c r="AT48">
        <f t="shared" si="16"/>
        <v>-2.8118979897458667</v>
      </c>
      <c r="AU48">
        <f t="shared" si="16"/>
        <v>-0.70116550116550125</v>
      </c>
      <c r="AV48">
        <f t="shared" si="16"/>
        <v>6.7009459203863031E-2</v>
      </c>
      <c r="AW48">
        <f t="shared" si="16"/>
        <v>-2.0622315096251267</v>
      </c>
      <c r="AX48">
        <f t="shared" si="16"/>
        <v>-1.9040638354415664</v>
      </c>
      <c r="AY48">
        <f t="shared" si="16"/>
        <v>-8.9759598630620552E-2</v>
      </c>
      <c r="AZ48">
        <v>1</v>
      </c>
      <c r="BA48">
        <f t="array" ref="BA48">MMULT($AH48:AY$63,AZ$46:AZ$63)</f>
        <v>-34.550390256349246</v>
      </c>
      <c r="BB48">
        <f t="shared" si="17"/>
        <v>18</v>
      </c>
      <c r="BC48">
        <v>17</v>
      </c>
      <c r="BD48">
        <f t="shared" si="18"/>
        <v>1</v>
      </c>
      <c r="BE48" t="s">
        <v>12</v>
      </c>
      <c r="BF48">
        <f t="shared" si="19"/>
        <v>-7.2842202442418014</v>
      </c>
      <c r="BG48">
        <f t="shared" si="19"/>
        <v>-16.572885169805467</v>
      </c>
      <c r="BH48">
        <f t="shared" si="19"/>
        <v>0</v>
      </c>
      <c r="BI48">
        <f t="shared" si="19"/>
        <v>-12.699275087495481</v>
      </c>
      <c r="BJ48">
        <f t="shared" si="19"/>
        <v>-9.6325540521554096</v>
      </c>
      <c r="BK48">
        <f t="shared" si="19"/>
        <v>-9.575740244461203</v>
      </c>
      <c r="BL48">
        <f t="shared" si="19"/>
        <v>-23.620024474191226</v>
      </c>
      <c r="BM48">
        <f t="shared" si="19"/>
        <v>-15.325515364145515</v>
      </c>
      <c r="BN48">
        <f t="shared" si="19"/>
        <v>-29.59714307313812</v>
      </c>
      <c r="BO48">
        <f t="shared" si="19"/>
        <v>-17.803106093178336</v>
      </c>
      <c r="BP48">
        <f t="shared" si="19"/>
        <v>-46.687632212384798</v>
      </c>
      <c r="BQ48">
        <f t="shared" si="19"/>
        <v>-15.467186761123539</v>
      </c>
      <c r="BR48">
        <f t="shared" si="19"/>
        <v>-13.70773006672529</v>
      </c>
      <c r="BS48">
        <f t="shared" si="19"/>
        <v>0.14192998767541454</v>
      </c>
      <c r="BT48">
        <f t="shared" si="19"/>
        <v>-29.058510658421639</v>
      </c>
      <c r="BU48">
        <f t="shared" si="19"/>
        <v>4.8888264425501653</v>
      </c>
      <c r="BV48">
        <f t="shared" si="19"/>
        <v>-18.403268845094743</v>
      </c>
      <c r="BW48">
        <f t="shared" si="19"/>
        <v>-9.5945076608844175</v>
      </c>
      <c r="BX48">
        <v>1</v>
      </c>
      <c r="BY48">
        <f t="array" ref="BY48">MMULT($BF48:BW$63,BX$46:BX$63)</f>
        <v>-269.99854357722137</v>
      </c>
      <c r="BZ48">
        <f t="shared" si="20"/>
        <v>18</v>
      </c>
      <c r="CA48">
        <v>17</v>
      </c>
      <c r="CB48">
        <f t="shared" si="21"/>
        <v>1</v>
      </c>
    </row>
    <row r="49" spans="1:80" x14ac:dyDescent="0.25">
      <c r="A49">
        <v>6</v>
      </c>
      <c r="B49" t="s">
        <v>20</v>
      </c>
      <c r="C49" t="s">
        <v>26</v>
      </c>
      <c r="D49" t="s">
        <v>42</v>
      </c>
      <c r="E49">
        <f t="shared" si="2"/>
        <v>83</v>
      </c>
      <c r="F49">
        <f t="shared" si="3"/>
        <v>82</v>
      </c>
      <c r="G49">
        <f t="shared" si="0"/>
        <v>1.0121951219512195</v>
      </c>
      <c r="H49">
        <f t="shared" si="1"/>
        <v>0.98795180722891562</v>
      </c>
      <c r="I49" s="7" t="s">
        <v>13</v>
      </c>
      <c r="J49" s="2">
        <f t="shared" si="13"/>
        <v>0</v>
      </c>
      <c r="K49" s="2">
        <f t="shared" si="13"/>
        <v>0</v>
      </c>
      <c r="L49" s="2">
        <f t="shared" si="13"/>
        <v>0</v>
      </c>
      <c r="M49" s="2">
        <f t="shared" si="13"/>
        <v>0</v>
      </c>
      <c r="N49" s="2">
        <f t="shared" si="13"/>
        <v>0</v>
      </c>
      <c r="O49" s="2">
        <f t="shared" si="13"/>
        <v>0</v>
      </c>
      <c r="P49" s="2">
        <f t="shared" si="13"/>
        <v>1.1096276516837265</v>
      </c>
      <c r="Q49" s="2">
        <f t="shared" si="13"/>
        <v>0</v>
      </c>
      <c r="R49" s="2">
        <f t="shared" si="13"/>
        <v>8.8932806324110603E-2</v>
      </c>
      <c r="S49" s="2">
        <f t="shared" si="13"/>
        <v>0</v>
      </c>
      <c r="T49" s="2">
        <f t="shared" si="13"/>
        <v>-0.91494102228047181</v>
      </c>
      <c r="U49" s="2">
        <f t="shared" si="13"/>
        <v>0</v>
      </c>
      <c r="V49" s="2">
        <f t="shared" si="13"/>
        <v>-1.4245360824742268</v>
      </c>
      <c r="W49" s="2">
        <f t="shared" si="13"/>
        <v>1.1376655925528105</v>
      </c>
      <c r="X49" s="2">
        <f t="shared" si="13"/>
        <v>0</v>
      </c>
      <c r="Y49" s="2">
        <f t="shared" si="13"/>
        <v>1.544486215538847</v>
      </c>
      <c r="Z49" s="2">
        <f t="shared" si="13"/>
        <v>0</v>
      </c>
      <c r="AA49" s="2">
        <f t="shared" si="13"/>
        <v>8.8932806324110603E-2</v>
      </c>
      <c r="AB49">
        <v>1</v>
      </c>
      <c r="AC49">
        <f t="array" ref="AC49">MMULT($J49:AA$63,AB$3:AB$20)</f>
        <v>1.6301679676689065</v>
      </c>
      <c r="AD49">
        <f t="shared" si="14"/>
        <v>6</v>
      </c>
      <c r="AE49">
        <v>11</v>
      </c>
      <c r="AF49">
        <f t="shared" si="15"/>
        <v>25</v>
      </c>
      <c r="AG49" t="s">
        <v>13</v>
      </c>
      <c r="AH49">
        <f t="shared" si="16"/>
        <v>3.4754725799313473</v>
      </c>
      <c r="AI49">
        <f t="shared" si="16"/>
        <v>-0.26169698132105823</v>
      </c>
      <c r="AJ49">
        <f t="shared" si="16"/>
        <v>3.0938760122344426</v>
      </c>
      <c r="AK49">
        <f t="shared" si="16"/>
        <v>0</v>
      </c>
      <c r="AL49">
        <f t="shared" si="16"/>
        <v>1.1945652886382874</v>
      </c>
      <c r="AM49">
        <f t="shared" si="16"/>
        <v>0.25422657201229226</v>
      </c>
      <c r="AN49">
        <f t="shared" si="16"/>
        <v>0.67608175785395419</v>
      </c>
      <c r="AO49">
        <f t="shared" si="16"/>
        <v>-0.13344322776162176</v>
      </c>
      <c r="AP49">
        <f t="shared" si="16"/>
        <v>1.1695102139016531</v>
      </c>
      <c r="AQ49">
        <f t="shared" si="16"/>
        <v>0.9415150430188024</v>
      </c>
      <c r="AR49">
        <f t="shared" si="16"/>
        <v>-2.4510792152918492</v>
      </c>
      <c r="AS49">
        <f t="shared" si="16"/>
        <v>6.467206916937962E-2</v>
      </c>
      <c r="AT49">
        <f t="shared" si="16"/>
        <v>0.72691148606565781</v>
      </c>
      <c r="AU49">
        <f t="shared" si="16"/>
        <v>0</v>
      </c>
      <c r="AV49">
        <f t="shared" si="16"/>
        <v>1.6737910486898864</v>
      </c>
      <c r="AW49">
        <f t="shared" si="16"/>
        <v>1.2353919200781187</v>
      </c>
      <c r="AX49">
        <f t="shared" si="16"/>
        <v>-0.22817751870031255</v>
      </c>
      <c r="AY49">
        <f t="shared" si="16"/>
        <v>0.18079814913836056</v>
      </c>
      <c r="AZ49">
        <v>1</v>
      </c>
      <c r="BA49">
        <f t="array" ref="BA49">MMULT($AH49:AY$63,AZ$46:AZ$63)</f>
        <v>11.612415197657338</v>
      </c>
      <c r="BB49">
        <f t="shared" si="17"/>
        <v>5</v>
      </c>
      <c r="BC49">
        <v>11</v>
      </c>
      <c r="BD49">
        <f t="shared" si="18"/>
        <v>36</v>
      </c>
      <c r="BE49" t="s">
        <v>13</v>
      </c>
      <c r="BF49">
        <f t="shared" si="19"/>
        <v>0.70684276832399107</v>
      </c>
      <c r="BG49">
        <f t="shared" si="19"/>
        <v>-4.6204176052282726</v>
      </c>
      <c r="BH49">
        <f t="shared" si="19"/>
        <v>12.699275087495481</v>
      </c>
      <c r="BI49">
        <f t="shared" si="19"/>
        <v>0</v>
      </c>
      <c r="BJ49">
        <f t="shared" si="19"/>
        <v>15.738410152226484</v>
      </c>
      <c r="BK49">
        <f t="shared" si="19"/>
        <v>0.12955027960751764</v>
      </c>
      <c r="BL49">
        <f t="shared" si="19"/>
        <v>6.655165611477539</v>
      </c>
      <c r="BM49">
        <f t="shared" si="19"/>
        <v>-1.9788699777064416</v>
      </c>
      <c r="BN49">
        <f t="shared" si="19"/>
        <v>-2.3445597449977988</v>
      </c>
      <c r="BO49">
        <f t="shared" si="19"/>
        <v>5.5812731268535956</v>
      </c>
      <c r="BP49">
        <f t="shared" si="19"/>
        <v>-15.477550455999541</v>
      </c>
      <c r="BQ49">
        <f t="shared" si="19"/>
        <v>-8.5800653538765204E-2</v>
      </c>
      <c r="BR49">
        <f t="shared" si="19"/>
        <v>-0.13947633632462697</v>
      </c>
      <c r="BS49">
        <f t="shared" si="19"/>
        <v>23.401225501969968</v>
      </c>
      <c r="BT49">
        <f t="shared" si="19"/>
        <v>3.4020600097161235E-2</v>
      </c>
      <c r="BU49">
        <f t="shared" si="19"/>
        <v>25.0853997189522</v>
      </c>
      <c r="BV49">
        <f t="shared" si="19"/>
        <v>2.7311426530877085</v>
      </c>
      <c r="BW49">
        <f t="shared" si="19"/>
        <v>12.814266529352214</v>
      </c>
      <c r="BX49">
        <v>1</v>
      </c>
      <c r="BY49">
        <f t="array" ref="BY49">MMULT($BF49:BW$63,BX$46:BX$63)</f>
        <v>80.929897255648427</v>
      </c>
      <c r="BZ49">
        <f t="shared" si="20"/>
        <v>5</v>
      </c>
      <c r="CA49">
        <v>11</v>
      </c>
      <c r="CB49">
        <f t="shared" si="21"/>
        <v>36</v>
      </c>
    </row>
    <row r="50" spans="1:80" x14ac:dyDescent="0.25">
      <c r="A50">
        <v>6</v>
      </c>
      <c r="B50" t="s">
        <v>24</v>
      </c>
      <c r="C50" t="s">
        <v>15</v>
      </c>
      <c r="D50" t="s">
        <v>77</v>
      </c>
      <c r="E50">
        <f t="shared" si="2"/>
        <v>57</v>
      </c>
      <c r="F50">
        <f t="shared" si="3"/>
        <v>121</v>
      </c>
      <c r="G50">
        <f t="shared" si="0"/>
        <v>0.47107438016528924</v>
      </c>
      <c r="H50">
        <f t="shared" si="1"/>
        <v>2.1228070175438596</v>
      </c>
      <c r="I50" s="7" t="s">
        <v>14</v>
      </c>
      <c r="J50" s="2">
        <f t="shared" si="13"/>
        <v>-1.666146916146916</v>
      </c>
      <c r="K50" s="2">
        <f t="shared" si="13"/>
        <v>2.7212143650499843E-2</v>
      </c>
      <c r="L50" s="2">
        <f t="shared" si="13"/>
        <v>0</v>
      </c>
      <c r="M50" s="2">
        <f t="shared" si="13"/>
        <v>0</v>
      </c>
      <c r="N50" s="2">
        <f t="shared" si="13"/>
        <v>0</v>
      </c>
      <c r="O50" s="2">
        <f t="shared" si="13"/>
        <v>0</v>
      </c>
      <c r="P50" s="2">
        <f t="shared" si="13"/>
        <v>0</v>
      </c>
      <c r="Q50" s="2">
        <f t="shared" si="13"/>
        <v>0</v>
      </c>
      <c r="R50" s="2">
        <f t="shared" si="13"/>
        <v>-9.8825682476742505E-2</v>
      </c>
      <c r="S50" s="2">
        <f t="shared" si="13"/>
        <v>0.85655456417295817</v>
      </c>
      <c r="T50" s="2">
        <f t="shared" si="13"/>
        <v>0</v>
      </c>
      <c r="U50" s="2">
        <f t="shared" si="13"/>
        <v>0</v>
      </c>
      <c r="V50" s="2">
        <f t="shared" si="13"/>
        <v>0.70773759461732544</v>
      </c>
      <c r="W50" s="2">
        <f t="shared" si="13"/>
        <v>5.2640692640692599E-2</v>
      </c>
      <c r="X50" s="2">
        <f t="shared" si="13"/>
        <v>0</v>
      </c>
      <c r="Y50" s="2">
        <f t="shared" si="13"/>
        <v>-0.55842417288200419</v>
      </c>
      <c r="Z50" s="2">
        <f t="shared" si="13"/>
        <v>0</v>
      </c>
      <c r="AA50" s="2">
        <f t="shared" si="13"/>
        <v>0</v>
      </c>
      <c r="AB50">
        <v>1</v>
      </c>
      <c r="AC50">
        <f t="array" ref="AC50">MMULT($J50:AA$63,AB$3:AB$20)</f>
        <v>-0.67925177642418644</v>
      </c>
      <c r="AD50">
        <f t="shared" si="14"/>
        <v>12</v>
      </c>
      <c r="AE50">
        <v>7</v>
      </c>
      <c r="AF50">
        <f t="shared" si="15"/>
        <v>25</v>
      </c>
      <c r="AG50" t="s">
        <v>14</v>
      </c>
      <c r="AH50">
        <f t="shared" si="16"/>
        <v>2.7261486972795757</v>
      </c>
      <c r="AI50">
        <f t="shared" si="16"/>
        <v>-0.52682461904279687</v>
      </c>
      <c r="AJ50">
        <f t="shared" si="16"/>
        <v>2.1004644832776851</v>
      </c>
      <c r="AK50">
        <f t="shared" si="16"/>
        <v>-1.1945652886382874</v>
      </c>
      <c r="AL50">
        <f t="shared" si="16"/>
        <v>0</v>
      </c>
      <c r="AM50">
        <f t="shared" si="16"/>
        <v>-0.54259772610462109</v>
      </c>
      <c r="AN50">
        <f t="shared" si="16"/>
        <v>0.38961197828119154</v>
      </c>
      <c r="AO50">
        <f t="shared" si="16"/>
        <v>-0.2240052530700436</v>
      </c>
      <c r="AP50">
        <f t="shared" si="16"/>
        <v>-0.97468465297765694</v>
      </c>
      <c r="AQ50">
        <f t="shared" si="16"/>
        <v>-2.241702643656323</v>
      </c>
      <c r="AR50">
        <f t="shared" si="16"/>
        <v>-0.65179568295854873</v>
      </c>
      <c r="AS50">
        <f t="shared" si="16"/>
        <v>0.24027777741172685</v>
      </c>
      <c r="AT50">
        <f t="shared" si="16"/>
        <v>-1.3950939665225381</v>
      </c>
      <c r="AU50">
        <f t="shared" si="16"/>
        <v>-1.8232774427965224</v>
      </c>
      <c r="AV50">
        <f t="shared" si="16"/>
        <v>-1.6680990737456045</v>
      </c>
      <c r="AW50">
        <f t="shared" si="16"/>
        <v>-0.84864954822999072</v>
      </c>
      <c r="AX50">
        <f t="shared" si="16"/>
        <v>0.55397613222233633</v>
      </c>
      <c r="AY50">
        <f t="shared" si="16"/>
        <v>-2.5862085990543378</v>
      </c>
      <c r="AZ50">
        <v>1</v>
      </c>
      <c r="BA50">
        <f t="array" ref="BA50">MMULT($AH50:AY$63,AZ$46:AZ$63)</f>
        <v>-8.6670254283247559</v>
      </c>
      <c r="BB50">
        <f t="shared" si="17"/>
        <v>13</v>
      </c>
      <c r="BC50">
        <v>7</v>
      </c>
      <c r="BD50">
        <f t="shared" si="18"/>
        <v>36</v>
      </c>
      <c r="BE50" t="s">
        <v>14</v>
      </c>
      <c r="BF50">
        <f t="shared" si="19"/>
        <v>-6.279316791320781</v>
      </c>
      <c r="BG50">
        <f t="shared" si="19"/>
        <v>-17.542680268701027</v>
      </c>
      <c r="BH50">
        <f t="shared" si="19"/>
        <v>9.6325540521554096</v>
      </c>
      <c r="BI50">
        <f t="shared" si="19"/>
        <v>-15.738410152226484</v>
      </c>
      <c r="BJ50">
        <f t="shared" si="19"/>
        <v>0</v>
      </c>
      <c r="BK50">
        <f t="shared" si="19"/>
        <v>-14.508130605352658</v>
      </c>
      <c r="BL50">
        <f t="shared" si="19"/>
        <v>0.4163675747772082</v>
      </c>
      <c r="BM50">
        <f t="shared" si="19"/>
        <v>-13.985953093738328</v>
      </c>
      <c r="BN50">
        <f t="shared" si="19"/>
        <v>-16.906425725010319</v>
      </c>
      <c r="BO50">
        <f t="shared" si="19"/>
        <v>1.3840622399861076</v>
      </c>
      <c r="BP50">
        <f t="shared" si="19"/>
        <v>-17.359207261407121</v>
      </c>
      <c r="BQ50">
        <f t="shared" si="19"/>
        <v>-10.175508065531957</v>
      </c>
      <c r="BR50">
        <f t="shared" si="19"/>
        <v>-1.2792130354818454</v>
      </c>
      <c r="BS50">
        <f t="shared" si="19"/>
        <v>11.330674827446963</v>
      </c>
      <c r="BT50">
        <f t="shared" si="19"/>
        <v>3.4125115098192715</v>
      </c>
      <c r="BU50">
        <f t="shared" si="19"/>
        <v>11.264366086600624</v>
      </c>
      <c r="BV50">
        <f t="shared" si="19"/>
        <v>-8.1435174133620833</v>
      </c>
      <c r="BW50">
        <f t="shared" si="19"/>
        <v>-1.3632849098349098</v>
      </c>
      <c r="BX50">
        <v>1</v>
      </c>
      <c r="BY50">
        <f t="array" ref="BY50">MMULT($BF50:BW$63,BX$46:BX$63)</f>
        <v>-85.841111031181924</v>
      </c>
      <c r="BZ50">
        <f t="shared" si="20"/>
        <v>13</v>
      </c>
      <c r="CA50">
        <v>7</v>
      </c>
      <c r="CB50">
        <f t="shared" si="21"/>
        <v>36</v>
      </c>
    </row>
    <row r="51" spans="1:80" x14ac:dyDescent="0.25">
      <c r="A51">
        <v>6</v>
      </c>
      <c r="B51" t="s">
        <v>16</v>
      </c>
      <c r="C51" t="s">
        <v>13</v>
      </c>
      <c r="D51" t="s">
        <v>78</v>
      </c>
      <c r="E51">
        <f t="shared" si="2"/>
        <v>63</v>
      </c>
      <c r="F51">
        <f t="shared" si="3"/>
        <v>107</v>
      </c>
      <c r="G51">
        <f t="shared" si="0"/>
        <v>0.58878504672897192</v>
      </c>
      <c r="H51">
        <f t="shared" si="1"/>
        <v>1.6984126984126984</v>
      </c>
      <c r="I51" s="7" t="s">
        <v>15</v>
      </c>
      <c r="J51" s="2">
        <f t="shared" si="13"/>
        <v>0</v>
      </c>
      <c r="K51" s="2">
        <f t="shared" si="13"/>
        <v>-1.9539473684210527</v>
      </c>
      <c r="L51" s="2">
        <f t="shared" si="13"/>
        <v>0</v>
      </c>
      <c r="M51" s="2">
        <f t="shared" si="13"/>
        <v>0</v>
      </c>
      <c r="N51" s="2">
        <f t="shared" si="13"/>
        <v>0</v>
      </c>
      <c r="O51" s="2">
        <f t="shared" si="13"/>
        <v>0</v>
      </c>
      <c r="P51" s="2">
        <f t="shared" si="13"/>
        <v>0</v>
      </c>
      <c r="Q51" s="2">
        <f t="shared" si="13"/>
        <v>0</v>
      </c>
      <c r="R51" s="2">
        <f t="shared" si="13"/>
        <v>0</v>
      </c>
      <c r="S51" s="2">
        <f t="shared" si="13"/>
        <v>0</v>
      </c>
      <c r="T51" s="2">
        <f t="shared" si="13"/>
        <v>0</v>
      </c>
      <c r="U51" s="2">
        <f t="shared" si="13"/>
        <v>3.9607843137254961E-2</v>
      </c>
      <c r="V51" s="2">
        <f t="shared" si="13"/>
        <v>0</v>
      </c>
      <c r="W51" s="2">
        <f t="shared" si="13"/>
        <v>0.14835164835164827</v>
      </c>
      <c r="X51" s="2">
        <f t="shared" si="13"/>
        <v>0.72543966040024266</v>
      </c>
      <c r="Y51" s="2">
        <f t="shared" si="13"/>
        <v>1.6517326373785703</v>
      </c>
      <c r="Z51" s="2">
        <f t="shared" si="13"/>
        <v>-0.72573208722741445</v>
      </c>
      <c r="AA51" s="2">
        <f t="shared" si="13"/>
        <v>0.72597456743798205</v>
      </c>
      <c r="AB51">
        <v>1</v>
      </c>
      <c r="AC51">
        <f t="array" ref="AC51">MMULT($J51:AA$63,AB$3:AB$20)</f>
        <v>0.61142690105723108</v>
      </c>
      <c r="AD51">
        <f t="shared" si="14"/>
        <v>7</v>
      </c>
      <c r="AE51">
        <v>2</v>
      </c>
      <c r="AF51">
        <f t="shared" si="15"/>
        <v>25</v>
      </c>
      <c r="AG51" t="s">
        <v>15</v>
      </c>
      <c r="AH51">
        <f t="shared" si="16"/>
        <v>5.1226990400258305</v>
      </c>
      <c r="AI51">
        <f t="shared" si="16"/>
        <v>-9.6651712505105181E-2</v>
      </c>
      <c r="AJ51">
        <f t="shared" si="16"/>
        <v>0.34298392442734471</v>
      </c>
      <c r="AK51">
        <f t="shared" si="16"/>
        <v>-0.25422657201229226</v>
      </c>
      <c r="AL51">
        <f t="shared" si="16"/>
        <v>0.54259772610462109</v>
      </c>
      <c r="AM51">
        <f t="shared" si="16"/>
        <v>0</v>
      </c>
      <c r="AN51">
        <f t="shared" si="16"/>
        <v>0.53751911581720391</v>
      </c>
      <c r="AO51">
        <f t="shared" si="16"/>
        <v>-1.9050615701664535</v>
      </c>
      <c r="AP51">
        <f t="shared" si="16"/>
        <v>1.1789924398167408</v>
      </c>
      <c r="AQ51">
        <f t="shared" si="16"/>
        <v>-0.8189779081833799</v>
      </c>
      <c r="AR51">
        <f t="shared" si="16"/>
        <v>-4.6219762682295187</v>
      </c>
      <c r="AS51">
        <f t="shared" si="16"/>
        <v>-1.4538020561388532</v>
      </c>
      <c r="AT51">
        <f t="shared" si="16"/>
        <v>0.6999216833365377</v>
      </c>
      <c r="AU51">
        <f t="shared" si="16"/>
        <v>0</v>
      </c>
      <c r="AV51">
        <f t="shared" si="16"/>
        <v>-0.18375000748168624</v>
      </c>
      <c r="AW51">
        <f t="shared" si="16"/>
        <v>0.970541139059101</v>
      </c>
      <c r="AX51">
        <f t="shared" si="16"/>
        <v>-2.3512813273280408</v>
      </c>
      <c r="AY51">
        <f t="shared" si="16"/>
        <v>1.1301257748800617</v>
      </c>
      <c r="AZ51">
        <v>1</v>
      </c>
      <c r="BA51">
        <f t="array" ref="BA51">MMULT($AH51:AY$63,AZ$46:AZ$63)</f>
        <v>-1.1603465785778868</v>
      </c>
      <c r="BB51">
        <f t="shared" si="17"/>
        <v>11</v>
      </c>
      <c r="BC51">
        <v>2</v>
      </c>
      <c r="BD51">
        <f t="shared" si="18"/>
        <v>81</v>
      </c>
      <c r="BE51" t="s">
        <v>15</v>
      </c>
      <c r="BF51">
        <f t="shared" si="19"/>
        <v>2.005941721376491</v>
      </c>
      <c r="BG51">
        <f t="shared" si="19"/>
        <v>-24.061623972083993</v>
      </c>
      <c r="BH51">
        <f t="shared" si="19"/>
        <v>9.575740244461203</v>
      </c>
      <c r="BI51">
        <f t="shared" si="19"/>
        <v>-0.12955027960751764</v>
      </c>
      <c r="BJ51">
        <f t="shared" si="19"/>
        <v>14.508130605352658</v>
      </c>
      <c r="BK51">
        <f t="shared" si="19"/>
        <v>0</v>
      </c>
      <c r="BL51">
        <f t="shared" si="19"/>
        <v>-2.5667894838528476</v>
      </c>
      <c r="BM51">
        <f t="shared" si="19"/>
        <v>-9.5140444913218793</v>
      </c>
      <c r="BN51">
        <f t="shared" si="19"/>
        <v>-5.7237570909065667</v>
      </c>
      <c r="BO51">
        <f t="shared" si="19"/>
        <v>4.0639186999255905</v>
      </c>
      <c r="BP51">
        <f t="shared" si="19"/>
        <v>-19.68210360248829</v>
      </c>
      <c r="BQ51">
        <f t="shared" si="19"/>
        <v>-2.6545418535401062</v>
      </c>
      <c r="BR51">
        <f t="shared" si="19"/>
        <v>3.3006129949987972</v>
      </c>
      <c r="BS51">
        <f t="shared" si="19"/>
        <v>12.022288861745153</v>
      </c>
      <c r="BT51">
        <f t="shared" si="19"/>
        <v>1.0996873637975497</v>
      </c>
      <c r="BU51">
        <f t="shared" si="19"/>
        <v>24.867920466348284</v>
      </c>
      <c r="BV51">
        <f t="shared" si="19"/>
        <v>-3.1084620501420055</v>
      </c>
      <c r="BW51">
        <f t="shared" si="19"/>
        <v>9.6292566547699323</v>
      </c>
      <c r="BX51">
        <v>1</v>
      </c>
      <c r="BY51">
        <f t="array" ref="BY51">MMULT($BF51:BW$63,BX$46:BX$63)</f>
        <v>13.632624788832455</v>
      </c>
      <c r="BZ51">
        <f t="shared" si="20"/>
        <v>8</v>
      </c>
      <c r="CA51">
        <v>2</v>
      </c>
      <c r="CB51">
        <f t="shared" si="21"/>
        <v>36</v>
      </c>
    </row>
    <row r="52" spans="1:80" x14ac:dyDescent="0.25">
      <c r="A52">
        <v>6</v>
      </c>
      <c r="B52" t="s">
        <v>22</v>
      </c>
      <c r="C52" t="s">
        <v>17</v>
      </c>
      <c r="D52" t="s">
        <v>79</v>
      </c>
      <c r="E52">
        <f t="shared" si="2"/>
        <v>74</v>
      </c>
      <c r="F52">
        <f t="shared" si="3"/>
        <v>130</v>
      </c>
      <c r="G52">
        <f t="shared" si="0"/>
        <v>0.56923076923076921</v>
      </c>
      <c r="H52">
        <f t="shared" si="1"/>
        <v>1.7567567567567568</v>
      </c>
      <c r="I52" s="7" t="s">
        <v>16</v>
      </c>
      <c r="J52" s="2">
        <f t="shared" si="13"/>
        <v>0</v>
      </c>
      <c r="K52" s="2">
        <f t="shared" si="13"/>
        <v>0</v>
      </c>
      <c r="L52" s="2">
        <f t="shared" si="13"/>
        <v>1.6238095238095238</v>
      </c>
      <c r="M52" s="2">
        <f t="shared" si="13"/>
        <v>-1.1096276516837265</v>
      </c>
      <c r="N52" s="2">
        <f t="shared" si="13"/>
        <v>0</v>
      </c>
      <c r="O52" s="2">
        <f t="shared" si="13"/>
        <v>0</v>
      </c>
      <c r="P52" s="2">
        <f t="shared" si="13"/>
        <v>0</v>
      </c>
      <c r="Q52" s="2">
        <f t="shared" si="13"/>
        <v>-0.62855504587155964</v>
      </c>
      <c r="R52" s="2">
        <f t="shared" si="13"/>
        <v>0.28309409888357262</v>
      </c>
      <c r="S52" s="2">
        <f t="shared" si="13"/>
        <v>0</v>
      </c>
      <c r="T52" s="2">
        <f t="shared" si="13"/>
        <v>0</v>
      </c>
      <c r="U52" s="2">
        <f t="shared" si="13"/>
        <v>0</v>
      </c>
      <c r="V52" s="2">
        <f t="shared" si="13"/>
        <v>-0.2715098147128967</v>
      </c>
      <c r="W52" s="2">
        <f t="shared" si="13"/>
        <v>0</v>
      </c>
      <c r="X52" s="2">
        <f t="shared" si="13"/>
        <v>0</v>
      </c>
      <c r="Y52" s="2">
        <f t="shared" si="13"/>
        <v>-0.32393617021276599</v>
      </c>
      <c r="Z52" s="2">
        <f t="shared" si="13"/>
        <v>0.73565891472868217</v>
      </c>
      <c r="AA52" s="2">
        <f t="shared" si="13"/>
        <v>0</v>
      </c>
      <c r="AB52">
        <v>1</v>
      </c>
      <c r="AC52">
        <f t="array" ref="AC52">MMULT($J52:AA$63,AB$3:AB$20)</f>
        <v>0.30893385494082981</v>
      </c>
      <c r="AD52">
        <f t="shared" si="14"/>
        <v>8</v>
      </c>
      <c r="AE52">
        <v>14</v>
      </c>
      <c r="AF52">
        <f t="shared" si="15"/>
        <v>36</v>
      </c>
      <c r="AG52" t="s">
        <v>16</v>
      </c>
      <c r="AH52">
        <f t="shared" si="16"/>
        <v>-1.262677802307586</v>
      </c>
      <c r="AI52">
        <f t="shared" si="16"/>
        <v>0.20042437190622964</v>
      </c>
      <c r="AJ52">
        <f t="shared" si="16"/>
        <v>1.324987321022018</v>
      </c>
      <c r="AK52">
        <f t="shared" si="16"/>
        <v>-0.67608175785395419</v>
      </c>
      <c r="AL52">
        <f t="shared" si="16"/>
        <v>-0.38961197828119154</v>
      </c>
      <c r="AM52">
        <f t="shared" si="16"/>
        <v>-0.53751911581720391</v>
      </c>
      <c r="AN52">
        <f t="shared" si="16"/>
        <v>0</v>
      </c>
      <c r="AO52">
        <f t="shared" si="16"/>
        <v>0.33505686841054905</v>
      </c>
      <c r="AP52">
        <f t="shared" si="16"/>
        <v>-3.3003400875515565</v>
      </c>
      <c r="AQ52">
        <f t="shared" si="16"/>
        <v>0.68005017238468835</v>
      </c>
      <c r="AR52">
        <f t="shared" si="16"/>
        <v>-3.2657137709107493</v>
      </c>
      <c r="AS52">
        <f t="shared" si="16"/>
        <v>0.38754120204782938</v>
      </c>
      <c r="AT52">
        <f t="shared" si="16"/>
        <v>-1.6819637286936637</v>
      </c>
      <c r="AU52">
        <f t="shared" si="16"/>
        <v>3.3865968939165105</v>
      </c>
      <c r="AV52">
        <f t="shared" si="16"/>
        <v>-1.9255826268823162</v>
      </c>
      <c r="AW52">
        <f t="shared" si="16"/>
        <v>1.0473882582690197</v>
      </c>
      <c r="AX52">
        <f t="shared" si="16"/>
        <v>1.9159069993426505</v>
      </c>
      <c r="AY52">
        <f t="shared" si="16"/>
        <v>3.6873530095439593</v>
      </c>
      <c r="AZ52">
        <v>1</v>
      </c>
      <c r="BA52">
        <f t="array" ref="BA52">MMULT($AH52:AY$63,AZ$46:AZ$63)</f>
        <v>-7.4185771454766236E-2</v>
      </c>
      <c r="BB52">
        <f t="shared" si="17"/>
        <v>10</v>
      </c>
      <c r="BC52">
        <v>14</v>
      </c>
      <c r="BD52">
        <f t="shared" si="18"/>
        <v>16</v>
      </c>
      <c r="BE52" t="s">
        <v>16</v>
      </c>
      <c r="BF52">
        <f t="shared" si="19"/>
        <v>17.496201808174877</v>
      </c>
      <c r="BG52">
        <f t="shared" si="19"/>
        <v>-6.8619017633027113</v>
      </c>
      <c r="BH52">
        <f t="shared" si="19"/>
        <v>23.620024474191226</v>
      </c>
      <c r="BI52">
        <f t="shared" si="19"/>
        <v>-6.655165611477539</v>
      </c>
      <c r="BJ52">
        <f t="shared" si="19"/>
        <v>-0.4163675747772082</v>
      </c>
      <c r="BK52">
        <f t="shared" si="19"/>
        <v>2.5667894838528476</v>
      </c>
      <c r="BL52">
        <f t="shared" si="19"/>
        <v>0</v>
      </c>
      <c r="BM52">
        <f t="shared" si="19"/>
        <v>-12.467391170840209</v>
      </c>
      <c r="BN52">
        <f t="shared" si="19"/>
        <v>-5.7151193698798437</v>
      </c>
      <c r="BO52">
        <f t="shared" si="19"/>
        <v>3.8769467925649792</v>
      </c>
      <c r="BP52">
        <f t="shared" si="19"/>
        <v>-14.441881196363154</v>
      </c>
      <c r="BQ52">
        <f t="shared" si="19"/>
        <v>-5.2028847735160575</v>
      </c>
      <c r="BR52">
        <f t="shared" si="19"/>
        <v>-1.6820860874939498</v>
      </c>
      <c r="BS52">
        <f t="shared" si="19"/>
        <v>7.1904494541362141</v>
      </c>
      <c r="BT52">
        <f t="shared" si="19"/>
        <v>1.7048770816360168</v>
      </c>
      <c r="BU52">
        <f t="shared" si="19"/>
        <v>0.42346800682619445</v>
      </c>
      <c r="BV52">
        <f t="shared" si="19"/>
        <v>1.7494832127096629</v>
      </c>
      <c r="BW52">
        <f t="shared" si="19"/>
        <v>2.2385581571087201</v>
      </c>
      <c r="BX52">
        <v>1</v>
      </c>
      <c r="BY52">
        <f t="array" ref="BY52">MMULT($BF52:BW$63,BX$46:BX$63)</f>
        <v>7.4240009235500626</v>
      </c>
      <c r="BZ52">
        <f t="shared" si="20"/>
        <v>10</v>
      </c>
      <c r="CA52">
        <v>14</v>
      </c>
      <c r="CB52">
        <f t="shared" si="21"/>
        <v>16</v>
      </c>
    </row>
    <row r="53" spans="1:80" x14ac:dyDescent="0.25">
      <c r="A53">
        <v>6</v>
      </c>
      <c r="B53" t="s">
        <v>18</v>
      </c>
      <c r="C53" t="s">
        <v>14</v>
      </c>
      <c r="D53" t="s">
        <v>80</v>
      </c>
      <c r="E53">
        <f t="shared" si="2"/>
        <v>83</v>
      </c>
      <c r="F53">
        <f t="shared" si="3"/>
        <v>79</v>
      </c>
      <c r="G53">
        <f t="shared" si="0"/>
        <v>1.0506329113924051</v>
      </c>
      <c r="H53">
        <f t="shared" si="1"/>
        <v>0.95180722891566261</v>
      </c>
      <c r="I53" s="7" t="s">
        <v>17</v>
      </c>
      <c r="J53" s="2">
        <f t="shared" si="13"/>
        <v>0</v>
      </c>
      <c r="K53" s="2">
        <f t="shared" si="13"/>
        <v>0</v>
      </c>
      <c r="L53" s="2">
        <f t="shared" si="13"/>
        <v>0</v>
      </c>
      <c r="M53" s="2">
        <f t="shared" si="13"/>
        <v>0</v>
      </c>
      <c r="N53" s="2">
        <f t="shared" si="13"/>
        <v>0</v>
      </c>
      <c r="O53" s="2">
        <f t="shared" si="13"/>
        <v>0</v>
      </c>
      <c r="P53" s="2">
        <f t="shared" si="13"/>
        <v>0.62855504587155964</v>
      </c>
      <c r="Q53" s="2">
        <f t="shared" si="13"/>
        <v>0</v>
      </c>
      <c r="R53" s="2">
        <f t="shared" si="13"/>
        <v>-0.84270040304523064</v>
      </c>
      <c r="S53" s="2">
        <f t="shared" si="13"/>
        <v>0.67868217054263569</v>
      </c>
      <c r="T53" s="2">
        <f t="shared" si="13"/>
        <v>0.48491171749598705</v>
      </c>
      <c r="U53" s="2">
        <f t="shared" si="13"/>
        <v>0</v>
      </c>
      <c r="V53" s="2">
        <f t="shared" si="13"/>
        <v>0</v>
      </c>
      <c r="W53" s="2">
        <f t="shared" si="13"/>
        <v>1.1875259875259876</v>
      </c>
      <c r="X53" s="2">
        <f t="shared" si="13"/>
        <v>-0.97051156728576071</v>
      </c>
      <c r="Y53" s="2">
        <f t="shared" si="13"/>
        <v>0</v>
      </c>
      <c r="Z53" s="2">
        <f t="shared" si="13"/>
        <v>1.6727102803738318</v>
      </c>
      <c r="AA53" s="2">
        <f t="shared" si="13"/>
        <v>0</v>
      </c>
      <c r="AB53">
        <v>1</v>
      </c>
      <c r="AC53">
        <f t="array" ref="AC53">MMULT($J53:AA$63,AB$3:AB$20)</f>
        <v>2.8391732314790108</v>
      </c>
      <c r="AD53">
        <f t="shared" si="14"/>
        <v>3</v>
      </c>
      <c r="AE53">
        <v>6</v>
      </c>
      <c r="AF53">
        <f t="shared" si="15"/>
        <v>9</v>
      </c>
      <c r="AG53" t="s">
        <v>17</v>
      </c>
      <c r="AH53">
        <f t="shared" si="16"/>
        <v>4.3764522150942007</v>
      </c>
      <c r="AI53">
        <f t="shared" si="16"/>
        <v>1.408582954543439</v>
      </c>
      <c r="AJ53">
        <f t="shared" si="16"/>
        <v>9.326755479603575</v>
      </c>
      <c r="AK53">
        <f t="shared" si="16"/>
        <v>0.13344322776162176</v>
      </c>
      <c r="AL53">
        <f t="shared" si="16"/>
        <v>0.2240052530700436</v>
      </c>
      <c r="AM53">
        <f t="shared" si="16"/>
        <v>1.9050615701664535</v>
      </c>
      <c r="AN53">
        <f t="shared" si="16"/>
        <v>-0.33505686841054905</v>
      </c>
      <c r="AO53">
        <f t="shared" si="16"/>
        <v>0</v>
      </c>
      <c r="AP53">
        <f t="shared" si="16"/>
        <v>-0.1078222718739017</v>
      </c>
      <c r="AQ53">
        <f t="shared" si="16"/>
        <v>0.98938133938133932</v>
      </c>
      <c r="AR53">
        <f t="shared" si="16"/>
        <v>-1.3691684510946964</v>
      </c>
      <c r="AS53">
        <f t="shared" si="16"/>
        <v>-2.030474741112406</v>
      </c>
      <c r="AT53">
        <f t="shared" si="16"/>
        <v>1.6460218830934468</v>
      </c>
      <c r="AU53">
        <f t="shared" si="16"/>
        <v>0.86525428705661256</v>
      </c>
      <c r="AV53">
        <f t="shared" si="16"/>
        <v>1.0265001090222596</v>
      </c>
      <c r="AW53">
        <f t="shared" si="16"/>
        <v>-0.86282944111130355</v>
      </c>
      <c r="AX53">
        <f t="shared" si="16"/>
        <v>2.4285684177686693</v>
      </c>
      <c r="AY53">
        <f t="shared" si="16"/>
        <v>5.4350107113865764</v>
      </c>
      <c r="AZ53">
        <v>1</v>
      </c>
      <c r="BA53">
        <f t="array" ref="BA53">MMULT($AH53:AY$63,AZ$46:AZ$63)</f>
        <v>25.059685674345374</v>
      </c>
      <c r="BB53">
        <f t="shared" si="17"/>
        <v>3</v>
      </c>
      <c r="BC53">
        <v>6</v>
      </c>
      <c r="BD53">
        <f t="shared" si="18"/>
        <v>9</v>
      </c>
      <c r="BE53" t="s">
        <v>17</v>
      </c>
      <c r="BF53">
        <f t="shared" si="19"/>
        <v>10.500833942805826</v>
      </c>
      <c r="BG53">
        <f t="shared" si="19"/>
        <v>-4.5363215458440571</v>
      </c>
      <c r="BH53">
        <f t="shared" si="19"/>
        <v>15.325515364145515</v>
      </c>
      <c r="BI53">
        <f t="shared" si="19"/>
        <v>1.9788699777064416</v>
      </c>
      <c r="BJ53">
        <f t="shared" si="19"/>
        <v>13.985953093738328</v>
      </c>
      <c r="BK53">
        <f t="shared" si="19"/>
        <v>9.5140444913218793</v>
      </c>
      <c r="BL53">
        <f t="shared" si="19"/>
        <v>12.467391170840209</v>
      </c>
      <c r="BM53">
        <f t="shared" si="19"/>
        <v>0</v>
      </c>
      <c r="BN53">
        <f t="shared" si="19"/>
        <v>-5.0358359979348855</v>
      </c>
      <c r="BO53">
        <f t="shared" si="19"/>
        <v>18.410751291441557</v>
      </c>
      <c r="BP53">
        <f t="shared" si="19"/>
        <v>-1.7281715035107865</v>
      </c>
      <c r="BQ53">
        <f t="shared" si="19"/>
        <v>16.82602193873872</v>
      </c>
      <c r="BR53">
        <f t="shared" si="19"/>
        <v>14.098747014246502</v>
      </c>
      <c r="BS53">
        <f t="shared" si="19"/>
        <v>35.915797946612386</v>
      </c>
      <c r="BT53">
        <f t="shared" si="19"/>
        <v>-1.223213382135107</v>
      </c>
      <c r="BU53">
        <f t="shared" si="19"/>
        <v>21.762227210737315</v>
      </c>
      <c r="BV53">
        <f t="shared" si="19"/>
        <v>21.860699862143413</v>
      </c>
      <c r="BW53">
        <f t="shared" si="19"/>
        <v>16.931094780059425</v>
      </c>
      <c r="BX53">
        <v>1</v>
      </c>
      <c r="BY53">
        <f t="array" ref="BY53">MMULT($BF53:BW$63,BX$46:BX$63)</f>
        <v>197.05440565511267</v>
      </c>
      <c r="BZ53">
        <f t="shared" si="20"/>
        <v>3</v>
      </c>
      <c r="CA53">
        <v>6</v>
      </c>
      <c r="CB53">
        <f t="shared" si="21"/>
        <v>9</v>
      </c>
    </row>
    <row r="54" spans="1:80" x14ac:dyDescent="0.25">
      <c r="A54">
        <v>6</v>
      </c>
      <c r="B54" t="s">
        <v>21</v>
      </c>
      <c r="C54" t="s">
        <v>8</v>
      </c>
      <c r="D54" t="s">
        <v>81</v>
      </c>
      <c r="E54">
        <f t="shared" si="2"/>
        <v>88</v>
      </c>
      <c r="F54">
        <f t="shared" si="3"/>
        <v>98</v>
      </c>
      <c r="G54">
        <f t="shared" si="0"/>
        <v>0.89795918367346939</v>
      </c>
      <c r="H54">
        <f t="shared" si="1"/>
        <v>1.1136363636363635</v>
      </c>
      <c r="I54" s="7" t="s">
        <v>18</v>
      </c>
      <c r="J54" s="2">
        <f t="shared" si="13"/>
        <v>0</v>
      </c>
      <c r="K54" s="2">
        <f t="shared" si="13"/>
        <v>0</v>
      </c>
      <c r="L54" s="2">
        <f t="shared" si="13"/>
        <v>0</v>
      </c>
      <c r="M54" s="2">
        <f t="shared" si="13"/>
        <v>-8.8932806324110603E-2</v>
      </c>
      <c r="N54" s="2">
        <f t="shared" si="13"/>
        <v>9.8825682476742505E-2</v>
      </c>
      <c r="O54" s="2">
        <f t="shared" si="13"/>
        <v>0</v>
      </c>
      <c r="P54" s="2">
        <f t="shared" si="13"/>
        <v>-0.28309409888357262</v>
      </c>
      <c r="Q54" s="2">
        <f t="shared" si="13"/>
        <v>0.84270040304523064</v>
      </c>
      <c r="R54" s="2">
        <f t="shared" si="13"/>
        <v>0</v>
      </c>
      <c r="S54" s="2">
        <f t="shared" si="13"/>
        <v>0</v>
      </c>
      <c r="T54" s="2">
        <f t="shared" si="13"/>
        <v>0</v>
      </c>
      <c r="U54" s="2">
        <f t="shared" si="13"/>
        <v>0</v>
      </c>
      <c r="V54" s="2">
        <f t="shared" si="13"/>
        <v>0</v>
      </c>
      <c r="W54" s="2">
        <f t="shared" si="13"/>
        <v>0</v>
      </c>
      <c r="X54" s="2">
        <f t="shared" si="13"/>
        <v>6.1553030303030276E-2</v>
      </c>
      <c r="Y54" s="2">
        <f t="shared" si="13"/>
        <v>0.39075630252100835</v>
      </c>
      <c r="Z54" s="2">
        <f t="shared" si="13"/>
        <v>0</v>
      </c>
      <c r="AA54" s="2">
        <f t="shared" si="13"/>
        <v>1.4636615515771527</v>
      </c>
      <c r="AB54">
        <v>1</v>
      </c>
      <c r="AC54">
        <f t="array" ref="AC54">MMULT($J54:AA$63,AB$3:AB$20)</f>
        <v>2.4854700647154813</v>
      </c>
      <c r="AD54">
        <f t="shared" si="14"/>
        <v>4</v>
      </c>
      <c r="AE54">
        <v>13</v>
      </c>
      <c r="AF54">
        <f t="shared" si="15"/>
        <v>81</v>
      </c>
      <c r="AG54" t="s">
        <v>18</v>
      </c>
      <c r="AH54">
        <f t="shared" si="16"/>
        <v>2.6901790433079902</v>
      </c>
      <c r="AI54">
        <f t="shared" si="16"/>
        <v>1.0572561750015455</v>
      </c>
      <c r="AJ54">
        <f t="shared" si="16"/>
        <v>1.2753436621857677</v>
      </c>
      <c r="AK54">
        <f t="shared" si="16"/>
        <v>-1.1695102139016531</v>
      </c>
      <c r="AL54">
        <f t="shared" si="16"/>
        <v>0.97468465297765694</v>
      </c>
      <c r="AM54">
        <f t="shared" si="16"/>
        <v>-1.1789924398167408</v>
      </c>
      <c r="AN54">
        <f t="shared" si="16"/>
        <v>3.3003400875515565</v>
      </c>
      <c r="AO54">
        <f t="shared" si="16"/>
        <v>0.1078222718739017</v>
      </c>
      <c r="AP54">
        <f t="shared" si="16"/>
        <v>0</v>
      </c>
      <c r="AQ54">
        <f t="shared" si="16"/>
        <v>2.591472884220714</v>
      </c>
      <c r="AR54">
        <f t="shared" si="16"/>
        <v>-0.75128001947796008</v>
      </c>
      <c r="AS54">
        <f t="shared" si="16"/>
        <v>-0.21605639175965097</v>
      </c>
      <c r="AT54">
        <f t="shared" si="16"/>
        <v>0.15175667303150764</v>
      </c>
      <c r="AU54">
        <f t="shared" si="16"/>
        <v>3.4567316605076988</v>
      </c>
      <c r="AV54">
        <f t="shared" si="16"/>
        <v>4.6433505318355994E-2</v>
      </c>
      <c r="AW54">
        <f t="shared" si="16"/>
        <v>0.65132159657222033</v>
      </c>
      <c r="AX54">
        <f t="shared" si="16"/>
        <v>2.9779842912636232</v>
      </c>
      <c r="AY54">
        <f t="shared" si="16"/>
        <v>0</v>
      </c>
      <c r="AZ54">
        <v>1</v>
      </c>
      <c r="BA54">
        <f t="array" ref="BA54">MMULT($AH54:AY$63,AZ$46:AZ$63)</f>
        <v>15.965487438856535</v>
      </c>
      <c r="BB54">
        <f t="shared" si="17"/>
        <v>4</v>
      </c>
      <c r="BC54">
        <v>13</v>
      </c>
      <c r="BD54">
        <f t="shared" si="18"/>
        <v>81</v>
      </c>
      <c r="BE54" t="s">
        <v>18</v>
      </c>
      <c r="BF54">
        <f t="shared" si="19"/>
        <v>11.879494850096826</v>
      </c>
      <c r="BG54">
        <f t="shared" si="19"/>
        <v>-4.6112823973874164</v>
      </c>
      <c r="BH54">
        <f t="shared" si="19"/>
        <v>29.59714307313812</v>
      </c>
      <c r="BI54">
        <f t="shared" si="19"/>
        <v>2.3445597449977988</v>
      </c>
      <c r="BJ54">
        <f t="shared" si="19"/>
        <v>16.906425725010319</v>
      </c>
      <c r="BK54">
        <f t="shared" si="19"/>
        <v>5.7237570909065667</v>
      </c>
      <c r="BL54">
        <f t="shared" si="19"/>
        <v>5.7151193698798437</v>
      </c>
      <c r="BM54">
        <f t="shared" si="19"/>
        <v>5.0358359979348855</v>
      </c>
      <c r="BN54">
        <f t="shared" si="19"/>
        <v>0</v>
      </c>
      <c r="BO54">
        <f t="shared" si="19"/>
        <v>7.1754634905539945</v>
      </c>
      <c r="BP54">
        <f t="shared" si="19"/>
        <v>-8.363822565921982</v>
      </c>
      <c r="BQ54">
        <f t="shared" si="19"/>
        <v>4.1725500667104871</v>
      </c>
      <c r="BR54">
        <f t="shared" si="19"/>
        <v>4.177736522071843</v>
      </c>
      <c r="BS54">
        <f t="shared" si="19"/>
        <v>10.344502634668817</v>
      </c>
      <c r="BT54">
        <f t="shared" si="19"/>
        <v>5.9193075694270476</v>
      </c>
      <c r="BU54">
        <f t="shared" si="19"/>
        <v>18.526276751401941</v>
      </c>
      <c r="BV54">
        <f t="shared" si="19"/>
        <v>8.1101966379051511</v>
      </c>
      <c r="BW54">
        <f t="shared" si="19"/>
        <v>17.383065398003225</v>
      </c>
      <c r="BX54">
        <v>1</v>
      </c>
      <c r="BY54">
        <f t="array" ref="BY54">MMULT($BF54:BW$63,BX$46:BX$63)</f>
        <v>140.03632995939745</v>
      </c>
      <c r="BZ54">
        <f t="shared" si="20"/>
        <v>4</v>
      </c>
      <c r="CA54">
        <v>13</v>
      </c>
      <c r="CB54">
        <f t="shared" si="21"/>
        <v>81</v>
      </c>
    </row>
    <row r="55" spans="1:80" x14ac:dyDescent="0.25">
      <c r="A55">
        <v>6</v>
      </c>
      <c r="B55" t="s">
        <v>19</v>
      </c>
      <c r="C55" t="s">
        <v>23</v>
      </c>
      <c r="D55" t="s">
        <v>82</v>
      </c>
      <c r="E55">
        <f t="shared" si="2"/>
        <v>99</v>
      </c>
      <c r="F55">
        <f t="shared" si="3"/>
        <v>56</v>
      </c>
      <c r="G55">
        <f t="shared" si="0"/>
        <v>1.7678571428571428</v>
      </c>
      <c r="H55">
        <f t="shared" si="1"/>
        <v>0.56565656565656564</v>
      </c>
      <c r="I55" s="7" t="s">
        <v>9</v>
      </c>
      <c r="J55" s="9">
        <f>J12-J34</f>
        <v>1.2621574528750199</v>
      </c>
      <c r="K55" s="2">
        <f t="shared" si="13"/>
        <v>-1.458879781420765</v>
      </c>
      <c r="L55" s="2">
        <f t="shared" si="13"/>
        <v>0.88846153846153852</v>
      </c>
      <c r="M55" s="2">
        <f t="shared" si="13"/>
        <v>0</v>
      </c>
      <c r="N55" s="2">
        <f t="shared" si="13"/>
        <v>-0.85655456417295817</v>
      </c>
      <c r="O55" s="2">
        <f t="shared" si="13"/>
        <v>0</v>
      </c>
      <c r="P55" s="2">
        <f t="shared" si="13"/>
        <v>0</v>
      </c>
      <c r="Q55" s="2">
        <f t="shared" si="13"/>
        <v>-0.67868217054263569</v>
      </c>
      <c r="R55" s="2">
        <f t="shared" si="13"/>
        <v>0</v>
      </c>
      <c r="S55" s="2">
        <f t="shared" si="13"/>
        <v>0</v>
      </c>
      <c r="T55" s="2">
        <f t="shared" si="13"/>
        <v>0</v>
      </c>
      <c r="U55" s="2">
        <f t="shared" si="13"/>
        <v>0.45470842560371183</v>
      </c>
      <c r="V55" s="2">
        <f t="shared" si="13"/>
        <v>0</v>
      </c>
      <c r="W55" s="2">
        <f t="shared" si="13"/>
        <v>0.1742424242424242</v>
      </c>
      <c r="X55" s="2">
        <f t="shared" si="13"/>
        <v>0</v>
      </c>
      <c r="Y55" s="2">
        <f t="shared" si="13"/>
        <v>0</v>
      </c>
      <c r="Z55" s="2">
        <f t="shared" si="13"/>
        <v>0</v>
      </c>
      <c r="AA55" s="2">
        <f t="shared" si="13"/>
        <v>0</v>
      </c>
      <c r="AB55">
        <v>1</v>
      </c>
      <c r="AC55">
        <f t="array" ref="AC55">MMULT($J55:AA$63,AB$3:AB$20)</f>
        <v>-0.21454667495366442</v>
      </c>
      <c r="AD55">
        <f t="shared" si="14"/>
        <v>11</v>
      </c>
      <c r="AE55">
        <v>3</v>
      </c>
      <c r="AF55">
        <f t="shared" si="15"/>
        <v>64</v>
      </c>
      <c r="AG55" t="s">
        <v>9</v>
      </c>
      <c r="AH55">
        <f t="shared" si="16"/>
        <v>-1.4333778693568022</v>
      </c>
      <c r="AI55">
        <f t="shared" si="16"/>
        <v>-0.90673489390449191</v>
      </c>
      <c r="AJ55">
        <f t="shared" si="16"/>
        <v>1.0520480286603868</v>
      </c>
      <c r="AK55">
        <f t="shared" si="16"/>
        <v>-0.9415150430188024</v>
      </c>
      <c r="AL55">
        <f t="shared" si="16"/>
        <v>2.241702643656323</v>
      </c>
      <c r="AM55">
        <f t="shared" si="16"/>
        <v>0.8189779081833799</v>
      </c>
      <c r="AN55">
        <f t="shared" si="16"/>
        <v>-0.68005017238468835</v>
      </c>
      <c r="AO55">
        <f t="shared" si="16"/>
        <v>-0.98938133938133932</v>
      </c>
      <c r="AP55">
        <f t="shared" si="16"/>
        <v>-2.591472884220714</v>
      </c>
      <c r="AQ55">
        <f t="shared" si="16"/>
        <v>0</v>
      </c>
      <c r="AR55">
        <f t="shared" si="16"/>
        <v>-3.1952973002860965</v>
      </c>
      <c r="AS55">
        <f t="shared" si="16"/>
        <v>0.14980440456769406</v>
      </c>
      <c r="AT55">
        <f t="shared" si="16"/>
        <v>2.0032929335323644</v>
      </c>
      <c r="AU55">
        <f t="shared" si="16"/>
        <v>1.9438151933809604</v>
      </c>
      <c r="AV55">
        <f t="shared" si="16"/>
        <v>-2.0616484511910476</v>
      </c>
      <c r="AW55">
        <f t="shared" si="16"/>
        <v>0.308944514980944</v>
      </c>
      <c r="AX55">
        <f t="shared" si="16"/>
        <v>0.34934895650243991</v>
      </c>
      <c r="AY55">
        <f t="shared" si="16"/>
        <v>1.7196619005653169E-2</v>
      </c>
      <c r="AZ55">
        <v>1</v>
      </c>
      <c r="BA55">
        <f t="array" ref="BA55">MMULT($AH55:AY$63,AZ$46:AZ$63)</f>
        <v>-3.9143467512738361</v>
      </c>
      <c r="BB55">
        <f t="shared" si="17"/>
        <v>12</v>
      </c>
      <c r="BC55">
        <v>3</v>
      </c>
      <c r="BD55">
        <f t="shared" si="18"/>
        <v>81</v>
      </c>
      <c r="BE55" t="s">
        <v>9</v>
      </c>
      <c r="BF55">
        <f t="shared" si="19"/>
        <v>14.893755139580932</v>
      </c>
      <c r="BG55">
        <f t="shared" si="19"/>
        <v>-14.946426384736348</v>
      </c>
      <c r="BH55">
        <f t="shared" si="19"/>
        <v>17.803106093178336</v>
      </c>
      <c r="BI55">
        <f t="shared" si="19"/>
        <v>-5.5812731268535956</v>
      </c>
      <c r="BJ55">
        <f t="shared" si="19"/>
        <v>-1.3840622399861076</v>
      </c>
      <c r="BK55">
        <f t="shared" si="19"/>
        <v>-4.0639186999255905</v>
      </c>
      <c r="BL55">
        <f t="shared" si="19"/>
        <v>-3.8769467925649792</v>
      </c>
      <c r="BM55">
        <f t="shared" si="19"/>
        <v>-18.410751291441557</v>
      </c>
      <c r="BN55">
        <f t="shared" si="19"/>
        <v>-7.1754634905539945</v>
      </c>
      <c r="BO55">
        <f t="shared" si="19"/>
        <v>0</v>
      </c>
      <c r="BP55">
        <f t="shared" si="19"/>
        <v>-16.836857871197303</v>
      </c>
      <c r="BQ55">
        <f t="shared" si="19"/>
        <v>-9.3863775538538476</v>
      </c>
      <c r="BR55">
        <f t="shared" si="19"/>
        <v>0.58818085648622898</v>
      </c>
      <c r="BS55">
        <f t="shared" si="19"/>
        <v>3.6709870617256577</v>
      </c>
      <c r="BT55">
        <f t="shared" si="19"/>
        <v>1.8292025570482728</v>
      </c>
      <c r="BU55">
        <f t="shared" si="19"/>
        <v>2.6552481716834357</v>
      </c>
      <c r="BV55">
        <f t="shared" si="19"/>
        <v>-5.5882007804955087</v>
      </c>
      <c r="BW55">
        <f t="shared" si="19"/>
        <v>2.4114472495298571</v>
      </c>
      <c r="BX55">
        <v>1</v>
      </c>
      <c r="BY55">
        <f t="array" ref="BY55">MMULT($BF55:BW$63,BX$46:BX$63)</f>
        <v>-43.398351102376111</v>
      </c>
      <c r="BZ55">
        <f t="shared" si="20"/>
        <v>12</v>
      </c>
      <c r="CA55">
        <v>3</v>
      </c>
      <c r="CB55">
        <f t="shared" si="21"/>
        <v>81</v>
      </c>
    </row>
    <row r="56" spans="1:80" x14ac:dyDescent="0.25">
      <c r="A56">
        <v>7</v>
      </c>
      <c r="B56" t="s">
        <v>11</v>
      </c>
      <c r="C56" t="s">
        <v>20</v>
      </c>
      <c r="D56" t="s">
        <v>83</v>
      </c>
      <c r="E56">
        <f t="shared" si="2"/>
        <v>103</v>
      </c>
      <c r="F56">
        <f t="shared" si="3"/>
        <v>79</v>
      </c>
      <c r="G56">
        <f t="shared" si="0"/>
        <v>1.3037974683544304</v>
      </c>
      <c r="H56">
        <f t="shared" si="1"/>
        <v>0.76699029126213591</v>
      </c>
      <c r="I56" s="7" t="s">
        <v>19</v>
      </c>
      <c r="J56" s="2">
        <f t="shared" ref="J56:AA63" si="22">J13-J35</f>
        <v>0</v>
      </c>
      <c r="K56" s="2">
        <f t="shared" si="22"/>
        <v>0.63495934959349598</v>
      </c>
      <c r="L56" s="2">
        <f t="shared" si="22"/>
        <v>1.6979043683589137</v>
      </c>
      <c r="M56" s="2">
        <f t="shared" si="22"/>
        <v>0.91494102228047181</v>
      </c>
      <c r="N56" s="2">
        <f t="shared" si="22"/>
        <v>0</v>
      </c>
      <c r="O56" s="2">
        <f t="shared" si="22"/>
        <v>0</v>
      </c>
      <c r="P56" s="2">
        <f t="shared" si="22"/>
        <v>0</v>
      </c>
      <c r="Q56" s="2">
        <f t="shared" si="22"/>
        <v>-0.48491171749598705</v>
      </c>
      <c r="R56" s="2">
        <f t="shared" si="22"/>
        <v>0</v>
      </c>
      <c r="S56" s="2">
        <f t="shared" si="22"/>
        <v>0</v>
      </c>
      <c r="T56" s="2">
        <f t="shared" si="22"/>
        <v>0</v>
      </c>
      <c r="U56" s="2">
        <f t="shared" si="22"/>
        <v>0</v>
      </c>
      <c r="V56" s="2">
        <f t="shared" si="22"/>
        <v>0.75600191296030606</v>
      </c>
      <c r="W56" s="2">
        <f t="shared" si="22"/>
        <v>0</v>
      </c>
      <c r="X56" s="2">
        <f t="shared" si="22"/>
        <v>1.202200577200577</v>
      </c>
      <c r="Y56" s="2">
        <f t="shared" si="22"/>
        <v>0</v>
      </c>
      <c r="Z56" s="2">
        <f t="shared" si="22"/>
        <v>0.47550154320987659</v>
      </c>
      <c r="AA56" s="2">
        <f t="shared" si="22"/>
        <v>0</v>
      </c>
      <c r="AB56">
        <v>1</v>
      </c>
      <c r="AC56">
        <f t="array" ref="AC56">MMULT($J56:AA$63,AB$3:AB$20)</f>
        <v>5.1965970561076542</v>
      </c>
      <c r="AD56">
        <f t="shared" si="14"/>
        <v>1</v>
      </c>
      <c r="AE56">
        <v>1</v>
      </c>
      <c r="AF56">
        <f t="shared" si="15"/>
        <v>0</v>
      </c>
      <c r="AG56" t="s">
        <v>19</v>
      </c>
      <c r="AH56">
        <f t="shared" si="16"/>
        <v>0.52981365495200294</v>
      </c>
      <c r="AI56">
        <f t="shared" si="16"/>
        <v>2.2684802489749978</v>
      </c>
      <c r="AJ56">
        <f t="shared" si="16"/>
        <v>2.0858969558345946</v>
      </c>
      <c r="AK56">
        <f t="shared" si="16"/>
        <v>2.4510792152918492</v>
      </c>
      <c r="AL56">
        <f t="shared" si="16"/>
        <v>0.65179568295854873</v>
      </c>
      <c r="AM56">
        <f t="shared" si="16"/>
        <v>4.6219762682295187</v>
      </c>
      <c r="AN56">
        <f t="shared" si="16"/>
        <v>3.2657137709107493</v>
      </c>
      <c r="AO56">
        <f t="shared" si="16"/>
        <v>1.3691684510946964</v>
      </c>
      <c r="AP56">
        <f t="shared" si="16"/>
        <v>0.75128001947796008</v>
      </c>
      <c r="AQ56">
        <f t="shared" si="16"/>
        <v>3.1952973002860965</v>
      </c>
      <c r="AR56">
        <f t="shared" si="16"/>
        <v>0</v>
      </c>
      <c r="AS56">
        <f t="shared" si="16"/>
        <v>1.2372034476265736</v>
      </c>
      <c r="AT56">
        <f t="shared" si="16"/>
        <v>0.93491399413585663</v>
      </c>
      <c r="AU56">
        <f t="shared" si="16"/>
        <v>5.9103833100359306</v>
      </c>
      <c r="AV56">
        <f t="shared" si="16"/>
        <v>-1.7521810120301735</v>
      </c>
      <c r="AW56">
        <f t="shared" si="16"/>
        <v>4.328055088761019</v>
      </c>
      <c r="AX56">
        <f t="shared" si="16"/>
        <v>3.3430657233275602</v>
      </c>
      <c r="AY56">
        <f t="shared" si="16"/>
        <v>4.4724272440578972</v>
      </c>
      <c r="AZ56">
        <v>1</v>
      </c>
      <c r="BA56">
        <f t="array" ref="BA56">MMULT($AH56:AY$63,AZ$46:AZ$63)</f>
        <v>39.66436936392568</v>
      </c>
      <c r="BB56">
        <f t="shared" si="17"/>
        <v>1</v>
      </c>
      <c r="BC56">
        <v>1</v>
      </c>
      <c r="BD56">
        <f t="shared" si="18"/>
        <v>0</v>
      </c>
      <c r="BE56" t="s">
        <v>19</v>
      </c>
      <c r="BF56">
        <f t="shared" si="19"/>
        <v>33.838147987993324</v>
      </c>
      <c r="BG56">
        <f t="shared" si="19"/>
        <v>3.804154281868005</v>
      </c>
      <c r="BH56">
        <f t="shared" si="19"/>
        <v>46.687632212384798</v>
      </c>
      <c r="BI56">
        <f t="shared" si="19"/>
        <v>15.477550455999541</v>
      </c>
      <c r="BJ56">
        <f t="shared" si="19"/>
        <v>17.359207261407121</v>
      </c>
      <c r="BK56">
        <f t="shared" si="19"/>
        <v>19.68210360248829</v>
      </c>
      <c r="BL56">
        <f t="shared" si="19"/>
        <v>14.441881196363154</v>
      </c>
      <c r="BM56">
        <f t="shared" si="19"/>
        <v>1.7281715035107865</v>
      </c>
      <c r="BN56">
        <f t="shared" si="19"/>
        <v>8.363822565921982</v>
      </c>
      <c r="BO56">
        <f t="shared" si="19"/>
        <v>16.836857871197303</v>
      </c>
      <c r="BP56">
        <f t="shared" si="19"/>
        <v>0</v>
      </c>
      <c r="BQ56">
        <f t="shared" si="19"/>
        <v>11.846119098802724</v>
      </c>
      <c r="BR56">
        <f t="shared" si="19"/>
        <v>16.611199069598349</v>
      </c>
      <c r="BS56">
        <f t="shared" si="19"/>
        <v>23.158836506995222</v>
      </c>
      <c r="BT56">
        <f t="shared" si="19"/>
        <v>27.229806490731029</v>
      </c>
      <c r="BU56">
        <f t="shared" si="19"/>
        <v>20.989656259879347</v>
      </c>
      <c r="BV56">
        <f t="shared" si="19"/>
        <v>22.649532171202821</v>
      </c>
      <c r="BW56">
        <f t="shared" si="19"/>
        <v>28.95651522785974</v>
      </c>
      <c r="BX56">
        <v>1</v>
      </c>
      <c r="BY56">
        <f t="array" ref="BY56">MMULT($BF56:BW$63,BX$46:BX$63)</f>
        <v>329.66119376420352</v>
      </c>
      <c r="BZ56">
        <f t="shared" si="20"/>
        <v>1</v>
      </c>
      <c r="CA56">
        <v>1</v>
      </c>
      <c r="CB56">
        <f t="shared" si="21"/>
        <v>0</v>
      </c>
    </row>
    <row r="57" spans="1:80" x14ac:dyDescent="0.25">
      <c r="A57">
        <v>7</v>
      </c>
      <c r="B57" t="s">
        <v>12</v>
      </c>
      <c r="C57" t="s">
        <v>21</v>
      </c>
      <c r="D57" t="s">
        <v>84</v>
      </c>
      <c r="E57">
        <f t="shared" si="2"/>
        <v>74</v>
      </c>
      <c r="F57">
        <f t="shared" si="3"/>
        <v>84</v>
      </c>
      <c r="G57">
        <f t="shared" si="0"/>
        <v>0.88095238095238093</v>
      </c>
      <c r="H57">
        <f t="shared" si="1"/>
        <v>1.1351351351351351</v>
      </c>
      <c r="I57" s="7" t="s">
        <v>20</v>
      </c>
      <c r="J57" s="2">
        <f t="shared" si="22"/>
        <v>2.4243314722303899E-2</v>
      </c>
      <c r="K57" s="2">
        <f t="shared" si="22"/>
        <v>-0.53680717709229453</v>
      </c>
      <c r="L57" s="2">
        <f t="shared" si="22"/>
        <v>1.1548232695139913</v>
      </c>
      <c r="M57" s="2">
        <f t="shared" si="22"/>
        <v>0</v>
      </c>
      <c r="N57" s="2">
        <f t="shared" si="22"/>
        <v>0</v>
      </c>
      <c r="O57" s="2">
        <f t="shared" si="22"/>
        <v>-3.9607843137254961E-2</v>
      </c>
      <c r="P57" s="2">
        <f t="shared" si="22"/>
        <v>0</v>
      </c>
      <c r="Q57" s="2">
        <f t="shared" si="22"/>
        <v>0</v>
      </c>
      <c r="R57" s="2">
        <f t="shared" si="22"/>
        <v>0</v>
      </c>
      <c r="S57" s="2">
        <f t="shared" si="22"/>
        <v>-0.45470842560371183</v>
      </c>
      <c r="T57" s="2">
        <f t="shared" si="22"/>
        <v>0</v>
      </c>
      <c r="U57" s="2">
        <f t="shared" si="22"/>
        <v>0</v>
      </c>
      <c r="V57" s="2">
        <f t="shared" si="22"/>
        <v>0</v>
      </c>
      <c r="W57" s="2">
        <f t="shared" si="22"/>
        <v>0</v>
      </c>
      <c r="X57" s="2">
        <f t="shared" si="22"/>
        <v>1.7303571428571429</v>
      </c>
      <c r="Y57" s="2">
        <f t="shared" si="22"/>
        <v>0</v>
      </c>
      <c r="Z57" s="2">
        <f t="shared" si="22"/>
        <v>0</v>
      </c>
      <c r="AA57" s="2">
        <f t="shared" si="22"/>
        <v>2.4243314722303899E-2</v>
      </c>
      <c r="AB57">
        <v>1</v>
      </c>
      <c r="AC57">
        <f t="array" ref="AC57">MMULT($J57:AA$63,AB$3:AB$20)</f>
        <v>1.9025435959824808</v>
      </c>
      <c r="AD57">
        <f t="shared" si="14"/>
        <v>5</v>
      </c>
      <c r="AE57">
        <v>10</v>
      </c>
      <c r="AF57">
        <f t="shared" si="15"/>
        <v>25</v>
      </c>
      <c r="AG57" t="s">
        <v>20</v>
      </c>
      <c r="AH57">
        <f t="shared" si="16"/>
        <v>2.63201932235682</v>
      </c>
      <c r="AI57">
        <f t="shared" si="16"/>
        <v>-1.041702973908075</v>
      </c>
      <c r="AJ57">
        <f t="shared" si="16"/>
        <v>0.41357854946909056</v>
      </c>
      <c r="AK57">
        <f t="shared" si="16"/>
        <v>-6.467206916937962E-2</v>
      </c>
      <c r="AL57">
        <f t="shared" si="16"/>
        <v>-0.24027777741172685</v>
      </c>
      <c r="AM57">
        <f t="shared" si="16"/>
        <v>1.4538020561388532</v>
      </c>
      <c r="AN57">
        <f t="shared" si="16"/>
        <v>-0.38754120204782938</v>
      </c>
      <c r="AO57">
        <f t="shared" si="16"/>
        <v>2.030474741112406</v>
      </c>
      <c r="AP57">
        <f t="shared" si="16"/>
        <v>0.21605639175965097</v>
      </c>
      <c r="AQ57">
        <f t="shared" si="16"/>
        <v>-0.14980440456769406</v>
      </c>
      <c r="AR57">
        <f t="shared" si="16"/>
        <v>-1.2372034476265736</v>
      </c>
      <c r="AS57">
        <f t="shared" si="16"/>
        <v>0</v>
      </c>
      <c r="AT57">
        <f t="shared" si="16"/>
        <v>1.1103790584825868</v>
      </c>
      <c r="AU57">
        <f t="shared" si="16"/>
        <v>1.2611740793935775</v>
      </c>
      <c r="AV57">
        <f t="shared" si="16"/>
        <v>-0.79556709027390138</v>
      </c>
      <c r="AW57">
        <f t="shared" si="16"/>
        <v>4.1006126200905317</v>
      </c>
      <c r="AX57">
        <f t="shared" si="16"/>
        <v>-2.133126893433384</v>
      </c>
      <c r="AY57">
        <f t="shared" si="16"/>
        <v>-1.1254343606572152</v>
      </c>
      <c r="AZ57">
        <v>1</v>
      </c>
      <c r="BA57">
        <f t="array" ref="BA57">MMULT($AH57:AY$63,AZ$46:AZ$63)</f>
        <v>6.0427665997077362</v>
      </c>
      <c r="BB57">
        <f t="shared" si="17"/>
        <v>6</v>
      </c>
      <c r="BC57">
        <v>10</v>
      </c>
      <c r="BD57">
        <f t="shared" si="18"/>
        <v>16</v>
      </c>
      <c r="BE57" t="s">
        <v>20</v>
      </c>
      <c r="BF57">
        <f t="shared" si="19"/>
        <v>8.9242823831609925</v>
      </c>
      <c r="BG57">
        <f t="shared" si="19"/>
        <v>-16.047175462700245</v>
      </c>
      <c r="BH57">
        <f t="shared" si="19"/>
        <v>15.467186761123539</v>
      </c>
      <c r="BI57">
        <f t="shared" si="19"/>
        <v>8.5800653538765204E-2</v>
      </c>
      <c r="BJ57">
        <f t="shared" si="19"/>
        <v>10.175508065531957</v>
      </c>
      <c r="BK57">
        <f t="shared" si="19"/>
        <v>2.6545418535401062</v>
      </c>
      <c r="BL57">
        <f t="shared" si="19"/>
        <v>5.2028847735160575</v>
      </c>
      <c r="BM57">
        <f t="shared" si="19"/>
        <v>-16.82602193873872</v>
      </c>
      <c r="BN57">
        <f t="shared" si="19"/>
        <v>-4.1725500667104871</v>
      </c>
      <c r="BO57">
        <f t="shared" si="19"/>
        <v>9.3863775538538476</v>
      </c>
      <c r="BP57">
        <f t="shared" si="19"/>
        <v>-11.846119098802724</v>
      </c>
      <c r="BQ57">
        <f t="shared" si="19"/>
        <v>0</v>
      </c>
      <c r="BR57">
        <f t="shared" si="19"/>
        <v>3.3522039165741617</v>
      </c>
      <c r="BS57">
        <f t="shared" si="19"/>
        <v>11.514288583280495</v>
      </c>
      <c r="BT57">
        <f t="shared" si="19"/>
        <v>16.291913013053389</v>
      </c>
      <c r="BU57">
        <f t="shared" si="19"/>
        <v>10.581004982249116</v>
      </c>
      <c r="BV57">
        <f t="shared" si="19"/>
        <v>2.4364799830843182</v>
      </c>
      <c r="BW57">
        <f t="shared" si="19"/>
        <v>14.216626105332232</v>
      </c>
      <c r="BX57">
        <v>1</v>
      </c>
      <c r="BY57">
        <f t="array" ref="BY57">MMULT($BF57:BW$63,BX$46:BX$63)</f>
        <v>61.397232060886793</v>
      </c>
      <c r="BZ57">
        <f t="shared" si="20"/>
        <v>6</v>
      </c>
      <c r="CA57">
        <v>10</v>
      </c>
      <c r="CB57">
        <f t="shared" si="21"/>
        <v>16</v>
      </c>
    </row>
    <row r="58" spans="1:80" x14ac:dyDescent="0.25">
      <c r="A58">
        <v>7</v>
      </c>
      <c r="B58" t="s">
        <v>17</v>
      </c>
      <c r="C58" t="s">
        <v>16</v>
      </c>
      <c r="D58" t="s">
        <v>85</v>
      </c>
      <c r="E58">
        <f t="shared" si="2"/>
        <v>109</v>
      </c>
      <c r="F58">
        <f t="shared" si="3"/>
        <v>80</v>
      </c>
      <c r="G58">
        <f t="shared" si="0"/>
        <v>1.3625</v>
      </c>
      <c r="H58">
        <f t="shared" si="1"/>
        <v>0.73394495412844041</v>
      </c>
      <c r="I58" s="7" t="s">
        <v>21</v>
      </c>
      <c r="J58" s="2">
        <f t="shared" si="22"/>
        <v>-0.21567717996289415</v>
      </c>
      <c r="K58" s="2">
        <f t="shared" si="22"/>
        <v>0</v>
      </c>
      <c r="L58" s="2">
        <f t="shared" si="22"/>
        <v>0.25418275418275416</v>
      </c>
      <c r="M58" s="2">
        <f t="shared" si="22"/>
        <v>1.4245360824742268</v>
      </c>
      <c r="N58" s="2">
        <f t="shared" si="22"/>
        <v>-0.70773759461732544</v>
      </c>
      <c r="O58" s="2">
        <f t="shared" si="22"/>
        <v>0</v>
      </c>
      <c r="P58" s="2">
        <f t="shared" si="22"/>
        <v>0.2715098147128967</v>
      </c>
      <c r="Q58" s="2">
        <f t="shared" si="22"/>
        <v>0</v>
      </c>
      <c r="R58" s="2">
        <f t="shared" si="22"/>
        <v>0</v>
      </c>
      <c r="S58" s="2">
        <f t="shared" si="22"/>
        <v>0</v>
      </c>
      <c r="T58" s="2">
        <f t="shared" si="22"/>
        <v>-0.75600191296030606</v>
      </c>
      <c r="U58" s="2">
        <f t="shared" si="22"/>
        <v>0</v>
      </c>
      <c r="V58" s="2">
        <f t="shared" si="22"/>
        <v>0</v>
      </c>
      <c r="W58" s="2">
        <f t="shared" si="22"/>
        <v>0</v>
      </c>
      <c r="X58" s="2">
        <f t="shared" si="22"/>
        <v>0</v>
      </c>
      <c r="Y58" s="2">
        <f t="shared" si="22"/>
        <v>0</v>
      </c>
      <c r="Z58" s="2">
        <f t="shared" si="22"/>
        <v>0</v>
      </c>
      <c r="AA58" s="2">
        <f t="shared" si="22"/>
        <v>2.4540800963565257E-2</v>
      </c>
      <c r="AB58">
        <v>1</v>
      </c>
      <c r="AC58">
        <f t="array" ref="AC58">MMULT($J58:AA$63,AB$3:AB$20)</f>
        <v>0.29535276479291717</v>
      </c>
      <c r="AD58">
        <f t="shared" si="14"/>
        <v>9</v>
      </c>
      <c r="AE58">
        <v>9</v>
      </c>
      <c r="AF58">
        <f t="shared" si="15"/>
        <v>0</v>
      </c>
      <c r="AG58" t="s">
        <v>21</v>
      </c>
      <c r="AH58">
        <f t="shared" si="16"/>
        <v>-0.81279694779146316</v>
      </c>
      <c r="AI58">
        <f t="shared" si="16"/>
        <v>-0.7933164875242027</v>
      </c>
      <c r="AJ58">
        <f t="shared" si="16"/>
        <v>2.8118979897458667</v>
      </c>
      <c r="AK58">
        <f t="shared" si="16"/>
        <v>-0.72691148606565781</v>
      </c>
      <c r="AL58">
        <f t="shared" si="16"/>
        <v>1.3950939665225381</v>
      </c>
      <c r="AM58">
        <f t="shared" si="16"/>
        <v>-0.6999216833365377</v>
      </c>
      <c r="AN58">
        <f t="shared" si="16"/>
        <v>1.6819637286936637</v>
      </c>
      <c r="AO58">
        <f t="shared" si="16"/>
        <v>-1.6460218830934468</v>
      </c>
      <c r="AP58">
        <f t="shared" si="16"/>
        <v>-0.15175667303150764</v>
      </c>
      <c r="AQ58">
        <f t="shared" si="16"/>
        <v>-2.0032929335323644</v>
      </c>
      <c r="AR58">
        <f t="shared" si="16"/>
        <v>-0.93491399413585663</v>
      </c>
      <c r="AS58">
        <f t="shared" si="16"/>
        <v>-1.1103790584825868</v>
      </c>
      <c r="AT58">
        <f t="shared" si="16"/>
        <v>0</v>
      </c>
      <c r="AU58">
        <f t="shared" si="16"/>
        <v>2.4484909968214525</v>
      </c>
      <c r="AV58">
        <f t="shared" si="16"/>
        <v>0.40315157104970589</v>
      </c>
      <c r="AW58">
        <f t="shared" si="16"/>
        <v>2.5336285180627698</v>
      </c>
      <c r="AX58">
        <f t="shared" si="16"/>
        <v>-1.4446533935297445</v>
      </c>
      <c r="AY58">
        <f t="shared" si="16"/>
        <v>-0.6110224678132461</v>
      </c>
      <c r="AZ58">
        <v>1</v>
      </c>
      <c r="BA58">
        <f t="array" ref="BA58">MMULT($AH58:AY$63,AZ$46:AZ$63)</f>
        <v>0.33923976255938237</v>
      </c>
      <c r="BB58">
        <f t="shared" si="17"/>
        <v>9</v>
      </c>
      <c r="BC58">
        <v>9</v>
      </c>
      <c r="BD58">
        <f t="shared" si="18"/>
        <v>0</v>
      </c>
      <c r="BE58" t="s">
        <v>21</v>
      </c>
      <c r="BF58">
        <f t="shared" si="19"/>
        <v>10.407016909562206</v>
      </c>
      <c r="BG58">
        <f t="shared" si="19"/>
        <v>-13.85158401634637</v>
      </c>
      <c r="BH58">
        <f t="shared" si="19"/>
        <v>13.70773006672529</v>
      </c>
      <c r="BI58">
        <f t="shared" si="19"/>
        <v>0.13947633632462697</v>
      </c>
      <c r="BJ58">
        <f t="shared" si="19"/>
        <v>1.2792130354818454</v>
      </c>
      <c r="BK58">
        <f t="shared" si="19"/>
        <v>-3.3006129949987972</v>
      </c>
      <c r="BL58">
        <f t="shared" si="19"/>
        <v>1.6820860874939498</v>
      </c>
      <c r="BM58">
        <f t="shared" si="19"/>
        <v>-14.098747014246502</v>
      </c>
      <c r="BN58">
        <f t="shared" si="19"/>
        <v>-4.177736522071843</v>
      </c>
      <c r="BO58">
        <f t="shared" si="19"/>
        <v>-0.58818085648622898</v>
      </c>
      <c r="BP58">
        <f t="shared" si="19"/>
        <v>-16.611199069598349</v>
      </c>
      <c r="BQ58">
        <f t="shared" si="19"/>
        <v>-3.3522039165741617</v>
      </c>
      <c r="BR58">
        <f t="shared" si="19"/>
        <v>0</v>
      </c>
      <c r="BS58">
        <f t="shared" si="19"/>
        <v>4.6235461577716439</v>
      </c>
      <c r="BT58">
        <f t="shared" si="19"/>
        <v>0.38560283205661605</v>
      </c>
      <c r="BU58">
        <f t="shared" si="19"/>
        <v>8.9606790577668249</v>
      </c>
      <c r="BV58">
        <f t="shared" si="19"/>
        <v>-0.24089293581360138</v>
      </c>
      <c r="BW58">
        <f t="shared" si="19"/>
        <v>5.3935982707859615</v>
      </c>
      <c r="BX58">
        <v>1</v>
      </c>
      <c r="BY58">
        <f t="array" ref="BY58">MMULT($BF58:BW$63,BX$46:BX$63)</f>
        <v>-9.64220857216689</v>
      </c>
      <c r="BZ58">
        <f t="shared" si="20"/>
        <v>11</v>
      </c>
      <c r="CA58">
        <v>9</v>
      </c>
      <c r="CB58">
        <f t="shared" si="21"/>
        <v>4</v>
      </c>
    </row>
    <row r="59" spans="1:80" x14ac:dyDescent="0.25">
      <c r="A59">
        <v>7</v>
      </c>
      <c r="B59" t="s">
        <v>15</v>
      </c>
      <c r="C59" t="s">
        <v>22</v>
      </c>
      <c r="D59" t="s">
        <v>86</v>
      </c>
      <c r="E59">
        <f t="shared" si="2"/>
        <v>98</v>
      </c>
      <c r="F59">
        <f t="shared" si="3"/>
        <v>91</v>
      </c>
      <c r="G59">
        <f t="shared" si="0"/>
        <v>1.0769230769230769</v>
      </c>
      <c r="H59">
        <f t="shared" si="1"/>
        <v>0.9285714285714286</v>
      </c>
      <c r="I59" s="7" t="s">
        <v>22</v>
      </c>
      <c r="J59" s="2">
        <f t="shared" si="22"/>
        <v>0.82285071056704651</v>
      </c>
      <c r="K59" s="2">
        <f t="shared" si="22"/>
        <v>0</v>
      </c>
      <c r="L59" s="2">
        <f t="shared" si="22"/>
        <v>-0.84321295143212949</v>
      </c>
      <c r="M59" s="2">
        <f t="shared" si="22"/>
        <v>-1.1376655925528105</v>
      </c>
      <c r="N59" s="2">
        <f t="shared" si="22"/>
        <v>-5.2640692640692599E-2</v>
      </c>
      <c r="O59" s="2">
        <f t="shared" si="22"/>
        <v>-0.14835164835164827</v>
      </c>
      <c r="P59" s="2">
        <f t="shared" si="22"/>
        <v>0</v>
      </c>
      <c r="Q59" s="2">
        <f t="shared" si="22"/>
        <v>-1.1875259875259876</v>
      </c>
      <c r="R59" s="2">
        <f t="shared" si="22"/>
        <v>0</v>
      </c>
      <c r="S59" s="2">
        <f t="shared" si="22"/>
        <v>-0.1742424242424242</v>
      </c>
      <c r="T59" s="2">
        <f t="shared" si="22"/>
        <v>0</v>
      </c>
      <c r="U59" s="2">
        <f t="shared" si="22"/>
        <v>0</v>
      </c>
      <c r="V59" s="2">
        <f t="shared" si="22"/>
        <v>0</v>
      </c>
      <c r="W59" s="2">
        <f t="shared" si="22"/>
        <v>0</v>
      </c>
      <c r="X59" s="2">
        <f t="shared" si="22"/>
        <v>0</v>
      </c>
      <c r="Y59" s="2">
        <f t="shared" si="22"/>
        <v>0</v>
      </c>
      <c r="Z59" s="2">
        <f t="shared" si="22"/>
        <v>0</v>
      </c>
      <c r="AA59" s="2">
        <f t="shared" si="22"/>
        <v>0</v>
      </c>
      <c r="AB59">
        <v>1</v>
      </c>
      <c r="AC59">
        <f t="array" ref="AC59">MMULT($J59:AA$63,AB$3:AB$20)</f>
        <v>-2.7207885861786463</v>
      </c>
      <c r="AD59">
        <f t="shared" si="14"/>
        <v>16</v>
      </c>
      <c r="AE59">
        <v>15</v>
      </c>
      <c r="AF59">
        <f t="shared" si="15"/>
        <v>1</v>
      </c>
      <c r="AG59" t="s">
        <v>22</v>
      </c>
      <c r="AH59">
        <f t="shared" si="16"/>
        <v>-0.67433793851661683</v>
      </c>
      <c r="AI59">
        <f t="shared" si="16"/>
        <v>-3.8722173097067154</v>
      </c>
      <c r="AJ59">
        <f t="shared" si="16"/>
        <v>0.70116550116550125</v>
      </c>
      <c r="AK59">
        <f t="shared" si="16"/>
        <v>0</v>
      </c>
      <c r="AL59">
        <f t="shared" si="16"/>
        <v>1.8232774427965224</v>
      </c>
      <c r="AM59">
        <f t="shared" si="16"/>
        <v>0</v>
      </c>
      <c r="AN59">
        <f t="shared" si="16"/>
        <v>-3.3865968939165105</v>
      </c>
      <c r="AO59">
        <f t="shared" si="16"/>
        <v>-0.86525428705661256</v>
      </c>
      <c r="AP59">
        <f t="shared" si="16"/>
        <v>-3.4567316605076988</v>
      </c>
      <c r="AQ59">
        <f t="shared" si="16"/>
        <v>-1.9438151933809604</v>
      </c>
      <c r="AR59">
        <f t="shared" si="16"/>
        <v>-5.9103833100359306</v>
      </c>
      <c r="AS59">
        <f t="shared" si="16"/>
        <v>-1.2611740793935775</v>
      </c>
      <c r="AT59">
        <f t="shared" si="16"/>
        <v>-2.4484909968214525</v>
      </c>
      <c r="AU59">
        <f t="shared" si="16"/>
        <v>0</v>
      </c>
      <c r="AV59">
        <f t="shared" si="16"/>
        <v>-1.8790324489325836</v>
      </c>
      <c r="AW59">
        <f t="shared" si="16"/>
        <v>2.5022642286990369</v>
      </c>
      <c r="AX59">
        <f t="shared" si="16"/>
        <v>-1.952673709680111</v>
      </c>
      <c r="AY59">
        <f t="shared" si="16"/>
        <v>-1.3396630539019609</v>
      </c>
      <c r="AZ59">
        <v>1</v>
      </c>
      <c r="BA59">
        <f t="array" ref="BA59">MMULT($AH59:AY$63,AZ$46:AZ$63)</f>
        <v>-23.963663709189671</v>
      </c>
      <c r="BB59">
        <f t="shared" si="17"/>
        <v>16</v>
      </c>
      <c r="BC59">
        <v>15</v>
      </c>
      <c r="BD59">
        <f t="shared" si="18"/>
        <v>1</v>
      </c>
      <c r="BE59" t="s">
        <v>22</v>
      </c>
      <c r="BF59">
        <f t="shared" si="19"/>
        <v>6.7756399863297858</v>
      </c>
      <c r="BG59">
        <f t="shared" si="19"/>
        <v>-17.829985006554175</v>
      </c>
      <c r="BH59">
        <f t="shared" si="19"/>
        <v>-0.14192998767541454</v>
      </c>
      <c r="BI59">
        <f t="shared" si="19"/>
        <v>-23.401225501969968</v>
      </c>
      <c r="BJ59">
        <f t="shared" si="19"/>
        <v>-11.330674827446963</v>
      </c>
      <c r="BK59">
        <f t="shared" si="19"/>
        <v>-12.022288861745153</v>
      </c>
      <c r="BL59">
        <f t="shared" si="19"/>
        <v>-7.1904494541362141</v>
      </c>
      <c r="BM59">
        <f t="shared" si="19"/>
        <v>-35.915797946612386</v>
      </c>
      <c r="BN59">
        <f t="shared" si="19"/>
        <v>-10.344502634668817</v>
      </c>
      <c r="BO59">
        <f t="shared" si="19"/>
        <v>-3.6709870617256577</v>
      </c>
      <c r="BP59">
        <f t="shared" si="19"/>
        <v>-23.158836506995222</v>
      </c>
      <c r="BQ59">
        <f t="shared" si="19"/>
        <v>-11.514288583280495</v>
      </c>
      <c r="BR59">
        <f t="shared" si="19"/>
        <v>-4.6235461577716439</v>
      </c>
      <c r="BS59">
        <f t="shared" si="19"/>
        <v>0</v>
      </c>
      <c r="BT59">
        <f t="shared" si="19"/>
        <v>-6.6250596607541787</v>
      </c>
      <c r="BU59">
        <f t="shared" si="19"/>
        <v>-7.3878852439330451</v>
      </c>
      <c r="BV59">
        <f t="shared" si="19"/>
        <v>-14.254466694983835</v>
      </c>
      <c r="BW59">
        <f t="shared" si="19"/>
        <v>-4.0391485515714614</v>
      </c>
      <c r="BX59">
        <v>1</v>
      </c>
      <c r="BY59">
        <f t="array" ref="BY59">MMULT($BF59:BW$63,BX$46:BX$63)</f>
        <v>-186.67543269549486</v>
      </c>
      <c r="BZ59">
        <f t="shared" si="20"/>
        <v>16</v>
      </c>
      <c r="CA59">
        <v>15</v>
      </c>
      <c r="CB59">
        <f t="shared" si="21"/>
        <v>1</v>
      </c>
    </row>
    <row r="60" spans="1:80" x14ac:dyDescent="0.25">
      <c r="A60">
        <v>7</v>
      </c>
      <c r="B60" t="s">
        <v>14</v>
      </c>
      <c r="C60" t="s">
        <v>9</v>
      </c>
      <c r="D60" t="s">
        <v>87</v>
      </c>
      <c r="E60">
        <f t="shared" si="2"/>
        <v>94</v>
      </c>
      <c r="F60">
        <f t="shared" si="3"/>
        <v>62</v>
      </c>
      <c r="G60">
        <f t="shared" si="0"/>
        <v>1.5161290322580645</v>
      </c>
      <c r="H60">
        <f t="shared" si="1"/>
        <v>0.65957446808510634</v>
      </c>
      <c r="I60" s="7" t="s">
        <v>23</v>
      </c>
      <c r="J60" s="2">
        <f t="shared" si="22"/>
        <v>0</v>
      </c>
      <c r="K60" s="2">
        <f t="shared" si="22"/>
        <v>0.86371935315597281</v>
      </c>
      <c r="L60" s="2">
        <f t="shared" si="22"/>
        <v>0</v>
      </c>
      <c r="M60" s="2">
        <f t="shared" si="22"/>
        <v>0</v>
      </c>
      <c r="N60" s="2">
        <f t="shared" si="22"/>
        <v>0</v>
      </c>
      <c r="O60" s="2">
        <f t="shared" si="22"/>
        <v>-0.72543966040024266</v>
      </c>
      <c r="P60" s="2">
        <f t="shared" si="22"/>
        <v>0</v>
      </c>
      <c r="Q60" s="2">
        <f t="shared" si="22"/>
        <v>0.97051156728576071</v>
      </c>
      <c r="R60" s="2">
        <f t="shared" si="22"/>
        <v>-6.1553030303030276E-2</v>
      </c>
      <c r="S60" s="2">
        <f t="shared" si="22"/>
        <v>0</v>
      </c>
      <c r="T60" s="2">
        <f t="shared" si="22"/>
        <v>-1.202200577200577</v>
      </c>
      <c r="U60" s="2">
        <f t="shared" si="22"/>
        <v>-1.7303571428571429</v>
      </c>
      <c r="V60" s="2">
        <f t="shared" si="22"/>
        <v>0</v>
      </c>
      <c r="W60" s="2">
        <f t="shared" si="22"/>
        <v>0</v>
      </c>
      <c r="X60" s="2">
        <f t="shared" si="22"/>
        <v>0</v>
      </c>
      <c r="Y60" s="2">
        <f t="shared" si="22"/>
        <v>0.22606965174129345</v>
      </c>
      <c r="Z60" s="2">
        <f t="shared" si="22"/>
        <v>0</v>
      </c>
      <c r="AA60" s="2">
        <f t="shared" si="22"/>
        <v>0</v>
      </c>
      <c r="AB60">
        <v>1</v>
      </c>
      <c r="AC60">
        <f t="array" ref="AC60">MMULT($J60:AA$63,AB$3:AB$20)</f>
        <v>-1.6592498385779659</v>
      </c>
      <c r="AD60">
        <f t="shared" si="14"/>
        <v>14</v>
      </c>
      <c r="AE60">
        <v>5</v>
      </c>
      <c r="AF60">
        <f t="shared" si="15"/>
        <v>81</v>
      </c>
      <c r="AG60" t="s">
        <v>23</v>
      </c>
      <c r="AH60">
        <f t="shared" si="16"/>
        <v>-1.9046164790511355</v>
      </c>
      <c r="AI60">
        <f t="shared" si="16"/>
        <v>-6.114619592857224</v>
      </c>
      <c r="AJ60">
        <f t="shared" si="16"/>
        <v>-6.7009459203863031E-2</v>
      </c>
      <c r="AK60">
        <f t="shared" si="16"/>
        <v>-1.6737910486898864</v>
      </c>
      <c r="AL60">
        <f t="shared" si="16"/>
        <v>1.6680990737456045</v>
      </c>
      <c r="AM60">
        <f t="shared" si="16"/>
        <v>0.18375000748168624</v>
      </c>
      <c r="AN60">
        <f t="shared" si="16"/>
        <v>1.9255826268823162</v>
      </c>
      <c r="AO60">
        <f t="shared" si="16"/>
        <v>-1.0265001090222596</v>
      </c>
      <c r="AP60">
        <f t="shared" si="16"/>
        <v>-4.6433505318355994E-2</v>
      </c>
      <c r="AQ60">
        <f t="shared" si="16"/>
        <v>2.0616484511910476</v>
      </c>
      <c r="AR60">
        <f t="shared" si="16"/>
        <v>1.7521810120301735</v>
      </c>
      <c r="AS60">
        <f t="shared" si="16"/>
        <v>0.79556709027390138</v>
      </c>
      <c r="AT60">
        <f t="shared" si="16"/>
        <v>-0.40315157104970589</v>
      </c>
      <c r="AU60">
        <f t="shared" si="16"/>
        <v>1.8790324489325836</v>
      </c>
      <c r="AV60">
        <f t="shared" si="16"/>
        <v>0</v>
      </c>
      <c r="AW60">
        <f t="shared" si="16"/>
        <v>1.1444040965533979</v>
      </c>
      <c r="AX60">
        <f t="shared" si="16"/>
        <v>2.3656078730952235</v>
      </c>
      <c r="AY60">
        <f t="shared" si="16"/>
        <v>-0.30984491959689597</v>
      </c>
      <c r="AZ60">
        <v>1</v>
      </c>
      <c r="BA60">
        <f t="array" ref="BA60">MMULT($AH60:AY$63,AZ$46:AZ$63)</f>
        <v>2.2299059953966087</v>
      </c>
      <c r="BB60">
        <f t="shared" si="17"/>
        <v>8</v>
      </c>
      <c r="BC60">
        <v>5</v>
      </c>
      <c r="BD60">
        <f t="shared" si="18"/>
        <v>9</v>
      </c>
      <c r="BE60" t="s">
        <v>23</v>
      </c>
      <c r="BF60">
        <f t="shared" si="19"/>
        <v>15.847668921301281</v>
      </c>
      <c r="BG60">
        <f t="shared" si="19"/>
        <v>-2.3550744617890729</v>
      </c>
      <c r="BH60">
        <f t="shared" si="19"/>
        <v>29.058510658421639</v>
      </c>
      <c r="BI60">
        <f t="shared" si="19"/>
        <v>-3.4020600097161235E-2</v>
      </c>
      <c r="BJ60">
        <f t="shared" si="19"/>
        <v>-3.4125115098192715</v>
      </c>
      <c r="BK60">
        <f t="shared" si="19"/>
        <v>-1.0996873637975497</v>
      </c>
      <c r="BL60">
        <f t="shared" si="19"/>
        <v>-1.7048770816360168</v>
      </c>
      <c r="BM60">
        <f t="shared" si="19"/>
        <v>1.223213382135107</v>
      </c>
      <c r="BN60">
        <f t="shared" si="19"/>
        <v>-5.9193075694270476</v>
      </c>
      <c r="BO60">
        <f t="shared" si="19"/>
        <v>-1.8292025570482728</v>
      </c>
      <c r="BP60">
        <f t="shared" si="19"/>
        <v>-27.229806490731029</v>
      </c>
      <c r="BQ60">
        <f t="shared" si="19"/>
        <v>-16.291913013053389</v>
      </c>
      <c r="BR60">
        <f t="shared" si="19"/>
        <v>-0.38560283205661605</v>
      </c>
      <c r="BS60">
        <f t="shared" si="19"/>
        <v>6.6250596607541787</v>
      </c>
      <c r="BT60">
        <f t="shared" si="19"/>
        <v>0</v>
      </c>
      <c r="BU60">
        <f t="shared" si="19"/>
        <v>12.688220441021858</v>
      </c>
      <c r="BV60">
        <f t="shared" si="19"/>
        <v>-5.4410148314373714</v>
      </c>
      <c r="BW60">
        <f t="shared" si="19"/>
        <v>12.464116513750767</v>
      </c>
      <c r="BX60">
        <v>1</v>
      </c>
      <c r="BY60">
        <f t="array" ref="BY60">MMULT($BF60:BW$63,BX$46:BX$63)</f>
        <v>12.203771266492026</v>
      </c>
      <c r="BZ60">
        <f t="shared" si="20"/>
        <v>9</v>
      </c>
      <c r="CA60">
        <v>5</v>
      </c>
      <c r="CB60">
        <f t="shared" si="21"/>
        <v>16</v>
      </c>
    </row>
    <row r="61" spans="1:80" x14ac:dyDescent="0.25">
      <c r="A61">
        <v>7</v>
      </c>
      <c r="B61" t="s">
        <v>23</v>
      </c>
      <c r="C61" t="s">
        <v>24</v>
      </c>
      <c r="D61" t="s">
        <v>88</v>
      </c>
      <c r="E61">
        <f t="shared" si="2"/>
        <v>75</v>
      </c>
      <c r="F61">
        <f t="shared" si="3"/>
        <v>67</v>
      </c>
      <c r="G61">
        <f t="shared" si="0"/>
        <v>1.1194029850746268</v>
      </c>
      <c r="H61">
        <f t="shared" si="1"/>
        <v>0.89333333333333331</v>
      </c>
      <c r="I61" s="7" t="s">
        <v>24</v>
      </c>
      <c r="J61" s="2">
        <f t="shared" si="22"/>
        <v>-0.43477059148700936</v>
      </c>
      <c r="K61" s="2">
        <f t="shared" si="22"/>
        <v>0</v>
      </c>
      <c r="L61" s="2">
        <f t="shared" si="22"/>
        <v>0</v>
      </c>
      <c r="M61" s="2">
        <f t="shared" si="22"/>
        <v>-1.544486215538847</v>
      </c>
      <c r="N61" s="2">
        <f t="shared" si="22"/>
        <v>0.55842417288200419</v>
      </c>
      <c r="O61" s="2">
        <f t="shared" si="22"/>
        <v>-1.6517326373785703</v>
      </c>
      <c r="P61" s="2">
        <f t="shared" si="22"/>
        <v>0.32393617021276599</v>
      </c>
      <c r="Q61" s="2">
        <f t="shared" si="22"/>
        <v>0</v>
      </c>
      <c r="R61" s="2">
        <f t="shared" si="22"/>
        <v>-0.39075630252100835</v>
      </c>
      <c r="S61" s="2">
        <f t="shared" si="22"/>
        <v>0</v>
      </c>
      <c r="T61" s="2">
        <f t="shared" si="22"/>
        <v>0</v>
      </c>
      <c r="U61" s="2">
        <f t="shared" si="22"/>
        <v>0</v>
      </c>
      <c r="V61" s="2">
        <f t="shared" si="22"/>
        <v>0</v>
      </c>
      <c r="W61" s="2">
        <f t="shared" si="22"/>
        <v>0</v>
      </c>
      <c r="X61" s="2">
        <f t="shared" si="22"/>
        <v>-0.22606965174129345</v>
      </c>
      <c r="Y61" s="2">
        <f t="shared" si="22"/>
        <v>0</v>
      </c>
      <c r="Z61" s="2">
        <f t="shared" si="22"/>
        <v>0</v>
      </c>
      <c r="AA61" s="2">
        <f t="shared" si="22"/>
        <v>0</v>
      </c>
      <c r="AB61">
        <v>1</v>
      </c>
      <c r="AC61">
        <f t="array" ref="AC61">MMULT($J61:AA$63,AB$3:AB$20)</f>
        <v>-3.3654550555719585</v>
      </c>
      <c r="AD61">
        <f t="shared" si="14"/>
        <v>17</v>
      </c>
      <c r="AE61">
        <v>18</v>
      </c>
      <c r="AF61">
        <f t="shared" si="15"/>
        <v>1</v>
      </c>
      <c r="AG61" t="s">
        <v>24</v>
      </c>
      <c r="AH61">
        <f t="shared" si="16"/>
        <v>-1.0030616145073976</v>
      </c>
      <c r="AI61">
        <f t="shared" si="16"/>
        <v>-3.6336213143659992</v>
      </c>
      <c r="AJ61">
        <f t="shared" si="16"/>
        <v>2.0622315096251267</v>
      </c>
      <c r="AK61">
        <f t="shared" ref="AK61:AY61" si="23">AK18-AK40</f>
        <v>-1.2353919200781187</v>
      </c>
      <c r="AL61">
        <f t="shared" si="23"/>
        <v>0.84864954822999072</v>
      </c>
      <c r="AM61">
        <f t="shared" si="23"/>
        <v>-0.970541139059101</v>
      </c>
      <c r="AN61">
        <f t="shared" si="23"/>
        <v>-1.0473882582690197</v>
      </c>
      <c r="AO61">
        <f t="shared" si="23"/>
        <v>0.86282944111130355</v>
      </c>
      <c r="AP61">
        <f t="shared" si="23"/>
        <v>-0.65132159657222033</v>
      </c>
      <c r="AQ61">
        <f t="shared" si="23"/>
        <v>-0.308944514980944</v>
      </c>
      <c r="AR61">
        <f t="shared" si="23"/>
        <v>-4.328055088761019</v>
      </c>
      <c r="AS61">
        <f t="shared" si="23"/>
        <v>-4.1006126200905317</v>
      </c>
      <c r="AT61">
        <f t="shared" si="23"/>
        <v>-2.5336285180627698</v>
      </c>
      <c r="AU61">
        <f t="shared" si="23"/>
        <v>-2.5022642286990369</v>
      </c>
      <c r="AV61">
        <f t="shared" si="23"/>
        <v>-1.1444040965533979</v>
      </c>
      <c r="AW61">
        <f t="shared" si="23"/>
        <v>0</v>
      </c>
      <c r="AX61">
        <f t="shared" si="23"/>
        <v>-1.6079444851257327</v>
      </c>
      <c r="AY61">
        <f t="shared" si="23"/>
        <v>-3.7185406095386249</v>
      </c>
      <c r="AZ61">
        <v>1</v>
      </c>
      <c r="BA61">
        <f t="array" ref="BA61">MMULT($AH61:AY$63,AZ$46:AZ$63)</f>
        <v>-25.012009505697492</v>
      </c>
      <c r="BB61">
        <f t="shared" si="17"/>
        <v>17</v>
      </c>
      <c r="BC61">
        <v>18</v>
      </c>
      <c r="BD61">
        <f t="shared" si="18"/>
        <v>1</v>
      </c>
      <c r="BE61" t="s">
        <v>24</v>
      </c>
      <c r="BF61">
        <f t="shared" si="19"/>
        <v>-5.1430833290432751</v>
      </c>
      <c r="BG61">
        <f t="shared" si="19"/>
        <v>-18.270805892235575</v>
      </c>
      <c r="BH61">
        <f t="shared" si="19"/>
        <v>-4.8888264425501653</v>
      </c>
      <c r="BI61">
        <f t="shared" ref="BI61:BW61" si="24">BI18-BI40</f>
        <v>-25.0853997189522</v>
      </c>
      <c r="BJ61">
        <f t="shared" si="24"/>
        <v>-11.264366086600624</v>
      </c>
      <c r="BK61">
        <f t="shared" si="24"/>
        <v>-24.867920466348284</v>
      </c>
      <c r="BL61">
        <f t="shared" si="24"/>
        <v>-0.42346800682619445</v>
      </c>
      <c r="BM61">
        <f t="shared" si="24"/>
        <v>-21.762227210737315</v>
      </c>
      <c r="BN61">
        <f t="shared" si="24"/>
        <v>-18.526276751401941</v>
      </c>
      <c r="BO61">
        <f t="shared" si="24"/>
        <v>-2.6552481716834357</v>
      </c>
      <c r="BP61">
        <f t="shared" si="24"/>
        <v>-20.989656259879347</v>
      </c>
      <c r="BQ61">
        <f t="shared" si="24"/>
        <v>-10.581004982249116</v>
      </c>
      <c r="BR61">
        <f t="shared" si="24"/>
        <v>-8.9606790577668249</v>
      </c>
      <c r="BS61">
        <f t="shared" si="24"/>
        <v>7.3878852439330451</v>
      </c>
      <c r="BT61">
        <f t="shared" si="24"/>
        <v>-12.688220441021858</v>
      </c>
      <c r="BU61">
        <f t="shared" si="24"/>
        <v>0</v>
      </c>
      <c r="BV61">
        <f t="shared" si="24"/>
        <v>-13.105648980837429</v>
      </c>
      <c r="BW61">
        <f t="shared" si="24"/>
        <v>-2.3441901421738045</v>
      </c>
      <c r="BX61">
        <v>1</v>
      </c>
      <c r="BY61">
        <f t="array" ref="BY61">MMULT($BF61:BW$63,BX$46:BX$63)</f>
        <v>-194.16913669637432</v>
      </c>
      <c r="BZ61">
        <f t="shared" si="20"/>
        <v>17</v>
      </c>
      <c r="CA61">
        <v>18</v>
      </c>
      <c r="CB61">
        <f t="shared" si="21"/>
        <v>1</v>
      </c>
    </row>
    <row r="62" spans="1:80" x14ac:dyDescent="0.25">
      <c r="A62">
        <v>7</v>
      </c>
      <c r="B62" t="s">
        <v>8</v>
      </c>
      <c r="C62" t="s">
        <v>26</v>
      </c>
      <c r="D62" t="s">
        <v>89</v>
      </c>
      <c r="E62">
        <f t="shared" si="2"/>
        <v>57</v>
      </c>
      <c r="F62">
        <f t="shared" si="3"/>
        <v>130</v>
      </c>
      <c r="G62">
        <f t="shared" si="0"/>
        <v>0.43846153846153846</v>
      </c>
      <c r="H62">
        <f t="shared" si="1"/>
        <v>2.2807017543859649</v>
      </c>
      <c r="I62" s="7" t="s">
        <v>25</v>
      </c>
      <c r="J62" s="2">
        <f t="shared" si="22"/>
        <v>0</v>
      </c>
      <c r="K62" s="2">
        <f t="shared" si="22"/>
        <v>-0.52579066265060237</v>
      </c>
      <c r="L62" s="2">
        <f t="shared" si="22"/>
        <v>0.54412550066755672</v>
      </c>
      <c r="M62" s="2">
        <f t="shared" si="22"/>
        <v>0</v>
      </c>
      <c r="N62" s="2">
        <f t="shared" si="22"/>
        <v>0</v>
      </c>
      <c r="O62" s="2">
        <f t="shared" si="22"/>
        <v>0.72573208722741445</v>
      </c>
      <c r="P62" s="2">
        <f t="shared" si="22"/>
        <v>-0.73565891472868217</v>
      </c>
      <c r="Q62" s="2">
        <f t="shared" si="22"/>
        <v>-1.6727102803738318</v>
      </c>
      <c r="R62" s="2">
        <f t="shared" si="22"/>
        <v>0</v>
      </c>
      <c r="S62" s="2">
        <f t="shared" si="22"/>
        <v>0</v>
      </c>
      <c r="T62" s="2">
        <f t="shared" si="22"/>
        <v>-0.47550154320987659</v>
      </c>
      <c r="U62" s="2">
        <f t="shared" si="22"/>
        <v>0</v>
      </c>
      <c r="V62" s="2">
        <f t="shared" si="22"/>
        <v>0</v>
      </c>
      <c r="W62" s="2">
        <f t="shared" si="22"/>
        <v>0</v>
      </c>
      <c r="X62" s="2">
        <f t="shared" si="22"/>
        <v>0</v>
      </c>
      <c r="Y62" s="2">
        <f t="shared" si="22"/>
        <v>0</v>
      </c>
      <c r="Z62" s="2">
        <f t="shared" si="22"/>
        <v>0</v>
      </c>
      <c r="AA62" s="2">
        <f t="shared" si="22"/>
        <v>1.956723569931117</v>
      </c>
      <c r="AB62">
        <v>1</v>
      </c>
      <c r="AC62">
        <f t="array" ref="AC62">MMULT($J62:AA$63,AB$3:AB$20)</f>
        <v>-0.18308024313690496</v>
      </c>
      <c r="AD62">
        <f t="shared" si="14"/>
        <v>10</v>
      </c>
      <c r="AE62">
        <v>8</v>
      </c>
      <c r="AF62">
        <f t="shared" si="15"/>
        <v>4</v>
      </c>
      <c r="AG62" t="s">
        <v>25</v>
      </c>
      <c r="AH62">
        <f t="shared" ref="AH62:AY63" si="25">AH19-AH41</f>
        <v>5.2376134458060966</v>
      </c>
      <c r="AI62">
        <f t="shared" si="25"/>
        <v>-0.91024955400648921</v>
      </c>
      <c r="AJ62">
        <f t="shared" si="25"/>
        <v>1.9040638354415664</v>
      </c>
      <c r="AK62">
        <f t="shared" si="25"/>
        <v>0.22817751870031255</v>
      </c>
      <c r="AL62">
        <f t="shared" si="25"/>
        <v>-0.55397613222233633</v>
      </c>
      <c r="AM62">
        <f t="shared" si="25"/>
        <v>2.3512813273280408</v>
      </c>
      <c r="AN62">
        <f t="shared" si="25"/>
        <v>-1.9159069993426505</v>
      </c>
      <c r="AO62">
        <f t="shared" si="25"/>
        <v>-2.4285684177686693</v>
      </c>
      <c r="AP62">
        <f t="shared" si="25"/>
        <v>-2.9779842912636232</v>
      </c>
      <c r="AQ62">
        <f t="shared" si="25"/>
        <v>-0.34934895650243991</v>
      </c>
      <c r="AR62">
        <f t="shared" si="25"/>
        <v>-3.3430657233275602</v>
      </c>
      <c r="AS62">
        <f t="shared" si="25"/>
        <v>2.133126893433384</v>
      </c>
      <c r="AT62">
        <f t="shared" si="25"/>
        <v>1.4446533935297445</v>
      </c>
      <c r="AU62">
        <f t="shared" si="25"/>
        <v>1.952673709680111</v>
      </c>
      <c r="AV62">
        <f t="shared" si="25"/>
        <v>-2.3656078730952235</v>
      </c>
      <c r="AW62">
        <f t="shared" si="25"/>
        <v>1.6079444851257327</v>
      </c>
      <c r="AX62">
        <f t="shared" si="25"/>
        <v>0</v>
      </c>
      <c r="AY62">
        <f t="shared" si="25"/>
        <v>1.5443564611059484</v>
      </c>
      <c r="AZ62">
        <v>1</v>
      </c>
      <c r="BA62">
        <f t="array" ref="BA62">MMULT($AH62:AY$63,AZ$46:AZ$63)</f>
        <v>3.5591831226219446</v>
      </c>
      <c r="BB62">
        <f t="shared" si="17"/>
        <v>7</v>
      </c>
      <c r="BC62">
        <v>8</v>
      </c>
      <c r="BD62">
        <f t="shared" si="18"/>
        <v>1</v>
      </c>
      <c r="BE62" t="s">
        <v>25</v>
      </c>
      <c r="BF62">
        <f t="shared" ref="BF62:BW63" si="26">BF19-BF41</f>
        <v>13.603982714844644</v>
      </c>
      <c r="BG62">
        <f t="shared" si="26"/>
        <v>-9.9806159384132762</v>
      </c>
      <c r="BH62">
        <f t="shared" si="26"/>
        <v>18.403268845094743</v>
      </c>
      <c r="BI62">
        <f t="shared" si="26"/>
        <v>-2.7311426530877085</v>
      </c>
      <c r="BJ62">
        <f t="shared" si="26"/>
        <v>8.1435174133620833</v>
      </c>
      <c r="BK62">
        <f t="shared" si="26"/>
        <v>3.1084620501420055</v>
      </c>
      <c r="BL62">
        <f t="shared" si="26"/>
        <v>-1.7494832127096629</v>
      </c>
      <c r="BM62">
        <f t="shared" si="26"/>
        <v>-21.860699862143413</v>
      </c>
      <c r="BN62">
        <f t="shared" si="26"/>
        <v>-8.1101966379051511</v>
      </c>
      <c r="BO62">
        <f t="shared" si="26"/>
        <v>5.5882007804955087</v>
      </c>
      <c r="BP62">
        <f t="shared" si="26"/>
        <v>-22.649532171202821</v>
      </c>
      <c r="BQ62">
        <f t="shared" si="26"/>
        <v>-2.4364799830843182</v>
      </c>
      <c r="BR62">
        <f t="shared" si="26"/>
        <v>0.24089293581360138</v>
      </c>
      <c r="BS62">
        <f t="shared" si="26"/>
        <v>14.254466694983835</v>
      </c>
      <c r="BT62">
        <f t="shared" si="26"/>
        <v>5.4410148314373714</v>
      </c>
      <c r="BU62">
        <f t="shared" si="26"/>
        <v>13.105648980837429</v>
      </c>
      <c r="BV62">
        <f t="shared" si="26"/>
        <v>0</v>
      </c>
      <c r="BW62">
        <f t="shared" si="26"/>
        <v>26.089938508123254</v>
      </c>
      <c r="BX62">
        <v>1</v>
      </c>
      <c r="BY62">
        <f t="array" ref="BY62">MMULT($BF62:BW$63,BX$46:BX$63)</f>
        <v>38.461243296588123</v>
      </c>
      <c r="BZ62">
        <f t="shared" si="20"/>
        <v>7</v>
      </c>
      <c r="CA62">
        <v>8</v>
      </c>
      <c r="CB62">
        <f t="shared" si="21"/>
        <v>1</v>
      </c>
    </row>
    <row r="63" spans="1:80" ht="15.75" thickBot="1" x14ac:dyDescent="0.3">
      <c r="A63">
        <v>7</v>
      </c>
      <c r="B63" t="s">
        <v>19</v>
      </c>
      <c r="C63" t="s">
        <v>25</v>
      </c>
      <c r="D63" t="s">
        <v>90</v>
      </c>
      <c r="E63">
        <f t="shared" si="2"/>
        <v>81</v>
      </c>
      <c r="F63">
        <f t="shared" si="3"/>
        <v>64</v>
      </c>
      <c r="G63">
        <f t="shared" si="0"/>
        <v>1.265625</v>
      </c>
      <c r="H63">
        <f t="shared" si="1"/>
        <v>0.79012345679012341</v>
      </c>
      <c r="I63" s="8" t="s">
        <v>26</v>
      </c>
      <c r="J63" s="2">
        <f t="shared" si="22"/>
        <v>1.8422402159244264</v>
      </c>
      <c r="K63" s="2">
        <f t="shared" si="22"/>
        <v>0</v>
      </c>
      <c r="L63" s="2">
        <f t="shared" si="22"/>
        <v>0</v>
      </c>
      <c r="M63" s="2">
        <f t="shared" si="22"/>
        <v>-8.8932806324110603E-2</v>
      </c>
      <c r="N63" s="2">
        <f t="shared" si="22"/>
        <v>0</v>
      </c>
      <c r="O63" s="2">
        <f t="shared" si="22"/>
        <v>-0.72597456743798205</v>
      </c>
      <c r="P63" s="2">
        <f t="shared" si="22"/>
        <v>0</v>
      </c>
      <c r="Q63" s="2">
        <f t="shared" si="22"/>
        <v>0</v>
      </c>
      <c r="R63" s="2">
        <f t="shared" si="22"/>
        <v>-1.4636615515771527</v>
      </c>
      <c r="S63" s="2">
        <f t="shared" si="22"/>
        <v>0</v>
      </c>
      <c r="T63" s="2">
        <f t="shared" si="22"/>
        <v>0</v>
      </c>
      <c r="U63" s="2">
        <f t="shared" si="22"/>
        <v>-2.4243314722303899E-2</v>
      </c>
      <c r="V63" s="2">
        <f t="shared" si="22"/>
        <v>-2.4540800963565257E-2</v>
      </c>
      <c r="W63" s="2">
        <f t="shared" si="22"/>
        <v>0</v>
      </c>
      <c r="X63" s="2">
        <f t="shared" si="22"/>
        <v>0</v>
      </c>
      <c r="Y63" s="2">
        <f t="shared" si="22"/>
        <v>0</v>
      </c>
      <c r="Z63" s="2">
        <f t="shared" si="22"/>
        <v>-1.956723569931117</v>
      </c>
      <c r="AA63" s="2">
        <f t="shared" si="22"/>
        <v>0</v>
      </c>
      <c r="AB63">
        <v>1</v>
      </c>
      <c r="AC63">
        <f t="array" ref="AC63">MMULT($J63:AA$63,AB$3:AB$20)</f>
        <v>-2.4418363950318049</v>
      </c>
      <c r="AD63">
        <f t="shared" si="14"/>
        <v>15</v>
      </c>
      <c r="AE63">
        <v>12</v>
      </c>
      <c r="AF63">
        <f t="shared" si="15"/>
        <v>9</v>
      </c>
      <c r="AG63" t="s">
        <v>26</v>
      </c>
      <c r="AH63">
        <f t="shared" si="25"/>
        <v>-0.24037649879694012</v>
      </c>
      <c r="AI63">
        <f t="shared" si="25"/>
        <v>-6.4143625825560537</v>
      </c>
      <c r="AJ63">
        <f t="shared" si="25"/>
        <v>8.9759598630620552E-2</v>
      </c>
      <c r="AK63">
        <f t="shared" si="25"/>
        <v>-0.18079814913836056</v>
      </c>
      <c r="AL63">
        <f t="shared" si="25"/>
        <v>2.5862085990543378</v>
      </c>
      <c r="AM63">
        <f t="shared" si="25"/>
        <v>-1.1301257748800617</v>
      </c>
      <c r="AN63">
        <f t="shared" si="25"/>
        <v>-3.6873530095439593</v>
      </c>
      <c r="AO63">
        <f t="shared" si="25"/>
        <v>-5.4350107113865764</v>
      </c>
      <c r="AP63">
        <f t="shared" si="25"/>
        <v>0</v>
      </c>
      <c r="AQ63">
        <f t="shared" si="25"/>
        <v>-1.7196619005653169E-2</v>
      </c>
      <c r="AR63">
        <f t="shared" si="25"/>
        <v>-4.4724272440578972</v>
      </c>
      <c r="AS63">
        <f t="shared" si="25"/>
        <v>1.1254343606572152</v>
      </c>
      <c r="AT63">
        <f t="shared" si="25"/>
        <v>0.6110224678132461</v>
      </c>
      <c r="AU63">
        <f t="shared" si="25"/>
        <v>1.3396630539019609</v>
      </c>
      <c r="AV63">
        <f t="shared" si="25"/>
        <v>0.30984491959689597</v>
      </c>
      <c r="AW63">
        <f t="shared" si="25"/>
        <v>3.7185406095386249</v>
      </c>
      <c r="AX63">
        <f t="shared" si="25"/>
        <v>-1.5443564611059484</v>
      </c>
      <c r="AY63">
        <f t="shared" si="25"/>
        <v>0</v>
      </c>
      <c r="AZ63">
        <v>1</v>
      </c>
      <c r="BA63">
        <f t="array" ref="BA63">MMULT($AH63:AY$63,AZ$46:AZ$63)</f>
        <v>-13.341533441278548</v>
      </c>
      <c r="BB63">
        <f t="shared" si="17"/>
        <v>14</v>
      </c>
      <c r="BC63">
        <v>12</v>
      </c>
      <c r="BD63">
        <f t="shared" si="18"/>
        <v>4</v>
      </c>
      <c r="BE63" t="s">
        <v>26</v>
      </c>
      <c r="BF63">
        <f t="shared" si="26"/>
        <v>17.78747593399785</v>
      </c>
      <c r="BG63">
        <f t="shared" si="26"/>
        <v>-7.2901801528899135</v>
      </c>
      <c r="BH63">
        <f t="shared" si="26"/>
        <v>9.5945076608844175</v>
      </c>
      <c r="BI63">
        <f t="shared" si="26"/>
        <v>-12.814266529352214</v>
      </c>
      <c r="BJ63">
        <f t="shared" si="26"/>
        <v>1.3632849098349098</v>
      </c>
      <c r="BK63">
        <f t="shared" si="26"/>
        <v>-9.6292566547699323</v>
      </c>
      <c r="BL63">
        <f t="shared" si="26"/>
        <v>-2.2385581571087201</v>
      </c>
      <c r="BM63">
        <f t="shared" si="26"/>
        <v>-16.931094780059425</v>
      </c>
      <c r="BN63">
        <f t="shared" si="26"/>
        <v>-17.383065398003225</v>
      </c>
      <c r="BO63">
        <f t="shared" si="26"/>
        <v>-2.4114472495298571</v>
      </c>
      <c r="BP63">
        <f t="shared" si="26"/>
        <v>-28.95651522785974</v>
      </c>
      <c r="BQ63">
        <f t="shared" si="26"/>
        <v>-14.216626105332232</v>
      </c>
      <c r="BR63">
        <f t="shared" si="26"/>
        <v>-5.3935982707859615</v>
      </c>
      <c r="BS63">
        <f t="shared" si="26"/>
        <v>4.0391485515714614</v>
      </c>
      <c r="BT63">
        <f t="shared" si="26"/>
        <v>-12.464116513750767</v>
      </c>
      <c r="BU63">
        <f t="shared" si="26"/>
        <v>2.3441901421738045</v>
      </c>
      <c r="BV63">
        <f t="shared" si="26"/>
        <v>-26.089938508123254</v>
      </c>
      <c r="BW63">
        <f t="shared" si="26"/>
        <v>0</v>
      </c>
      <c r="BX63">
        <v>1</v>
      </c>
      <c r="BY63">
        <f t="array" ref="BY63">MMULT($BF63:BW$63,BX$46:BX$63)</f>
        <v>-120.69005634910279</v>
      </c>
      <c r="BZ63">
        <f t="shared" si="20"/>
        <v>14</v>
      </c>
      <c r="CA63">
        <v>12</v>
      </c>
      <c r="CB63">
        <f t="shared" si="21"/>
        <v>4</v>
      </c>
    </row>
    <row r="64" spans="1:80" x14ac:dyDescent="0.25">
      <c r="A64">
        <v>7</v>
      </c>
      <c r="B64" t="s">
        <v>13</v>
      </c>
      <c r="C64" t="s">
        <v>18</v>
      </c>
      <c r="D64" t="s">
        <v>91</v>
      </c>
      <c r="E64">
        <f t="shared" si="2"/>
        <v>46</v>
      </c>
      <c r="F64">
        <f t="shared" si="3"/>
        <v>44</v>
      </c>
      <c r="G64">
        <f t="shared" si="0"/>
        <v>1.0454545454545454</v>
      </c>
      <c r="H64">
        <f t="shared" si="1"/>
        <v>0.95652173913043481</v>
      </c>
      <c r="AF64">
        <f>AVERAGE(AF46:AF63)</f>
        <v>22.222222222222221</v>
      </c>
      <c r="BD64">
        <f>AVERAGE(BD46:BD63)</f>
        <v>21</v>
      </c>
      <c r="CB64">
        <f>AVERAGE(CB46:CB63)</f>
        <v>19.111111111111111</v>
      </c>
    </row>
    <row r="66" spans="14:56" x14ac:dyDescent="0.25">
      <c r="AK66" t="s">
        <v>93</v>
      </c>
      <c r="AT66" t="s">
        <v>94</v>
      </c>
    </row>
    <row r="67" spans="14:56" x14ac:dyDescent="0.25">
      <c r="AC67" t="s">
        <v>160</v>
      </c>
      <c r="AK67" t="s">
        <v>28</v>
      </c>
      <c r="AL67" t="s">
        <v>29</v>
      </c>
      <c r="AM67" t="s">
        <v>30</v>
      </c>
      <c r="AS67" t="s">
        <v>28</v>
      </c>
      <c r="AT67" t="s">
        <v>29</v>
      </c>
      <c r="AU67" t="s">
        <v>30</v>
      </c>
      <c r="BD67" t="s">
        <v>93</v>
      </c>
    </row>
    <row r="68" spans="14:56" x14ac:dyDescent="0.25">
      <c r="P68" t="s">
        <v>159</v>
      </c>
      <c r="AB68" t="s">
        <v>161</v>
      </c>
      <c r="AC68" t="s">
        <v>28</v>
      </c>
      <c r="AD68" t="s">
        <v>29</v>
      </c>
      <c r="AE68" t="s">
        <v>30</v>
      </c>
      <c r="AJ68" t="s">
        <v>8</v>
      </c>
      <c r="AK68">
        <f>AC46+0.5*BA46</f>
        <v>-12.705920731725421</v>
      </c>
      <c r="AL68">
        <f t="shared" ref="AK68:AL85" ca="1" si="27">RANK(AK68,$AK$68:$AK$85)</f>
        <v>15</v>
      </c>
      <c r="AM68">
        <v>16</v>
      </c>
      <c r="AN68">
        <f ca="1">(AM68-AL68)^2</f>
        <v>1</v>
      </c>
      <c r="AR68" t="s">
        <v>8</v>
      </c>
      <c r="AS68">
        <f>AC46+0.5*BA46+0.2*BY46</f>
        <v>-47.959665414109523</v>
      </c>
      <c r="AT68">
        <f t="shared" ref="AS68:AT85" ca="1" si="28">RANK(AS68,$AS$68:$AS$85)</f>
        <v>15</v>
      </c>
      <c r="AU68">
        <v>16</v>
      </c>
      <c r="AV68">
        <f ca="1">(AU68-AT68)^2</f>
        <v>1</v>
      </c>
      <c r="BC68" t="s">
        <v>29</v>
      </c>
      <c r="BD68" t="s">
        <v>158</v>
      </c>
    </row>
    <row r="69" spans="14:56" x14ac:dyDescent="0.25">
      <c r="O69" s="13" t="s">
        <v>28</v>
      </c>
      <c r="P69" s="13" t="s">
        <v>29</v>
      </c>
      <c r="Q69" s="13" t="s">
        <v>30</v>
      </c>
      <c r="AA69">
        <f t="shared" ref="AA69:AA86" si="29">AC3+0.5*BA3</f>
        <v>32.504249414165486</v>
      </c>
      <c r="AB69">
        <f>RANK(AA69,$AA$69:$AA$86)</f>
        <v>15</v>
      </c>
      <c r="AC69">
        <v>16</v>
      </c>
      <c r="AD69">
        <f>(AC69-AB69)^2</f>
        <v>1</v>
      </c>
      <c r="AI69" t="s">
        <v>11</v>
      </c>
      <c r="AJ69">
        <f t="shared" ref="AJ69:AJ85" si="30">AC47+0.5*BA47</f>
        <v>17.125782011955987</v>
      </c>
      <c r="AK69">
        <f t="shared" ca="1" si="27"/>
        <v>2</v>
      </c>
      <c r="AL69">
        <v>4</v>
      </c>
      <c r="AM69">
        <f t="shared" ref="AM69:AM85" ca="1" si="31">(AL69-AK69)^2</f>
        <v>4</v>
      </c>
      <c r="AQ69" t="s">
        <v>11</v>
      </c>
      <c r="AR69">
        <f t="shared" ref="AR69:AR85" si="32">AC47+0.5*BA47+0.2*BY47</f>
        <v>58.302354904981442</v>
      </c>
      <c r="AS69">
        <f t="shared" ca="1" si="28"/>
        <v>2</v>
      </c>
      <c r="AT69">
        <v>4</v>
      </c>
      <c r="AU69">
        <f t="shared" ref="AU69:AU85" ca="1" si="33">(AT69-AS69)^2</f>
        <v>4</v>
      </c>
      <c r="BA69" t="s">
        <v>13</v>
      </c>
      <c r="BB69">
        <v>1</v>
      </c>
      <c r="BC69">
        <v>1</v>
      </c>
    </row>
    <row r="70" spans="14:56" x14ac:dyDescent="0.25">
      <c r="N70" s="10" t="s">
        <v>19</v>
      </c>
      <c r="O70" s="2">
        <v>1</v>
      </c>
      <c r="P70" s="2">
        <v>1</v>
      </c>
      <c r="Q70" s="2">
        <v>1</v>
      </c>
      <c r="AA70">
        <f t="shared" si="29"/>
        <v>46.715633929472247</v>
      </c>
      <c r="AB70">
        <f t="shared" ref="AB70:AB86" si="34">RANK(AA70,$AA$69:$AA$86)</f>
        <v>2</v>
      </c>
      <c r="AC70">
        <v>4</v>
      </c>
      <c r="AD70">
        <f t="shared" ref="AD70:AD86" si="35">(AC70-AB70)^2</f>
        <v>4</v>
      </c>
      <c r="AI70" t="s">
        <v>12</v>
      </c>
      <c r="AJ70">
        <f t="shared" si="30"/>
        <v>-22.59528913173677</v>
      </c>
      <c r="AK70">
        <f t="shared" ca="1" si="27"/>
        <v>18</v>
      </c>
      <c r="AL70">
        <v>17</v>
      </c>
      <c r="AM70">
        <f t="shared" ca="1" si="31"/>
        <v>0</v>
      </c>
      <c r="AQ70" t="s">
        <v>12</v>
      </c>
      <c r="AR70">
        <f t="shared" si="32"/>
        <v>-76.594997847181048</v>
      </c>
      <c r="AS70">
        <f t="shared" ca="1" si="28"/>
        <v>18</v>
      </c>
      <c r="AT70">
        <v>17</v>
      </c>
      <c r="AU70">
        <f t="shared" ca="1" si="33"/>
        <v>0</v>
      </c>
      <c r="BA70" t="s">
        <v>25</v>
      </c>
      <c r="BB70">
        <v>2</v>
      </c>
      <c r="BC70">
        <v>6</v>
      </c>
    </row>
    <row r="71" spans="14:56" x14ac:dyDescent="0.25">
      <c r="N71" s="11" t="s">
        <v>15</v>
      </c>
      <c r="O71" s="2">
        <v>6</v>
      </c>
      <c r="P71" s="2">
        <v>2</v>
      </c>
      <c r="Q71" s="2">
        <v>1</v>
      </c>
      <c r="AA71">
        <f t="shared" si="29"/>
        <v>25.396388500967262</v>
      </c>
      <c r="AB71">
        <f t="shared" si="34"/>
        <v>18</v>
      </c>
      <c r="AC71">
        <v>18</v>
      </c>
      <c r="AD71">
        <f t="shared" si="35"/>
        <v>0</v>
      </c>
      <c r="AI71" t="s">
        <v>13</v>
      </c>
      <c r="AJ71">
        <f t="shared" si="30"/>
        <v>7.4363755664975759</v>
      </c>
      <c r="AK71">
        <f t="shared" ca="1" si="27"/>
        <v>4</v>
      </c>
      <c r="AL71">
        <v>11</v>
      </c>
      <c r="AM71">
        <f t="shared" ca="1" si="31"/>
        <v>49</v>
      </c>
      <c r="AQ71" t="s">
        <v>13</v>
      </c>
      <c r="AR71">
        <f t="shared" si="32"/>
        <v>23.622355017627264</v>
      </c>
      <c r="AS71">
        <f t="shared" ca="1" si="28"/>
        <v>4</v>
      </c>
      <c r="AT71">
        <v>11</v>
      </c>
      <c r="AU71">
        <f t="shared" ca="1" si="33"/>
        <v>49</v>
      </c>
      <c r="BA71" t="s">
        <v>15</v>
      </c>
      <c r="BB71">
        <v>3</v>
      </c>
      <c r="BC71">
        <v>4</v>
      </c>
    </row>
    <row r="72" spans="14:56" x14ac:dyDescent="0.25">
      <c r="N72" s="11" t="s">
        <v>9</v>
      </c>
      <c r="O72" s="2">
        <v>8</v>
      </c>
      <c r="P72" s="2">
        <v>3</v>
      </c>
      <c r="Q72" s="2">
        <v>0</v>
      </c>
      <c r="AA72">
        <f t="shared" si="29"/>
        <v>39.95443986072182</v>
      </c>
      <c r="AB72">
        <f t="shared" si="34"/>
        <v>5</v>
      </c>
      <c r="AC72">
        <v>11</v>
      </c>
      <c r="AD72">
        <f t="shared" si="35"/>
        <v>36</v>
      </c>
      <c r="AI72" t="s">
        <v>14</v>
      </c>
      <c r="AJ72">
        <f t="shared" si="30"/>
        <v>-5.012764490586564</v>
      </c>
      <c r="AK72">
        <f t="shared" ca="1" si="27"/>
        <v>11</v>
      </c>
      <c r="AL72">
        <v>7</v>
      </c>
      <c r="AM72">
        <f t="shared" ca="1" si="31"/>
        <v>16</v>
      </c>
      <c r="AQ72" t="s">
        <v>14</v>
      </c>
      <c r="AR72">
        <f t="shared" si="32"/>
        <v>-22.180986696822949</v>
      </c>
      <c r="AS72">
        <f t="shared" ca="1" si="28"/>
        <v>12</v>
      </c>
      <c r="AT72">
        <v>7</v>
      </c>
      <c r="AU72">
        <f t="shared" ca="1" si="33"/>
        <v>25</v>
      </c>
      <c r="BA72" t="s">
        <v>11</v>
      </c>
      <c r="BB72">
        <v>4</v>
      </c>
      <c r="BC72">
        <v>11</v>
      </c>
    </row>
    <row r="73" spans="14:56" x14ac:dyDescent="0.25">
      <c r="N73" s="11" t="s">
        <v>11</v>
      </c>
      <c r="O73" s="2">
        <v>3</v>
      </c>
      <c r="P73" s="2">
        <v>4</v>
      </c>
      <c r="Q73" s="2">
        <v>49</v>
      </c>
      <c r="AA73">
        <f t="shared" si="29"/>
        <v>34.1221617344534</v>
      </c>
      <c r="AB73">
        <f t="shared" si="34"/>
        <v>13</v>
      </c>
      <c r="AC73">
        <v>7</v>
      </c>
      <c r="AD73">
        <f t="shared" si="35"/>
        <v>36</v>
      </c>
      <c r="AI73" t="s">
        <v>15</v>
      </c>
      <c r="AJ73">
        <f t="shared" si="30"/>
        <v>3.125361176828767E-2</v>
      </c>
      <c r="AK73">
        <f t="shared" ca="1" si="27"/>
        <v>8</v>
      </c>
      <c r="AL73">
        <v>2</v>
      </c>
      <c r="AM73">
        <f t="shared" ca="1" si="31"/>
        <v>36</v>
      </c>
      <c r="AQ73" t="s">
        <v>15</v>
      </c>
      <c r="AR73">
        <f t="shared" si="32"/>
        <v>2.757778569534779</v>
      </c>
      <c r="AS73">
        <f t="shared" ca="1" si="28"/>
        <v>8</v>
      </c>
      <c r="AT73">
        <v>2</v>
      </c>
      <c r="AU73">
        <f t="shared" ca="1" si="33"/>
        <v>36</v>
      </c>
      <c r="BA73" t="s">
        <v>21</v>
      </c>
      <c r="BB73">
        <v>5</v>
      </c>
      <c r="BC73">
        <v>13</v>
      </c>
    </row>
    <row r="74" spans="14:56" x14ac:dyDescent="0.25">
      <c r="N74" s="11" t="s">
        <v>23</v>
      </c>
      <c r="O74" s="2">
        <v>10</v>
      </c>
      <c r="P74" s="2">
        <v>5</v>
      </c>
      <c r="Q74" s="2">
        <v>16</v>
      </c>
      <c r="AA74">
        <f t="shared" si="29"/>
        <v>36.701570789938827</v>
      </c>
      <c r="AB74">
        <f t="shared" si="34"/>
        <v>8</v>
      </c>
      <c r="AC74">
        <v>2</v>
      </c>
      <c r="AD74">
        <f t="shared" si="35"/>
        <v>36</v>
      </c>
      <c r="AI74" t="s">
        <v>16</v>
      </c>
      <c r="AJ74">
        <f t="shared" si="30"/>
        <v>0.27184096921344669</v>
      </c>
      <c r="AK74">
        <f t="shared" ca="1" si="27"/>
        <v>12</v>
      </c>
      <c r="AL74">
        <v>14</v>
      </c>
      <c r="AM74">
        <f t="shared" ca="1" si="31"/>
        <v>4</v>
      </c>
      <c r="AQ74" t="s">
        <v>16</v>
      </c>
      <c r="AR74">
        <f t="shared" si="32"/>
        <v>1.7566411539234592</v>
      </c>
      <c r="AS74">
        <f t="shared" ca="1" si="28"/>
        <v>11</v>
      </c>
      <c r="AT74">
        <v>14</v>
      </c>
      <c r="AU74">
        <f t="shared" ca="1" si="33"/>
        <v>9</v>
      </c>
      <c r="BA74" t="s">
        <v>17</v>
      </c>
      <c r="BB74">
        <v>6</v>
      </c>
      <c r="BC74">
        <v>2</v>
      </c>
    </row>
    <row r="75" spans="14:56" x14ac:dyDescent="0.25">
      <c r="N75" s="11" t="s">
        <v>17</v>
      </c>
      <c r="O75" s="2">
        <v>2</v>
      </c>
      <c r="P75" s="2">
        <v>6</v>
      </c>
      <c r="Q75" s="2">
        <v>16</v>
      </c>
      <c r="AA75">
        <f t="shared" si="29"/>
        <v>35.659974665008214</v>
      </c>
      <c r="AB75">
        <f t="shared" si="34"/>
        <v>11</v>
      </c>
      <c r="AC75">
        <v>14</v>
      </c>
      <c r="AD75">
        <f t="shared" si="35"/>
        <v>9</v>
      </c>
      <c r="AI75" t="s">
        <v>17</v>
      </c>
      <c r="AJ75">
        <f t="shared" si="30"/>
        <v>15.369016068651698</v>
      </c>
      <c r="AK75">
        <f t="shared" ca="1" si="27"/>
        <v>3</v>
      </c>
      <c r="AL75">
        <v>6</v>
      </c>
      <c r="AM75">
        <f t="shared" ca="1" si="31"/>
        <v>9</v>
      </c>
      <c r="AQ75" t="s">
        <v>17</v>
      </c>
      <c r="AR75">
        <f t="shared" si="32"/>
        <v>54.779897199674231</v>
      </c>
      <c r="AS75">
        <f t="shared" ca="1" si="28"/>
        <v>3</v>
      </c>
      <c r="AT75">
        <v>6</v>
      </c>
      <c r="AU75">
        <f t="shared" ca="1" si="33"/>
        <v>9</v>
      </c>
      <c r="BA75" t="s">
        <v>26</v>
      </c>
      <c r="BB75">
        <v>7</v>
      </c>
      <c r="BC75">
        <v>10</v>
      </c>
    </row>
    <row r="76" spans="14:56" x14ac:dyDescent="0.25">
      <c r="N76" s="11" t="s">
        <v>14</v>
      </c>
      <c r="O76" s="2">
        <v>11</v>
      </c>
      <c r="P76" s="2">
        <v>7</v>
      </c>
      <c r="Q76" s="2">
        <v>1</v>
      </c>
      <c r="AA76">
        <f t="shared" si="29"/>
        <v>45.145663720051395</v>
      </c>
      <c r="AB76">
        <f t="shared" si="34"/>
        <v>3</v>
      </c>
      <c r="AC76">
        <v>6</v>
      </c>
      <c r="AD76">
        <f t="shared" si="35"/>
        <v>9</v>
      </c>
      <c r="AI76" t="s">
        <v>18</v>
      </c>
      <c r="AJ76">
        <f t="shared" si="30"/>
        <v>10.468213784143749</v>
      </c>
      <c r="AK76">
        <f t="shared" ca="1" si="27"/>
        <v>5</v>
      </c>
      <c r="AL76">
        <v>13</v>
      </c>
      <c r="AM76">
        <f t="shared" ca="1" si="31"/>
        <v>64</v>
      </c>
      <c r="AQ76" t="s">
        <v>18</v>
      </c>
      <c r="AR76">
        <f t="shared" si="32"/>
        <v>38.475479776023242</v>
      </c>
      <c r="AS76">
        <f t="shared" ca="1" si="28"/>
        <v>5</v>
      </c>
      <c r="AT76">
        <v>13</v>
      </c>
      <c r="AU76">
        <f t="shared" ca="1" si="33"/>
        <v>64</v>
      </c>
      <c r="BA76" t="s">
        <v>20</v>
      </c>
      <c r="BB76">
        <v>8</v>
      </c>
      <c r="BC76">
        <v>3</v>
      </c>
    </row>
    <row r="77" spans="14:56" x14ac:dyDescent="0.25">
      <c r="N77" s="11" t="s">
        <v>25</v>
      </c>
      <c r="O77" s="2">
        <v>9</v>
      </c>
      <c r="P77" s="2">
        <v>8</v>
      </c>
      <c r="Q77" s="2">
        <v>16</v>
      </c>
      <c r="AA77">
        <f t="shared" si="29"/>
        <v>40.761651419543419</v>
      </c>
      <c r="AB77">
        <f t="shared" si="34"/>
        <v>4</v>
      </c>
      <c r="AC77">
        <v>13</v>
      </c>
      <c r="AD77">
        <f t="shared" si="35"/>
        <v>81</v>
      </c>
      <c r="AI77" t="s">
        <v>9</v>
      </c>
      <c r="AJ77">
        <f t="shared" si="30"/>
        <v>-2.1717200505905825</v>
      </c>
      <c r="AK77">
        <f t="shared" ca="1" si="27"/>
        <v>13</v>
      </c>
      <c r="AL77">
        <v>3</v>
      </c>
      <c r="AM77">
        <f t="shared" ca="1" si="31"/>
        <v>100</v>
      </c>
      <c r="AQ77" t="s">
        <v>9</v>
      </c>
      <c r="AR77">
        <f t="shared" si="32"/>
        <v>-10.851390271065805</v>
      </c>
      <c r="AS77">
        <f t="shared" ca="1" si="28"/>
        <v>13</v>
      </c>
      <c r="AT77">
        <v>3</v>
      </c>
      <c r="AU77">
        <f t="shared" ca="1" si="33"/>
        <v>100</v>
      </c>
      <c r="BA77" t="s">
        <v>12</v>
      </c>
      <c r="BB77">
        <v>9</v>
      </c>
      <c r="BC77">
        <v>8</v>
      </c>
    </row>
    <row r="78" spans="14:56" x14ac:dyDescent="0.25">
      <c r="N78" s="11" t="s">
        <v>21</v>
      </c>
      <c r="O78" s="2">
        <v>12</v>
      </c>
      <c r="P78" s="2">
        <v>9</v>
      </c>
      <c r="Q78" s="2">
        <v>64</v>
      </c>
      <c r="AA78">
        <f t="shared" si="29"/>
        <v>34.831811907833703</v>
      </c>
      <c r="AB78">
        <f t="shared" si="34"/>
        <v>12</v>
      </c>
      <c r="AC78">
        <v>3</v>
      </c>
      <c r="AD78">
        <f t="shared" si="35"/>
        <v>81</v>
      </c>
      <c r="AI78" t="s">
        <v>19</v>
      </c>
      <c r="AJ78">
        <f t="shared" si="30"/>
        <v>25.028781738070492</v>
      </c>
      <c r="AK78">
        <f t="shared" ca="1" si="27"/>
        <v>1</v>
      </c>
      <c r="AL78">
        <v>1</v>
      </c>
      <c r="AM78">
        <f t="shared" ca="1" si="31"/>
        <v>0</v>
      </c>
      <c r="AQ78" t="s">
        <v>19</v>
      </c>
      <c r="AR78">
        <f t="shared" si="32"/>
        <v>90.961020490911196</v>
      </c>
      <c r="AS78">
        <f t="shared" ca="1" si="28"/>
        <v>1</v>
      </c>
      <c r="AT78">
        <v>1</v>
      </c>
      <c r="AU78">
        <f t="shared" ca="1" si="33"/>
        <v>0</v>
      </c>
      <c r="BA78" t="s">
        <v>22</v>
      </c>
      <c r="BB78">
        <v>10</v>
      </c>
      <c r="BC78">
        <v>5</v>
      </c>
    </row>
    <row r="79" spans="14:56" x14ac:dyDescent="0.25">
      <c r="N79" s="11" t="s">
        <v>20</v>
      </c>
      <c r="O79" s="2">
        <v>7</v>
      </c>
      <c r="P79" s="2">
        <v>10</v>
      </c>
      <c r="Q79" s="2">
        <v>25</v>
      </c>
      <c r="AA79">
        <f t="shared" si="29"/>
        <v>49.398118083522832</v>
      </c>
      <c r="AB79">
        <f t="shared" si="34"/>
        <v>1</v>
      </c>
      <c r="AC79">
        <v>1</v>
      </c>
      <c r="AD79">
        <f t="shared" si="35"/>
        <v>0</v>
      </c>
      <c r="AI79" t="s">
        <v>20</v>
      </c>
      <c r="AJ79">
        <f t="shared" si="30"/>
        <v>4.9239268958363489</v>
      </c>
      <c r="AK79">
        <f t="shared" ca="1" si="27"/>
        <v>7</v>
      </c>
      <c r="AL79">
        <v>10</v>
      </c>
      <c r="AM79">
        <f t="shared" ca="1" si="31"/>
        <v>9</v>
      </c>
      <c r="AQ79" t="s">
        <v>20</v>
      </c>
      <c r="AR79">
        <f t="shared" si="32"/>
        <v>17.20337330801371</v>
      </c>
      <c r="AS79">
        <f t="shared" ca="1" si="28"/>
        <v>7</v>
      </c>
      <c r="AT79">
        <v>10</v>
      </c>
      <c r="AU79">
        <f t="shared" ca="1" si="33"/>
        <v>9</v>
      </c>
      <c r="BA79" t="s">
        <v>23</v>
      </c>
      <c r="BB79">
        <v>11</v>
      </c>
      <c r="BC79">
        <v>7</v>
      </c>
    </row>
    <row r="80" spans="14:56" x14ac:dyDescent="0.25">
      <c r="N80" s="11" t="s">
        <v>13</v>
      </c>
      <c r="O80" s="2">
        <v>4</v>
      </c>
      <c r="P80" s="2">
        <v>11</v>
      </c>
      <c r="Q80" s="2">
        <v>0</v>
      </c>
      <c r="AA80">
        <f t="shared" si="29"/>
        <v>38.366756146130307</v>
      </c>
      <c r="AB80">
        <f t="shared" si="34"/>
        <v>6</v>
      </c>
      <c r="AC80">
        <v>10</v>
      </c>
      <c r="AD80">
        <f t="shared" si="35"/>
        <v>16</v>
      </c>
      <c r="AI80" t="s">
        <v>21</v>
      </c>
      <c r="AJ80">
        <f t="shared" si="30"/>
        <v>0.46497264607260835</v>
      </c>
      <c r="AK80">
        <f t="shared" ca="1" si="27"/>
        <v>9</v>
      </c>
      <c r="AL80">
        <v>9</v>
      </c>
      <c r="AM80">
        <f t="shared" ca="1" si="31"/>
        <v>0</v>
      </c>
      <c r="AQ80" t="s">
        <v>21</v>
      </c>
      <c r="AR80">
        <f t="shared" si="32"/>
        <v>-1.4634690683607698</v>
      </c>
      <c r="AS80">
        <f t="shared" ca="1" si="28"/>
        <v>9</v>
      </c>
      <c r="AT80">
        <v>9</v>
      </c>
      <c r="AU80">
        <f t="shared" ca="1" si="33"/>
        <v>0</v>
      </c>
      <c r="BA80" t="s">
        <v>18</v>
      </c>
      <c r="BB80">
        <v>12</v>
      </c>
      <c r="BC80">
        <v>9</v>
      </c>
    </row>
    <row r="81" spans="14:55" x14ac:dyDescent="0.25">
      <c r="N81" s="11" t="s">
        <v>26</v>
      </c>
      <c r="O81" s="2">
        <v>14</v>
      </c>
      <c r="P81" s="2">
        <v>12</v>
      </c>
      <c r="Q81" s="2">
        <v>9</v>
      </c>
      <c r="AA81">
        <f t="shared" si="29"/>
        <v>36.185599914014702</v>
      </c>
      <c r="AB81">
        <f t="shared" si="34"/>
        <v>10</v>
      </c>
      <c r="AC81">
        <v>9</v>
      </c>
      <c r="AD81">
        <f t="shared" si="35"/>
        <v>1</v>
      </c>
      <c r="AI81" t="s">
        <v>22</v>
      </c>
      <c r="AJ81">
        <f t="shared" si="30"/>
        <v>-14.702620440773481</v>
      </c>
      <c r="AK81">
        <f t="shared" ca="1" si="27"/>
        <v>16</v>
      </c>
      <c r="AL81">
        <v>15</v>
      </c>
      <c r="AM81">
        <f t="shared" ca="1" si="31"/>
        <v>1</v>
      </c>
      <c r="AQ81" t="s">
        <v>22</v>
      </c>
      <c r="AR81">
        <f t="shared" si="32"/>
        <v>-52.037706979872453</v>
      </c>
      <c r="AS81">
        <f t="shared" ca="1" si="28"/>
        <v>16</v>
      </c>
      <c r="AT81">
        <v>15</v>
      </c>
      <c r="AU81">
        <f t="shared" ca="1" si="33"/>
        <v>1</v>
      </c>
      <c r="BA81" t="s">
        <v>14</v>
      </c>
      <c r="BB81">
        <v>13</v>
      </c>
      <c r="BC81">
        <v>14</v>
      </c>
    </row>
    <row r="82" spans="14:55" x14ac:dyDescent="0.25">
      <c r="N82" s="11" t="s">
        <v>18</v>
      </c>
      <c r="O82" s="2">
        <v>5</v>
      </c>
      <c r="P82" s="2">
        <v>13</v>
      </c>
      <c r="Q82" s="2">
        <v>9</v>
      </c>
      <c r="AA82">
        <f t="shared" si="29"/>
        <v>29.133188332040802</v>
      </c>
      <c r="AB82">
        <f t="shared" si="34"/>
        <v>16</v>
      </c>
      <c r="AC82">
        <v>15</v>
      </c>
      <c r="AD82">
        <f t="shared" si="35"/>
        <v>1</v>
      </c>
      <c r="AI82" t="s">
        <v>23</v>
      </c>
      <c r="AJ82">
        <f t="shared" si="30"/>
        <v>-0.54429684087966157</v>
      </c>
      <c r="AK82">
        <f t="shared" ca="1" si="27"/>
        <v>6</v>
      </c>
      <c r="AL82">
        <v>5</v>
      </c>
      <c r="AM82">
        <f t="shared" ca="1" si="31"/>
        <v>1</v>
      </c>
      <c r="AQ82" t="s">
        <v>23</v>
      </c>
      <c r="AR82">
        <f t="shared" si="32"/>
        <v>1.8964574124187439</v>
      </c>
      <c r="AS82">
        <f t="shared" ca="1" si="28"/>
        <v>6</v>
      </c>
      <c r="AT82">
        <v>5</v>
      </c>
      <c r="AU82">
        <f t="shared" ca="1" si="33"/>
        <v>1</v>
      </c>
      <c r="BA82" t="s">
        <v>24</v>
      </c>
      <c r="BB82">
        <v>14</v>
      </c>
      <c r="BC82">
        <v>12</v>
      </c>
    </row>
    <row r="83" spans="14:55" x14ac:dyDescent="0.25">
      <c r="N83" s="11" t="s">
        <v>16</v>
      </c>
      <c r="O83" s="2">
        <v>13</v>
      </c>
      <c r="P83" s="2">
        <v>14</v>
      </c>
      <c r="Q83" s="2">
        <v>4</v>
      </c>
      <c r="AA83">
        <f t="shared" si="29"/>
        <v>36.631511024385844</v>
      </c>
      <c r="AB83">
        <f t="shared" si="34"/>
        <v>9</v>
      </c>
      <c r="AC83">
        <v>5</v>
      </c>
      <c r="AD83">
        <f t="shared" si="35"/>
        <v>16</v>
      </c>
      <c r="AI83" t="s">
        <v>24</v>
      </c>
      <c r="AJ83">
        <f t="shared" si="30"/>
        <v>-15.871459808420704</v>
      </c>
      <c r="AK83">
        <f t="shared" ca="1" si="27"/>
        <v>17</v>
      </c>
      <c r="AL83">
        <v>18</v>
      </c>
      <c r="AM83">
        <f t="shared" ca="1" si="31"/>
        <v>1</v>
      </c>
      <c r="AQ83" t="s">
        <v>24</v>
      </c>
      <c r="AR83">
        <f t="shared" si="32"/>
        <v>-54.705287147695572</v>
      </c>
      <c r="AS83">
        <f t="shared" ca="1" si="28"/>
        <v>17</v>
      </c>
      <c r="AT83">
        <v>18</v>
      </c>
      <c r="AU83">
        <f t="shared" ca="1" si="33"/>
        <v>1</v>
      </c>
      <c r="BA83" t="s">
        <v>19</v>
      </c>
      <c r="BB83">
        <v>15</v>
      </c>
      <c r="BC83">
        <v>16</v>
      </c>
    </row>
    <row r="84" spans="14:55" x14ac:dyDescent="0.25">
      <c r="N84" s="11" t="s">
        <v>22</v>
      </c>
      <c r="O84" s="2">
        <v>17</v>
      </c>
      <c r="P84" s="2">
        <v>15</v>
      </c>
      <c r="Q84" s="2">
        <v>25</v>
      </c>
      <c r="AA84">
        <f t="shared" si="29"/>
        <v>28.810323436828643</v>
      </c>
      <c r="AB84">
        <f t="shared" si="34"/>
        <v>17</v>
      </c>
      <c r="AC84">
        <v>18</v>
      </c>
      <c r="AD84">
        <f t="shared" si="35"/>
        <v>1</v>
      </c>
      <c r="AI84" t="s">
        <v>25</v>
      </c>
      <c r="AJ84">
        <f t="shared" si="30"/>
        <v>1.5965113181740673</v>
      </c>
      <c r="AK84">
        <f t="shared" ca="1" si="27"/>
        <v>10</v>
      </c>
      <c r="AL84">
        <v>8</v>
      </c>
      <c r="AM84">
        <f t="shared" ca="1" si="31"/>
        <v>4</v>
      </c>
      <c r="AQ84" t="s">
        <v>25</v>
      </c>
      <c r="AR84">
        <f t="shared" si="32"/>
        <v>9.2887599774916918</v>
      </c>
      <c r="AS84">
        <f t="shared" ca="1" si="28"/>
        <v>10</v>
      </c>
      <c r="AT84">
        <v>8</v>
      </c>
      <c r="AU84">
        <f t="shared" ca="1" si="33"/>
        <v>4</v>
      </c>
      <c r="BA84" t="s">
        <v>8</v>
      </c>
      <c r="BB84">
        <v>16</v>
      </c>
      <c r="BC84">
        <v>18</v>
      </c>
    </row>
    <row r="85" spans="14:55" x14ac:dyDescent="0.25">
      <c r="N85" s="11" t="s">
        <v>8</v>
      </c>
      <c r="O85" s="2">
        <v>15</v>
      </c>
      <c r="P85" s="2">
        <v>16</v>
      </c>
      <c r="Q85" s="2">
        <v>4</v>
      </c>
      <c r="AA85">
        <f t="shared" si="29"/>
        <v>37.829157459189176</v>
      </c>
      <c r="AB85">
        <f t="shared" si="34"/>
        <v>7</v>
      </c>
      <c r="AC85">
        <v>8</v>
      </c>
      <c r="AD85">
        <f t="shared" si="35"/>
        <v>1</v>
      </c>
      <c r="AI85" t="s">
        <v>26</v>
      </c>
      <c r="AJ85">
        <f t="shared" si="30"/>
        <v>-9.1126031156710781</v>
      </c>
      <c r="AK85">
        <f t="shared" ca="1" si="27"/>
        <v>14</v>
      </c>
      <c r="AL85">
        <v>12</v>
      </c>
      <c r="AM85">
        <f t="shared" ca="1" si="31"/>
        <v>4</v>
      </c>
      <c r="AQ85" t="s">
        <v>26</v>
      </c>
      <c r="AR85">
        <f t="shared" si="32"/>
        <v>-33.250614385491637</v>
      </c>
      <c r="AS85">
        <f t="shared" ca="1" si="28"/>
        <v>14</v>
      </c>
      <c r="AT85">
        <v>12</v>
      </c>
      <c r="AU85">
        <f t="shared" ca="1" si="33"/>
        <v>4</v>
      </c>
      <c r="BA85" t="s">
        <v>16</v>
      </c>
      <c r="BB85">
        <v>17</v>
      </c>
      <c r="BC85">
        <v>15</v>
      </c>
    </row>
    <row r="86" spans="14:55" x14ac:dyDescent="0.25">
      <c r="N86" s="11" t="s">
        <v>12</v>
      </c>
      <c r="O86" s="2">
        <v>18</v>
      </c>
      <c r="P86" s="2">
        <v>17</v>
      </c>
      <c r="Q86" s="2">
        <v>1</v>
      </c>
      <c r="AA86">
        <f t="shared" si="29"/>
        <v>33.755529235405831</v>
      </c>
      <c r="AB86">
        <f t="shared" si="34"/>
        <v>14</v>
      </c>
      <c r="AC86">
        <v>12</v>
      </c>
      <c r="AD86">
        <f t="shared" si="35"/>
        <v>4</v>
      </c>
      <c r="AM86">
        <f ca="1">AVERAGE(AN68:AN85)</f>
        <v>16.833333333333332</v>
      </c>
      <c r="AU86">
        <f ca="1">AVERAGE(AV68:AV85)</f>
        <v>17.611111111111111</v>
      </c>
      <c r="BA86" t="s">
        <v>9</v>
      </c>
      <c r="BB86">
        <v>18</v>
      </c>
      <c r="BC86">
        <v>18</v>
      </c>
    </row>
    <row r="87" spans="14:55" ht="15.75" thickBot="1" x14ac:dyDescent="0.3">
      <c r="N87" s="12" t="s">
        <v>24</v>
      </c>
      <c r="O87" s="2">
        <v>16</v>
      </c>
      <c r="P87" s="2">
        <v>18</v>
      </c>
      <c r="Q87" s="2">
        <v>4</v>
      </c>
      <c r="AD87">
        <f>AVERAGE(AD69:AD86)</f>
        <v>18.5</v>
      </c>
    </row>
    <row r="88" spans="14:55" x14ac:dyDescent="0.25">
      <c r="O88" s="2"/>
      <c r="P88" s="2"/>
      <c r="Q88" s="2">
        <v>13.611111111111111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 new results</vt:lpstr>
      <vt:lpstr>2019 results</vt:lpstr>
      <vt:lpstr>2019 results away team bonus 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Joronen</dc:creator>
  <cp:lastModifiedBy>MILO JORONEN</cp:lastModifiedBy>
  <dcterms:created xsi:type="dcterms:W3CDTF">2021-05-06T15:52:33Z</dcterms:created>
  <dcterms:modified xsi:type="dcterms:W3CDTF">2024-11-14T16:08:11Z</dcterms:modified>
</cp:coreProperties>
</file>