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F1BE4611-CFF4-4A80-9A03-DA5C851D920C}" xr6:coauthVersionLast="45" xr6:coauthVersionMax="45" xr10:uidLastSave="{00000000-0000-0000-0000-000000000000}"/>
  <bookViews>
    <workbookView xWindow="5760" yWindow="585" windowWidth="15420" windowHeight="10695" xr2:uid="{00000000-000D-0000-FFFF-FFFF00000000}"/>
  </bookViews>
  <sheets>
    <sheet name="记账" sheetId="1" r:id="rId1"/>
    <sheet name="账目" sheetId="2" r:id="rId2"/>
    <sheet name="人员" sheetId="3" r:id="rId3"/>
  </sheets>
  <definedNames>
    <definedName name="_xlnm._FilterDatabase" localSheetId="0" hidden="1">记账!$A$1:$H$9</definedName>
    <definedName name="Account">账目!$A$2:$C$11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" l="1"/>
  <c r="D23" i="1" l="1"/>
  <c r="C23" i="1"/>
  <c r="E23" i="1" l="1"/>
</calcChain>
</file>

<file path=xl/sharedStrings.xml><?xml version="1.0" encoding="utf-8"?>
<sst xmlns="http://schemas.openxmlformats.org/spreadsheetml/2006/main" count="79" uniqueCount="52">
  <si>
    <t>账目名称</t>
    <phoneticPr fontId="1" type="noConversion"/>
  </si>
  <si>
    <t>账目编号</t>
    <phoneticPr fontId="1" type="noConversion"/>
  </si>
  <si>
    <t>班费</t>
  </si>
  <si>
    <t>班费</t>
    <phoneticPr fontId="1" type="noConversion"/>
  </si>
  <si>
    <t>类型</t>
    <phoneticPr fontId="1" type="noConversion"/>
  </si>
  <si>
    <t>100-001</t>
    <phoneticPr fontId="1" type="noConversion"/>
  </si>
  <si>
    <t>微信</t>
  </si>
  <si>
    <t>微信</t>
    <phoneticPr fontId="1" type="noConversion"/>
  </si>
  <si>
    <t>101-001</t>
    <phoneticPr fontId="1" type="noConversion"/>
  </si>
  <si>
    <t>支出</t>
    <phoneticPr fontId="1" type="noConversion"/>
  </si>
  <si>
    <t>购置</t>
  </si>
  <si>
    <t>购置</t>
    <phoneticPr fontId="1" type="noConversion"/>
  </si>
  <si>
    <t>102-001</t>
    <phoneticPr fontId="1" type="noConversion"/>
  </si>
  <si>
    <t>102-002</t>
    <phoneticPr fontId="1" type="noConversion"/>
  </si>
  <si>
    <t>日期</t>
    <phoneticPr fontId="1" type="noConversion"/>
  </si>
  <si>
    <t>项目</t>
    <phoneticPr fontId="1" type="noConversion"/>
  </si>
  <si>
    <t>账目</t>
    <phoneticPr fontId="1" type="noConversion"/>
  </si>
  <si>
    <t>操作人</t>
    <phoneticPr fontId="1" type="noConversion"/>
  </si>
  <si>
    <t>备注</t>
    <phoneticPr fontId="1" type="noConversion"/>
  </si>
  <si>
    <t>人员</t>
    <phoneticPr fontId="1" type="noConversion"/>
  </si>
  <si>
    <t>张悦琪妈妈</t>
  </si>
  <si>
    <t>张悦琪妈妈</t>
    <phoneticPr fontId="1" type="noConversion"/>
  </si>
  <si>
    <t>全班家长</t>
  </si>
  <si>
    <t>全班家长</t>
    <phoneticPr fontId="1" type="noConversion"/>
  </si>
  <si>
    <t>黄言聪妈妈</t>
  </si>
  <si>
    <t>黄言聪妈妈</t>
    <phoneticPr fontId="1" type="noConversion"/>
  </si>
  <si>
    <t>艾雨萌妈妈</t>
    <phoneticPr fontId="1" type="noConversion"/>
  </si>
  <si>
    <t>贷</t>
    <phoneticPr fontId="1" type="noConversion"/>
  </si>
  <si>
    <t>借</t>
    <phoneticPr fontId="1" type="noConversion"/>
  </si>
  <si>
    <t>微信收入</t>
    <phoneticPr fontId="1" type="noConversion"/>
  </si>
  <si>
    <t>微信支出</t>
    <phoneticPr fontId="1" type="noConversion"/>
  </si>
  <si>
    <t>英语本子</t>
    <phoneticPr fontId="1" type="noConversion"/>
  </si>
  <si>
    <t>微信汇总：</t>
    <phoneticPr fontId="1" type="noConversion"/>
  </si>
  <si>
    <t>收入</t>
    <phoneticPr fontId="1" type="noConversion"/>
  </si>
  <si>
    <t>余额</t>
    <phoneticPr fontId="1" type="noConversion"/>
  </si>
  <si>
    <t>100本</t>
    <phoneticPr fontId="1" type="noConversion"/>
  </si>
  <si>
    <t>200x49人</t>
    <phoneticPr fontId="1" type="noConversion"/>
  </si>
  <si>
    <t>核算:</t>
    <phoneticPr fontId="1" type="noConversion"/>
  </si>
  <si>
    <t>录入时间</t>
    <phoneticPr fontId="1" type="noConversion"/>
  </si>
  <si>
    <t>200x1人</t>
    <phoneticPr fontId="1" type="noConversion"/>
  </si>
  <si>
    <t>开销</t>
  </si>
  <si>
    <t>租借</t>
    <phoneticPr fontId="1" type="noConversion"/>
  </si>
  <si>
    <t>102-003</t>
    <phoneticPr fontId="1" type="noConversion"/>
  </si>
  <si>
    <t>贷</t>
    <phoneticPr fontId="1" type="noConversion"/>
  </si>
  <si>
    <t>微信提现服务费</t>
    <phoneticPr fontId="1" type="noConversion"/>
  </si>
  <si>
    <t>校园团体保险</t>
    <phoneticPr fontId="1" type="noConversion"/>
  </si>
  <si>
    <t>绿植</t>
    <phoneticPr fontId="1" type="noConversion"/>
  </si>
  <si>
    <t>王富森妈妈</t>
  </si>
  <si>
    <t>王富森妈妈</t>
    <phoneticPr fontId="1" type="noConversion"/>
  </si>
  <si>
    <t>优美教室评比</t>
    <phoneticPr fontId="1" type="noConversion"/>
  </si>
  <si>
    <t>隔板+书法纸</t>
    <phoneticPr fontId="1" type="noConversion"/>
  </si>
  <si>
    <t>650+10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</si>
</sst>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yyyy\-mm\-dd\ hh:mm"/>
    <numFmt numFmtId="178" formatCode="#,##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4" fontId="2" fillId="0" borderId="0" xfId="0" applyNumberFormat="1" applyFon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1" xfId="0" applyNumberFormat="1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4" fontId="3" fillId="0" borderId="0" xfId="0" applyNumberFormat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pane ySplit="1" topLeftCell="A2" activePane="bottomLeft" state="frozen"/>
      <selection pane="bottomLeft" activeCell="H22" sqref="H22"/>
    </sheetView>
  </sheetViews>
  <sheetFormatPr defaultRowHeight="13.5" x14ac:dyDescent="0.15"/>
  <cols>
    <col min="1" max="1" width="11.625" style="11" bestFit="1" customWidth="1"/>
    <col min="2" max="2" width="15.125" style="8" bestFit="1" customWidth="1"/>
    <col min="3" max="3" width="11.625" style="3" customWidth="1"/>
    <col min="4" max="4" width="12.625" style="3" customWidth="1"/>
    <col min="5" max="5" width="14.25" style="8" bestFit="1" customWidth="1"/>
    <col min="6" max="6" width="25.5" style="5" bestFit="1" customWidth="1"/>
    <col min="7" max="7" width="9.375" style="8" customWidth="1"/>
    <col min="8" max="8" width="18.375" style="15" bestFit="1" customWidth="1"/>
  </cols>
  <sheetData>
    <row r="1" spans="1:8" x14ac:dyDescent="0.15">
      <c r="A1" s="10" t="s">
        <v>14</v>
      </c>
      <c r="B1" s="7" t="s">
        <v>15</v>
      </c>
      <c r="C1" s="13" t="s">
        <v>28</v>
      </c>
      <c r="D1" s="13" t="s">
        <v>27</v>
      </c>
      <c r="E1" s="7" t="s">
        <v>17</v>
      </c>
      <c r="F1" s="7" t="s">
        <v>18</v>
      </c>
      <c r="G1" s="7" t="s">
        <v>16</v>
      </c>
      <c r="H1" s="14" t="s">
        <v>38</v>
      </c>
    </row>
    <row r="2" spans="1:8" x14ac:dyDescent="0.15">
      <c r="A2" s="11">
        <v>44078</v>
      </c>
      <c r="B2" s="5" t="s">
        <v>3</v>
      </c>
      <c r="D2" s="3">
        <v>9800</v>
      </c>
      <c r="E2" s="5" t="s">
        <v>22</v>
      </c>
      <c r="F2" s="5" t="s">
        <v>36</v>
      </c>
      <c r="G2" s="8" t="s">
        <v>2</v>
      </c>
      <c r="H2" s="15">
        <v>44078.877083333333</v>
      </c>
    </row>
    <row r="3" spans="1:8" x14ac:dyDescent="0.15">
      <c r="A3" s="11">
        <v>44078</v>
      </c>
      <c r="B3" s="5" t="s">
        <v>29</v>
      </c>
      <c r="C3" s="3">
        <v>9800</v>
      </c>
      <c r="E3" s="5" t="s">
        <v>20</v>
      </c>
      <c r="G3" s="8" t="s">
        <v>6</v>
      </c>
      <c r="H3" s="15">
        <v>44078.877083333333</v>
      </c>
    </row>
    <row r="4" spans="1:8" x14ac:dyDescent="0.15">
      <c r="A4" s="11">
        <v>44078</v>
      </c>
      <c r="B4" s="5" t="s">
        <v>30</v>
      </c>
      <c r="D4" s="3">
        <v>64.5</v>
      </c>
      <c r="E4" s="5" t="s">
        <v>20</v>
      </c>
      <c r="G4" s="8" t="s">
        <v>6</v>
      </c>
      <c r="H4" s="15">
        <v>44078.920138888891</v>
      </c>
    </row>
    <row r="5" spans="1:8" x14ac:dyDescent="0.15">
      <c r="A5" s="11">
        <v>44078</v>
      </c>
      <c r="B5" s="5" t="s">
        <v>31</v>
      </c>
      <c r="C5" s="3">
        <v>64.5</v>
      </c>
      <c r="E5" s="5" t="s">
        <v>24</v>
      </c>
      <c r="F5" s="5" t="s">
        <v>35</v>
      </c>
      <c r="G5" s="8" t="s">
        <v>10</v>
      </c>
      <c r="H5" s="15">
        <v>44078.920138888891</v>
      </c>
    </row>
    <row r="6" spans="1:8" x14ac:dyDescent="0.15">
      <c r="A6" s="11">
        <v>44079</v>
      </c>
      <c r="B6" s="5" t="s">
        <v>3</v>
      </c>
      <c r="D6" s="3">
        <v>200</v>
      </c>
      <c r="E6" s="5" t="s">
        <v>22</v>
      </c>
      <c r="F6" s="5" t="s">
        <v>39</v>
      </c>
      <c r="G6" s="8" t="s">
        <v>2</v>
      </c>
      <c r="H6" s="15">
        <v>44079.609027777777</v>
      </c>
    </row>
    <row r="7" spans="1:8" x14ac:dyDescent="0.15">
      <c r="A7" s="11">
        <v>44079</v>
      </c>
      <c r="B7" s="5" t="s">
        <v>29</v>
      </c>
      <c r="C7" s="3">
        <v>200</v>
      </c>
      <c r="E7" s="5" t="s">
        <v>20</v>
      </c>
      <c r="G7" s="8" t="s">
        <v>6</v>
      </c>
      <c r="H7" s="15">
        <v>44079.609027777777</v>
      </c>
    </row>
    <row r="8" spans="1:8" x14ac:dyDescent="0.15">
      <c r="A8" s="11">
        <v>44080</v>
      </c>
      <c r="B8" s="5" t="s">
        <v>30</v>
      </c>
      <c r="D8" s="3">
        <v>1.35</v>
      </c>
      <c r="E8" s="5" t="s">
        <v>20</v>
      </c>
      <c r="G8" s="8" t="s">
        <v>6</v>
      </c>
      <c r="H8" s="15">
        <v>44080.893055555556</v>
      </c>
    </row>
    <row r="9" spans="1:8" x14ac:dyDescent="0.15">
      <c r="A9" s="11">
        <v>44080</v>
      </c>
      <c r="B9" s="5" t="s">
        <v>44</v>
      </c>
      <c r="C9" s="3">
        <v>1.35</v>
      </c>
      <c r="E9" s="5" t="s">
        <v>20</v>
      </c>
      <c r="F9" s="5" t="s">
        <v>45</v>
      </c>
      <c r="G9" s="8" t="s">
        <v>40</v>
      </c>
      <c r="H9" s="15">
        <v>44080.893055555556</v>
      </c>
    </row>
    <row r="10" spans="1:8" x14ac:dyDescent="0.15">
      <c r="A10" s="11">
        <v>44086</v>
      </c>
      <c r="B10" s="5" t="s">
        <v>30</v>
      </c>
      <c r="D10" s="3">
        <v>355</v>
      </c>
      <c r="E10" s="5" t="s">
        <v>20</v>
      </c>
      <c r="G10" s="8" t="s">
        <v>6</v>
      </c>
      <c r="H10" s="15">
        <v>44087.34375</v>
      </c>
    </row>
    <row r="11" spans="1:8" x14ac:dyDescent="0.15">
      <c r="A11" s="11">
        <v>44086</v>
      </c>
      <c r="B11" s="5" t="s">
        <v>46</v>
      </c>
      <c r="C11" s="3">
        <v>355</v>
      </c>
      <c r="E11" s="5" t="s">
        <v>47</v>
      </c>
      <c r="F11" s="5" t="s">
        <v>49</v>
      </c>
      <c r="G11" s="8" t="s">
        <v>10</v>
      </c>
      <c r="H11" s="15">
        <v>44087.34375</v>
      </c>
    </row>
    <row r="12" spans="1:8" x14ac:dyDescent="0.15">
      <c r="A12" s="11">
        <v>44092</v>
      </c>
      <c r="B12" s="5" t="s">
        <v>30</v>
      </c>
      <c r="D12" s="3">
        <v>660</v>
      </c>
      <c r="E12" s="5" t="s">
        <v>20</v>
      </c>
      <c r="G12" s="8" t="s">
        <v>6</v>
      </c>
      <c r="H12" s="15">
        <v>44092.801388888889</v>
      </c>
    </row>
    <row r="13" spans="1:8" x14ac:dyDescent="0.15">
      <c r="A13" s="11">
        <v>44092</v>
      </c>
      <c r="B13" s="5" t="s">
        <v>50</v>
      </c>
      <c r="C13" s="3">
        <v>660</v>
      </c>
      <c r="E13" s="5" t="s">
        <v>24</v>
      </c>
      <c r="F13" s="5" t="s">
        <v>51</v>
      </c>
      <c r="G13" s="8" t="s">
        <v>10</v>
      </c>
      <c r="H13" s="15">
        <v>44092.801388888889</v>
      </c>
    </row>
    <row r="22" spans="1:8" s="4" customFormat="1" x14ac:dyDescent="0.15">
      <c r="A22" s="12"/>
      <c r="B22" s="9" t="s">
        <v>32</v>
      </c>
      <c r="C22" s="21" t="s">
        <v>33</v>
      </c>
      <c r="D22" s="21" t="s">
        <v>9</v>
      </c>
      <c r="E22" s="22" t="s">
        <v>34</v>
      </c>
      <c r="F22" s="6"/>
      <c r="G22" s="16" t="s">
        <v>37</v>
      </c>
      <c r="H22" s="4" t="str">
        <f>IF(SUM(C2:C21)=SUM(D2:D21), "正常", "异常")</f>
        <v>正常</v>
      </c>
    </row>
    <row r="23" spans="1:8" s="20" customFormat="1" x14ac:dyDescent="0.15">
      <c r="A23" s="17"/>
      <c r="C23" s="23">
        <f>SUMIF($G2:$G20, "微信", C2:C20)</f>
        <v>10000</v>
      </c>
      <c r="D23" s="23">
        <f>SUMIF($G2:$G20, "微信", D2:D20)</f>
        <v>1080.8499999999999</v>
      </c>
      <c r="E23" s="23">
        <f>C23-D23</f>
        <v>8919.15</v>
      </c>
      <c r="F23" s="19"/>
      <c r="G23" s="18"/>
    </row>
    <row r="24" spans="1:8" x14ac:dyDescent="0.15">
      <c r="B24" s="7"/>
      <c r="C24" s="2"/>
    </row>
    <row r="25" spans="1:8" x14ac:dyDescent="0.15">
      <c r="B25" s="7"/>
      <c r="C25" s="2"/>
    </row>
    <row r="26" spans="1:8" x14ac:dyDescent="0.15">
      <c r="C26" s="2"/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ACBB6F0-6C4D-472E-B516-507734E29B5C}">
          <x14:formula1>
            <xm:f>人员!$A$2:$A$21</xm:f>
          </x14:formula1>
          <xm:sqref>E2:E21</xm:sqref>
        </x14:dataValidation>
        <x14:dataValidation type="list" showInputMessage="1" showErrorMessage="1" xr:uid="{0D536DD2-BFFB-4FAA-B4F7-27740BFB1DD2}">
          <x14:formula1>
            <xm:f>账目!$A$2:$A$6</xm:f>
          </x14:formula1>
          <xm:sqref>G2:G21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F19" sqref="F19"/>
    </sheetView>
  </sheetViews>
  <sheetFormatPr defaultRowHeight="13.5" x14ac:dyDescent="0.15"/>
  <sheetData>
    <row r="1" spans="1:3" x14ac:dyDescent="0.15">
      <c r="A1" s="1" t="s">
        <v>0</v>
      </c>
      <c r="B1" s="1" t="s">
        <v>1</v>
      </c>
      <c r="C1" s="1" t="s">
        <v>4</v>
      </c>
    </row>
    <row r="2" spans="1:3" x14ac:dyDescent="0.15">
      <c r="A2" t="s">
        <v>3</v>
      </c>
      <c r="B2" t="s">
        <v>5</v>
      </c>
      <c r="C2" t="s">
        <v>43</v>
      </c>
    </row>
    <row r="3" spans="1:3" x14ac:dyDescent="0.15">
      <c r="A3" t="s">
        <v>7</v>
      </c>
      <c r="B3" t="s">
        <v>8</v>
      </c>
      <c r="C3" t="s">
        <v>28</v>
      </c>
    </row>
    <row r="4" spans="1:3" x14ac:dyDescent="0.15">
      <c r="A4" t="s">
        <v>11</v>
      </c>
      <c r="B4" t="s">
        <v>12</v>
      </c>
      <c r="C4" t="s">
        <v>28</v>
      </c>
    </row>
    <row r="5" spans="1:3" x14ac:dyDescent="0.15">
      <c r="A5" t="s">
        <v>40</v>
      </c>
      <c r="B5" t="s">
        <v>13</v>
      </c>
      <c r="C5" t="s">
        <v>28</v>
      </c>
    </row>
    <row r="6" spans="1:3" x14ac:dyDescent="0.15">
      <c r="A6" t="s">
        <v>41</v>
      </c>
      <c r="B6" t="s">
        <v>42</v>
      </c>
      <c r="C6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>
      <selection activeCell="A7" sqref="A7"/>
    </sheetView>
  </sheetViews>
  <sheetFormatPr defaultRowHeight="13.5" x14ac:dyDescent="0.15"/>
  <cols>
    <col min="1" max="1" width="11" bestFit="1" customWidth="1"/>
  </cols>
  <sheetData>
    <row r="1" spans="1:1" x14ac:dyDescent="0.15">
      <c r="A1" s="1" t="s">
        <v>19</v>
      </c>
    </row>
    <row r="2" spans="1:1" x14ac:dyDescent="0.15">
      <c r="A2" t="s">
        <v>23</v>
      </c>
    </row>
    <row r="3" spans="1:1" x14ac:dyDescent="0.15">
      <c r="A3" t="s">
        <v>26</v>
      </c>
    </row>
    <row r="4" spans="1:1" x14ac:dyDescent="0.15">
      <c r="A4" t="s">
        <v>21</v>
      </c>
    </row>
    <row r="5" spans="1:1" x14ac:dyDescent="0.15">
      <c r="A5" t="s">
        <v>25</v>
      </c>
    </row>
    <row r="6" spans="1:1" x14ac:dyDescent="0.15">
      <c r="A6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记账</vt:lpstr>
      <vt:lpstr>账目</vt:lpstr>
      <vt:lpstr>人员</vt:lpstr>
      <vt:lpstr>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2020-09-04T14:42:13Z</dcterms:created>
  <dcterms:modified xsi:type="dcterms:W3CDTF">2020-09-18T11:20:20Z</dcterms:modified>
</cp:coreProperties>
</file>