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RegularAttrbuteId(后)" sheetId="2" r:id="rId1"/>
    <sheet name="AttrbuteId" sheetId="3" r:id="rId2"/>
    <sheet name="草稿" sheetId="4" r:id="rId3"/>
    <sheet name="UpgradeExp" sheetId="6" r:id="rId4"/>
  </sheets>
  <calcPr calcId="144525"/>
</workbook>
</file>

<file path=xl/sharedStrings.xml><?xml version="1.0" encoding="utf-8"?>
<sst xmlns="http://schemas.openxmlformats.org/spreadsheetml/2006/main" count="330" uniqueCount="197">
  <si>
    <t>不同位置属性点加点</t>
  </si>
  <si>
    <t>position_id</t>
  </si>
  <si>
    <t>position_name</t>
  </si>
  <si>
    <t>regular_attrbute_id</t>
  </si>
  <si>
    <t>int</t>
  </si>
  <si>
    <t>string</t>
  </si>
  <si>
    <t>位置id[后]</t>
  </si>
  <si>
    <t>位置名称[后]</t>
  </si>
  <si>
    <t>固定属性顺序id[后]</t>
  </si>
  <si>
    <t>CF</t>
  </si>
  <si>
    <t>[17,12,13,15,16,2]</t>
  </si>
  <si>
    <t>LW</t>
  </si>
  <si>
    <t>[2,12,13,15,16,17]</t>
  </si>
  <si>
    <t>RW</t>
  </si>
  <si>
    <t>[17,12,13,8,10,6]</t>
  </si>
  <si>
    <t>AMF</t>
  </si>
  <si>
    <t>LMF</t>
  </si>
  <si>
    <t>CMF</t>
  </si>
  <si>
    <t>RMF</t>
  </si>
  <si>
    <t>[1,15,16,12,5,2]</t>
  </si>
  <si>
    <t>DMF</t>
  </si>
  <si>
    <t>[13,2,18,17,16,15]</t>
  </si>
  <si>
    <t>LB</t>
  </si>
  <si>
    <t>[6,10,16,18,15,17]</t>
  </si>
  <si>
    <t>CB</t>
  </si>
  <si>
    <t>[15,10,8,18,6,17]</t>
  </si>
  <si>
    <t>RB</t>
  </si>
  <si>
    <t>[15,17,1,11,8,6]</t>
  </si>
  <si>
    <t>GK</t>
  </si>
  <si>
    <t>[8,9,20,21,22,19]</t>
  </si>
  <si>
    <t>id</t>
  </si>
  <si>
    <t>name</t>
  </si>
  <si>
    <t>chinese_name</t>
  </si>
  <si>
    <t>class_name</t>
  </si>
  <si>
    <t>class_Id</t>
  </si>
  <si>
    <t>int_key</t>
  </si>
  <si>
    <t>属性ID</t>
  </si>
  <si>
    <t>属性字段</t>
  </si>
  <si>
    <t>名称</t>
  </si>
  <si>
    <t>所属大类名称</t>
  </si>
  <si>
    <t>大类ID</t>
  </si>
  <si>
    <t>heading</t>
  </si>
  <si>
    <t>头球属性</t>
  </si>
  <si>
    <t>PHY</t>
  </si>
  <si>
    <t>finishing</t>
  </si>
  <si>
    <t>射门准确度属性</t>
  </si>
  <si>
    <t>SHO</t>
  </si>
  <si>
    <t>curl</t>
  </si>
  <si>
    <t>弧度属性</t>
  </si>
  <si>
    <t>free_kick</t>
  </si>
  <si>
    <t>任意球属性</t>
  </si>
  <si>
    <t>kicking_power</t>
  </si>
  <si>
    <t>射门力量属性</t>
  </si>
  <si>
    <t>ball_winning</t>
  </si>
  <si>
    <t>抢断属性</t>
  </si>
  <si>
    <t>DEF</t>
  </si>
  <si>
    <t>offensive_awareness</t>
  </si>
  <si>
    <t>攻击力属性</t>
  </si>
  <si>
    <t>ATK</t>
  </si>
  <si>
    <t>defensive_awareness</t>
  </si>
  <si>
    <t>防守力属性</t>
  </si>
  <si>
    <t>jump</t>
  </si>
  <si>
    <t>跳跃属性</t>
  </si>
  <si>
    <t>stamina</t>
  </si>
  <si>
    <t>体力属性</t>
  </si>
  <si>
    <t>physical_contact</t>
  </si>
  <si>
    <t>身体接触属性</t>
  </si>
  <si>
    <t>speed</t>
  </si>
  <si>
    <t>速度属性</t>
  </si>
  <si>
    <t>SPD</t>
  </si>
  <si>
    <t>acceleration</t>
  </si>
  <si>
    <t>加速度属性</t>
  </si>
  <si>
    <t>deceleration</t>
  </si>
  <si>
    <t>减速度属性</t>
  </si>
  <si>
    <t>ball_control</t>
  </si>
  <si>
    <t>控球属性</t>
  </si>
  <si>
    <t>DRI</t>
  </si>
  <si>
    <t>dribbling</t>
  </si>
  <si>
    <t>带球属性（离身距离）</t>
  </si>
  <si>
    <t>low_pass</t>
  </si>
  <si>
    <t>地面传球属性</t>
  </si>
  <si>
    <t>PAS</t>
  </si>
  <si>
    <t>lofted_pass</t>
  </si>
  <si>
    <t>长传属性</t>
  </si>
  <si>
    <t>gk_reflexes</t>
  </si>
  <si>
    <t>门将反应属性</t>
  </si>
  <si>
    <t>REF</t>
  </si>
  <si>
    <t>gk_catching</t>
  </si>
  <si>
    <t>门将接球属性</t>
  </si>
  <si>
    <t>HDL</t>
  </si>
  <si>
    <t>gk_clearing</t>
  </si>
  <si>
    <t>门将解围属性</t>
  </si>
  <si>
    <t>CLE</t>
  </si>
  <si>
    <t>gk_reach</t>
  </si>
  <si>
    <t>门将覆盖区域属性</t>
  </si>
  <si>
    <t>COV</t>
  </si>
  <si>
    <t>weak_foot_accuracy</t>
  </si>
  <si>
    <t>非惯用脚精度属性</t>
  </si>
  <si>
    <t>OTH</t>
  </si>
  <si>
    <t>form</t>
  </si>
  <si>
    <t>状态起伏属性</t>
  </si>
  <si>
    <t>injury_resistance</t>
  </si>
  <si>
    <t>抗受伤属性</t>
  </si>
  <si>
    <t>位置</t>
  </si>
  <si>
    <t>传中</t>
  </si>
  <si>
    <t>射术</t>
  </si>
  <si>
    <t>头球精度</t>
  </si>
  <si>
    <t>短传</t>
  </si>
  <si>
    <t>凌空</t>
  </si>
  <si>
    <t>盘带</t>
  </si>
  <si>
    <t>弧线</t>
  </si>
  <si>
    <t>任意球精度</t>
  </si>
  <si>
    <t>长传</t>
  </si>
  <si>
    <t>控球</t>
  </si>
  <si>
    <t>加速</t>
  </si>
  <si>
    <t>速度</t>
  </si>
  <si>
    <t>敏捷</t>
  </si>
  <si>
    <t>反应</t>
  </si>
  <si>
    <t>平衡</t>
  </si>
  <si>
    <t>射门力量</t>
  </si>
  <si>
    <t>弹跳</t>
  </si>
  <si>
    <t>体能</t>
  </si>
  <si>
    <t>强壮</t>
  </si>
  <si>
    <t>远射</t>
  </si>
  <si>
    <t>侵略性</t>
  </si>
  <si>
    <t>拦截意识</t>
  </si>
  <si>
    <t>跑位</t>
  </si>
  <si>
    <t>视野</t>
  </si>
  <si>
    <t>点球</t>
  </si>
  <si>
    <t>沉着</t>
  </si>
  <si>
    <t>盯人</t>
  </si>
  <si>
    <t>抢断</t>
  </si>
  <si>
    <t>升级增加主属性</t>
  </si>
  <si>
    <t>升级增加副属性</t>
  </si>
  <si>
    <t>铲球</t>
  </si>
  <si>
    <t>左边锋</t>
  </si>
  <si>
    <t>[射门准确度/速度/加速度/控球/带球]</t>
  </si>
  <si>
    <t>[地面传球]</t>
  </si>
  <si>
    <t>鱼跃</t>
  </si>
  <si>
    <t>左前卫</t>
  </si>
  <si>
    <t>[地面传球/速度/加速度/控球/带球]</t>
  </si>
  <si>
    <t>[射门准确度]</t>
  </si>
  <si>
    <t>手形</t>
  </si>
  <si>
    <t>左后卫</t>
  </si>
  <si>
    <t>[抢断/防守力/体力/速度/加速度]</t>
  </si>
  <si>
    <t>开球</t>
  </si>
  <si>
    <t>右边锋</t>
  </si>
  <si>
    <t>站位</t>
  </si>
  <si>
    <t>右前卫</t>
  </si>
  <si>
    <t>守门反应</t>
  </si>
  <si>
    <t>右后卫</t>
  </si>
  <si>
    <t>中锋</t>
  </si>
  <si>
    <t>[射门准确度/射门力量/速度/控球/带球]</t>
  </si>
  <si>
    <t>[头球属性]</t>
  </si>
  <si>
    <t>前腰</t>
  </si>
  <si>
    <t>[控球/带球/地面传球/长传/射门准确度]</t>
  </si>
  <si>
    <t>[加速度]</t>
  </si>
  <si>
    <t>中前卫</t>
  </si>
  <si>
    <t>[控球/带球/地面传球/长传/体力]</t>
  </si>
  <si>
    <t>[抢断]</t>
  </si>
  <si>
    <t>后腰</t>
  </si>
  <si>
    <t>[防守力/抢断/地面传球/长传/体力]</t>
  </si>
  <si>
    <t>[控球]</t>
  </si>
  <si>
    <t>中后卫</t>
  </si>
  <si>
    <t>[抢断/防守力/身体接触/头球/地面传球]</t>
  </si>
  <si>
    <t>门将</t>
  </si>
  <si>
    <t>[门将反应/接球/解围/覆盖区域/跳跃]</t>
  </si>
  <si>
    <t>[防守力]</t>
  </si>
  <si>
    <t>球员类别</t>
  </si>
  <si>
    <t>主属性</t>
  </si>
  <si>
    <t>更改主属性</t>
  </si>
  <si>
    <t>前场球员</t>
  </si>
  <si>
    <t>SPD/SHO/DRI</t>
  </si>
  <si>
    <t>中场球员</t>
  </si>
  <si>
    <t>SHO/DRI/PAS</t>
  </si>
  <si>
    <r>
      <rPr>
        <sz val="11"/>
        <color theme="1"/>
        <rFont val="微软雅黑"/>
        <charset val="134"/>
      </rPr>
      <t>DRI/PAS/</t>
    </r>
    <r>
      <rPr>
        <sz val="11"/>
        <color rgb="FFFF0000"/>
        <rFont val="微软雅黑"/>
        <charset val="134"/>
      </rPr>
      <t>PHY</t>
    </r>
  </si>
  <si>
    <r>
      <rPr>
        <sz val="11"/>
        <color theme="1"/>
        <rFont val="微软雅黑"/>
        <charset val="134"/>
      </rPr>
      <t>DRI/PAS/</t>
    </r>
    <r>
      <rPr>
        <sz val="11"/>
        <color rgb="FFFF0000"/>
        <rFont val="微软雅黑"/>
        <charset val="134"/>
      </rPr>
      <t>SPD</t>
    </r>
  </si>
  <si>
    <r>
      <rPr>
        <sz val="11"/>
        <color theme="1"/>
        <rFont val="微软雅黑"/>
        <charset val="134"/>
      </rPr>
      <t>DRI/PAS/PHY</t>
    </r>
    <r>
      <rPr>
        <sz val="11"/>
        <color rgb="FFFF0000"/>
        <rFont val="微软雅黑"/>
        <charset val="134"/>
      </rPr>
      <t>/DEF</t>
    </r>
  </si>
  <si>
    <t>DRI/PAS/PHY</t>
  </si>
  <si>
    <t>PAS/DEF/PHY</t>
  </si>
  <si>
    <t>后场球员</t>
  </si>
  <si>
    <t>SPD/DEF/PHY</t>
  </si>
  <si>
    <r>
      <rPr>
        <sz val="11"/>
        <color rgb="FFFF0000"/>
        <rFont val="微软雅黑"/>
        <charset val="134"/>
      </rPr>
      <t>SPD</t>
    </r>
    <r>
      <rPr>
        <sz val="11"/>
        <color theme="1"/>
        <rFont val="微软雅黑"/>
        <charset val="134"/>
      </rPr>
      <t>/DEF/PHY</t>
    </r>
  </si>
  <si>
    <r>
      <rPr>
        <sz val="11"/>
        <color rgb="FFFF0000"/>
        <rFont val="微软雅黑"/>
        <charset val="134"/>
      </rPr>
      <t>PAS</t>
    </r>
    <r>
      <rPr>
        <sz val="11"/>
        <color theme="1"/>
        <rFont val="微软雅黑"/>
        <charset val="134"/>
      </rPr>
      <t>/DEF/PHY</t>
    </r>
  </si>
  <si>
    <t>守门员</t>
  </si>
  <si>
    <t>REF/HDL/CLE/COV</t>
  </si>
  <si>
    <r>
      <rPr>
        <sz val="11"/>
        <color theme="1"/>
        <rFont val="微软雅黑"/>
        <charset val="134"/>
      </rPr>
      <t>REF/HDL/CLE/COV</t>
    </r>
    <r>
      <rPr>
        <sz val="11"/>
        <color rgb="FFFF0000"/>
        <rFont val="微软雅黑"/>
        <charset val="134"/>
      </rPr>
      <t>/PHY</t>
    </r>
  </si>
  <si>
    <t>rarity</t>
  </si>
  <si>
    <t>player_level</t>
  </si>
  <si>
    <t>player_exp</t>
  </si>
  <si>
    <t>player_ovr</t>
  </si>
  <si>
    <t>regular_attribute</t>
  </si>
  <si>
    <t>稀有度</t>
  </si>
  <si>
    <t>球员等级</t>
  </si>
  <si>
    <t>球员升级经验</t>
  </si>
  <si>
    <t>升级后增加的总评值</t>
  </si>
  <si>
    <t>升级后增加的固定属性点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</si>
</sst>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0"/>
      <name val="微软雅黑"/>
      <charset val="134"/>
    </font>
    <font>
      <b/>
      <sz val="11"/>
      <color theme="0"/>
      <name val="微软雅黑"/>
      <charset val="134"/>
    </font>
    <font>
      <sz val="10"/>
      <color rgb="FFFF0000"/>
      <name val="微软雅黑"/>
      <charset val="134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0"/>
      <name val="Arial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600000023841858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4" tint="0.49998000264167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Protection="0"/>
    <xf numFmtId="0" fontId="0" fillId="10" borderId="0" applyNumberFormat="0" applyBorder="0" applyProtection="0"/>
    <xf numFmtId="0" fontId="11" fillId="13" borderId="12" applyNumberFormat="0" applyProtection="0"/>
    <xf numFmtId="44" fontId="0" fillId="0" borderId="0" applyFont="0" applyFill="0" applyBorder="0" applyProtection="0"/>
    <xf numFmtId="41" fontId="0" fillId="0" borderId="0" applyFont="0" applyFill="0" applyBorder="0" applyProtection="0"/>
    <xf numFmtId="0" fontId="0" fillId="14" borderId="0" applyNumberFormat="0" applyBorder="0" applyProtection="0"/>
    <xf numFmtId="0" fontId="6" fillId="7" borderId="0" applyNumberFormat="0" applyBorder="0" applyProtection="0"/>
    <xf numFmtId="43" fontId="0" fillId="0" borderId="0" applyFont="0" applyFill="0" applyBorder="0" applyProtection="0"/>
    <xf numFmtId="0" fontId="8" fillId="16" borderId="0" applyNumberFormat="0" applyBorder="0" applyProtection="0"/>
    <xf numFmtId="0" fontId="14" fillId="0" borderId="0" applyNumberFormat="0" applyFill="0" applyBorder="0" applyProtection="0"/>
    <xf numFmtId="9" fontId="0" fillId="0" borderId="0" applyFont="0" applyFill="0" applyBorder="0" applyProtection="0"/>
    <xf numFmtId="44" fontId="12" fillId="0" borderId="0" applyFont="0" applyFill="0" applyBorder="0" applyAlignment="0" applyProtection="0"/>
    <xf numFmtId="0" fontId="10" fillId="0" borderId="0" applyNumberFormat="0" applyFill="0" applyBorder="0" applyProtection="0"/>
    <xf numFmtId="0" fontId="0" fillId="17" borderId="15" applyNumberFormat="0" applyFont="0" applyProtection="0"/>
    <xf numFmtId="0" fontId="8" fillId="15" borderId="0" applyNumberFormat="0" applyBorder="0" applyProtection="0"/>
    <xf numFmtId="0" fontId="7" fillId="0" borderId="0" applyNumberFormat="0" applyFill="0" applyBorder="0" applyProtection="0"/>
    <xf numFmtId="0" fontId="17" fillId="0" borderId="0" applyNumberFormat="0" applyFill="0" applyBorder="0" applyProtection="0"/>
    <xf numFmtId="0" fontId="18" fillId="0" borderId="0" applyNumberFormat="0" applyFill="0" applyBorder="0" applyProtection="0"/>
    <xf numFmtId="0" fontId="16" fillId="0" borderId="0" applyNumberFormat="0" applyFill="0" applyBorder="0" applyProtection="0"/>
    <xf numFmtId="0" fontId="15" fillId="0" borderId="14" applyNumberFormat="0" applyFill="0" applyProtection="0"/>
    <xf numFmtId="0" fontId="19" fillId="0" borderId="14" applyNumberFormat="0" applyFill="0" applyProtection="0"/>
    <xf numFmtId="0" fontId="8" fillId="19" borderId="0" applyNumberFormat="0" applyBorder="0" applyProtection="0"/>
    <xf numFmtId="0" fontId="7" fillId="0" borderId="11" applyNumberFormat="0" applyFill="0" applyProtection="0"/>
    <xf numFmtId="0" fontId="8" fillId="9" borderId="0" applyNumberFormat="0" applyBorder="0" applyProtection="0"/>
    <xf numFmtId="0" fontId="20" fillId="12" borderId="16" applyNumberFormat="0" applyProtection="0"/>
    <xf numFmtId="0" fontId="9" fillId="12" borderId="12" applyNumberFormat="0" applyProtection="0"/>
    <xf numFmtId="0" fontId="21" fillId="20" borderId="17" applyNumberFormat="0" applyProtection="0"/>
    <xf numFmtId="42" fontId="12" fillId="0" borderId="0" applyFont="0" applyFill="0" applyBorder="0" applyAlignment="0" applyProtection="0"/>
    <xf numFmtId="0" fontId="0" fillId="23" borderId="0" applyNumberFormat="0" applyBorder="0" applyProtection="0"/>
    <xf numFmtId="0" fontId="8" fillId="25" borderId="0" applyNumberFormat="0" applyBorder="0" applyProtection="0"/>
    <xf numFmtId="0" fontId="23" fillId="0" borderId="18" applyNumberFormat="0" applyFill="0" applyProtection="0"/>
    <xf numFmtId="0" fontId="13" fillId="0" borderId="13" applyNumberFormat="0" applyFill="0" applyProtection="0"/>
    <xf numFmtId="0" fontId="24" fillId="27" borderId="0" applyNumberFormat="0" applyBorder="0" applyProtection="0"/>
    <xf numFmtId="0" fontId="22" fillId="26" borderId="0" applyNumberFormat="0" applyBorder="0" applyProtection="0"/>
    <xf numFmtId="0" fontId="0" fillId="22" borderId="0" applyNumberFormat="0" applyBorder="0" applyProtection="0"/>
    <xf numFmtId="0" fontId="8" fillId="11" borderId="0" applyNumberFormat="0" applyBorder="0" applyProtection="0"/>
    <xf numFmtId="0" fontId="0" fillId="18" borderId="0" applyNumberFormat="0" applyBorder="0" applyProtection="0"/>
    <xf numFmtId="0" fontId="0" fillId="6" borderId="0" applyNumberFormat="0" applyBorder="0" applyProtection="0"/>
    <xf numFmtId="0" fontId="0" fillId="29" borderId="0" applyNumberFormat="0" applyBorder="0" applyProtection="0"/>
    <xf numFmtId="0" fontId="0" fillId="30" borderId="0" applyNumberFormat="0" applyBorder="0" applyProtection="0"/>
    <xf numFmtId="0" fontId="8" fillId="31" borderId="0" applyNumberFormat="0" applyBorder="0" applyProtection="0"/>
    <xf numFmtId="0" fontId="8" fillId="24" borderId="0" applyNumberFormat="0" applyBorder="0" applyProtection="0"/>
    <xf numFmtId="0" fontId="0" fillId="28" borderId="0" applyNumberFormat="0" applyBorder="0" applyProtection="0"/>
    <xf numFmtId="0" fontId="0" fillId="32" borderId="0" applyNumberFormat="0" applyBorder="0" applyProtection="0"/>
    <xf numFmtId="0" fontId="8" fillId="33" borderId="0" applyNumberFormat="0" applyBorder="0" applyProtection="0"/>
    <xf numFmtId="0" fontId="0" fillId="8" borderId="0" applyNumberFormat="0" applyBorder="0" applyProtection="0"/>
    <xf numFmtId="0" fontId="8" fillId="34" borderId="0" applyNumberFormat="0" applyBorder="0" applyProtection="0"/>
    <xf numFmtId="0" fontId="8" fillId="35" borderId="0" applyNumberFormat="0" applyBorder="0" applyProtection="0"/>
    <xf numFmtId="0" fontId="0" fillId="36" borderId="0" applyNumberFormat="0" applyBorder="0" applyProtection="0"/>
    <xf numFmtId="0" fontId="8" fillId="21" borderId="0" applyNumberFormat="0" applyBorder="0" applyProtection="0"/>
    <xf numFmtId="0" fontId="0" fillId="0" borderId="0">
      <alignment vertical="center"/>
    </xf>
    <xf numFmtId="9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37">
    <xf numFmtId="0" fontId="0" fillId="0" borderId="0" xfId="51" applyAlignment="1"/>
    <xf numFmtId="0" fontId="1" fillId="0" borderId="0" xfId="51" applyFont="1" applyAlignment="1">
      <alignment horizontal="center" vertical="center"/>
    </xf>
    <xf numFmtId="0" fontId="1" fillId="0" borderId="0" xfId="51" applyFont="1" applyBorder="1" applyAlignment="1">
      <alignment horizontal="center" vertical="center"/>
    </xf>
    <xf numFmtId="0" fontId="1" fillId="0" borderId="0" xfId="51" applyFont="1" applyAlignment="1">
      <alignment horizontal="center" vertical="center" wrapText="1"/>
    </xf>
    <xf numFmtId="0" fontId="1" fillId="0" borderId="0" xfId="51" applyFont="1" applyBorder="1" applyAlignment="1" applyProtection="1">
      <alignment horizontal="center" vertical="center"/>
    </xf>
    <xf numFmtId="0" fontId="2" fillId="0" borderId="0" xfId="51" applyFont="1" applyBorder="1" applyAlignment="1">
      <alignment horizontal="center" vertical="center"/>
    </xf>
    <xf numFmtId="0" fontId="2" fillId="0" borderId="0" xfId="51" applyFont="1" applyAlignment="1">
      <alignment horizontal="center" vertical="center"/>
    </xf>
    <xf numFmtId="0" fontId="2" fillId="0" borderId="0" xfId="51" applyFont="1" applyAlignment="1">
      <alignment horizontal="center" vertical="center" wrapText="1"/>
    </xf>
    <xf numFmtId="0" fontId="2" fillId="0" borderId="0" xfId="51" applyFont="1" applyBorder="1" applyAlignment="1" applyProtection="1">
      <alignment horizontal="center" vertical="center"/>
      <protection locked="0"/>
    </xf>
    <xf numFmtId="0" fontId="0" fillId="0" borderId="0" xfId="51" applyAlignment="1">
      <alignment horizontal="center"/>
    </xf>
    <xf numFmtId="0" fontId="1" fillId="0" borderId="1" xfId="51" applyFont="1" applyFill="1" applyBorder="1" applyAlignment="1">
      <alignment horizontal="center" vertical="center"/>
    </xf>
    <xf numFmtId="0" fontId="1" fillId="0" borderId="0" xfId="51" applyFont="1" applyFill="1" applyAlignment="1">
      <alignment horizontal="center" vertical="center"/>
    </xf>
    <xf numFmtId="0" fontId="1" fillId="2" borderId="0" xfId="51" applyFont="1" applyFill="1" applyAlignment="1">
      <alignment horizontal="center" vertical="center"/>
    </xf>
    <xf numFmtId="49" fontId="3" fillId="0" borderId="1" xfId="51" applyNumberFormat="1" applyFont="1" applyFill="1" applyBorder="1" applyAlignment="1">
      <alignment horizontal="center"/>
    </xf>
    <xf numFmtId="0" fontId="3" fillId="0" borderId="0" xfId="51" applyNumberFormat="1" applyFont="1" applyFill="1" applyAlignment="1">
      <alignment horizontal="center"/>
    </xf>
    <xf numFmtId="49" fontId="3" fillId="2" borderId="1" xfId="51" applyNumberFormat="1" applyFont="1" applyFill="1" applyBorder="1" applyAlignment="1">
      <alignment horizontal="center"/>
    </xf>
    <xf numFmtId="0" fontId="3" fillId="3" borderId="0" xfId="51" applyNumberFormat="1" applyFont="1" applyFill="1" applyAlignment="1">
      <alignment horizontal="center"/>
    </xf>
    <xf numFmtId="0" fontId="3" fillId="0" borderId="1" xfId="51" applyFont="1" applyFill="1" applyBorder="1" applyAlignment="1">
      <alignment horizontal="center"/>
    </xf>
    <xf numFmtId="0" fontId="1" fillId="0" borderId="1" xfId="51" applyFont="1" applyBorder="1" applyAlignment="1">
      <alignment horizontal="center"/>
    </xf>
    <xf numFmtId="0" fontId="1" fillId="0" borderId="1" xfId="51" applyFont="1" applyBorder="1" applyAlignment="1">
      <alignment horizontal="left"/>
    </xf>
    <xf numFmtId="0" fontId="1" fillId="0" borderId="2" xfId="51" applyFont="1" applyFill="1" applyBorder="1" applyAlignment="1">
      <alignment horizontal="center" vertical="center"/>
    </xf>
    <xf numFmtId="0" fontId="1" fillId="0" borderId="1" xfId="51" applyFont="1" applyFill="1" applyBorder="1" applyAlignment="1">
      <alignment horizontal="center" vertical="center" wrapText="1"/>
    </xf>
    <xf numFmtId="0" fontId="1" fillId="0" borderId="3" xfId="51" applyFont="1" applyFill="1" applyBorder="1" applyAlignment="1">
      <alignment horizontal="center" vertical="center"/>
    </xf>
    <xf numFmtId="0" fontId="1" fillId="0" borderId="4" xfId="51" applyFont="1" applyFill="1" applyBorder="1" applyAlignment="1">
      <alignment horizontal="center" vertical="center" wrapText="1"/>
    </xf>
    <xf numFmtId="0" fontId="4" fillId="4" borderId="5" xfId="51" applyFont="1" applyFill="1" applyBorder="1" applyAlignment="1">
      <alignment vertical="center"/>
    </xf>
    <xf numFmtId="0" fontId="1" fillId="0" borderId="6" xfId="51" applyFont="1" applyFill="1" applyBorder="1" applyAlignment="1">
      <alignment vertical="center"/>
    </xf>
    <xf numFmtId="0" fontId="0" fillId="0" borderId="0" xfId="51" applyFont="1" applyFill="1" applyAlignment="1">
      <alignment horizontal="center" vertical="center"/>
    </xf>
    <xf numFmtId="0" fontId="4" fillId="4" borderId="7" xfId="51" applyFont="1" applyFill="1" applyBorder="1" applyAlignment="1">
      <alignment vertical="center"/>
    </xf>
    <xf numFmtId="0" fontId="1" fillId="0" borderId="8" xfId="51" applyFont="1" applyFill="1" applyBorder="1" applyAlignment="1">
      <alignment vertical="center"/>
    </xf>
    <xf numFmtId="0" fontId="4" fillId="2" borderId="7" xfId="51" applyFont="1" applyFill="1" applyBorder="1" applyAlignment="1">
      <alignment vertical="center"/>
    </xf>
    <xf numFmtId="0" fontId="4" fillId="2" borderId="9" xfId="51" applyFont="1" applyFill="1" applyBorder="1" applyAlignment="1">
      <alignment vertical="center"/>
    </xf>
    <xf numFmtId="0" fontId="1" fillId="0" borderId="10" xfId="51" applyFont="1" applyFill="1" applyBorder="1" applyAlignment="1">
      <alignment vertical="center"/>
    </xf>
    <xf numFmtId="0" fontId="1" fillId="0" borderId="1" xfId="51" applyFont="1" applyBorder="1" applyAlignment="1"/>
    <xf numFmtId="0" fontId="2" fillId="0" borderId="1" xfId="51" applyFont="1" applyFill="1" applyBorder="1" applyAlignment="1">
      <alignment horizontal="center" vertical="center" wrapText="1"/>
    </xf>
    <xf numFmtId="0" fontId="5" fillId="0" borderId="1" xfId="51" applyNumberFormat="1" applyFont="1" applyFill="1" applyBorder="1" applyAlignment="1">
      <alignment horizontal="center"/>
    </xf>
    <xf numFmtId="0" fontId="1" fillId="5" borderId="1" xfId="51" applyFont="1" applyFill="1" applyBorder="1" applyAlignment="1">
      <alignment horizontal="center" vertical="center"/>
    </xf>
    <xf numFmtId="0" fontId="2" fillId="0" borderId="1" xfId="5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  <cellStyle name="Percent" xfId="52"/>
    <cellStyle name="Comma [0]" xfId="53"/>
    <cellStyle name="Comma" xfId="5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zoomScale="115" zoomScaleNormal="115" workbookViewId="0">
      <selection activeCell="D7" sqref="D7"/>
    </sheetView>
  </sheetViews>
  <sheetFormatPr defaultColWidth="9" defaultRowHeight="13.5" outlineLevelCol="2"/>
  <cols>
    <col min="1" max="1" width="19.125" customWidth="1"/>
    <col min="2" max="2" width="15.25" customWidth="1"/>
    <col min="3" max="3" width="26.875" customWidth="1"/>
  </cols>
  <sheetData>
    <row r="1" ht="16.5" spans="1:3">
      <c r="A1" s="35" t="s">
        <v>0</v>
      </c>
      <c r="B1" s="35"/>
      <c r="C1" s="35"/>
    </row>
    <row r="2" ht="16.5" spans="1:3">
      <c r="A2" s="10" t="s">
        <v>1</v>
      </c>
      <c r="B2" s="10" t="s">
        <v>2</v>
      </c>
      <c r="C2" s="10" t="s">
        <v>3</v>
      </c>
    </row>
    <row r="3" ht="16.5" spans="1:3">
      <c r="A3" s="10" t="s">
        <v>4</v>
      </c>
      <c r="B3" s="10" t="s">
        <v>5</v>
      </c>
      <c r="C3" s="10" t="s">
        <v>5</v>
      </c>
    </row>
    <row r="4" ht="16.5" spans="1:3">
      <c r="A4" s="10" t="s">
        <v>6</v>
      </c>
      <c r="B4" s="10" t="s">
        <v>7</v>
      </c>
      <c r="C4" s="36" t="s">
        <v>8</v>
      </c>
    </row>
    <row r="5" ht="16.5" spans="1:3">
      <c r="A5" s="10">
        <v>1</v>
      </c>
      <c r="B5" s="10" t="s">
        <v>9</v>
      </c>
      <c r="C5" s="36" t="s">
        <v>10</v>
      </c>
    </row>
    <row r="6" ht="16.5" spans="1:3">
      <c r="A6" s="10">
        <v>2</v>
      </c>
      <c r="B6" s="10" t="s">
        <v>11</v>
      </c>
      <c r="C6" s="36" t="s">
        <v>12</v>
      </c>
    </row>
    <row r="7" ht="16.5" spans="1:3">
      <c r="A7" s="10">
        <v>3</v>
      </c>
      <c r="B7" s="10" t="s">
        <v>13</v>
      </c>
      <c r="C7" s="36" t="s">
        <v>14</v>
      </c>
    </row>
    <row r="8" ht="16.5" spans="1:3">
      <c r="A8" s="10">
        <v>4</v>
      </c>
      <c r="B8" s="10" t="s">
        <v>15</v>
      </c>
      <c r="C8" s="36" t="s">
        <v>10</v>
      </c>
    </row>
    <row r="9" ht="16.5" spans="1:3">
      <c r="A9" s="10">
        <v>5</v>
      </c>
      <c r="B9" s="10" t="s">
        <v>16</v>
      </c>
      <c r="C9" s="36" t="s">
        <v>12</v>
      </c>
    </row>
    <row r="10" ht="16.5" spans="1:3">
      <c r="A10" s="10">
        <v>6</v>
      </c>
      <c r="B10" s="10" t="s">
        <v>17</v>
      </c>
      <c r="C10" s="36" t="s">
        <v>14</v>
      </c>
    </row>
    <row r="11" ht="16.5" spans="1:3">
      <c r="A11" s="10">
        <v>7</v>
      </c>
      <c r="B11" s="10" t="s">
        <v>18</v>
      </c>
      <c r="C11" s="36" t="s">
        <v>19</v>
      </c>
    </row>
    <row r="12" ht="16.5" spans="1:3">
      <c r="A12" s="10">
        <v>8</v>
      </c>
      <c r="B12" s="10" t="s">
        <v>20</v>
      </c>
      <c r="C12" s="36" t="s">
        <v>21</v>
      </c>
    </row>
    <row r="13" ht="16.5" spans="1:3">
      <c r="A13" s="10">
        <v>9</v>
      </c>
      <c r="B13" s="10" t="s">
        <v>22</v>
      </c>
      <c r="C13" s="36" t="s">
        <v>23</v>
      </c>
    </row>
    <row r="14" ht="16.5" spans="1:3">
      <c r="A14" s="10">
        <v>10</v>
      </c>
      <c r="B14" s="10" t="s">
        <v>24</v>
      </c>
      <c r="C14" s="36" t="s">
        <v>25</v>
      </c>
    </row>
    <row r="15" ht="16.5" spans="1:3">
      <c r="A15" s="10">
        <v>11</v>
      </c>
      <c r="B15" s="10" t="s">
        <v>26</v>
      </c>
      <c r="C15" s="36" t="s">
        <v>27</v>
      </c>
    </row>
    <row r="16" ht="16.5" spans="1:3">
      <c r="A16" s="10">
        <v>12</v>
      </c>
      <c r="B16" s="10" t="s">
        <v>28</v>
      </c>
      <c r="C16" s="36" t="s">
        <v>29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zoomScale="115" zoomScaleNormal="115" workbookViewId="0">
      <selection activeCell="C24" sqref="C24"/>
    </sheetView>
  </sheetViews>
  <sheetFormatPr defaultColWidth="9" defaultRowHeight="13.5" outlineLevelCol="4"/>
  <cols>
    <col min="2" max="3" width="18.5" customWidth="1"/>
    <col min="4" max="5" width="11.25" customWidth="1"/>
  </cols>
  <sheetData>
    <row r="1" ht="16.5" spans="1: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</row>
    <row r="2" ht="16.5" spans="1:5">
      <c r="A2" s="13" t="s">
        <v>35</v>
      </c>
      <c r="B2" s="13" t="s">
        <v>5</v>
      </c>
      <c r="C2" s="13" t="s">
        <v>5</v>
      </c>
      <c r="D2" s="13" t="s">
        <v>5</v>
      </c>
      <c r="E2" s="13" t="s">
        <v>4</v>
      </c>
    </row>
    <row r="3" ht="16.5" spans="1:5">
      <c r="A3" s="13" t="s">
        <v>36</v>
      </c>
      <c r="B3" s="13" t="s">
        <v>37</v>
      </c>
      <c r="C3" s="13" t="s">
        <v>38</v>
      </c>
      <c r="D3" s="13" t="s">
        <v>39</v>
      </c>
      <c r="E3" s="13" t="s">
        <v>40</v>
      </c>
    </row>
    <row r="4" ht="16.5" spans="1:5">
      <c r="A4" s="13">
        <v>1</v>
      </c>
      <c r="B4" s="13" t="s">
        <v>41</v>
      </c>
      <c r="C4" s="13" t="s">
        <v>42</v>
      </c>
      <c r="D4" s="13" t="s">
        <v>43</v>
      </c>
      <c r="E4" s="34">
        <v>1</v>
      </c>
    </row>
    <row r="5" ht="16.5" spans="1:5">
      <c r="A5" s="13">
        <v>2</v>
      </c>
      <c r="B5" s="13" t="s">
        <v>44</v>
      </c>
      <c r="C5" s="13" t="s">
        <v>45</v>
      </c>
      <c r="D5" s="13" t="s">
        <v>46</v>
      </c>
      <c r="E5" s="34">
        <v>2</v>
      </c>
    </row>
    <row r="6" ht="16.5" spans="1:5">
      <c r="A6" s="13">
        <v>3</v>
      </c>
      <c r="B6" s="13" t="s">
        <v>47</v>
      </c>
      <c r="C6" s="13" t="s">
        <v>48</v>
      </c>
      <c r="D6" s="13" t="s">
        <v>46</v>
      </c>
      <c r="E6" s="34">
        <v>2</v>
      </c>
    </row>
    <row r="7" ht="16.5" spans="1:5">
      <c r="A7" s="13">
        <v>4</v>
      </c>
      <c r="B7" s="13" t="s">
        <v>49</v>
      </c>
      <c r="C7" s="13" t="s">
        <v>50</v>
      </c>
      <c r="D7" s="13" t="s">
        <v>46</v>
      </c>
      <c r="E7" s="34">
        <v>2</v>
      </c>
    </row>
    <row r="8" ht="16.5" spans="1:5">
      <c r="A8" s="13">
        <v>5</v>
      </c>
      <c r="B8" s="13" t="s">
        <v>51</v>
      </c>
      <c r="C8" s="13" t="s">
        <v>52</v>
      </c>
      <c r="D8" s="13" t="s">
        <v>46</v>
      </c>
      <c r="E8" s="34">
        <v>2</v>
      </c>
    </row>
    <row r="9" ht="16.5" spans="1:5">
      <c r="A9" s="13">
        <v>6</v>
      </c>
      <c r="B9" s="13" t="s">
        <v>53</v>
      </c>
      <c r="C9" s="13" t="s">
        <v>54</v>
      </c>
      <c r="D9" s="13" t="s">
        <v>55</v>
      </c>
      <c r="E9" s="34">
        <v>3</v>
      </c>
    </row>
    <row r="10" ht="16.5" spans="1:5">
      <c r="A10" s="13">
        <v>7</v>
      </c>
      <c r="B10" s="13" t="s">
        <v>56</v>
      </c>
      <c r="C10" s="13" t="s">
        <v>57</v>
      </c>
      <c r="D10" s="13" t="s">
        <v>58</v>
      </c>
      <c r="E10" s="34">
        <v>4</v>
      </c>
    </row>
    <row r="11" ht="16.5" spans="1:5">
      <c r="A11" s="13">
        <v>8</v>
      </c>
      <c r="B11" s="13" t="s">
        <v>59</v>
      </c>
      <c r="C11" s="13" t="s">
        <v>60</v>
      </c>
      <c r="D11" s="13" t="s">
        <v>55</v>
      </c>
      <c r="E11" s="34">
        <v>3</v>
      </c>
    </row>
    <row r="12" ht="16.5" spans="1:5">
      <c r="A12" s="13">
        <v>9</v>
      </c>
      <c r="B12" s="13" t="s">
        <v>61</v>
      </c>
      <c r="C12" s="13" t="s">
        <v>62</v>
      </c>
      <c r="D12" s="13" t="s">
        <v>43</v>
      </c>
      <c r="E12" s="34">
        <v>1</v>
      </c>
    </row>
    <row r="13" ht="16.5" spans="1:5">
      <c r="A13" s="13">
        <v>10</v>
      </c>
      <c r="B13" s="13" t="s">
        <v>63</v>
      </c>
      <c r="C13" s="13" t="s">
        <v>64</v>
      </c>
      <c r="D13" s="13" t="s">
        <v>43</v>
      </c>
      <c r="E13" s="34">
        <v>1</v>
      </c>
    </row>
    <row r="14" ht="16.5" spans="1:5">
      <c r="A14" s="13">
        <v>11</v>
      </c>
      <c r="B14" s="13" t="s">
        <v>65</v>
      </c>
      <c r="C14" s="13" t="s">
        <v>66</v>
      </c>
      <c r="D14" s="13" t="s">
        <v>43</v>
      </c>
      <c r="E14" s="34">
        <v>1</v>
      </c>
    </row>
    <row r="15" ht="16.5" spans="1:5">
      <c r="A15" s="13">
        <v>12</v>
      </c>
      <c r="B15" s="13" t="s">
        <v>67</v>
      </c>
      <c r="C15" s="13" t="s">
        <v>68</v>
      </c>
      <c r="D15" s="13" t="s">
        <v>69</v>
      </c>
      <c r="E15" s="34">
        <v>5</v>
      </c>
    </row>
    <row r="16" ht="16.5" spans="1:5">
      <c r="A16" s="13">
        <v>13</v>
      </c>
      <c r="B16" s="13" t="s">
        <v>70</v>
      </c>
      <c r="C16" s="13" t="s">
        <v>71</v>
      </c>
      <c r="D16" s="13" t="s">
        <v>69</v>
      </c>
      <c r="E16" s="34">
        <v>5</v>
      </c>
    </row>
    <row r="17" ht="16.5" spans="1:5">
      <c r="A17" s="13">
        <v>14</v>
      </c>
      <c r="B17" s="13" t="s">
        <v>72</v>
      </c>
      <c r="C17" s="13" t="s">
        <v>73</v>
      </c>
      <c r="D17" s="13" t="s">
        <v>69</v>
      </c>
      <c r="E17" s="34">
        <v>5</v>
      </c>
    </row>
    <row r="18" ht="16.5" spans="1:5">
      <c r="A18" s="13">
        <v>15</v>
      </c>
      <c r="B18" s="13" t="s">
        <v>74</v>
      </c>
      <c r="C18" s="13" t="s">
        <v>75</v>
      </c>
      <c r="D18" s="13" t="s">
        <v>76</v>
      </c>
      <c r="E18" s="34">
        <v>6</v>
      </c>
    </row>
    <row r="19" ht="16.5" spans="1:5">
      <c r="A19" s="13">
        <v>16</v>
      </c>
      <c r="B19" s="13" t="s">
        <v>77</v>
      </c>
      <c r="C19" s="13" t="s">
        <v>78</v>
      </c>
      <c r="D19" s="13" t="s">
        <v>76</v>
      </c>
      <c r="E19" s="34">
        <v>6</v>
      </c>
    </row>
    <row r="20" ht="16.5" spans="1:5">
      <c r="A20" s="13">
        <v>17</v>
      </c>
      <c r="B20" s="13" t="s">
        <v>79</v>
      </c>
      <c r="C20" s="13" t="s">
        <v>80</v>
      </c>
      <c r="D20" s="13" t="s">
        <v>81</v>
      </c>
      <c r="E20" s="34">
        <v>7</v>
      </c>
    </row>
    <row r="21" ht="16.5" spans="1:5">
      <c r="A21" s="13">
        <v>18</v>
      </c>
      <c r="B21" s="13" t="s">
        <v>82</v>
      </c>
      <c r="C21" s="13" t="s">
        <v>83</v>
      </c>
      <c r="D21" s="13" t="s">
        <v>81</v>
      </c>
      <c r="E21" s="34">
        <v>7</v>
      </c>
    </row>
    <row r="22" ht="16.5" spans="1:5">
      <c r="A22" s="13">
        <v>19</v>
      </c>
      <c r="B22" s="13" t="s">
        <v>84</v>
      </c>
      <c r="C22" s="13" t="s">
        <v>85</v>
      </c>
      <c r="D22" s="13" t="s">
        <v>86</v>
      </c>
      <c r="E22" s="34">
        <v>8</v>
      </c>
    </row>
    <row r="23" ht="16.5" spans="1:5">
      <c r="A23" s="13">
        <v>20</v>
      </c>
      <c r="B23" s="13" t="s">
        <v>87</v>
      </c>
      <c r="C23" s="13" t="s">
        <v>88</v>
      </c>
      <c r="D23" s="13" t="s">
        <v>89</v>
      </c>
      <c r="E23" s="34">
        <v>9</v>
      </c>
    </row>
    <row r="24" ht="16.5" spans="1:5">
      <c r="A24" s="13">
        <v>21</v>
      </c>
      <c r="B24" s="13" t="s">
        <v>90</v>
      </c>
      <c r="C24" s="13" t="s">
        <v>91</v>
      </c>
      <c r="D24" s="13" t="s">
        <v>92</v>
      </c>
      <c r="E24" s="34">
        <v>10</v>
      </c>
    </row>
    <row r="25" ht="16.5" spans="1:5">
      <c r="A25" s="13">
        <v>22</v>
      </c>
      <c r="B25" s="13" t="s">
        <v>93</v>
      </c>
      <c r="C25" s="13" t="s">
        <v>94</v>
      </c>
      <c r="D25" s="13" t="s">
        <v>95</v>
      </c>
      <c r="E25" s="34">
        <v>11</v>
      </c>
    </row>
    <row r="26" ht="16.5" spans="1:5">
      <c r="A26" s="13">
        <v>23</v>
      </c>
      <c r="B26" s="13" t="s">
        <v>96</v>
      </c>
      <c r="C26" s="13" t="s">
        <v>97</v>
      </c>
      <c r="D26" s="13" t="s">
        <v>98</v>
      </c>
      <c r="E26" s="34">
        <v>12</v>
      </c>
    </row>
    <row r="27" ht="16.5" spans="1:5">
      <c r="A27" s="13">
        <v>24</v>
      </c>
      <c r="B27" s="13" t="s">
        <v>99</v>
      </c>
      <c r="C27" s="13" t="s">
        <v>100</v>
      </c>
      <c r="D27" s="13" t="s">
        <v>98</v>
      </c>
      <c r="E27" s="34">
        <v>12</v>
      </c>
    </row>
    <row r="28" ht="16.5" spans="1:5">
      <c r="A28" s="13">
        <v>25</v>
      </c>
      <c r="B28" s="13" t="s">
        <v>101</v>
      </c>
      <c r="C28" s="13" t="s">
        <v>102</v>
      </c>
      <c r="D28" s="13" t="s">
        <v>98</v>
      </c>
      <c r="E28" s="34">
        <v>12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7"/>
  <sheetViews>
    <sheetView zoomScale="85" zoomScaleNormal="85" workbookViewId="0">
      <selection activeCell="N18" sqref="B18:N19"/>
    </sheetView>
  </sheetViews>
  <sheetFormatPr defaultColWidth="9" defaultRowHeight="13.5"/>
  <cols>
    <col min="2" max="3" width="18.5" customWidth="1"/>
    <col min="4" max="4" width="28.25" customWidth="1"/>
    <col min="5" max="7" width="15.75" customWidth="1"/>
    <col min="8" max="8" width="39.125" customWidth="1"/>
    <col min="9" max="9" width="39.375" customWidth="1"/>
    <col min="10" max="14" width="15.75" customWidth="1"/>
    <col min="21" max="21" width="11" style="9" customWidth="1"/>
    <col min="22" max="22" width="10.875" customWidth="1"/>
  </cols>
  <sheetData>
    <row r="1" ht="16.5" spans="1:34">
      <c r="A1" s="10" t="s">
        <v>36</v>
      </c>
      <c r="B1" s="10" t="s">
        <v>37</v>
      </c>
      <c r="C1" s="10" t="s">
        <v>38</v>
      </c>
      <c r="D1" s="11"/>
      <c r="E1" s="12">
        <v>1</v>
      </c>
      <c r="F1" s="12">
        <v>2</v>
      </c>
      <c r="G1" s="11">
        <v>3</v>
      </c>
      <c r="H1" s="12">
        <v>4</v>
      </c>
      <c r="I1" s="12">
        <v>5</v>
      </c>
      <c r="J1" s="11">
        <v>6</v>
      </c>
      <c r="K1" s="11">
        <v>7</v>
      </c>
      <c r="L1" s="11">
        <v>8</v>
      </c>
      <c r="M1" s="11">
        <v>9</v>
      </c>
      <c r="N1" s="11">
        <v>10</v>
      </c>
      <c r="O1" s="11">
        <v>11</v>
      </c>
      <c r="P1" s="11">
        <v>12</v>
      </c>
      <c r="V1" s="24" t="s">
        <v>103</v>
      </c>
      <c r="W1" s="25">
        <v>1</v>
      </c>
      <c r="X1" s="25">
        <v>2</v>
      </c>
      <c r="Y1" s="25">
        <v>3</v>
      </c>
      <c r="Z1" s="25">
        <v>4</v>
      </c>
      <c r="AA1" s="25">
        <v>5</v>
      </c>
      <c r="AB1" s="25">
        <v>6</v>
      </c>
      <c r="AC1" s="25">
        <v>7</v>
      </c>
      <c r="AD1" s="25">
        <v>8</v>
      </c>
      <c r="AE1" s="25">
        <v>9</v>
      </c>
      <c r="AF1" s="25">
        <v>10</v>
      </c>
      <c r="AG1" s="25">
        <v>11</v>
      </c>
      <c r="AH1" s="25">
        <v>12</v>
      </c>
    </row>
    <row r="2" ht="16.5" spans="1:34">
      <c r="A2" s="10">
        <v>1</v>
      </c>
      <c r="B2" s="13" t="s">
        <v>41</v>
      </c>
      <c r="C2" s="13" t="s">
        <v>42</v>
      </c>
      <c r="D2" s="14" t="s">
        <v>43</v>
      </c>
      <c r="E2" s="14"/>
      <c r="F2" s="14"/>
      <c r="G2" s="14"/>
      <c r="H2" s="14"/>
      <c r="I2" s="14"/>
      <c r="J2" s="14"/>
      <c r="K2" s="14">
        <f>VLOOKUP(A2,U:AH,9,FALSE)</f>
        <v>0.1</v>
      </c>
      <c r="L2" s="14"/>
      <c r="M2" s="14"/>
      <c r="N2" s="14"/>
      <c r="O2" s="16">
        <f>VLOOKUP(A2,U:AH,13,FALSE)</f>
        <v>0.1</v>
      </c>
      <c r="P2" s="14"/>
      <c r="U2" s="26"/>
      <c r="V2" s="27" t="s">
        <v>104</v>
      </c>
      <c r="W2" s="28">
        <v>0.09</v>
      </c>
      <c r="X2" s="28">
        <v>0.1</v>
      </c>
      <c r="Y2" s="28">
        <v>0.09</v>
      </c>
      <c r="Z2" s="28">
        <v>0.09</v>
      </c>
      <c r="AA2" s="28">
        <v>0.1</v>
      </c>
      <c r="AB2" s="28">
        <v>0.09</v>
      </c>
      <c r="AC2" s="28"/>
      <c r="AD2" s="28">
        <v>0</v>
      </c>
      <c r="AE2" s="28">
        <v>0</v>
      </c>
      <c r="AF2" s="28">
        <v>0</v>
      </c>
      <c r="AG2" s="28">
        <v>0</v>
      </c>
      <c r="AH2" s="28">
        <v>0</v>
      </c>
    </row>
    <row r="3" ht="16.5" spans="1:34">
      <c r="A3" s="10">
        <v>2</v>
      </c>
      <c r="B3" s="15" t="s">
        <v>44</v>
      </c>
      <c r="C3" s="13" t="s">
        <v>45</v>
      </c>
      <c r="D3" s="14" t="s">
        <v>46</v>
      </c>
      <c r="E3" s="16">
        <f>VLOOKUP(A3,U:AH,3,FALSE)</f>
        <v>0.1</v>
      </c>
      <c r="F3" s="14">
        <f>VLOOKUP(A3,U:AH,4,FALSE)</f>
        <v>0.06</v>
      </c>
      <c r="G3" s="14"/>
      <c r="H3" s="16">
        <f>VLOOKUP(A3,U:AH,6,FALSE)</f>
        <v>0.1</v>
      </c>
      <c r="I3" s="14">
        <f>VLOOKUP(A3,U:AH,7,FALSE)</f>
        <v>0.06</v>
      </c>
      <c r="J3" s="14"/>
      <c r="K3" s="16">
        <f>VLOOKUP(A3,U:AH,9,FALSE)</f>
        <v>0.18</v>
      </c>
      <c r="L3" s="16">
        <f>VLOOKUP(A3,U:AH,10,FALSE)</f>
        <v>0.07</v>
      </c>
      <c r="M3" s="14"/>
      <c r="N3" s="14"/>
      <c r="O3" s="14"/>
      <c r="P3" s="14"/>
      <c r="T3">
        <v>1</v>
      </c>
      <c r="U3" s="26">
        <v>2</v>
      </c>
      <c r="V3" s="29" t="s">
        <v>105</v>
      </c>
      <c r="W3" s="28">
        <v>0.1</v>
      </c>
      <c r="X3" s="28">
        <v>0.06</v>
      </c>
      <c r="Y3" s="28"/>
      <c r="Z3" s="28">
        <v>0.1</v>
      </c>
      <c r="AA3" s="28">
        <v>0.06</v>
      </c>
      <c r="AB3" s="28"/>
      <c r="AC3" s="28">
        <v>0.18</v>
      </c>
      <c r="AD3" s="28">
        <v>0.07</v>
      </c>
      <c r="AE3" s="28">
        <v>0.02</v>
      </c>
      <c r="AF3" s="28">
        <v>0</v>
      </c>
      <c r="AG3" s="28">
        <v>0</v>
      </c>
      <c r="AH3" s="28">
        <v>0</v>
      </c>
    </row>
    <row r="4" ht="16.5" spans="1:34">
      <c r="A4" s="10">
        <v>3</v>
      </c>
      <c r="B4" s="13" t="s">
        <v>47</v>
      </c>
      <c r="C4" s="13" t="s">
        <v>48</v>
      </c>
      <c r="D4" s="14" t="s">
        <v>46</v>
      </c>
      <c r="E4" s="16"/>
      <c r="F4" s="14"/>
      <c r="G4" s="14"/>
      <c r="H4" s="16"/>
      <c r="I4" s="14"/>
      <c r="J4" s="14"/>
      <c r="K4" s="16"/>
      <c r="L4" s="14"/>
      <c r="M4" s="14"/>
      <c r="N4" s="14"/>
      <c r="O4" s="14"/>
      <c r="P4" s="14"/>
      <c r="U4" s="26">
        <v>1</v>
      </c>
      <c r="V4" s="29" t="s">
        <v>106</v>
      </c>
      <c r="W4" s="28"/>
      <c r="X4" s="28"/>
      <c r="Y4" s="28">
        <v>0.04</v>
      </c>
      <c r="Z4" s="28"/>
      <c r="AA4" s="28"/>
      <c r="AB4" s="28">
        <v>0.04</v>
      </c>
      <c r="AC4" s="28">
        <v>0.1</v>
      </c>
      <c r="AD4" s="28">
        <v>0</v>
      </c>
      <c r="AE4" s="28">
        <v>0</v>
      </c>
      <c r="AF4" s="28">
        <v>0</v>
      </c>
      <c r="AG4" s="28">
        <v>0.1</v>
      </c>
      <c r="AH4" s="28">
        <v>0</v>
      </c>
    </row>
    <row r="5" ht="16.5" spans="1:34">
      <c r="A5" s="10">
        <v>4</v>
      </c>
      <c r="B5" s="13" t="s">
        <v>49</v>
      </c>
      <c r="C5" s="13" t="s">
        <v>50</v>
      </c>
      <c r="D5" s="14" t="s">
        <v>46</v>
      </c>
      <c r="E5" s="16"/>
      <c r="F5" s="14"/>
      <c r="G5" s="14"/>
      <c r="H5" s="16"/>
      <c r="I5" s="14"/>
      <c r="J5" s="14"/>
      <c r="K5" s="16"/>
      <c r="L5" s="14"/>
      <c r="M5" s="14"/>
      <c r="N5" s="14"/>
      <c r="O5" s="14"/>
      <c r="P5" s="14"/>
      <c r="T5">
        <v>1</v>
      </c>
      <c r="U5" s="26">
        <v>17</v>
      </c>
      <c r="V5" s="29" t="s">
        <v>107</v>
      </c>
      <c r="W5" s="28">
        <v>0.09</v>
      </c>
      <c r="X5" s="28">
        <v>0.11</v>
      </c>
      <c r="Y5" s="28">
        <v>0.07</v>
      </c>
      <c r="Z5" s="28">
        <v>0.09</v>
      </c>
      <c r="AA5" s="28">
        <v>0.11</v>
      </c>
      <c r="AB5" s="28">
        <v>0.07</v>
      </c>
      <c r="AC5" s="28">
        <v>0.05</v>
      </c>
      <c r="AD5" s="28">
        <v>0.16</v>
      </c>
      <c r="AE5" s="28">
        <v>0.17</v>
      </c>
      <c r="AF5" s="28">
        <v>0.14</v>
      </c>
      <c r="AG5" s="28">
        <v>0.05</v>
      </c>
      <c r="AH5" s="28">
        <v>0</v>
      </c>
    </row>
    <row r="6" ht="16.5" spans="1:34">
      <c r="A6" s="10">
        <v>5</v>
      </c>
      <c r="B6" s="13" t="s">
        <v>51</v>
      </c>
      <c r="C6" s="13" t="s">
        <v>52</v>
      </c>
      <c r="D6" s="14" t="s">
        <v>46</v>
      </c>
      <c r="E6" s="16"/>
      <c r="F6" s="14"/>
      <c r="G6" s="14"/>
      <c r="H6" s="16"/>
      <c r="I6" s="14"/>
      <c r="J6" s="14"/>
      <c r="K6" s="16">
        <f>VLOOKUP(A6,U:AH,9,FALSE)</f>
        <v>0.1</v>
      </c>
      <c r="L6" s="14"/>
      <c r="M6" s="14"/>
      <c r="N6" s="14"/>
      <c r="O6" s="14"/>
      <c r="P6" s="14"/>
      <c r="U6" s="26"/>
      <c r="V6" s="27" t="s">
        <v>108</v>
      </c>
      <c r="W6" s="28"/>
      <c r="X6" s="28"/>
      <c r="Y6" s="28"/>
      <c r="Z6" s="28"/>
      <c r="AA6" s="28"/>
      <c r="AB6" s="28"/>
      <c r="AC6" s="28">
        <v>0.02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</row>
    <row r="7" ht="16.5" spans="1:34">
      <c r="A7" s="10">
        <v>6</v>
      </c>
      <c r="B7" s="13" t="s">
        <v>53</v>
      </c>
      <c r="C7" s="13" t="s">
        <v>54</v>
      </c>
      <c r="D7" s="14" t="s">
        <v>55</v>
      </c>
      <c r="E7" s="14"/>
      <c r="F7" s="14"/>
      <c r="G7" s="16">
        <f>VLOOKUP(A7,U:AH,5,FALSE)</f>
        <v>0.11</v>
      </c>
      <c r="H7" s="14"/>
      <c r="I7" s="14"/>
      <c r="J7" s="16">
        <f>VLOOKUP(A7,U:AH,8,FALSE)</f>
        <v>0.11</v>
      </c>
      <c r="K7" s="14"/>
      <c r="L7" s="14"/>
      <c r="M7" s="14">
        <f>VLOOKUP(A7,U:AH,11,FALSE)</f>
        <v>0.05</v>
      </c>
      <c r="N7" s="16">
        <f>VLOOKUP(A7,U:AH,12,FALSE)</f>
        <v>0.12</v>
      </c>
      <c r="O7" s="16">
        <f>VLOOKUP(A7,U:AH,13,FALSE)</f>
        <v>0.17</v>
      </c>
      <c r="P7" s="14"/>
      <c r="T7">
        <v>1</v>
      </c>
      <c r="U7" s="26">
        <v>16</v>
      </c>
      <c r="V7" s="29" t="s">
        <v>109</v>
      </c>
      <c r="W7" s="28">
        <v>0.16</v>
      </c>
      <c r="X7" s="28">
        <v>0.15</v>
      </c>
      <c r="Y7" s="28">
        <v>0.04</v>
      </c>
      <c r="Z7" s="28">
        <v>0.16</v>
      </c>
      <c r="AA7" s="28">
        <v>0.15</v>
      </c>
      <c r="AB7" s="28">
        <v>0.04</v>
      </c>
      <c r="AC7" s="28">
        <v>0.09</v>
      </c>
      <c r="AD7" s="28">
        <v>0.13</v>
      </c>
      <c r="AE7" s="28">
        <v>0.07</v>
      </c>
      <c r="AF7" s="28">
        <v>0</v>
      </c>
      <c r="AG7" s="28">
        <v>0</v>
      </c>
      <c r="AH7" s="28">
        <v>0</v>
      </c>
    </row>
    <row r="8" ht="16.5" spans="1:34">
      <c r="A8" s="10">
        <v>7</v>
      </c>
      <c r="B8" s="13" t="s">
        <v>56</v>
      </c>
      <c r="C8" s="13" t="s">
        <v>57</v>
      </c>
      <c r="D8" s="14" t="s">
        <v>58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U8" s="26">
        <v>3</v>
      </c>
      <c r="V8" s="29" t="s">
        <v>110</v>
      </c>
      <c r="W8" s="28"/>
      <c r="X8" s="28"/>
      <c r="Y8" s="28"/>
      <c r="Z8" s="28"/>
      <c r="AA8" s="28"/>
      <c r="AB8" s="28"/>
      <c r="AC8" s="28"/>
      <c r="AD8" s="28">
        <v>0</v>
      </c>
      <c r="AE8" s="28">
        <v>0</v>
      </c>
      <c r="AF8" s="28">
        <v>0</v>
      </c>
      <c r="AG8" s="28">
        <v>0</v>
      </c>
      <c r="AH8" s="28">
        <v>0</v>
      </c>
    </row>
    <row r="9" ht="16.5" spans="1:34">
      <c r="A9" s="10">
        <v>8</v>
      </c>
      <c r="B9" s="13" t="s">
        <v>59</v>
      </c>
      <c r="C9" s="13" t="s">
        <v>60</v>
      </c>
      <c r="D9" s="14" t="s">
        <v>55</v>
      </c>
      <c r="E9" s="14"/>
      <c r="F9" s="14"/>
      <c r="G9" s="16">
        <f>VLOOKUP(A9,U:AH,5,FALSE)</f>
        <v>0.08</v>
      </c>
      <c r="H9" s="14"/>
      <c r="I9" s="14"/>
      <c r="J9" s="16">
        <f>VLOOKUP(A9,U:AH,8,FALSE)</f>
        <v>0.08</v>
      </c>
      <c r="K9" s="14"/>
      <c r="L9" s="14"/>
      <c r="M9" s="14"/>
      <c r="N9" s="16">
        <f>VLOOKUP(A9,U:AH,12,FALSE)</f>
        <v>0.09</v>
      </c>
      <c r="O9" s="16">
        <f>VLOOKUP(A9,U:AH,13,FALSE)</f>
        <v>0.14</v>
      </c>
      <c r="P9" s="14"/>
      <c r="U9" s="26">
        <v>4</v>
      </c>
      <c r="V9" s="29" t="s">
        <v>111</v>
      </c>
      <c r="W9" s="28"/>
      <c r="X9" s="28"/>
      <c r="Y9" s="28"/>
      <c r="Z9" s="28"/>
      <c r="AA9" s="28"/>
      <c r="AB9" s="28"/>
      <c r="AC9" s="28"/>
      <c r="AD9" s="28">
        <v>0</v>
      </c>
      <c r="AE9" s="28">
        <v>0</v>
      </c>
      <c r="AF9" s="28">
        <v>0</v>
      </c>
      <c r="AG9" s="28">
        <v>0</v>
      </c>
      <c r="AH9" s="28">
        <v>0</v>
      </c>
    </row>
    <row r="10" ht="16.5" spans="1:34">
      <c r="A10" s="10">
        <v>9</v>
      </c>
      <c r="B10" s="13" t="s">
        <v>61</v>
      </c>
      <c r="C10" s="13" t="s">
        <v>62</v>
      </c>
      <c r="D10" s="14" t="s">
        <v>43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v>1</v>
      </c>
      <c r="U10" s="26">
        <v>18</v>
      </c>
      <c r="V10" s="29" t="s">
        <v>112</v>
      </c>
      <c r="W10" s="28"/>
      <c r="X10" s="28">
        <v>0.05</v>
      </c>
      <c r="Y10" s="28"/>
      <c r="Z10" s="28"/>
      <c r="AA10" s="28">
        <v>0.05</v>
      </c>
      <c r="AB10" s="28"/>
      <c r="AC10" s="28"/>
      <c r="AD10" s="28">
        <v>0.04</v>
      </c>
      <c r="AE10" s="28">
        <v>0.13</v>
      </c>
      <c r="AF10" s="28">
        <v>0.1</v>
      </c>
      <c r="AG10" s="28">
        <v>0</v>
      </c>
      <c r="AH10" s="28">
        <v>0</v>
      </c>
    </row>
    <row r="11" ht="16.5" spans="1:34">
      <c r="A11" s="10">
        <v>10</v>
      </c>
      <c r="B11" s="13" t="s">
        <v>63</v>
      </c>
      <c r="C11" s="13" t="s">
        <v>64</v>
      </c>
      <c r="D11" s="14" t="s">
        <v>43</v>
      </c>
      <c r="E11" s="14"/>
      <c r="F11" s="14"/>
      <c r="G11" s="16">
        <f>VLOOKUP(A11,U:AH,5,FALSE)</f>
        <v>0.08</v>
      </c>
      <c r="H11" s="14"/>
      <c r="I11" s="14"/>
      <c r="J11" s="16">
        <f>VLOOKUP(A11,U:AH,8,FALSE)</f>
        <v>0.08</v>
      </c>
      <c r="K11" s="14"/>
      <c r="L11" s="14"/>
      <c r="M11" s="16">
        <f>VLOOKUP(A11,U:AH,11,FALSE)</f>
        <v>0.06</v>
      </c>
      <c r="N11" s="16">
        <f>VLOOKUP(A11,U:AH,12,FALSE)</f>
        <v>0.06</v>
      </c>
      <c r="O11" s="14"/>
      <c r="P11" s="14"/>
      <c r="T11">
        <v>1</v>
      </c>
      <c r="U11" s="26">
        <v>15</v>
      </c>
      <c r="V11" s="29" t="s">
        <v>113</v>
      </c>
      <c r="W11" s="28">
        <v>0.14</v>
      </c>
      <c r="X11" s="28">
        <v>0.13</v>
      </c>
      <c r="Y11" s="28">
        <v>0.04</v>
      </c>
      <c r="Z11" s="28">
        <v>0.14</v>
      </c>
      <c r="AA11" s="28">
        <v>0.13</v>
      </c>
      <c r="AB11" s="28">
        <v>0.04</v>
      </c>
      <c r="AC11" s="28">
        <v>0.1</v>
      </c>
      <c r="AD11" s="28">
        <v>0.15</v>
      </c>
      <c r="AE11" s="28">
        <v>0.14</v>
      </c>
      <c r="AF11" s="28">
        <v>0.1</v>
      </c>
      <c r="AG11" s="28">
        <v>0.04</v>
      </c>
      <c r="AH11" s="28">
        <v>0</v>
      </c>
    </row>
    <row r="12" ht="16.5" spans="1:34">
      <c r="A12" s="10">
        <v>11</v>
      </c>
      <c r="B12" s="13" t="s">
        <v>65</v>
      </c>
      <c r="C12" s="13" t="s">
        <v>66</v>
      </c>
      <c r="D12" s="14" t="s">
        <v>43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6">
        <f>VLOOKUP(A12,U:AH,13,FALSE)</f>
        <v>0.1</v>
      </c>
      <c r="P12" s="14"/>
      <c r="T12">
        <v>1</v>
      </c>
      <c r="U12" s="26">
        <v>13</v>
      </c>
      <c r="V12" s="29" t="s">
        <v>114</v>
      </c>
      <c r="W12" s="28">
        <v>0.07</v>
      </c>
      <c r="X12" s="28">
        <v>0.07</v>
      </c>
      <c r="Y12" s="28">
        <v>0.05</v>
      </c>
      <c r="Z12" s="28">
        <v>0.07</v>
      </c>
      <c r="AA12" s="28">
        <v>0.07</v>
      </c>
      <c r="AB12" s="28">
        <v>0.05</v>
      </c>
      <c r="AC12" s="28">
        <v>0.04</v>
      </c>
      <c r="AD12" s="28">
        <v>0.04</v>
      </c>
      <c r="AE12" s="28">
        <v>0</v>
      </c>
      <c r="AF12" s="28">
        <v>0</v>
      </c>
      <c r="AG12" s="28">
        <v>0</v>
      </c>
      <c r="AH12" s="28">
        <v>0</v>
      </c>
    </row>
    <row r="13" ht="16.5" spans="1:34">
      <c r="A13" s="10">
        <v>12</v>
      </c>
      <c r="B13" s="15" t="s">
        <v>67</v>
      </c>
      <c r="C13" s="13" t="s">
        <v>68</v>
      </c>
      <c r="D13" s="14" t="s">
        <v>69</v>
      </c>
      <c r="E13" s="16">
        <f>VLOOKUP(A13,U:AH,3,FALSE)</f>
        <v>0.06</v>
      </c>
      <c r="F13" s="16">
        <f>VLOOKUP(A13,U:AH,4,FALSE)</f>
        <v>0.06</v>
      </c>
      <c r="G13" s="16">
        <f>VLOOKUP(A13,U:AH,5,FALSE)</f>
        <v>0.07</v>
      </c>
      <c r="H13" s="16">
        <f>VLOOKUP(A13,U:AH,6,FALSE)</f>
        <v>0.06</v>
      </c>
      <c r="I13" s="16">
        <f>VLOOKUP(A13,U:AH,7,FALSE)</f>
        <v>0.06</v>
      </c>
      <c r="J13" s="16">
        <f>VLOOKUP(A13,U:AH,8,FALSE)</f>
        <v>0.07</v>
      </c>
      <c r="K13" s="16">
        <f>VLOOKUP(A13,U:AH,9,FALSE)</f>
        <v>0.05</v>
      </c>
      <c r="L13" s="14"/>
      <c r="M13" s="14"/>
      <c r="N13" s="14"/>
      <c r="O13" s="14"/>
      <c r="P13" s="14"/>
      <c r="T13">
        <v>1</v>
      </c>
      <c r="U13" s="26">
        <v>12</v>
      </c>
      <c r="V13" s="29" t="s">
        <v>115</v>
      </c>
      <c r="W13" s="28">
        <v>0.06</v>
      </c>
      <c r="X13" s="28">
        <v>0.06</v>
      </c>
      <c r="Y13" s="28">
        <v>0.07</v>
      </c>
      <c r="Z13" s="28">
        <v>0.06</v>
      </c>
      <c r="AA13" s="28">
        <v>0.06</v>
      </c>
      <c r="AB13" s="28">
        <v>0.07</v>
      </c>
      <c r="AC13" s="28">
        <v>0.05</v>
      </c>
      <c r="AD13" s="28">
        <v>0.03</v>
      </c>
      <c r="AE13" s="28">
        <v>0</v>
      </c>
      <c r="AF13" s="28">
        <v>0</v>
      </c>
      <c r="AG13" s="28">
        <v>0.02</v>
      </c>
      <c r="AH13" s="28">
        <v>0</v>
      </c>
    </row>
    <row r="14" ht="16.5" spans="1:34">
      <c r="A14" s="10">
        <v>13</v>
      </c>
      <c r="B14" s="15" t="s">
        <v>70</v>
      </c>
      <c r="C14" s="13" t="s">
        <v>71</v>
      </c>
      <c r="D14" s="14" t="s">
        <v>69</v>
      </c>
      <c r="E14" s="16">
        <f>VLOOKUP(A14,U:AH,3,FALSE)</f>
        <v>0.07</v>
      </c>
      <c r="F14" s="16">
        <f>VLOOKUP(A14,U:AH,4,FALSE)</f>
        <v>0.07</v>
      </c>
      <c r="G14" s="16">
        <f>VLOOKUP(A14,U:AH,5,FALSE)</f>
        <v>0.05</v>
      </c>
      <c r="H14" s="16">
        <f>VLOOKUP(A14,U:AH,6,FALSE)</f>
        <v>0.07</v>
      </c>
      <c r="I14" s="16">
        <f>VLOOKUP(A14,U:AH,7,FALSE)</f>
        <v>0.07</v>
      </c>
      <c r="J14" s="16">
        <f>VLOOKUP(A14,U:AH,8,FALSE)</f>
        <v>0.05</v>
      </c>
      <c r="K14" s="14"/>
      <c r="L14" s="14">
        <f>VLOOKUP(A14,U:AH,10,FALSE)</f>
        <v>0.04</v>
      </c>
      <c r="M14" s="14"/>
      <c r="N14" s="14"/>
      <c r="O14" s="14"/>
      <c r="P14" s="14"/>
      <c r="T14">
        <v>1</v>
      </c>
      <c r="U14" s="26"/>
      <c r="V14" s="27" t="s">
        <v>116</v>
      </c>
      <c r="W14" s="28">
        <v>0.03</v>
      </c>
      <c r="X14" s="28"/>
      <c r="Y14" s="28"/>
      <c r="Z14" s="28">
        <v>0.03</v>
      </c>
      <c r="AA14" s="28">
        <v>0</v>
      </c>
      <c r="AB14" s="28"/>
      <c r="AC14" s="28"/>
      <c r="AD14" s="28">
        <v>0.03</v>
      </c>
      <c r="AE14" s="28">
        <v>0</v>
      </c>
      <c r="AF14" s="28">
        <v>0</v>
      </c>
      <c r="AG14" s="28">
        <v>0</v>
      </c>
      <c r="AH14" s="28">
        <v>0</v>
      </c>
    </row>
    <row r="15" ht="16.5" spans="1:34">
      <c r="A15" s="10">
        <v>14</v>
      </c>
      <c r="B15" s="17" t="s">
        <v>72</v>
      </c>
      <c r="C15" s="17" t="s">
        <v>73</v>
      </c>
      <c r="D15" s="14" t="s">
        <v>69</v>
      </c>
      <c r="E15" s="16"/>
      <c r="F15" s="14"/>
      <c r="G15" s="14"/>
      <c r="H15" s="16"/>
      <c r="I15" s="14"/>
      <c r="J15" s="14"/>
      <c r="K15" s="14"/>
      <c r="L15" s="14"/>
      <c r="M15" s="14"/>
      <c r="N15" s="14"/>
      <c r="O15" s="14"/>
      <c r="P15" s="14"/>
      <c r="T15">
        <v>1</v>
      </c>
      <c r="U15" s="26"/>
      <c r="V15" s="27" t="s">
        <v>117</v>
      </c>
      <c r="W15" s="28">
        <v>0.07</v>
      </c>
      <c r="X15" s="28">
        <v>0.07</v>
      </c>
      <c r="Y15" s="28">
        <v>0.08</v>
      </c>
      <c r="Z15" s="28">
        <v>0.07</v>
      </c>
      <c r="AA15" s="28">
        <v>0.07</v>
      </c>
      <c r="AB15" s="28">
        <v>0.08</v>
      </c>
      <c r="AC15" s="28">
        <v>0.08</v>
      </c>
      <c r="AD15" s="28">
        <v>0.07</v>
      </c>
      <c r="AE15" s="28">
        <v>0.08</v>
      </c>
      <c r="AF15" s="28">
        <v>0.07</v>
      </c>
      <c r="AG15" s="28">
        <v>0.05</v>
      </c>
      <c r="AH15" s="28">
        <v>0.11</v>
      </c>
    </row>
    <row r="16" ht="16.5" spans="1:34">
      <c r="A16" s="10">
        <v>15</v>
      </c>
      <c r="B16" s="15" t="s">
        <v>74</v>
      </c>
      <c r="C16" s="13" t="s">
        <v>75</v>
      </c>
      <c r="D16" s="14" t="s">
        <v>76</v>
      </c>
      <c r="E16" s="16">
        <f>VLOOKUP(A16,U:AH,3,FALSE)</f>
        <v>0.14</v>
      </c>
      <c r="F16" s="16">
        <f>VLOOKUP(A16,U:AH,4,FALSE)</f>
        <v>0.13</v>
      </c>
      <c r="G16" s="14"/>
      <c r="H16" s="16">
        <f>VLOOKUP(A16,U:AH,6,FALSE)</f>
        <v>0.14</v>
      </c>
      <c r="I16" s="16">
        <f>VLOOKUP(A16,U:AH,7,FALSE)</f>
        <v>0.13</v>
      </c>
      <c r="J16" s="14"/>
      <c r="K16" s="16">
        <f>VLOOKUP(A16,U:AH,9,FALSE)</f>
        <v>0.1</v>
      </c>
      <c r="L16" s="16">
        <f>VLOOKUP(A16,U:AH,10,FALSE)</f>
        <v>0.15</v>
      </c>
      <c r="M16" s="16">
        <f>VLOOKUP(A16,U:AH,11,FALSE)</f>
        <v>0.14</v>
      </c>
      <c r="N16" s="14">
        <f>VLOOKUP(A16,U:AH,12,FALSE)</f>
        <v>0.1</v>
      </c>
      <c r="O16" s="14">
        <f>VLOOKUP(A16,U:AH,13,FALSE)</f>
        <v>0.04</v>
      </c>
      <c r="P16" s="14"/>
      <c r="U16" s="26"/>
      <c r="V16" s="27" t="s">
        <v>118</v>
      </c>
      <c r="W16" s="28"/>
      <c r="X16" s="28"/>
      <c r="Y16" s="28"/>
      <c r="Z16" s="28"/>
      <c r="AA16" s="28"/>
      <c r="AB16" s="28"/>
      <c r="AC16" s="28"/>
      <c r="AD16" s="28">
        <v>0</v>
      </c>
      <c r="AE16" s="28">
        <v>0</v>
      </c>
      <c r="AF16" s="28">
        <v>0</v>
      </c>
      <c r="AG16" s="28">
        <v>0</v>
      </c>
      <c r="AH16" s="28">
        <v>0</v>
      </c>
    </row>
    <row r="17" ht="16.5" spans="1:34">
      <c r="A17" s="10">
        <v>16</v>
      </c>
      <c r="B17" s="15" t="s">
        <v>77</v>
      </c>
      <c r="C17" s="13" t="s">
        <v>78</v>
      </c>
      <c r="D17" s="14" t="s">
        <v>76</v>
      </c>
      <c r="E17" s="16">
        <f>VLOOKUP(A17,U:AH,3,FALSE)</f>
        <v>0.16</v>
      </c>
      <c r="F17" s="16">
        <f>VLOOKUP(A17,U:AH,4,FALSE)</f>
        <v>0.15</v>
      </c>
      <c r="G17" s="14"/>
      <c r="H17" s="16">
        <f>VLOOKUP(A17,U:AH,6,FALSE)</f>
        <v>0.16</v>
      </c>
      <c r="I17" s="16">
        <f>VLOOKUP(A17,U:AH,7,FALSE)</f>
        <v>0.15</v>
      </c>
      <c r="J17" s="14"/>
      <c r="K17" s="16">
        <f>VLOOKUP(A17,U:AH,9,FALSE)</f>
        <v>0.09</v>
      </c>
      <c r="L17" s="16">
        <f>VLOOKUP(A17,U:AH,10,FALSE)</f>
        <v>0.13</v>
      </c>
      <c r="M17" s="16">
        <f>VLOOKUP(A17,U:AH,11,FALSE)</f>
        <v>0.07</v>
      </c>
      <c r="N17" s="14"/>
      <c r="O17" s="14"/>
      <c r="P17" s="14"/>
      <c r="U17" s="26">
        <v>5</v>
      </c>
      <c r="V17" s="29" t="s">
        <v>119</v>
      </c>
      <c r="W17" s="28"/>
      <c r="X17" s="28"/>
      <c r="Y17" s="28"/>
      <c r="Z17" s="28"/>
      <c r="AA17" s="28"/>
      <c r="AB17" s="28"/>
      <c r="AC17" s="28">
        <v>0.1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</row>
    <row r="18" ht="16.5" spans="1:34">
      <c r="A18" s="10">
        <v>17</v>
      </c>
      <c r="B18" s="15" t="s">
        <v>79</v>
      </c>
      <c r="C18" s="13" t="s">
        <v>80</v>
      </c>
      <c r="D18" s="14" t="s">
        <v>81</v>
      </c>
      <c r="E18" s="14">
        <f>VLOOKUP(A18,U:AH,3,FALSE)</f>
        <v>0.09</v>
      </c>
      <c r="F18" s="16">
        <f>VLOOKUP(A18,U:AH,4,FALSE)</f>
        <v>0.11</v>
      </c>
      <c r="G18" s="14">
        <f>VLOOKUP(A18,U:AH,5,FALSE)</f>
        <v>0.07</v>
      </c>
      <c r="H18" s="14">
        <f>VLOOKUP(A18,U:AH,6,FALSE)</f>
        <v>0.09</v>
      </c>
      <c r="I18" s="16">
        <f>VLOOKUP(A18,U:AH,7,FALSE)</f>
        <v>0.11</v>
      </c>
      <c r="J18" s="14">
        <f>VLOOKUP(A18,U:AH,8,FALSE)</f>
        <v>0.07</v>
      </c>
      <c r="K18" s="14"/>
      <c r="L18" s="16">
        <f>VLOOKUP(A18,U:AH,10,FALSE)</f>
        <v>0.16</v>
      </c>
      <c r="M18" s="16">
        <f>VLOOKUP(A18,U:AH,11,FALSE)</f>
        <v>0.17</v>
      </c>
      <c r="N18" s="16">
        <f>VLOOKUP(A18,U:AH,12,FALSE)</f>
        <v>0.14</v>
      </c>
      <c r="O18" s="16">
        <f>VLOOKUP(A18,U:AH,13,FALSE)</f>
        <v>0.05</v>
      </c>
      <c r="P18" s="14"/>
      <c r="U18" s="26">
        <v>9</v>
      </c>
      <c r="V18" s="29" t="s">
        <v>120</v>
      </c>
      <c r="W18" s="28"/>
      <c r="X18" s="28"/>
      <c r="Y18" s="28"/>
      <c r="Z18" s="28"/>
      <c r="AA18" s="28"/>
      <c r="AB18" s="28"/>
      <c r="AC18" s="28"/>
      <c r="AD18" s="28">
        <v>0</v>
      </c>
      <c r="AE18" s="28">
        <v>0</v>
      </c>
      <c r="AF18" s="28">
        <v>0</v>
      </c>
      <c r="AG18" s="28">
        <v>0.03</v>
      </c>
      <c r="AH18" s="28">
        <v>0</v>
      </c>
    </row>
    <row r="19" ht="16.5" spans="1:34">
      <c r="A19" s="10">
        <v>18</v>
      </c>
      <c r="B19" s="13" t="s">
        <v>82</v>
      </c>
      <c r="C19" s="13" t="s">
        <v>83</v>
      </c>
      <c r="D19" s="14" t="s">
        <v>81</v>
      </c>
      <c r="E19" s="14"/>
      <c r="F19" s="14"/>
      <c r="G19" s="14"/>
      <c r="H19" s="14"/>
      <c r="I19" s="14"/>
      <c r="J19" s="14"/>
      <c r="K19" s="14"/>
      <c r="L19" s="16">
        <f>VLOOKUP(A19,U:AH,10,FALSE)</f>
        <v>0.04</v>
      </c>
      <c r="M19" s="16">
        <f>VLOOKUP(A19,U:AH,11,FALSE)</f>
        <v>0.13</v>
      </c>
      <c r="N19" s="16">
        <f>VLOOKUP(A19,U:AH,12,FALSE)</f>
        <v>0.1</v>
      </c>
      <c r="O19" s="14"/>
      <c r="P19" s="14">
        <v>1</v>
      </c>
      <c r="U19" s="26">
        <v>10</v>
      </c>
      <c r="V19" s="29" t="s">
        <v>121</v>
      </c>
      <c r="W19" s="28"/>
      <c r="X19" s="28">
        <v>0.05</v>
      </c>
      <c r="Y19" s="28">
        <v>0.08</v>
      </c>
      <c r="Z19" s="28"/>
      <c r="AA19" s="28">
        <v>0.05</v>
      </c>
      <c r="AB19" s="28">
        <v>0.08</v>
      </c>
      <c r="AC19" s="28"/>
      <c r="AD19" s="28">
        <v>0</v>
      </c>
      <c r="AE19" s="28">
        <v>0.06</v>
      </c>
      <c r="AF19" s="28">
        <v>0.06</v>
      </c>
      <c r="AG19" s="28">
        <v>0</v>
      </c>
      <c r="AH19" s="28">
        <v>0</v>
      </c>
    </row>
    <row r="20" ht="16.5" spans="1:34">
      <c r="A20" s="10">
        <v>19</v>
      </c>
      <c r="B20" s="13" t="s">
        <v>84</v>
      </c>
      <c r="C20" s="13" t="s">
        <v>85</v>
      </c>
      <c r="D20" s="14" t="s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>
        <f>VLOOKUP(A20,U:AH,14,FALSE)</f>
        <v>0.21</v>
      </c>
      <c r="U20" s="26">
        <v>11</v>
      </c>
      <c r="V20" s="29" t="s">
        <v>122</v>
      </c>
      <c r="W20" s="28"/>
      <c r="X20" s="28"/>
      <c r="Y20" s="28"/>
      <c r="Z20" s="28"/>
      <c r="AA20" s="28"/>
      <c r="AB20" s="28"/>
      <c r="AC20" s="28">
        <v>0.05</v>
      </c>
      <c r="AD20" s="28">
        <v>0</v>
      </c>
      <c r="AE20" s="28">
        <v>0</v>
      </c>
      <c r="AF20" s="28">
        <v>0.04</v>
      </c>
      <c r="AG20" s="28">
        <v>0.1</v>
      </c>
      <c r="AH20" s="28">
        <v>0</v>
      </c>
    </row>
    <row r="21" ht="16.5" spans="1:34">
      <c r="A21" s="10">
        <v>20</v>
      </c>
      <c r="B21" s="13" t="s">
        <v>87</v>
      </c>
      <c r="C21" s="13" t="s">
        <v>88</v>
      </c>
      <c r="D21" s="14" t="s">
        <v>28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>
        <f>VLOOKUP(A21,U:AH,14,FALSE)</f>
        <v>0.21</v>
      </c>
      <c r="U21" s="26"/>
      <c r="V21" s="27" t="s">
        <v>123</v>
      </c>
      <c r="W21" s="28">
        <v>0.04</v>
      </c>
      <c r="X21" s="28"/>
      <c r="Y21" s="28"/>
      <c r="Z21" s="28">
        <v>0.04</v>
      </c>
      <c r="AA21" s="28"/>
      <c r="AB21" s="28"/>
      <c r="AC21" s="28">
        <v>0.03</v>
      </c>
      <c r="AD21" s="28">
        <v>0.05</v>
      </c>
      <c r="AE21" s="28">
        <v>0.04</v>
      </c>
      <c r="AF21" s="28">
        <v>0</v>
      </c>
      <c r="AG21" s="28">
        <v>0</v>
      </c>
      <c r="AH21" s="28">
        <v>0</v>
      </c>
    </row>
    <row r="22" ht="16.5" spans="1:34">
      <c r="A22" s="10">
        <v>21</v>
      </c>
      <c r="B22" s="13" t="s">
        <v>90</v>
      </c>
      <c r="C22" s="13" t="s">
        <v>91</v>
      </c>
      <c r="D22" s="14" t="s">
        <v>28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>
        <f>VLOOKUP(A22,U:AH,14,FALSE)</f>
        <v>0.05</v>
      </c>
      <c r="U22" s="26"/>
      <c r="V22" s="27" t="s">
        <v>124</v>
      </c>
      <c r="W22" s="28"/>
      <c r="X22" s="28"/>
      <c r="Y22" s="28"/>
      <c r="Z22" s="28"/>
      <c r="AA22" s="28"/>
      <c r="AB22" s="28"/>
      <c r="AC22" s="28"/>
      <c r="AD22" s="28">
        <v>0</v>
      </c>
      <c r="AE22" s="28">
        <v>0</v>
      </c>
      <c r="AF22" s="28">
        <v>0.05</v>
      </c>
      <c r="AG22" s="28">
        <v>0.07</v>
      </c>
      <c r="AH22" s="28">
        <v>0</v>
      </c>
    </row>
    <row r="23" ht="16.5" spans="1:34">
      <c r="A23" s="10">
        <v>22</v>
      </c>
      <c r="B23" s="13" t="s">
        <v>93</v>
      </c>
      <c r="C23" s="13" t="s">
        <v>94</v>
      </c>
      <c r="D23" s="14" t="s">
        <v>28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>
        <f>VLOOKUP(A23,U:AH,14,FALSE)</f>
        <v>0.21</v>
      </c>
      <c r="U23" s="26"/>
      <c r="V23" s="27" t="s">
        <v>125</v>
      </c>
      <c r="W23" s="28"/>
      <c r="X23" s="28"/>
      <c r="Y23" s="28">
        <v>0.12</v>
      </c>
      <c r="Z23" s="28"/>
      <c r="AA23" s="28">
        <v>0</v>
      </c>
      <c r="AB23" s="28">
        <v>0.12</v>
      </c>
      <c r="AC23" s="28"/>
      <c r="AD23" s="28">
        <v>0</v>
      </c>
      <c r="AE23" s="28">
        <v>0.05</v>
      </c>
      <c r="AF23" s="28">
        <v>0.14</v>
      </c>
      <c r="AG23" s="28">
        <v>0.13</v>
      </c>
      <c r="AH23" s="28">
        <v>0</v>
      </c>
    </row>
    <row r="24" ht="16.5" spans="1:34">
      <c r="A24" s="10"/>
      <c r="B24" s="13"/>
      <c r="C24" s="13"/>
      <c r="D24" s="14"/>
      <c r="E24" s="14">
        <f t="shared" ref="E24:P24" si="0">SUM(E2:E23)</f>
        <v>0.62</v>
      </c>
      <c r="F24" s="14">
        <f t="shared" si="0"/>
        <v>0.58</v>
      </c>
      <c r="G24" s="14">
        <f t="shared" si="0"/>
        <v>0.46</v>
      </c>
      <c r="H24" s="14">
        <f t="shared" si="0"/>
        <v>0.62</v>
      </c>
      <c r="I24" s="14">
        <f t="shared" si="0"/>
        <v>0.58</v>
      </c>
      <c r="J24" s="14">
        <f t="shared" si="0"/>
        <v>0.46</v>
      </c>
      <c r="K24" s="14">
        <f t="shared" si="0"/>
        <v>0.62</v>
      </c>
      <c r="L24" s="14">
        <f t="shared" si="0"/>
        <v>0.59</v>
      </c>
      <c r="M24" s="14">
        <f t="shared" si="0"/>
        <v>0.62</v>
      </c>
      <c r="N24" s="14">
        <f t="shared" si="0"/>
        <v>0.61</v>
      </c>
      <c r="O24" s="14">
        <f t="shared" si="0"/>
        <v>0.6</v>
      </c>
      <c r="P24" s="14">
        <f t="shared" si="0"/>
        <v>2.68</v>
      </c>
      <c r="U24" s="26"/>
      <c r="V24" s="27" t="s">
        <v>126</v>
      </c>
      <c r="W24" s="28">
        <v>0.09</v>
      </c>
      <c r="X24" s="28">
        <v>0.08</v>
      </c>
      <c r="Y24" s="28"/>
      <c r="Z24" s="28">
        <v>0.09</v>
      </c>
      <c r="AA24" s="28">
        <v>0.08</v>
      </c>
      <c r="AB24" s="28"/>
      <c r="AC24" s="28">
        <v>0.13</v>
      </c>
      <c r="AD24" s="28">
        <v>0.09</v>
      </c>
      <c r="AE24" s="28">
        <v>0.06</v>
      </c>
      <c r="AF24" s="28">
        <v>0</v>
      </c>
      <c r="AG24" s="28">
        <v>0</v>
      </c>
      <c r="AH24" s="28">
        <v>0</v>
      </c>
    </row>
    <row r="25" ht="16.5" spans="1:34">
      <c r="A25" s="10"/>
      <c r="B25" s="13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U25" s="26"/>
      <c r="V25" s="27" t="s">
        <v>127</v>
      </c>
      <c r="W25" s="28">
        <v>0.06</v>
      </c>
      <c r="X25" s="28">
        <v>0.07</v>
      </c>
      <c r="Y25" s="28"/>
      <c r="Z25" s="28">
        <v>0.06</v>
      </c>
      <c r="AA25" s="28">
        <v>0.07</v>
      </c>
      <c r="AB25" s="28"/>
      <c r="AC25" s="28"/>
      <c r="AD25" s="28">
        <v>0.14</v>
      </c>
      <c r="AE25" s="28">
        <v>0.13</v>
      </c>
      <c r="AF25" s="28">
        <v>0.04</v>
      </c>
      <c r="AG25" s="28">
        <v>0</v>
      </c>
      <c r="AH25" s="28">
        <v>0</v>
      </c>
    </row>
    <row r="26" ht="16.5" spans="1:34">
      <c r="A26" s="10"/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U26" s="26"/>
      <c r="V26" s="27" t="s">
        <v>128</v>
      </c>
      <c r="W26" s="28"/>
      <c r="X26" s="28"/>
      <c r="Y26" s="28"/>
      <c r="Z26" s="28"/>
      <c r="AA26" s="28"/>
      <c r="AB26" s="28"/>
      <c r="AC26" s="28"/>
      <c r="AD26" s="28">
        <v>0</v>
      </c>
      <c r="AE26" s="28">
        <v>0</v>
      </c>
      <c r="AF26" s="28">
        <v>0</v>
      </c>
      <c r="AG26" s="28">
        <v>0</v>
      </c>
      <c r="AH26" s="28">
        <v>0</v>
      </c>
    </row>
    <row r="27" ht="16.5" spans="21:34">
      <c r="U27" s="26"/>
      <c r="V27" s="27" t="s">
        <v>129</v>
      </c>
      <c r="W27" s="28"/>
      <c r="X27" s="28"/>
      <c r="Y27" s="28"/>
      <c r="Z27" s="28"/>
      <c r="AA27" s="28"/>
      <c r="AB27" s="28"/>
      <c r="AC27" s="28"/>
      <c r="AD27" s="28">
        <v>0</v>
      </c>
      <c r="AE27" s="28">
        <v>0</v>
      </c>
      <c r="AF27" s="28">
        <v>0</v>
      </c>
      <c r="AG27" s="28">
        <v>0</v>
      </c>
      <c r="AH27" s="28">
        <v>0</v>
      </c>
    </row>
    <row r="28" ht="16.5" spans="21:34">
      <c r="U28" s="26">
        <v>8</v>
      </c>
      <c r="V28" s="29" t="s">
        <v>130</v>
      </c>
      <c r="W28" s="28"/>
      <c r="X28" s="28"/>
      <c r="Y28" s="28">
        <v>0.08</v>
      </c>
      <c r="Z28" s="28"/>
      <c r="AA28" s="28"/>
      <c r="AB28" s="28">
        <v>0.08</v>
      </c>
      <c r="AC28" s="28"/>
      <c r="AD28" s="28">
        <v>0</v>
      </c>
      <c r="AE28" s="28">
        <v>0</v>
      </c>
      <c r="AF28" s="28">
        <v>0.09</v>
      </c>
      <c r="AG28" s="28">
        <v>0.14</v>
      </c>
      <c r="AH28" s="28">
        <v>0</v>
      </c>
    </row>
    <row r="29" ht="16.5" spans="13:34">
      <c r="M29">
        <f>897+1014+200</f>
        <v>2111</v>
      </c>
      <c r="U29" s="26">
        <v>6</v>
      </c>
      <c r="V29" s="29" t="s">
        <v>131</v>
      </c>
      <c r="W29" s="28"/>
      <c r="X29" s="28"/>
      <c r="Y29" s="28">
        <v>0.11</v>
      </c>
      <c r="Z29" s="28"/>
      <c r="AA29" s="28"/>
      <c r="AB29" s="28">
        <v>0.11</v>
      </c>
      <c r="AC29" s="28"/>
      <c r="AD29" s="28">
        <v>0</v>
      </c>
      <c r="AE29" s="28">
        <v>0.05</v>
      </c>
      <c r="AF29" s="28">
        <v>0.12</v>
      </c>
      <c r="AG29" s="28">
        <v>0.17</v>
      </c>
      <c r="AH29" s="28">
        <v>0</v>
      </c>
    </row>
    <row r="30" ht="16.5" spans="7:34">
      <c r="G30" s="18"/>
      <c r="H30" s="18"/>
      <c r="I30" s="18" t="s">
        <v>132</v>
      </c>
      <c r="J30" s="18" t="s">
        <v>133</v>
      </c>
      <c r="M30">
        <f>M29/8</f>
        <v>263.875</v>
      </c>
      <c r="U30" s="26"/>
      <c r="V30" s="27" t="s">
        <v>134</v>
      </c>
      <c r="W30" s="28"/>
      <c r="X30" s="28"/>
      <c r="Y30" s="28">
        <v>0.14</v>
      </c>
      <c r="Z30" s="28"/>
      <c r="AA30" s="28"/>
      <c r="AB30" s="28">
        <v>0.14</v>
      </c>
      <c r="AC30" s="28"/>
      <c r="AD30" s="28">
        <v>0</v>
      </c>
      <c r="AE30" s="28">
        <v>0</v>
      </c>
      <c r="AF30" s="28">
        <v>0.05</v>
      </c>
      <c r="AG30" s="28">
        <v>0.1</v>
      </c>
      <c r="AH30" s="28">
        <v>0</v>
      </c>
    </row>
    <row r="31" ht="16.5" spans="3:34">
      <c r="C31">
        <v>1</v>
      </c>
      <c r="D31" t="s">
        <v>10</v>
      </c>
      <c r="G31" s="18">
        <v>1</v>
      </c>
      <c r="H31" s="18" t="s">
        <v>135</v>
      </c>
      <c r="I31" s="19" t="s">
        <v>136</v>
      </c>
      <c r="J31" s="18" t="s">
        <v>137</v>
      </c>
      <c r="U31" s="26"/>
      <c r="V31" s="27" t="s">
        <v>138</v>
      </c>
      <c r="W31" s="28"/>
      <c r="X31" s="28"/>
      <c r="Y31" s="28"/>
      <c r="Z31" s="28"/>
      <c r="AA31" s="28"/>
      <c r="AB31" s="28"/>
      <c r="AC31" s="28"/>
      <c r="AD31" s="28">
        <v>0</v>
      </c>
      <c r="AE31" s="28">
        <v>0</v>
      </c>
      <c r="AF31" s="28">
        <v>0</v>
      </c>
      <c r="AG31" s="28">
        <v>0</v>
      </c>
      <c r="AH31" s="28">
        <v>0.21</v>
      </c>
    </row>
    <row r="32" ht="16.5" spans="3:34">
      <c r="C32">
        <v>2</v>
      </c>
      <c r="D32" t="s">
        <v>12</v>
      </c>
      <c r="G32" s="18">
        <v>2</v>
      </c>
      <c r="H32" s="18" t="s">
        <v>139</v>
      </c>
      <c r="I32" s="19" t="s">
        <v>140</v>
      </c>
      <c r="J32" s="18" t="s">
        <v>141</v>
      </c>
      <c r="U32" s="26">
        <v>20</v>
      </c>
      <c r="V32" s="29" t="s">
        <v>142</v>
      </c>
      <c r="W32" s="28"/>
      <c r="X32" s="28"/>
      <c r="Y32" s="28"/>
      <c r="Z32" s="28"/>
      <c r="AA32" s="28"/>
      <c r="AB32" s="28"/>
      <c r="AC32" s="28"/>
      <c r="AD32" s="28">
        <v>0</v>
      </c>
      <c r="AE32" s="28">
        <v>0</v>
      </c>
      <c r="AF32" s="28">
        <v>0</v>
      </c>
      <c r="AG32" s="28">
        <v>0</v>
      </c>
      <c r="AH32" s="28">
        <v>0.21</v>
      </c>
    </row>
    <row r="33" ht="16.5" spans="3:34">
      <c r="C33">
        <v>3</v>
      </c>
      <c r="D33" t="s">
        <v>14</v>
      </c>
      <c r="G33" s="18">
        <v>3</v>
      </c>
      <c r="H33" s="18" t="s">
        <v>143</v>
      </c>
      <c r="I33" s="19" t="s">
        <v>144</v>
      </c>
      <c r="J33" s="18" t="s">
        <v>137</v>
      </c>
      <c r="U33" s="26">
        <v>21</v>
      </c>
      <c r="V33" s="29" t="s">
        <v>145</v>
      </c>
      <c r="W33" s="28"/>
      <c r="X33" s="28"/>
      <c r="Y33" s="28"/>
      <c r="Z33" s="28"/>
      <c r="AA33" s="28"/>
      <c r="AB33" s="28"/>
      <c r="AC33" s="28"/>
      <c r="AD33" s="28">
        <v>0</v>
      </c>
      <c r="AE33" s="28">
        <v>0</v>
      </c>
      <c r="AF33" s="28">
        <v>0</v>
      </c>
      <c r="AG33" s="28">
        <v>0</v>
      </c>
      <c r="AH33" s="28">
        <v>0.05</v>
      </c>
    </row>
    <row r="34" ht="16.5" spans="3:34">
      <c r="C34">
        <v>4</v>
      </c>
      <c r="D34" t="s">
        <v>10</v>
      </c>
      <c r="G34" s="18">
        <v>4</v>
      </c>
      <c r="H34" s="18" t="s">
        <v>146</v>
      </c>
      <c r="I34" s="19" t="s">
        <v>136</v>
      </c>
      <c r="J34" s="18" t="s">
        <v>137</v>
      </c>
      <c r="U34" s="26">
        <v>22</v>
      </c>
      <c r="V34" s="29" t="s">
        <v>147</v>
      </c>
      <c r="W34" s="28"/>
      <c r="X34" s="28"/>
      <c r="Y34" s="28"/>
      <c r="Z34" s="28"/>
      <c r="AA34" s="28"/>
      <c r="AB34" s="28"/>
      <c r="AC34" s="28"/>
      <c r="AD34" s="28">
        <v>0</v>
      </c>
      <c r="AE34" s="28">
        <v>0</v>
      </c>
      <c r="AF34" s="28">
        <v>0</v>
      </c>
      <c r="AG34" s="28">
        <v>0</v>
      </c>
      <c r="AH34" s="28">
        <v>0.21</v>
      </c>
    </row>
    <row r="35" ht="16.5" spans="3:34">
      <c r="C35">
        <v>5</v>
      </c>
      <c r="D35" t="s">
        <v>12</v>
      </c>
      <c r="G35" s="18">
        <v>5</v>
      </c>
      <c r="H35" s="18" t="s">
        <v>148</v>
      </c>
      <c r="I35" s="19" t="s">
        <v>140</v>
      </c>
      <c r="J35" s="18" t="s">
        <v>141</v>
      </c>
      <c r="U35" s="26">
        <v>19</v>
      </c>
      <c r="V35" s="30" t="s">
        <v>149</v>
      </c>
      <c r="W35" s="31"/>
      <c r="X35" s="31"/>
      <c r="Y35" s="31"/>
      <c r="Z35" s="31"/>
      <c r="AA35" s="31">
        <v>0</v>
      </c>
      <c r="AB35" s="31"/>
      <c r="AC35" s="31"/>
      <c r="AD35" s="31">
        <v>0</v>
      </c>
      <c r="AE35" s="31">
        <v>0</v>
      </c>
      <c r="AF35" s="31">
        <v>0</v>
      </c>
      <c r="AG35" s="31">
        <v>0</v>
      </c>
      <c r="AH35" s="31">
        <v>0.21</v>
      </c>
    </row>
    <row r="36" ht="16.5" spans="3:10">
      <c r="C36">
        <v>6</v>
      </c>
      <c r="D36" t="s">
        <v>14</v>
      </c>
      <c r="G36" s="18">
        <v>6</v>
      </c>
      <c r="H36" s="18" t="s">
        <v>150</v>
      </c>
      <c r="I36" s="19" t="s">
        <v>144</v>
      </c>
      <c r="J36" s="18" t="s">
        <v>137</v>
      </c>
    </row>
    <row r="37" ht="16.5" spans="3:10">
      <c r="C37">
        <v>7</v>
      </c>
      <c r="D37" t="s">
        <v>19</v>
      </c>
      <c r="G37" s="18">
        <v>7</v>
      </c>
      <c r="H37" s="18" t="s">
        <v>151</v>
      </c>
      <c r="I37" s="19" t="s">
        <v>152</v>
      </c>
      <c r="J37" s="18" t="s">
        <v>153</v>
      </c>
    </row>
    <row r="38" ht="16.5" spans="3:10">
      <c r="C38">
        <v>8</v>
      </c>
      <c r="D38" t="s">
        <v>21</v>
      </c>
      <c r="G38" s="18">
        <v>8</v>
      </c>
      <c r="H38" s="18" t="s">
        <v>154</v>
      </c>
      <c r="I38" s="19" t="s">
        <v>155</v>
      </c>
      <c r="J38" s="18" t="s">
        <v>156</v>
      </c>
    </row>
    <row r="39" ht="16.5" spans="3:10">
      <c r="C39">
        <v>9</v>
      </c>
      <c r="D39" t="s">
        <v>23</v>
      </c>
      <c r="G39" s="18">
        <v>9</v>
      </c>
      <c r="H39" s="18" t="s">
        <v>157</v>
      </c>
      <c r="I39" s="19" t="s">
        <v>158</v>
      </c>
      <c r="J39" s="18" t="s">
        <v>159</v>
      </c>
    </row>
    <row r="40" ht="16.5" spans="3:10">
      <c r="C40">
        <v>10</v>
      </c>
      <c r="D40" t="s">
        <v>25</v>
      </c>
      <c r="G40" s="18">
        <v>10</v>
      </c>
      <c r="H40" s="18" t="s">
        <v>160</v>
      </c>
      <c r="I40" s="19" t="s">
        <v>161</v>
      </c>
      <c r="J40" s="18" t="s">
        <v>162</v>
      </c>
    </row>
    <row r="41" ht="16.5" spans="3:10">
      <c r="C41">
        <v>11</v>
      </c>
      <c r="D41" t="s">
        <v>27</v>
      </c>
      <c r="G41" s="18">
        <v>11</v>
      </c>
      <c r="H41" s="18" t="s">
        <v>163</v>
      </c>
      <c r="I41" s="19" t="s">
        <v>164</v>
      </c>
      <c r="J41" s="18" t="s">
        <v>162</v>
      </c>
    </row>
    <row r="42" ht="16.5" spans="3:10">
      <c r="C42">
        <v>12</v>
      </c>
      <c r="D42" t="s">
        <v>29</v>
      </c>
      <c r="G42" s="18">
        <v>12</v>
      </c>
      <c r="H42" s="18" t="s">
        <v>165</v>
      </c>
      <c r="I42" s="19" t="s">
        <v>166</v>
      </c>
      <c r="J42" s="18" t="s">
        <v>167</v>
      </c>
    </row>
    <row r="55" ht="16.5" spans="11:25">
      <c r="K55" s="10" t="s">
        <v>168</v>
      </c>
      <c r="L55" s="10"/>
      <c r="M55" s="10" t="s">
        <v>103</v>
      </c>
      <c r="N55" s="10" t="s">
        <v>169</v>
      </c>
      <c r="O55" s="10"/>
      <c r="P55" s="10"/>
      <c r="Q55" s="10"/>
      <c r="R55" s="10"/>
      <c r="S55" s="10"/>
      <c r="T55" s="10" t="s">
        <v>170</v>
      </c>
      <c r="U55" s="10"/>
      <c r="V55" s="10"/>
      <c r="W55" s="10"/>
      <c r="X55" s="10"/>
      <c r="Y55" s="10"/>
    </row>
    <row r="56" ht="16.5" spans="11:25">
      <c r="K56" s="10" t="s">
        <v>171</v>
      </c>
      <c r="L56" s="10"/>
      <c r="M56" s="20" t="s">
        <v>9</v>
      </c>
      <c r="N56" s="21" t="s">
        <v>172</v>
      </c>
      <c r="O56" s="21"/>
      <c r="P56" s="21"/>
      <c r="Q56" s="21"/>
      <c r="R56" s="21"/>
      <c r="S56" s="21"/>
      <c r="T56" s="32"/>
      <c r="U56" s="18"/>
      <c r="V56" s="32"/>
      <c r="W56" s="32"/>
      <c r="X56" s="32"/>
      <c r="Y56" s="32"/>
    </row>
    <row r="57" ht="16.5" spans="11:25">
      <c r="K57" s="10"/>
      <c r="L57" s="10"/>
      <c r="M57" s="20" t="s">
        <v>11</v>
      </c>
      <c r="N57" s="21" t="s">
        <v>172</v>
      </c>
      <c r="O57" s="21"/>
      <c r="P57" s="21"/>
      <c r="Q57" s="21"/>
      <c r="R57" s="21"/>
      <c r="S57" s="21"/>
      <c r="T57" s="32"/>
      <c r="U57" s="18"/>
      <c r="V57" s="32"/>
      <c r="W57" s="32"/>
      <c r="X57" s="32"/>
      <c r="Y57" s="32"/>
    </row>
    <row r="58" ht="16.5" spans="11:25">
      <c r="K58" s="10"/>
      <c r="L58" s="10"/>
      <c r="M58" s="20" t="s">
        <v>13</v>
      </c>
      <c r="N58" s="21" t="s">
        <v>172</v>
      </c>
      <c r="O58" s="21"/>
      <c r="P58" s="21"/>
      <c r="Q58" s="21"/>
      <c r="R58" s="21"/>
      <c r="S58" s="21"/>
      <c r="T58" s="32"/>
      <c r="U58" s="18"/>
      <c r="V58" s="32"/>
      <c r="W58" s="32"/>
      <c r="X58" s="32"/>
      <c r="Y58" s="32"/>
    </row>
    <row r="59" ht="16.5" spans="11:25">
      <c r="K59" s="10" t="s">
        <v>173</v>
      </c>
      <c r="L59" s="10"/>
      <c r="M59" s="22" t="s">
        <v>15</v>
      </c>
      <c r="N59" s="23" t="s">
        <v>174</v>
      </c>
      <c r="O59" s="23"/>
      <c r="P59" s="23"/>
      <c r="Q59" s="23"/>
      <c r="R59" s="23"/>
      <c r="S59" s="23"/>
      <c r="T59" s="32"/>
      <c r="U59" s="18"/>
      <c r="V59" s="32"/>
      <c r="W59" s="32"/>
      <c r="X59" s="32"/>
      <c r="Y59" s="32"/>
    </row>
    <row r="60" ht="16.5" spans="11:25">
      <c r="K60" s="10"/>
      <c r="L60" s="10"/>
      <c r="M60" s="20" t="s">
        <v>16</v>
      </c>
      <c r="N60" s="21" t="s">
        <v>175</v>
      </c>
      <c r="O60" s="21"/>
      <c r="P60" s="21"/>
      <c r="Q60" s="21"/>
      <c r="R60" s="21"/>
      <c r="S60" s="21"/>
      <c r="T60" s="21" t="s">
        <v>176</v>
      </c>
      <c r="U60" s="21"/>
      <c r="V60" s="21"/>
      <c r="W60" s="21"/>
      <c r="X60" s="21"/>
      <c r="Y60" s="21"/>
    </row>
    <row r="61" ht="16.5" spans="11:25">
      <c r="K61" s="10"/>
      <c r="L61" s="10"/>
      <c r="M61" s="20" t="s">
        <v>17</v>
      </c>
      <c r="N61" s="21" t="s">
        <v>177</v>
      </c>
      <c r="O61" s="21"/>
      <c r="P61" s="21"/>
      <c r="Q61" s="21"/>
      <c r="R61" s="21"/>
      <c r="S61" s="21"/>
      <c r="T61" s="21" t="s">
        <v>178</v>
      </c>
      <c r="U61" s="21"/>
      <c r="V61" s="21"/>
      <c r="W61" s="21"/>
      <c r="X61" s="21"/>
      <c r="Y61" s="21"/>
    </row>
    <row r="62" ht="16.5" spans="11:25">
      <c r="K62" s="10"/>
      <c r="L62" s="10"/>
      <c r="M62" s="20" t="s">
        <v>18</v>
      </c>
      <c r="N62" s="21" t="s">
        <v>175</v>
      </c>
      <c r="O62" s="21"/>
      <c r="P62" s="21"/>
      <c r="Q62" s="21"/>
      <c r="R62" s="21"/>
      <c r="S62" s="21"/>
      <c r="T62" s="21" t="s">
        <v>176</v>
      </c>
      <c r="U62" s="21"/>
      <c r="V62" s="21"/>
      <c r="W62" s="21"/>
      <c r="X62" s="21"/>
      <c r="Y62" s="21"/>
    </row>
    <row r="63" ht="16.5" spans="11:25">
      <c r="K63" s="10"/>
      <c r="L63" s="10"/>
      <c r="M63" s="20" t="s">
        <v>20</v>
      </c>
      <c r="N63" s="21" t="s">
        <v>179</v>
      </c>
      <c r="O63" s="21"/>
      <c r="P63" s="21"/>
      <c r="Q63" s="21"/>
      <c r="R63" s="21"/>
      <c r="S63" s="21"/>
      <c r="T63" s="32"/>
      <c r="U63" s="18"/>
      <c r="V63" s="32"/>
      <c r="W63" s="32"/>
      <c r="X63" s="32"/>
      <c r="Y63" s="32"/>
    </row>
    <row r="64" ht="16.5" spans="11:25">
      <c r="K64" s="10" t="s">
        <v>180</v>
      </c>
      <c r="L64" s="10"/>
      <c r="M64" s="20" t="s">
        <v>22</v>
      </c>
      <c r="N64" s="21" t="s">
        <v>181</v>
      </c>
      <c r="O64" s="21"/>
      <c r="P64" s="21"/>
      <c r="Q64" s="21"/>
      <c r="R64" s="21"/>
      <c r="S64" s="21"/>
      <c r="T64" s="32"/>
      <c r="U64" s="18"/>
      <c r="V64" s="32"/>
      <c r="W64" s="32"/>
      <c r="X64" s="32"/>
      <c r="Y64" s="32"/>
    </row>
    <row r="65" ht="16.5" spans="11:25">
      <c r="K65" s="10"/>
      <c r="L65" s="10"/>
      <c r="M65" s="20" t="s">
        <v>24</v>
      </c>
      <c r="N65" s="33" t="s">
        <v>182</v>
      </c>
      <c r="O65" s="21"/>
      <c r="P65" s="21"/>
      <c r="Q65" s="21"/>
      <c r="R65" s="21"/>
      <c r="S65" s="21"/>
      <c r="T65" s="33" t="s">
        <v>183</v>
      </c>
      <c r="U65" s="21"/>
      <c r="V65" s="21"/>
      <c r="W65" s="21"/>
      <c r="X65" s="21"/>
      <c r="Y65" s="21"/>
    </row>
    <row r="66" ht="16.5" spans="11:25">
      <c r="K66" s="10"/>
      <c r="L66" s="10"/>
      <c r="M66" s="20" t="s">
        <v>26</v>
      </c>
      <c r="N66" s="21" t="s">
        <v>181</v>
      </c>
      <c r="O66" s="21"/>
      <c r="P66" s="21"/>
      <c r="Q66" s="21"/>
      <c r="R66" s="21"/>
      <c r="S66" s="21"/>
      <c r="T66" s="32"/>
      <c r="U66" s="18"/>
      <c r="V66" s="32"/>
      <c r="W66" s="32"/>
      <c r="X66" s="32"/>
      <c r="Y66" s="32"/>
    </row>
    <row r="67" ht="16.5" spans="11:25">
      <c r="K67" s="10" t="s">
        <v>184</v>
      </c>
      <c r="L67" s="10"/>
      <c r="M67" s="20" t="s">
        <v>28</v>
      </c>
      <c r="N67" s="21" t="s">
        <v>185</v>
      </c>
      <c r="O67" s="21"/>
      <c r="P67" s="21"/>
      <c r="Q67" s="21"/>
      <c r="R67" s="21"/>
      <c r="S67" s="21"/>
      <c r="T67" s="21" t="s">
        <v>186</v>
      </c>
      <c r="U67" s="21"/>
      <c r="V67" s="21"/>
      <c r="W67" s="21"/>
      <c r="X67" s="21"/>
      <c r="Y67" s="21"/>
    </row>
  </sheetData>
  <mergeCells count="24">
    <mergeCell ref="K55:L55"/>
    <mergeCell ref="N55:S55"/>
    <mergeCell ref="T55:Y55"/>
    <mergeCell ref="N56:S56"/>
    <mergeCell ref="N57:S57"/>
    <mergeCell ref="N58:S58"/>
    <mergeCell ref="N59:S59"/>
    <mergeCell ref="N60:S60"/>
    <mergeCell ref="T60:Y60"/>
    <mergeCell ref="N61:S61"/>
    <mergeCell ref="T61:Y61"/>
    <mergeCell ref="N62:S62"/>
    <mergeCell ref="T62:Y62"/>
    <mergeCell ref="N63:S63"/>
    <mergeCell ref="N64:S64"/>
    <mergeCell ref="N65:S65"/>
    <mergeCell ref="T65:Y65"/>
    <mergeCell ref="N66:S66"/>
    <mergeCell ref="K67:L67"/>
    <mergeCell ref="N67:S67"/>
    <mergeCell ref="T67:Y67"/>
    <mergeCell ref="K56:L58"/>
    <mergeCell ref="K59:L63"/>
    <mergeCell ref="K64:L66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8"/>
  <sheetViews>
    <sheetView tabSelected="1" workbookViewId="0">
      <selection activeCell="C11" sqref="A1:E448"/>
    </sheetView>
  </sheetViews>
  <sheetFormatPr defaultColWidth="9" defaultRowHeight="13.5" outlineLevelCol="4"/>
  <sheetData>
    <row r="1" ht="16.5" spans="1:5">
      <c r="A1" s="1" t="s">
        <v>187</v>
      </c>
      <c r="B1" s="1" t="s">
        <v>188</v>
      </c>
      <c r="C1" s="1" t="s">
        <v>189</v>
      </c>
      <c r="D1" s="2" t="s">
        <v>190</v>
      </c>
      <c r="E1" s="2" t="s">
        <v>191</v>
      </c>
    </row>
    <row r="2" ht="16.5" spans="1:5">
      <c r="A2" s="3" t="s">
        <v>4</v>
      </c>
      <c r="B2" s="3" t="s">
        <v>4</v>
      </c>
      <c r="C2" s="3" t="s">
        <v>4</v>
      </c>
      <c r="D2" s="2" t="s">
        <v>4</v>
      </c>
      <c r="E2" s="2" t="s">
        <v>4</v>
      </c>
    </row>
    <row r="3" ht="16.5" spans="1:5">
      <c r="A3" s="4" t="s">
        <v>192</v>
      </c>
      <c r="B3" s="4" t="s">
        <v>193</v>
      </c>
      <c r="C3" s="4" t="s">
        <v>194</v>
      </c>
      <c r="D3" s="4" t="s">
        <v>195</v>
      </c>
      <c r="E3" s="4" t="s">
        <v>196</v>
      </c>
    </row>
    <row r="4" ht="16.5" spans="1:5">
      <c r="A4" s="2">
        <v>5</v>
      </c>
      <c r="B4" s="2">
        <v>2</v>
      </c>
      <c r="C4" s="5">
        <v>100</v>
      </c>
      <c r="D4" s="5">
        <v>1</v>
      </c>
      <c r="E4" s="5">
        <v>0</v>
      </c>
    </row>
    <row r="5" ht="16.5" spans="1:5">
      <c r="A5" s="2">
        <v>5</v>
      </c>
      <c r="B5" s="2">
        <v>3</v>
      </c>
      <c r="C5" s="5">
        <v>133</v>
      </c>
      <c r="D5" s="5">
        <v>1</v>
      </c>
      <c r="E5" s="5">
        <v>0</v>
      </c>
    </row>
    <row r="6" ht="16.5" spans="1:5">
      <c r="A6" s="1">
        <v>5</v>
      </c>
      <c r="B6" s="1">
        <v>4</v>
      </c>
      <c r="C6" s="6">
        <v>170</v>
      </c>
      <c r="D6" s="5">
        <v>1</v>
      </c>
      <c r="E6" s="5">
        <v>0</v>
      </c>
    </row>
    <row r="7" ht="16.5" spans="1:5">
      <c r="A7" s="3">
        <v>5</v>
      </c>
      <c r="B7" s="3">
        <v>5</v>
      </c>
      <c r="C7" s="7">
        <v>215</v>
      </c>
      <c r="D7" s="5">
        <v>1</v>
      </c>
      <c r="E7" s="5">
        <v>1</v>
      </c>
    </row>
    <row r="8" ht="16.5" spans="1:5">
      <c r="A8" s="2">
        <v>5</v>
      </c>
      <c r="B8" s="2">
        <v>6</v>
      </c>
      <c r="C8" s="5">
        <v>263</v>
      </c>
      <c r="D8" s="5">
        <v>1</v>
      </c>
      <c r="E8" s="5">
        <v>0</v>
      </c>
    </row>
    <row r="9" ht="16.5" spans="1:5">
      <c r="A9" s="2">
        <v>5</v>
      </c>
      <c r="B9" s="2">
        <v>7</v>
      </c>
      <c r="C9" s="5">
        <v>315</v>
      </c>
      <c r="D9" s="5">
        <v>1</v>
      </c>
      <c r="E9" s="5">
        <v>0</v>
      </c>
    </row>
    <row r="10" ht="16.5" spans="1:5">
      <c r="A10" s="2">
        <v>5</v>
      </c>
      <c r="B10" s="2">
        <v>8</v>
      </c>
      <c r="C10" s="5">
        <v>373</v>
      </c>
      <c r="D10" s="5">
        <v>1</v>
      </c>
      <c r="E10" s="5">
        <v>0</v>
      </c>
    </row>
    <row r="11" ht="16.5" spans="1:5">
      <c r="A11" s="1">
        <v>5</v>
      </c>
      <c r="B11" s="1">
        <v>9</v>
      </c>
      <c r="C11" s="6">
        <v>435</v>
      </c>
      <c r="D11" s="5">
        <v>1</v>
      </c>
      <c r="E11" s="5">
        <v>0</v>
      </c>
    </row>
    <row r="12" ht="16.5" spans="1:5">
      <c r="A12" s="3">
        <v>5</v>
      </c>
      <c r="B12" s="3">
        <v>10</v>
      </c>
      <c r="C12" s="7">
        <v>500</v>
      </c>
      <c r="D12" s="5">
        <v>1</v>
      </c>
      <c r="E12" s="5">
        <v>1</v>
      </c>
    </row>
    <row r="13" ht="16.5" spans="1:5">
      <c r="A13" s="2">
        <v>5</v>
      </c>
      <c r="B13" s="2">
        <v>11</v>
      </c>
      <c r="C13" s="5">
        <v>570</v>
      </c>
      <c r="D13" s="5">
        <v>1</v>
      </c>
      <c r="E13" s="5">
        <v>0</v>
      </c>
    </row>
    <row r="14" ht="16.5" spans="1:5">
      <c r="A14" s="2">
        <v>5</v>
      </c>
      <c r="B14" s="2">
        <v>12</v>
      </c>
      <c r="C14" s="5">
        <v>645</v>
      </c>
      <c r="D14" s="8">
        <v>1</v>
      </c>
      <c r="E14" s="5">
        <v>0</v>
      </c>
    </row>
    <row r="15" ht="16.5" spans="1:5">
      <c r="A15" s="2">
        <v>5</v>
      </c>
      <c r="B15" s="2">
        <v>13</v>
      </c>
      <c r="C15" s="5">
        <v>723</v>
      </c>
      <c r="D15" s="5">
        <v>1</v>
      </c>
      <c r="E15" s="5">
        <v>0</v>
      </c>
    </row>
    <row r="16" ht="16.5" spans="1:5">
      <c r="A16" s="1">
        <v>5</v>
      </c>
      <c r="B16" s="1">
        <v>14</v>
      </c>
      <c r="C16" s="6">
        <v>805</v>
      </c>
      <c r="D16" s="5">
        <v>1</v>
      </c>
      <c r="E16" s="5">
        <v>0</v>
      </c>
    </row>
    <row r="17" ht="16.5" spans="1:5">
      <c r="A17" s="3">
        <v>5</v>
      </c>
      <c r="B17" s="3">
        <v>15</v>
      </c>
      <c r="C17" s="7">
        <v>893</v>
      </c>
      <c r="D17" s="5">
        <v>1</v>
      </c>
      <c r="E17" s="5">
        <v>1</v>
      </c>
    </row>
    <row r="18" ht="16.5" spans="1:5">
      <c r="A18" s="2">
        <v>5</v>
      </c>
      <c r="B18" s="2">
        <v>16</v>
      </c>
      <c r="C18" s="5">
        <v>983</v>
      </c>
      <c r="D18" s="5">
        <v>1</v>
      </c>
      <c r="E18" s="5">
        <v>0</v>
      </c>
    </row>
    <row r="19" ht="16.5" spans="1:5">
      <c r="A19" s="2">
        <v>5</v>
      </c>
      <c r="B19" s="2">
        <v>17</v>
      </c>
      <c r="C19" s="5">
        <v>1075</v>
      </c>
      <c r="D19" s="5">
        <v>1</v>
      </c>
      <c r="E19" s="5">
        <v>0</v>
      </c>
    </row>
    <row r="20" ht="16.5" spans="1:5">
      <c r="A20" s="2">
        <v>5</v>
      </c>
      <c r="B20" s="2">
        <v>18</v>
      </c>
      <c r="C20" s="5">
        <v>1173</v>
      </c>
      <c r="D20" s="5">
        <v>1</v>
      </c>
      <c r="E20" s="5">
        <v>0</v>
      </c>
    </row>
    <row r="21" ht="16.5" spans="1:5">
      <c r="A21" s="1">
        <v>5</v>
      </c>
      <c r="B21" s="1">
        <v>19</v>
      </c>
      <c r="C21" s="6">
        <v>1273</v>
      </c>
      <c r="D21" s="5">
        <v>1</v>
      </c>
      <c r="E21" s="5">
        <v>0</v>
      </c>
    </row>
    <row r="22" ht="16.5" spans="1:5">
      <c r="A22" s="3">
        <v>5</v>
      </c>
      <c r="B22" s="3">
        <v>20</v>
      </c>
      <c r="C22" s="7">
        <v>1378</v>
      </c>
      <c r="D22" s="5">
        <v>1</v>
      </c>
      <c r="E22" s="5">
        <v>1</v>
      </c>
    </row>
    <row r="23" ht="16.5" spans="1:5">
      <c r="A23" s="2">
        <v>5</v>
      </c>
      <c r="B23" s="2">
        <v>21</v>
      </c>
      <c r="C23" s="5">
        <v>1488</v>
      </c>
      <c r="D23" s="5">
        <v>1</v>
      </c>
      <c r="E23" s="5">
        <v>0</v>
      </c>
    </row>
    <row r="24" ht="16.5" spans="1:5">
      <c r="A24" s="2">
        <v>5</v>
      </c>
      <c r="B24" s="2">
        <v>22</v>
      </c>
      <c r="C24" s="5">
        <v>1680</v>
      </c>
      <c r="D24" s="5">
        <v>1</v>
      </c>
      <c r="E24" s="5">
        <v>0</v>
      </c>
    </row>
    <row r="25" ht="16.5" spans="1:5">
      <c r="A25" s="2">
        <v>5</v>
      </c>
      <c r="B25" s="2">
        <v>23</v>
      </c>
      <c r="C25" s="5">
        <v>1800</v>
      </c>
      <c r="D25" s="5">
        <v>1</v>
      </c>
      <c r="E25" s="5">
        <v>0</v>
      </c>
    </row>
    <row r="26" ht="16.5" spans="1:5">
      <c r="A26" s="1">
        <v>5</v>
      </c>
      <c r="B26" s="1">
        <v>24</v>
      </c>
      <c r="C26" s="6">
        <v>1925</v>
      </c>
      <c r="D26" s="5">
        <v>1</v>
      </c>
      <c r="E26" s="5">
        <v>0</v>
      </c>
    </row>
    <row r="27" ht="16.5" spans="1:5">
      <c r="A27" s="3">
        <v>5</v>
      </c>
      <c r="B27" s="3">
        <v>25</v>
      </c>
      <c r="C27" s="7">
        <v>2055</v>
      </c>
      <c r="D27" s="5">
        <v>1</v>
      </c>
      <c r="E27" s="5">
        <v>1</v>
      </c>
    </row>
    <row r="28" ht="16.5" spans="1:5">
      <c r="A28" s="2">
        <v>5</v>
      </c>
      <c r="B28" s="2">
        <v>26</v>
      </c>
      <c r="C28" s="5">
        <v>2188</v>
      </c>
      <c r="D28" s="5">
        <v>1</v>
      </c>
      <c r="E28" s="5">
        <v>0</v>
      </c>
    </row>
    <row r="29" ht="16.5" spans="1:5">
      <c r="A29" s="2">
        <v>5</v>
      </c>
      <c r="B29" s="2">
        <v>27</v>
      </c>
      <c r="C29" s="5">
        <v>2325</v>
      </c>
      <c r="D29" s="5">
        <v>1</v>
      </c>
      <c r="E29" s="5">
        <v>0</v>
      </c>
    </row>
    <row r="30" ht="16.5" spans="1:5">
      <c r="A30" s="2">
        <v>5</v>
      </c>
      <c r="B30" s="2">
        <v>28</v>
      </c>
      <c r="C30" s="5">
        <v>2465</v>
      </c>
      <c r="D30" s="5">
        <v>1</v>
      </c>
      <c r="E30" s="5">
        <v>0</v>
      </c>
    </row>
    <row r="31" ht="16.5" spans="1:5">
      <c r="A31" s="1">
        <v>5</v>
      </c>
      <c r="B31" s="1">
        <v>29</v>
      </c>
      <c r="C31" s="6">
        <v>2610</v>
      </c>
      <c r="D31" s="5">
        <v>1</v>
      </c>
      <c r="E31" s="5">
        <v>0</v>
      </c>
    </row>
    <row r="32" ht="16.5" spans="1:5">
      <c r="A32" s="3">
        <v>5</v>
      </c>
      <c r="B32" s="3">
        <v>30</v>
      </c>
      <c r="C32" s="7">
        <v>2758</v>
      </c>
      <c r="D32" s="5">
        <v>1</v>
      </c>
      <c r="E32" s="5">
        <v>1</v>
      </c>
    </row>
    <row r="33" ht="16.5" spans="1:5">
      <c r="A33" s="2">
        <v>5</v>
      </c>
      <c r="B33" s="2">
        <v>31</v>
      </c>
      <c r="C33" s="5">
        <v>2910</v>
      </c>
      <c r="D33" s="5">
        <v>1</v>
      </c>
      <c r="E33" s="5">
        <v>0</v>
      </c>
    </row>
    <row r="34" ht="16.5" spans="1:5">
      <c r="A34" s="2">
        <v>5</v>
      </c>
      <c r="B34" s="2">
        <v>32</v>
      </c>
      <c r="C34" s="5">
        <v>3065</v>
      </c>
      <c r="D34" s="5">
        <v>1</v>
      </c>
      <c r="E34" s="5">
        <v>0</v>
      </c>
    </row>
    <row r="35" ht="16.5" spans="1:5">
      <c r="A35" s="2">
        <v>5</v>
      </c>
      <c r="B35" s="2">
        <v>33</v>
      </c>
      <c r="C35" s="5">
        <v>3225</v>
      </c>
      <c r="D35" s="5">
        <v>1</v>
      </c>
      <c r="E35" s="5">
        <v>0</v>
      </c>
    </row>
    <row r="36" ht="16.5" spans="1:5">
      <c r="A36" s="1">
        <v>5</v>
      </c>
      <c r="B36" s="1">
        <v>34</v>
      </c>
      <c r="C36" s="6">
        <v>3388</v>
      </c>
      <c r="D36" s="5">
        <v>1</v>
      </c>
      <c r="E36" s="5">
        <v>0</v>
      </c>
    </row>
    <row r="37" ht="16.5" spans="1:5">
      <c r="A37" s="3">
        <v>5</v>
      </c>
      <c r="B37" s="3">
        <v>35</v>
      </c>
      <c r="C37" s="7">
        <v>3555</v>
      </c>
      <c r="D37" s="5">
        <v>1</v>
      </c>
      <c r="E37" s="5">
        <v>1</v>
      </c>
    </row>
    <row r="38" ht="16.5" spans="1:5">
      <c r="A38" s="2">
        <v>5</v>
      </c>
      <c r="B38" s="2">
        <v>36</v>
      </c>
      <c r="C38" s="5">
        <v>3725</v>
      </c>
      <c r="D38" s="5">
        <v>1</v>
      </c>
      <c r="E38" s="5">
        <v>0</v>
      </c>
    </row>
    <row r="39" ht="16.5" spans="1:5">
      <c r="A39" s="2">
        <v>5</v>
      </c>
      <c r="B39" s="2">
        <v>37</v>
      </c>
      <c r="C39" s="5">
        <v>3898</v>
      </c>
      <c r="D39" s="5">
        <v>1</v>
      </c>
      <c r="E39" s="5">
        <v>0</v>
      </c>
    </row>
    <row r="40" ht="16.5" spans="1:5">
      <c r="A40" s="2">
        <v>5</v>
      </c>
      <c r="B40" s="2">
        <v>38</v>
      </c>
      <c r="C40" s="5">
        <v>4075</v>
      </c>
      <c r="D40" s="5">
        <v>1</v>
      </c>
      <c r="E40" s="5">
        <v>0</v>
      </c>
    </row>
    <row r="41" ht="16.5" spans="1:5">
      <c r="A41" s="1">
        <v>5</v>
      </c>
      <c r="B41" s="1">
        <v>39</v>
      </c>
      <c r="C41" s="6">
        <v>4258</v>
      </c>
      <c r="D41" s="5">
        <v>1</v>
      </c>
      <c r="E41" s="5">
        <v>0</v>
      </c>
    </row>
    <row r="42" ht="16.5" spans="1:5">
      <c r="A42" s="3">
        <v>5</v>
      </c>
      <c r="B42" s="3">
        <v>40</v>
      </c>
      <c r="C42" s="7">
        <v>4443</v>
      </c>
      <c r="D42" s="5">
        <v>1</v>
      </c>
      <c r="E42" s="5">
        <v>1</v>
      </c>
    </row>
    <row r="43" ht="16.5" spans="1:5">
      <c r="A43" s="2">
        <v>5</v>
      </c>
      <c r="B43" s="2">
        <v>41</v>
      </c>
      <c r="C43" s="5">
        <v>4630</v>
      </c>
      <c r="D43" s="5">
        <v>2</v>
      </c>
      <c r="E43" s="5">
        <v>0</v>
      </c>
    </row>
    <row r="44" ht="16.5" spans="1:5">
      <c r="A44" s="2">
        <v>5</v>
      </c>
      <c r="B44" s="2">
        <v>42</v>
      </c>
      <c r="C44" s="5">
        <v>5063</v>
      </c>
      <c r="D44" s="5">
        <v>3</v>
      </c>
      <c r="E44" s="5">
        <v>0</v>
      </c>
    </row>
    <row r="45" ht="16.5" spans="1:5">
      <c r="A45" s="2">
        <v>5</v>
      </c>
      <c r="B45" s="2">
        <v>43</v>
      </c>
      <c r="C45" s="5">
        <v>5270</v>
      </c>
      <c r="D45" s="5">
        <v>2</v>
      </c>
      <c r="E45" s="5">
        <v>0</v>
      </c>
    </row>
    <row r="46" ht="16.5" spans="1:5">
      <c r="A46" s="1">
        <v>5</v>
      </c>
      <c r="B46" s="1">
        <v>44</v>
      </c>
      <c r="C46" s="6">
        <v>5478</v>
      </c>
      <c r="D46" s="5">
        <v>3</v>
      </c>
      <c r="E46" s="5">
        <v>0</v>
      </c>
    </row>
    <row r="47" ht="16.5" spans="1:5">
      <c r="A47" s="3">
        <v>5</v>
      </c>
      <c r="B47" s="3">
        <v>45</v>
      </c>
      <c r="C47" s="7">
        <v>5690</v>
      </c>
      <c r="D47" s="5">
        <v>2</v>
      </c>
      <c r="E47" s="5">
        <v>1</v>
      </c>
    </row>
    <row r="48" ht="16.5" spans="1:5">
      <c r="A48" s="2">
        <v>5</v>
      </c>
      <c r="B48" s="2">
        <v>46</v>
      </c>
      <c r="C48" s="5">
        <v>5908</v>
      </c>
      <c r="D48" s="5">
        <v>3</v>
      </c>
      <c r="E48" s="5">
        <v>0</v>
      </c>
    </row>
    <row r="49" ht="16.5" spans="1:5">
      <c r="A49" s="2">
        <v>5</v>
      </c>
      <c r="B49" s="2">
        <v>47</v>
      </c>
      <c r="C49" s="5">
        <v>6128</v>
      </c>
      <c r="D49" s="5">
        <v>2</v>
      </c>
      <c r="E49" s="5">
        <v>0</v>
      </c>
    </row>
    <row r="50" ht="16.5" spans="1:5">
      <c r="A50" s="2">
        <v>5</v>
      </c>
      <c r="B50" s="2">
        <v>48</v>
      </c>
      <c r="C50" s="5">
        <v>6353</v>
      </c>
      <c r="D50" s="5">
        <v>3</v>
      </c>
      <c r="E50" s="5">
        <v>0</v>
      </c>
    </row>
    <row r="51" ht="16.5" spans="1:5">
      <c r="A51" s="1">
        <v>5</v>
      </c>
      <c r="B51" s="1">
        <v>49</v>
      </c>
      <c r="C51" s="6">
        <v>6580</v>
      </c>
      <c r="D51" s="5">
        <v>2</v>
      </c>
      <c r="E51" s="5">
        <v>0</v>
      </c>
    </row>
    <row r="52" ht="16.5" spans="1:5">
      <c r="A52" s="3">
        <v>5</v>
      </c>
      <c r="B52" s="3">
        <v>50</v>
      </c>
      <c r="C52" s="7">
        <v>6813</v>
      </c>
      <c r="D52" s="5">
        <v>3</v>
      </c>
      <c r="E52" s="5">
        <v>1</v>
      </c>
    </row>
    <row r="53" ht="16.5" spans="1:5">
      <c r="A53" s="2">
        <v>5</v>
      </c>
      <c r="B53" s="2">
        <v>51</v>
      </c>
      <c r="C53" s="5">
        <v>7048</v>
      </c>
      <c r="D53" s="5">
        <v>3</v>
      </c>
      <c r="E53" s="5">
        <v>0</v>
      </c>
    </row>
    <row r="54" ht="16.5" spans="1:5">
      <c r="A54" s="2">
        <v>5</v>
      </c>
      <c r="B54" s="2">
        <v>52</v>
      </c>
      <c r="C54" s="5">
        <v>7650</v>
      </c>
      <c r="D54" s="5">
        <v>3</v>
      </c>
      <c r="E54" s="5">
        <v>0</v>
      </c>
    </row>
    <row r="55" ht="16.5" spans="1:5">
      <c r="A55" s="2">
        <v>5</v>
      </c>
      <c r="B55" s="2">
        <v>53</v>
      </c>
      <c r="C55" s="5">
        <v>7905</v>
      </c>
      <c r="D55" s="5">
        <v>3</v>
      </c>
      <c r="E55" s="5">
        <v>0</v>
      </c>
    </row>
    <row r="56" ht="16.5" spans="1:5">
      <c r="A56" s="1">
        <v>5</v>
      </c>
      <c r="B56" s="1">
        <v>54</v>
      </c>
      <c r="C56" s="6">
        <v>8165</v>
      </c>
      <c r="D56" s="5">
        <v>3</v>
      </c>
      <c r="E56" s="5">
        <v>0</v>
      </c>
    </row>
    <row r="57" ht="16.5" spans="1:5">
      <c r="A57" s="3">
        <v>5</v>
      </c>
      <c r="B57" s="3">
        <v>55</v>
      </c>
      <c r="C57" s="7">
        <v>8428</v>
      </c>
      <c r="D57" s="5">
        <v>3</v>
      </c>
      <c r="E57" s="5">
        <v>2</v>
      </c>
    </row>
    <row r="58" ht="16.5" spans="1:5">
      <c r="A58" s="2">
        <v>5</v>
      </c>
      <c r="B58" s="2">
        <v>56</v>
      </c>
      <c r="C58" s="5">
        <v>8695</v>
      </c>
      <c r="D58" s="5">
        <v>3</v>
      </c>
      <c r="E58" s="5">
        <v>0</v>
      </c>
    </row>
    <row r="59" ht="16.5" spans="1:5">
      <c r="A59" s="2">
        <v>5</v>
      </c>
      <c r="B59" s="2">
        <v>57</v>
      </c>
      <c r="C59" s="5">
        <v>8965</v>
      </c>
      <c r="D59" s="5">
        <v>3</v>
      </c>
      <c r="E59" s="5">
        <v>0</v>
      </c>
    </row>
    <row r="60" ht="16.5" spans="1:5">
      <c r="A60" s="2">
        <v>5</v>
      </c>
      <c r="B60" s="2">
        <v>58</v>
      </c>
      <c r="C60" s="5">
        <v>9240</v>
      </c>
      <c r="D60" s="5">
        <v>3</v>
      </c>
      <c r="E60" s="5">
        <v>0</v>
      </c>
    </row>
    <row r="61" ht="16.5" spans="1:5">
      <c r="A61" s="1">
        <v>5</v>
      </c>
      <c r="B61" s="1">
        <v>59</v>
      </c>
      <c r="C61" s="6">
        <v>9518</v>
      </c>
      <c r="D61" s="5">
        <v>3</v>
      </c>
      <c r="E61" s="5">
        <v>0</v>
      </c>
    </row>
    <row r="62" ht="16.5" spans="1:5">
      <c r="A62" s="3">
        <v>5</v>
      </c>
      <c r="B62" s="3">
        <v>60</v>
      </c>
      <c r="C62" s="7">
        <v>9800</v>
      </c>
      <c r="D62" s="5">
        <v>3</v>
      </c>
      <c r="E62" s="5">
        <v>2</v>
      </c>
    </row>
    <row r="63" ht="16.5" spans="1:5">
      <c r="A63" s="2">
        <v>5</v>
      </c>
      <c r="B63" s="2">
        <v>61</v>
      </c>
      <c r="C63" s="5">
        <v>10088</v>
      </c>
      <c r="D63" s="5">
        <v>3</v>
      </c>
      <c r="E63" s="5">
        <v>0</v>
      </c>
    </row>
    <row r="64" ht="16.5" spans="1:5">
      <c r="A64" s="2">
        <v>5</v>
      </c>
      <c r="B64" s="2">
        <v>62</v>
      </c>
      <c r="C64" s="5">
        <v>10895</v>
      </c>
      <c r="D64" s="5">
        <v>4</v>
      </c>
      <c r="E64" s="5">
        <v>0</v>
      </c>
    </row>
    <row r="65" ht="16.5" spans="1:5">
      <c r="A65" s="2">
        <v>5</v>
      </c>
      <c r="B65" s="2">
        <v>63</v>
      </c>
      <c r="C65" s="5">
        <v>11205</v>
      </c>
      <c r="D65" s="5">
        <v>3</v>
      </c>
      <c r="E65" s="5">
        <v>0</v>
      </c>
    </row>
    <row r="66" ht="16.5" spans="1:5">
      <c r="A66" s="1">
        <v>5</v>
      </c>
      <c r="B66" s="1">
        <v>64</v>
      </c>
      <c r="C66" s="6">
        <v>11518</v>
      </c>
      <c r="D66" s="5">
        <v>4</v>
      </c>
      <c r="E66" s="5">
        <v>0</v>
      </c>
    </row>
    <row r="67" ht="16.5" spans="1:5">
      <c r="A67" s="3">
        <v>5</v>
      </c>
      <c r="B67" s="3">
        <v>65</v>
      </c>
      <c r="C67" s="7">
        <v>11833</v>
      </c>
      <c r="D67" s="5">
        <v>3</v>
      </c>
      <c r="E67" s="5">
        <v>3</v>
      </c>
    </row>
    <row r="68" ht="16.5" spans="1:5">
      <c r="A68" s="2">
        <v>5</v>
      </c>
      <c r="B68" s="2">
        <v>66</v>
      </c>
      <c r="C68" s="5">
        <v>12153</v>
      </c>
      <c r="D68" s="5">
        <v>4</v>
      </c>
      <c r="E68" s="5">
        <v>0</v>
      </c>
    </row>
    <row r="69" ht="16.5" spans="1:5">
      <c r="A69" s="2">
        <v>5</v>
      </c>
      <c r="B69" s="2">
        <v>67</v>
      </c>
      <c r="C69" s="5">
        <v>12478</v>
      </c>
      <c r="D69" s="5">
        <v>3</v>
      </c>
      <c r="E69" s="5">
        <v>0</v>
      </c>
    </row>
    <row r="70" ht="16.5" spans="1:5">
      <c r="A70" s="2">
        <v>5</v>
      </c>
      <c r="B70" s="2">
        <v>68</v>
      </c>
      <c r="C70" s="5">
        <v>12808</v>
      </c>
      <c r="D70" s="5">
        <v>4</v>
      </c>
      <c r="E70" s="5">
        <v>0</v>
      </c>
    </row>
    <row r="71" ht="16.5" spans="1:5">
      <c r="A71" s="1">
        <v>5</v>
      </c>
      <c r="B71" s="1">
        <v>69</v>
      </c>
      <c r="C71" s="6">
        <v>13140</v>
      </c>
      <c r="D71" s="5">
        <v>3</v>
      </c>
      <c r="E71" s="5">
        <v>0</v>
      </c>
    </row>
    <row r="72" ht="16.5" spans="1:5">
      <c r="A72" s="3">
        <v>5</v>
      </c>
      <c r="B72" s="3">
        <v>70</v>
      </c>
      <c r="C72" s="7">
        <v>13478</v>
      </c>
      <c r="D72" s="5">
        <v>4</v>
      </c>
      <c r="E72" s="5">
        <v>3</v>
      </c>
    </row>
    <row r="73" ht="16.5" spans="1:5">
      <c r="A73" s="2">
        <v>5</v>
      </c>
      <c r="B73" s="2">
        <v>71</v>
      </c>
      <c r="C73" s="5">
        <v>13818</v>
      </c>
      <c r="D73" s="5">
        <v>4</v>
      </c>
      <c r="E73" s="5">
        <v>0</v>
      </c>
    </row>
    <row r="74" ht="16.5" spans="1:5">
      <c r="A74" s="2">
        <v>5</v>
      </c>
      <c r="B74" s="2">
        <v>72</v>
      </c>
      <c r="C74" s="5">
        <v>14870</v>
      </c>
      <c r="D74" s="5">
        <v>4</v>
      </c>
      <c r="E74" s="5">
        <v>0</v>
      </c>
    </row>
    <row r="75" ht="16.5" spans="1:5">
      <c r="A75" s="2">
        <v>5</v>
      </c>
      <c r="B75" s="2">
        <v>73</v>
      </c>
      <c r="C75" s="5">
        <v>15238</v>
      </c>
      <c r="D75" s="5">
        <v>4</v>
      </c>
      <c r="E75" s="5">
        <v>0</v>
      </c>
    </row>
    <row r="76" ht="16.5" spans="1:5">
      <c r="A76" s="1">
        <v>5</v>
      </c>
      <c r="B76" s="1">
        <v>74</v>
      </c>
      <c r="C76" s="6">
        <v>15608</v>
      </c>
      <c r="D76" s="5">
        <v>4</v>
      </c>
      <c r="E76" s="5">
        <v>0</v>
      </c>
    </row>
    <row r="77" ht="16.5" spans="1:5">
      <c r="A77" s="3">
        <v>5</v>
      </c>
      <c r="B77" s="3">
        <v>75</v>
      </c>
      <c r="C77" s="7">
        <v>15983</v>
      </c>
      <c r="D77" s="5">
        <v>4</v>
      </c>
      <c r="E77" s="5">
        <v>3</v>
      </c>
    </row>
    <row r="78" ht="16.5" spans="1:5">
      <c r="A78" s="2">
        <v>5</v>
      </c>
      <c r="B78" s="2">
        <v>76</v>
      </c>
      <c r="C78" s="5">
        <v>16360</v>
      </c>
      <c r="D78" s="5">
        <v>4</v>
      </c>
      <c r="E78" s="5">
        <v>0</v>
      </c>
    </row>
    <row r="79" ht="16.5" spans="1:5">
      <c r="A79" s="2">
        <v>5</v>
      </c>
      <c r="B79" s="2">
        <v>77</v>
      </c>
      <c r="C79" s="5">
        <v>16743</v>
      </c>
      <c r="D79" s="5">
        <v>4</v>
      </c>
      <c r="E79" s="5">
        <v>0</v>
      </c>
    </row>
    <row r="80" ht="16.5" spans="1:5">
      <c r="A80" s="2">
        <v>5</v>
      </c>
      <c r="B80" s="2">
        <v>78</v>
      </c>
      <c r="C80" s="5">
        <v>17130</v>
      </c>
      <c r="D80" s="5">
        <v>4</v>
      </c>
      <c r="E80" s="5">
        <v>0</v>
      </c>
    </row>
    <row r="81" ht="16.5" spans="1:5">
      <c r="A81" s="1">
        <v>5</v>
      </c>
      <c r="B81" s="1">
        <v>79</v>
      </c>
      <c r="C81" s="6">
        <v>17523</v>
      </c>
      <c r="D81" s="5">
        <v>4</v>
      </c>
      <c r="E81" s="5">
        <v>0</v>
      </c>
    </row>
    <row r="82" ht="16.5" spans="1:5">
      <c r="A82" s="3">
        <v>5</v>
      </c>
      <c r="B82" s="3">
        <v>80</v>
      </c>
      <c r="C82" s="7">
        <v>17918</v>
      </c>
      <c r="D82" s="5">
        <v>4</v>
      </c>
      <c r="E82" s="5">
        <v>3</v>
      </c>
    </row>
    <row r="83" ht="16.5" spans="1:5">
      <c r="A83" s="2">
        <v>5</v>
      </c>
      <c r="B83" s="2">
        <v>81</v>
      </c>
      <c r="C83" s="5">
        <v>18318</v>
      </c>
      <c r="D83" s="5">
        <v>5</v>
      </c>
      <c r="E83" s="5">
        <v>0</v>
      </c>
    </row>
    <row r="84" ht="16.5" spans="1:5">
      <c r="A84" s="2">
        <v>5</v>
      </c>
      <c r="B84" s="2">
        <v>82</v>
      </c>
      <c r="C84" s="5">
        <v>21623</v>
      </c>
      <c r="D84" s="5">
        <v>5</v>
      </c>
      <c r="E84" s="5">
        <v>0</v>
      </c>
    </row>
    <row r="85" ht="16.5" spans="1:5">
      <c r="A85" s="2">
        <v>5</v>
      </c>
      <c r="B85" s="2">
        <v>83</v>
      </c>
      <c r="C85" s="5">
        <v>24303</v>
      </c>
      <c r="D85" s="5">
        <v>5</v>
      </c>
      <c r="E85" s="5">
        <v>0</v>
      </c>
    </row>
    <row r="86" ht="16.5" spans="1:5">
      <c r="A86" s="1">
        <v>5</v>
      </c>
      <c r="B86" s="1">
        <v>84</v>
      </c>
      <c r="C86" s="6">
        <v>27310</v>
      </c>
      <c r="D86" s="5">
        <v>5</v>
      </c>
      <c r="E86" s="5">
        <v>0</v>
      </c>
    </row>
    <row r="87" ht="16.5" spans="1:5">
      <c r="A87" s="3">
        <v>5</v>
      </c>
      <c r="B87" s="3">
        <v>85</v>
      </c>
      <c r="C87" s="7">
        <v>30680</v>
      </c>
      <c r="D87" s="5">
        <v>5</v>
      </c>
      <c r="E87" s="5">
        <v>4</v>
      </c>
    </row>
    <row r="88" ht="16.5" spans="1:5">
      <c r="A88" s="2">
        <v>5</v>
      </c>
      <c r="B88" s="2">
        <v>86</v>
      </c>
      <c r="C88" s="5">
        <v>34460</v>
      </c>
      <c r="D88" s="5">
        <v>5</v>
      </c>
      <c r="E88" s="5">
        <v>0</v>
      </c>
    </row>
    <row r="89" ht="16.5" spans="1:5">
      <c r="A89" s="2">
        <v>5</v>
      </c>
      <c r="B89" s="2">
        <v>87</v>
      </c>
      <c r="C89" s="5">
        <v>38695</v>
      </c>
      <c r="D89" s="5">
        <v>5</v>
      </c>
      <c r="E89" s="5">
        <v>0</v>
      </c>
    </row>
    <row r="90" ht="16.5" spans="1:5">
      <c r="A90" s="2">
        <v>5</v>
      </c>
      <c r="B90" s="2">
        <v>88</v>
      </c>
      <c r="C90" s="5">
        <v>43443</v>
      </c>
      <c r="D90" s="5">
        <v>5</v>
      </c>
      <c r="E90" s="5">
        <v>0</v>
      </c>
    </row>
    <row r="91" ht="16.5" spans="1:5">
      <c r="A91" s="1">
        <v>5</v>
      </c>
      <c r="B91" s="1">
        <v>89</v>
      </c>
      <c r="C91" s="6">
        <v>48763</v>
      </c>
      <c r="D91" s="5">
        <v>5</v>
      </c>
      <c r="E91" s="5">
        <v>0</v>
      </c>
    </row>
    <row r="92" ht="16.5" spans="1:5">
      <c r="A92" s="3">
        <v>5</v>
      </c>
      <c r="B92" s="3">
        <v>90</v>
      </c>
      <c r="C92" s="7">
        <v>54720</v>
      </c>
      <c r="D92" s="5">
        <v>5</v>
      </c>
      <c r="E92" s="5">
        <v>5</v>
      </c>
    </row>
    <row r="93" ht="16.5" spans="1:5">
      <c r="A93" s="2">
        <v>4</v>
      </c>
      <c r="B93" s="2">
        <v>2</v>
      </c>
      <c r="C93" s="5">
        <v>100</v>
      </c>
      <c r="D93" s="5">
        <v>1</v>
      </c>
      <c r="E93" s="5">
        <v>0</v>
      </c>
    </row>
    <row r="94" ht="16.5" spans="1:5">
      <c r="A94" s="2">
        <v>4</v>
      </c>
      <c r="B94" s="2">
        <v>3</v>
      </c>
      <c r="C94" s="5">
        <v>133</v>
      </c>
      <c r="D94" s="5">
        <v>1</v>
      </c>
      <c r="E94" s="5">
        <v>0</v>
      </c>
    </row>
    <row r="95" ht="16.5" spans="1:5">
      <c r="A95" s="2">
        <v>4</v>
      </c>
      <c r="B95" s="2">
        <v>4</v>
      </c>
      <c r="C95" s="5">
        <v>170</v>
      </c>
      <c r="D95" s="5">
        <v>1</v>
      </c>
      <c r="E95" s="5">
        <v>0</v>
      </c>
    </row>
    <row r="96" ht="16.5" spans="1:5">
      <c r="A96" s="1">
        <v>4</v>
      </c>
      <c r="B96" s="1">
        <v>5</v>
      </c>
      <c r="C96" s="6">
        <v>215</v>
      </c>
      <c r="D96" s="5">
        <v>1</v>
      </c>
      <c r="E96" s="5">
        <v>1</v>
      </c>
    </row>
    <row r="97" ht="16.5" spans="1:5">
      <c r="A97" s="3">
        <v>4</v>
      </c>
      <c r="B97" s="3">
        <v>6</v>
      </c>
      <c r="C97" s="7">
        <v>263</v>
      </c>
      <c r="D97" s="5">
        <v>1</v>
      </c>
      <c r="E97" s="5">
        <v>0</v>
      </c>
    </row>
    <row r="98" ht="16.5" spans="1:5">
      <c r="A98" s="2">
        <v>4</v>
      </c>
      <c r="B98" s="2">
        <v>7</v>
      </c>
      <c r="C98" s="5">
        <v>315</v>
      </c>
      <c r="D98" s="5">
        <v>1</v>
      </c>
      <c r="E98" s="5">
        <v>0</v>
      </c>
    </row>
    <row r="99" ht="16.5" spans="1:5">
      <c r="A99" s="2">
        <v>4</v>
      </c>
      <c r="B99" s="2">
        <v>8</v>
      </c>
      <c r="C99" s="5">
        <v>373</v>
      </c>
      <c r="D99" s="5">
        <v>1</v>
      </c>
      <c r="E99" s="5">
        <v>0</v>
      </c>
    </row>
    <row r="100" ht="16.5" spans="1:5">
      <c r="A100" s="2">
        <v>4</v>
      </c>
      <c r="B100" s="2">
        <v>9</v>
      </c>
      <c r="C100" s="5">
        <v>435</v>
      </c>
      <c r="D100" s="5">
        <v>1</v>
      </c>
      <c r="E100" s="5">
        <v>0</v>
      </c>
    </row>
    <row r="101" ht="16.5" spans="1:5">
      <c r="A101" s="1">
        <v>4</v>
      </c>
      <c r="B101" s="1">
        <v>10</v>
      </c>
      <c r="C101" s="6">
        <v>500</v>
      </c>
      <c r="D101" s="5">
        <v>1</v>
      </c>
      <c r="E101" s="5">
        <v>1</v>
      </c>
    </row>
    <row r="102" ht="16.5" spans="1:5">
      <c r="A102" s="3">
        <v>4</v>
      </c>
      <c r="B102" s="3">
        <v>11</v>
      </c>
      <c r="C102" s="7">
        <v>570</v>
      </c>
      <c r="D102" s="5">
        <v>1</v>
      </c>
      <c r="E102" s="5">
        <v>0</v>
      </c>
    </row>
    <row r="103" ht="16.5" spans="1:5">
      <c r="A103" s="2">
        <v>4</v>
      </c>
      <c r="B103" s="2">
        <v>12</v>
      </c>
      <c r="C103" s="5">
        <v>645</v>
      </c>
      <c r="D103" s="5">
        <v>1</v>
      </c>
      <c r="E103" s="5">
        <v>0</v>
      </c>
    </row>
    <row r="104" ht="16.5" spans="1:5">
      <c r="A104" s="2">
        <v>4</v>
      </c>
      <c r="B104" s="2">
        <v>13</v>
      </c>
      <c r="C104" s="5">
        <v>723</v>
      </c>
      <c r="D104" s="5">
        <v>1</v>
      </c>
      <c r="E104" s="5">
        <v>0</v>
      </c>
    </row>
    <row r="105" ht="16.5" spans="1:5">
      <c r="A105" s="2">
        <v>4</v>
      </c>
      <c r="B105" s="2">
        <v>14</v>
      </c>
      <c r="C105" s="5">
        <v>805</v>
      </c>
      <c r="D105" s="5">
        <v>1</v>
      </c>
      <c r="E105" s="5">
        <v>0</v>
      </c>
    </row>
    <row r="106" ht="16.5" spans="1:5">
      <c r="A106" s="1">
        <v>4</v>
      </c>
      <c r="B106" s="1">
        <v>15</v>
      </c>
      <c r="C106" s="6">
        <v>893</v>
      </c>
      <c r="D106" s="5">
        <v>1</v>
      </c>
      <c r="E106" s="5">
        <v>1</v>
      </c>
    </row>
    <row r="107" ht="16.5" spans="1:5">
      <c r="A107" s="3">
        <v>4</v>
      </c>
      <c r="B107" s="3">
        <v>16</v>
      </c>
      <c r="C107" s="7">
        <v>983</v>
      </c>
      <c r="D107" s="5">
        <v>1</v>
      </c>
      <c r="E107" s="5">
        <v>0</v>
      </c>
    </row>
    <row r="108" ht="16.5" spans="1:5">
      <c r="A108" s="2">
        <v>4</v>
      </c>
      <c r="B108" s="2">
        <v>17</v>
      </c>
      <c r="C108" s="5">
        <v>1075</v>
      </c>
      <c r="D108" s="5">
        <v>1</v>
      </c>
      <c r="E108" s="5">
        <v>0</v>
      </c>
    </row>
    <row r="109" ht="16.5" spans="1:5">
      <c r="A109" s="2">
        <v>4</v>
      </c>
      <c r="B109" s="2">
        <v>18</v>
      </c>
      <c r="C109" s="5">
        <v>1173</v>
      </c>
      <c r="D109" s="5">
        <v>1</v>
      </c>
      <c r="E109" s="5">
        <v>0</v>
      </c>
    </row>
    <row r="110" ht="16.5" spans="1:5">
      <c r="A110" s="2">
        <v>4</v>
      </c>
      <c r="B110" s="2">
        <v>19</v>
      </c>
      <c r="C110" s="5">
        <v>1273</v>
      </c>
      <c r="D110" s="5">
        <v>1</v>
      </c>
      <c r="E110" s="5">
        <v>0</v>
      </c>
    </row>
    <row r="111" ht="16.5" spans="1:5">
      <c r="A111" s="1">
        <v>4</v>
      </c>
      <c r="B111" s="1">
        <v>20</v>
      </c>
      <c r="C111" s="6">
        <v>1378</v>
      </c>
      <c r="D111" s="5">
        <v>1</v>
      </c>
      <c r="E111" s="5">
        <v>1</v>
      </c>
    </row>
    <row r="112" ht="16.5" spans="1:5">
      <c r="A112" s="3">
        <v>4</v>
      </c>
      <c r="B112" s="3">
        <v>21</v>
      </c>
      <c r="C112" s="7">
        <v>1488</v>
      </c>
      <c r="D112" s="5">
        <v>1</v>
      </c>
      <c r="E112" s="5">
        <v>0</v>
      </c>
    </row>
    <row r="113" ht="16.5" spans="1:5">
      <c r="A113" s="2">
        <v>4</v>
      </c>
      <c r="B113" s="2">
        <v>22</v>
      </c>
      <c r="C113" s="5">
        <v>1680</v>
      </c>
      <c r="D113" s="5">
        <v>1</v>
      </c>
      <c r="E113" s="5">
        <v>0</v>
      </c>
    </row>
    <row r="114" ht="16.5" spans="1:5">
      <c r="A114" s="2">
        <v>4</v>
      </c>
      <c r="B114" s="2">
        <v>23</v>
      </c>
      <c r="C114" s="5">
        <v>1800</v>
      </c>
      <c r="D114" s="5">
        <v>1</v>
      </c>
      <c r="E114" s="5">
        <v>0</v>
      </c>
    </row>
    <row r="115" ht="16.5" spans="1:5">
      <c r="A115" s="2">
        <v>4</v>
      </c>
      <c r="B115" s="2">
        <v>24</v>
      </c>
      <c r="C115" s="5">
        <v>1925</v>
      </c>
      <c r="D115" s="5">
        <v>1</v>
      </c>
      <c r="E115" s="5">
        <v>0</v>
      </c>
    </row>
    <row r="116" ht="16.5" spans="1:5">
      <c r="A116" s="1">
        <v>4</v>
      </c>
      <c r="B116" s="1">
        <v>25</v>
      </c>
      <c r="C116" s="6">
        <v>2055</v>
      </c>
      <c r="D116" s="5">
        <v>1</v>
      </c>
      <c r="E116" s="5">
        <v>1</v>
      </c>
    </row>
    <row r="117" ht="16.5" spans="1:5">
      <c r="A117" s="3">
        <v>4</v>
      </c>
      <c r="B117" s="3">
        <v>26</v>
      </c>
      <c r="C117" s="7">
        <v>2188</v>
      </c>
      <c r="D117" s="5">
        <v>1</v>
      </c>
      <c r="E117" s="5">
        <v>0</v>
      </c>
    </row>
    <row r="118" ht="16.5" spans="1:5">
      <c r="A118" s="2">
        <v>4</v>
      </c>
      <c r="B118" s="2">
        <v>27</v>
      </c>
      <c r="C118" s="5">
        <v>2325</v>
      </c>
      <c r="D118" s="5">
        <v>1</v>
      </c>
      <c r="E118" s="5">
        <v>0</v>
      </c>
    </row>
    <row r="119" ht="16.5" spans="1:5">
      <c r="A119" s="2">
        <v>4</v>
      </c>
      <c r="B119" s="2">
        <v>28</v>
      </c>
      <c r="C119" s="5">
        <v>2465</v>
      </c>
      <c r="D119" s="5">
        <v>1</v>
      </c>
      <c r="E119" s="5">
        <v>0</v>
      </c>
    </row>
    <row r="120" ht="16.5" spans="1:5">
      <c r="A120" s="2">
        <v>4</v>
      </c>
      <c r="B120" s="2">
        <v>29</v>
      </c>
      <c r="C120" s="5">
        <v>2610</v>
      </c>
      <c r="D120" s="5">
        <v>1</v>
      </c>
      <c r="E120" s="5">
        <v>0</v>
      </c>
    </row>
    <row r="121" ht="16.5" spans="1:5">
      <c r="A121" s="1">
        <v>4</v>
      </c>
      <c r="B121" s="1">
        <v>30</v>
      </c>
      <c r="C121" s="6">
        <v>2758</v>
      </c>
      <c r="D121" s="5">
        <v>1</v>
      </c>
      <c r="E121" s="5">
        <v>1</v>
      </c>
    </row>
    <row r="122" ht="16.5" spans="1:5">
      <c r="A122" s="3">
        <v>4</v>
      </c>
      <c r="B122" s="3">
        <v>31</v>
      </c>
      <c r="C122" s="7">
        <v>2910</v>
      </c>
      <c r="D122" s="5">
        <v>1</v>
      </c>
      <c r="E122" s="5">
        <v>0</v>
      </c>
    </row>
    <row r="123" ht="16.5" spans="1:5">
      <c r="A123" s="2">
        <v>4</v>
      </c>
      <c r="B123" s="2">
        <v>32</v>
      </c>
      <c r="C123" s="5">
        <v>3065</v>
      </c>
      <c r="D123" s="5">
        <v>1</v>
      </c>
      <c r="E123" s="5">
        <v>0</v>
      </c>
    </row>
    <row r="124" ht="16.5" spans="1:5">
      <c r="A124" s="2">
        <v>4</v>
      </c>
      <c r="B124" s="2">
        <v>33</v>
      </c>
      <c r="C124" s="5">
        <v>3225</v>
      </c>
      <c r="D124" s="5">
        <v>1</v>
      </c>
      <c r="E124" s="5">
        <v>0</v>
      </c>
    </row>
    <row r="125" ht="16.5" spans="1:5">
      <c r="A125" s="2">
        <v>4</v>
      </c>
      <c r="B125" s="2">
        <v>34</v>
      </c>
      <c r="C125" s="5">
        <v>3388</v>
      </c>
      <c r="D125" s="5">
        <v>1</v>
      </c>
      <c r="E125" s="5">
        <v>0</v>
      </c>
    </row>
    <row r="126" ht="16.5" spans="1:5">
      <c r="A126" s="1">
        <v>4</v>
      </c>
      <c r="B126" s="1">
        <v>35</v>
      </c>
      <c r="C126" s="6">
        <v>3555</v>
      </c>
      <c r="D126" s="5">
        <v>1</v>
      </c>
      <c r="E126" s="5">
        <v>1</v>
      </c>
    </row>
    <row r="127" ht="16.5" spans="1:5">
      <c r="A127" s="3">
        <v>4</v>
      </c>
      <c r="B127" s="3">
        <v>36</v>
      </c>
      <c r="C127" s="7">
        <v>3725</v>
      </c>
      <c r="D127" s="5">
        <v>1</v>
      </c>
      <c r="E127" s="5">
        <v>0</v>
      </c>
    </row>
    <row r="128" ht="16.5" spans="1:5">
      <c r="A128" s="2">
        <v>4</v>
      </c>
      <c r="B128" s="2">
        <v>37</v>
      </c>
      <c r="C128" s="5">
        <v>3898</v>
      </c>
      <c r="D128" s="5">
        <v>1</v>
      </c>
      <c r="E128" s="5">
        <v>0</v>
      </c>
    </row>
    <row r="129" ht="16.5" spans="1:5">
      <c r="A129" s="2">
        <v>4</v>
      </c>
      <c r="B129" s="2">
        <v>38</v>
      </c>
      <c r="C129" s="5">
        <v>4075</v>
      </c>
      <c r="D129" s="5">
        <v>1</v>
      </c>
      <c r="E129" s="5">
        <v>0</v>
      </c>
    </row>
    <row r="130" ht="16.5" spans="1:5">
      <c r="A130" s="2">
        <v>4</v>
      </c>
      <c r="B130" s="2">
        <v>39</v>
      </c>
      <c r="C130" s="5">
        <v>4258</v>
      </c>
      <c r="D130" s="5">
        <v>1</v>
      </c>
      <c r="E130" s="5">
        <v>0</v>
      </c>
    </row>
    <row r="131" ht="16.5" spans="1:5">
      <c r="A131" s="1">
        <v>4</v>
      </c>
      <c r="B131" s="1">
        <v>40</v>
      </c>
      <c r="C131" s="6">
        <v>4443</v>
      </c>
      <c r="D131" s="5">
        <v>1</v>
      </c>
      <c r="E131" s="5">
        <v>1</v>
      </c>
    </row>
    <row r="132" ht="16.5" spans="1:5">
      <c r="A132" s="3">
        <v>4</v>
      </c>
      <c r="B132" s="3">
        <v>41</v>
      </c>
      <c r="C132" s="7">
        <v>4630</v>
      </c>
      <c r="D132" s="5">
        <v>2</v>
      </c>
      <c r="E132" s="5">
        <v>0</v>
      </c>
    </row>
    <row r="133" ht="16.5" spans="1:5">
      <c r="A133" s="2">
        <v>4</v>
      </c>
      <c r="B133" s="2">
        <v>42</v>
      </c>
      <c r="C133" s="5">
        <v>5063</v>
      </c>
      <c r="D133" s="5">
        <v>3</v>
      </c>
      <c r="E133" s="5">
        <v>0</v>
      </c>
    </row>
    <row r="134" ht="16.5" spans="1:5">
      <c r="A134" s="2">
        <v>4</v>
      </c>
      <c r="B134" s="2">
        <v>43</v>
      </c>
      <c r="C134" s="5">
        <v>5270</v>
      </c>
      <c r="D134" s="5">
        <v>2</v>
      </c>
      <c r="E134" s="5">
        <v>0</v>
      </c>
    </row>
    <row r="135" ht="16.5" spans="1:5">
      <c r="A135" s="2">
        <v>4</v>
      </c>
      <c r="B135" s="2">
        <v>44</v>
      </c>
      <c r="C135" s="5">
        <v>5478</v>
      </c>
      <c r="D135" s="5">
        <v>3</v>
      </c>
      <c r="E135" s="5">
        <v>0</v>
      </c>
    </row>
    <row r="136" ht="16.5" spans="1:5">
      <c r="A136" s="1">
        <v>4</v>
      </c>
      <c r="B136" s="1">
        <v>45</v>
      </c>
      <c r="C136" s="6">
        <v>5690</v>
      </c>
      <c r="D136" s="5">
        <v>2</v>
      </c>
      <c r="E136" s="5">
        <v>1</v>
      </c>
    </row>
    <row r="137" ht="16.5" spans="1:5">
      <c r="A137" s="3">
        <v>4</v>
      </c>
      <c r="B137" s="3">
        <v>46</v>
      </c>
      <c r="C137" s="7">
        <v>5908</v>
      </c>
      <c r="D137" s="5">
        <v>3</v>
      </c>
      <c r="E137" s="5">
        <v>0</v>
      </c>
    </row>
    <row r="138" ht="16.5" spans="1:5">
      <c r="A138" s="2">
        <v>4</v>
      </c>
      <c r="B138" s="2">
        <v>47</v>
      </c>
      <c r="C138" s="5">
        <v>6128</v>
      </c>
      <c r="D138" s="5">
        <v>2</v>
      </c>
      <c r="E138" s="5">
        <v>0</v>
      </c>
    </row>
    <row r="139" ht="16.5" spans="1:5">
      <c r="A139" s="2">
        <v>4</v>
      </c>
      <c r="B139" s="2">
        <v>48</v>
      </c>
      <c r="C139" s="5">
        <v>6353</v>
      </c>
      <c r="D139" s="5">
        <v>3</v>
      </c>
      <c r="E139" s="5">
        <v>0</v>
      </c>
    </row>
    <row r="140" ht="16.5" spans="1:5">
      <c r="A140" s="2">
        <v>4</v>
      </c>
      <c r="B140" s="2">
        <v>49</v>
      </c>
      <c r="C140" s="5">
        <v>6580</v>
      </c>
      <c r="D140" s="5">
        <v>2</v>
      </c>
      <c r="E140" s="5">
        <v>0</v>
      </c>
    </row>
    <row r="141" ht="16.5" spans="1:5">
      <c r="A141" s="1">
        <v>4</v>
      </c>
      <c r="B141" s="1">
        <v>50</v>
      </c>
      <c r="C141" s="6">
        <v>6813</v>
      </c>
      <c r="D141" s="5">
        <v>3</v>
      </c>
      <c r="E141" s="5">
        <v>1</v>
      </c>
    </row>
    <row r="142" ht="16.5" spans="1:5">
      <c r="A142" s="3">
        <v>4</v>
      </c>
      <c r="B142" s="3">
        <v>51</v>
      </c>
      <c r="C142" s="7">
        <v>7048</v>
      </c>
      <c r="D142" s="5">
        <v>3</v>
      </c>
      <c r="E142" s="5">
        <v>0</v>
      </c>
    </row>
    <row r="143" ht="16.5" spans="1:5">
      <c r="A143" s="2">
        <v>4</v>
      </c>
      <c r="B143" s="2">
        <v>52</v>
      </c>
      <c r="C143" s="5">
        <v>7650</v>
      </c>
      <c r="D143" s="5">
        <v>3</v>
      </c>
      <c r="E143" s="5">
        <v>0</v>
      </c>
    </row>
    <row r="144" ht="16.5" spans="1:5">
      <c r="A144" s="2">
        <v>4</v>
      </c>
      <c r="B144" s="2">
        <v>53</v>
      </c>
      <c r="C144" s="5">
        <v>7905</v>
      </c>
      <c r="D144" s="5">
        <v>3</v>
      </c>
      <c r="E144" s="5">
        <v>0</v>
      </c>
    </row>
    <row r="145" ht="16.5" spans="1:5">
      <c r="A145" s="2">
        <v>4</v>
      </c>
      <c r="B145" s="2">
        <v>54</v>
      </c>
      <c r="C145" s="5">
        <v>8165</v>
      </c>
      <c r="D145" s="5">
        <v>3</v>
      </c>
      <c r="E145" s="5">
        <v>0</v>
      </c>
    </row>
    <row r="146" ht="16.5" spans="1:5">
      <c r="A146" s="1">
        <v>4</v>
      </c>
      <c r="B146" s="1">
        <v>55</v>
      </c>
      <c r="C146" s="6">
        <v>8428</v>
      </c>
      <c r="D146" s="5">
        <v>3</v>
      </c>
      <c r="E146" s="5">
        <v>2</v>
      </c>
    </row>
    <row r="147" ht="16.5" spans="1:5">
      <c r="A147" s="3">
        <v>4</v>
      </c>
      <c r="B147" s="3">
        <v>56</v>
      </c>
      <c r="C147" s="7">
        <v>8695</v>
      </c>
      <c r="D147" s="5">
        <v>3</v>
      </c>
      <c r="E147" s="5">
        <v>0</v>
      </c>
    </row>
    <row r="148" ht="16.5" spans="1:5">
      <c r="A148" s="2">
        <v>4</v>
      </c>
      <c r="B148" s="2">
        <v>57</v>
      </c>
      <c r="C148" s="5">
        <v>8965</v>
      </c>
      <c r="D148" s="5">
        <v>3</v>
      </c>
      <c r="E148" s="5">
        <v>0</v>
      </c>
    </row>
    <row r="149" ht="16.5" spans="1:5">
      <c r="A149" s="2">
        <v>4</v>
      </c>
      <c r="B149" s="2">
        <v>58</v>
      </c>
      <c r="C149" s="5">
        <v>9240</v>
      </c>
      <c r="D149" s="5">
        <v>3</v>
      </c>
      <c r="E149" s="5">
        <v>0</v>
      </c>
    </row>
    <row r="150" ht="16.5" spans="1:5">
      <c r="A150" s="2">
        <v>4</v>
      </c>
      <c r="B150" s="2">
        <v>59</v>
      </c>
      <c r="C150" s="5">
        <v>9518</v>
      </c>
      <c r="D150" s="5">
        <v>3</v>
      </c>
      <c r="E150" s="5">
        <v>0</v>
      </c>
    </row>
    <row r="151" ht="16.5" spans="1:5">
      <c r="A151" s="1">
        <v>4</v>
      </c>
      <c r="B151" s="1">
        <v>60</v>
      </c>
      <c r="C151" s="6">
        <v>9800</v>
      </c>
      <c r="D151" s="5">
        <v>3</v>
      </c>
      <c r="E151" s="5">
        <v>2</v>
      </c>
    </row>
    <row r="152" ht="16.5" spans="1:5">
      <c r="A152" s="3">
        <v>4</v>
      </c>
      <c r="B152" s="3">
        <v>61</v>
      </c>
      <c r="C152" s="7">
        <v>10088</v>
      </c>
      <c r="D152" s="5">
        <v>3</v>
      </c>
      <c r="E152" s="5">
        <v>0</v>
      </c>
    </row>
    <row r="153" ht="16.5" spans="1:5">
      <c r="A153" s="2">
        <v>4</v>
      </c>
      <c r="B153" s="2">
        <v>62</v>
      </c>
      <c r="C153" s="5">
        <v>10895</v>
      </c>
      <c r="D153" s="5">
        <v>4</v>
      </c>
      <c r="E153" s="5">
        <v>0</v>
      </c>
    </row>
    <row r="154" ht="16.5" spans="1:5">
      <c r="A154" s="2">
        <v>4</v>
      </c>
      <c r="B154" s="2">
        <v>63</v>
      </c>
      <c r="C154" s="5">
        <v>11205</v>
      </c>
      <c r="D154" s="5">
        <v>3</v>
      </c>
      <c r="E154" s="5">
        <v>0</v>
      </c>
    </row>
    <row r="155" ht="16.5" spans="1:5">
      <c r="A155" s="2">
        <v>4</v>
      </c>
      <c r="B155" s="2">
        <v>64</v>
      </c>
      <c r="C155" s="5">
        <v>11518</v>
      </c>
      <c r="D155" s="5">
        <v>4</v>
      </c>
      <c r="E155" s="5">
        <v>0</v>
      </c>
    </row>
    <row r="156" ht="16.5" spans="1:5">
      <c r="A156" s="1">
        <v>4</v>
      </c>
      <c r="B156" s="1">
        <v>65</v>
      </c>
      <c r="C156" s="6">
        <v>11833</v>
      </c>
      <c r="D156" s="5">
        <v>3</v>
      </c>
      <c r="E156" s="5">
        <v>3</v>
      </c>
    </row>
    <row r="157" ht="16.5" spans="1:5">
      <c r="A157" s="3">
        <v>4</v>
      </c>
      <c r="B157" s="3">
        <v>66</v>
      </c>
      <c r="C157" s="7">
        <v>12153</v>
      </c>
      <c r="D157" s="5">
        <v>4</v>
      </c>
      <c r="E157" s="5">
        <v>0</v>
      </c>
    </row>
    <row r="158" ht="16.5" spans="1:5">
      <c r="A158" s="2">
        <v>4</v>
      </c>
      <c r="B158" s="2">
        <v>67</v>
      </c>
      <c r="C158" s="5">
        <v>12478</v>
      </c>
      <c r="D158" s="5">
        <v>3</v>
      </c>
      <c r="E158" s="5">
        <v>0</v>
      </c>
    </row>
    <row r="159" ht="16.5" spans="1:5">
      <c r="A159" s="2">
        <v>4</v>
      </c>
      <c r="B159" s="2">
        <v>68</v>
      </c>
      <c r="C159" s="5">
        <v>12808</v>
      </c>
      <c r="D159" s="5">
        <v>4</v>
      </c>
      <c r="E159" s="5">
        <v>0</v>
      </c>
    </row>
    <row r="160" ht="16.5" spans="1:5">
      <c r="A160" s="2">
        <v>4</v>
      </c>
      <c r="B160" s="2">
        <v>69</v>
      </c>
      <c r="C160" s="5">
        <v>13140</v>
      </c>
      <c r="D160" s="5">
        <v>3</v>
      </c>
      <c r="E160" s="5">
        <v>0</v>
      </c>
    </row>
    <row r="161" ht="16.5" spans="1:5">
      <c r="A161" s="1">
        <v>4</v>
      </c>
      <c r="B161" s="1">
        <v>70</v>
      </c>
      <c r="C161" s="6">
        <v>13478</v>
      </c>
      <c r="D161" s="5">
        <v>4</v>
      </c>
      <c r="E161" s="5">
        <v>3</v>
      </c>
    </row>
    <row r="162" ht="16.5" spans="1:5">
      <c r="A162" s="3">
        <v>4</v>
      </c>
      <c r="B162" s="3">
        <v>71</v>
      </c>
      <c r="C162" s="7">
        <v>13818</v>
      </c>
      <c r="D162" s="5">
        <v>4</v>
      </c>
      <c r="E162" s="5">
        <v>0</v>
      </c>
    </row>
    <row r="163" ht="16.5" spans="1:5">
      <c r="A163" s="2">
        <v>4</v>
      </c>
      <c r="B163" s="2">
        <v>72</v>
      </c>
      <c r="C163" s="5">
        <v>14870</v>
      </c>
      <c r="D163" s="5">
        <v>4</v>
      </c>
      <c r="E163" s="5">
        <v>0</v>
      </c>
    </row>
    <row r="164" ht="16.5" spans="1:5">
      <c r="A164" s="2">
        <v>4</v>
      </c>
      <c r="B164" s="2">
        <v>73</v>
      </c>
      <c r="C164" s="5">
        <v>15238</v>
      </c>
      <c r="D164" s="5">
        <v>4</v>
      </c>
      <c r="E164" s="5">
        <v>0</v>
      </c>
    </row>
    <row r="165" ht="16.5" spans="1:5">
      <c r="A165" s="2">
        <v>4</v>
      </c>
      <c r="B165" s="2">
        <v>74</v>
      </c>
      <c r="C165" s="5">
        <v>15608</v>
      </c>
      <c r="D165" s="5">
        <v>4</v>
      </c>
      <c r="E165" s="5">
        <v>0</v>
      </c>
    </row>
    <row r="166" ht="16.5" spans="1:5">
      <c r="A166" s="1">
        <v>4</v>
      </c>
      <c r="B166" s="1">
        <v>75</v>
      </c>
      <c r="C166" s="6">
        <v>15983</v>
      </c>
      <c r="D166" s="5">
        <v>4</v>
      </c>
      <c r="E166" s="5">
        <v>3</v>
      </c>
    </row>
    <row r="167" ht="16.5" spans="1:5">
      <c r="A167" s="3">
        <v>4</v>
      </c>
      <c r="B167" s="3">
        <v>76</v>
      </c>
      <c r="C167" s="7">
        <v>16360</v>
      </c>
      <c r="D167" s="5">
        <v>4</v>
      </c>
      <c r="E167" s="5">
        <v>0</v>
      </c>
    </row>
    <row r="168" ht="16.5" spans="1:5">
      <c r="A168" s="2">
        <v>4</v>
      </c>
      <c r="B168" s="2">
        <v>77</v>
      </c>
      <c r="C168" s="5">
        <v>16743</v>
      </c>
      <c r="D168" s="5">
        <v>4</v>
      </c>
      <c r="E168" s="5">
        <v>0</v>
      </c>
    </row>
    <row r="169" ht="16.5" spans="1:5">
      <c r="A169" s="2">
        <v>4</v>
      </c>
      <c r="B169" s="2">
        <v>78</v>
      </c>
      <c r="C169" s="5">
        <v>17130</v>
      </c>
      <c r="D169" s="5">
        <v>4</v>
      </c>
      <c r="E169" s="5">
        <v>0</v>
      </c>
    </row>
    <row r="170" ht="16.5" spans="1:5">
      <c r="A170" s="2">
        <v>4</v>
      </c>
      <c r="B170" s="2">
        <v>79</v>
      </c>
      <c r="C170" s="5">
        <v>17523</v>
      </c>
      <c r="D170" s="5">
        <v>4</v>
      </c>
      <c r="E170" s="5">
        <v>0</v>
      </c>
    </row>
    <row r="171" ht="16.5" spans="1:5">
      <c r="A171" s="1">
        <v>4</v>
      </c>
      <c r="B171" s="1">
        <v>80</v>
      </c>
      <c r="C171" s="6">
        <v>17918</v>
      </c>
      <c r="D171" s="5">
        <v>4</v>
      </c>
      <c r="E171" s="5">
        <v>3</v>
      </c>
    </row>
    <row r="172" ht="16.5" spans="1:5">
      <c r="A172" s="3">
        <v>4</v>
      </c>
      <c r="B172" s="3">
        <v>81</v>
      </c>
      <c r="C172" s="7">
        <v>18318</v>
      </c>
      <c r="D172" s="5">
        <v>5</v>
      </c>
      <c r="E172" s="5">
        <v>0</v>
      </c>
    </row>
    <row r="173" ht="16.5" spans="1:5">
      <c r="A173" s="2">
        <v>4</v>
      </c>
      <c r="B173" s="2">
        <v>82</v>
      </c>
      <c r="C173" s="5">
        <v>21623</v>
      </c>
      <c r="D173" s="5">
        <v>5</v>
      </c>
      <c r="E173" s="5">
        <v>0</v>
      </c>
    </row>
    <row r="174" ht="16.5" spans="1:5">
      <c r="A174" s="2">
        <v>4</v>
      </c>
      <c r="B174" s="2">
        <v>83</v>
      </c>
      <c r="C174" s="5">
        <v>24303</v>
      </c>
      <c r="D174" s="5">
        <v>5</v>
      </c>
      <c r="E174" s="5">
        <v>0</v>
      </c>
    </row>
    <row r="175" ht="16.5" spans="1:5">
      <c r="A175" s="2">
        <v>4</v>
      </c>
      <c r="B175" s="2">
        <v>84</v>
      </c>
      <c r="C175" s="5">
        <v>27310</v>
      </c>
      <c r="D175" s="5">
        <v>5</v>
      </c>
      <c r="E175" s="5">
        <v>0</v>
      </c>
    </row>
    <row r="176" ht="16.5" spans="1:5">
      <c r="A176" s="1">
        <v>4</v>
      </c>
      <c r="B176" s="1">
        <v>85</v>
      </c>
      <c r="C176" s="6">
        <v>30680</v>
      </c>
      <c r="D176" s="5">
        <v>5</v>
      </c>
      <c r="E176" s="5">
        <v>4</v>
      </c>
    </row>
    <row r="177" ht="16.5" spans="1:5">
      <c r="A177" s="3">
        <v>4</v>
      </c>
      <c r="B177" s="3">
        <v>86</v>
      </c>
      <c r="C177" s="7">
        <v>34460</v>
      </c>
      <c r="D177" s="5">
        <v>5</v>
      </c>
      <c r="E177" s="5">
        <v>0</v>
      </c>
    </row>
    <row r="178" ht="16.5" spans="1:5">
      <c r="A178" s="2">
        <v>4</v>
      </c>
      <c r="B178" s="2">
        <v>87</v>
      </c>
      <c r="C178" s="5">
        <v>38695</v>
      </c>
      <c r="D178" s="5">
        <v>5</v>
      </c>
      <c r="E178" s="5">
        <v>0</v>
      </c>
    </row>
    <row r="179" ht="16.5" spans="1:5">
      <c r="A179" s="2">
        <v>4</v>
      </c>
      <c r="B179" s="2">
        <v>88</v>
      </c>
      <c r="C179" s="5">
        <v>43443</v>
      </c>
      <c r="D179" s="5">
        <v>5</v>
      </c>
      <c r="E179" s="5">
        <v>0</v>
      </c>
    </row>
    <row r="180" ht="16.5" spans="1:5">
      <c r="A180" s="2">
        <v>4</v>
      </c>
      <c r="B180" s="2">
        <v>89</v>
      </c>
      <c r="C180" s="5">
        <v>48763</v>
      </c>
      <c r="D180" s="5">
        <v>5</v>
      </c>
      <c r="E180" s="5">
        <v>0</v>
      </c>
    </row>
    <row r="181" ht="16.5" spans="1:5">
      <c r="A181" s="1">
        <v>4</v>
      </c>
      <c r="B181" s="1">
        <v>90</v>
      </c>
      <c r="C181" s="6">
        <v>54720</v>
      </c>
      <c r="D181" s="5">
        <v>5</v>
      </c>
      <c r="E181" s="5">
        <v>5</v>
      </c>
    </row>
    <row r="182" ht="16.5" spans="1:5">
      <c r="A182" s="3">
        <v>3</v>
      </c>
      <c r="B182" s="3">
        <v>2</v>
      </c>
      <c r="C182" s="7">
        <v>100</v>
      </c>
      <c r="D182" s="5">
        <v>1</v>
      </c>
      <c r="E182" s="5">
        <v>0</v>
      </c>
    </row>
    <row r="183" ht="16.5" spans="1:5">
      <c r="A183" s="2">
        <v>3</v>
      </c>
      <c r="B183" s="2">
        <v>3</v>
      </c>
      <c r="C183" s="5">
        <v>133</v>
      </c>
      <c r="D183" s="5">
        <v>1</v>
      </c>
      <c r="E183" s="5">
        <v>0</v>
      </c>
    </row>
    <row r="184" ht="16.5" spans="1:5">
      <c r="A184" s="2">
        <v>3</v>
      </c>
      <c r="B184" s="2">
        <v>4</v>
      </c>
      <c r="C184" s="5">
        <v>170</v>
      </c>
      <c r="D184" s="5">
        <v>1</v>
      </c>
      <c r="E184" s="5">
        <v>0</v>
      </c>
    </row>
    <row r="185" ht="16.5" spans="1:5">
      <c r="A185" s="2">
        <v>3</v>
      </c>
      <c r="B185" s="2">
        <v>5</v>
      </c>
      <c r="C185" s="5">
        <v>215</v>
      </c>
      <c r="D185" s="5">
        <v>1</v>
      </c>
      <c r="E185" s="5">
        <v>0</v>
      </c>
    </row>
    <row r="186" ht="16.5" spans="1:5">
      <c r="A186" s="1">
        <v>3</v>
      </c>
      <c r="B186" s="1">
        <v>6</v>
      </c>
      <c r="C186" s="6">
        <v>263</v>
      </c>
      <c r="D186" s="5">
        <v>1</v>
      </c>
      <c r="E186" s="5">
        <v>0</v>
      </c>
    </row>
    <row r="187" ht="16.5" spans="1:5">
      <c r="A187" s="3">
        <v>3</v>
      </c>
      <c r="B187" s="3">
        <v>7</v>
      </c>
      <c r="C187" s="7">
        <v>315</v>
      </c>
      <c r="D187" s="5">
        <v>1</v>
      </c>
      <c r="E187" s="5">
        <v>0</v>
      </c>
    </row>
    <row r="188" ht="16.5" spans="1:5">
      <c r="A188" s="2">
        <v>3</v>
      </c>
      <c r="B188" s="2">
        <v>8</v>
      </c>
      <c r="C188" s="5">
        <v>373</v>
      </c>
      <c r="D188" s="5">
        <v>1</v>
      </c>
      <c r="E188" s="5">
        <v>0</v>
      </c>
    </row>
    <row r="189" ht="16.5" spans="1:5">
      <c r="A189" s="2">
        <v>3</v>
      </c>
      <c r="B189" s="2">
        <v>9</v>
      </c>
      <c r="C189" s="5">
        <v>435</v>
      </c>
      <c r="D189" s="5">
        <v>1</v>
      </c>
      <c r="E189" s="5">
        <v>0</v>
      </c>
    </row>
    <row r="190" ht="16.5" spans="1:5">
      <c r="A190" s="2">
        <v>3</v>
      </c>
      <c r="B190" s="2">
        <v>10</v>
      </c>
      <c r="C190" s="5">
        <v>500</v>
      </c>
      <c r="D190" s="5">
        <v>1</v>
      </c>
      <c r="E190" s="5">
        <v>1</v>
      </c>
    </row>
    <row r="191" ht="16.5" spans="1:5">
      <c r="A191" s="1">
        <v>3</v>
      </c>
      <c r="B191" s="1">
        <v>11</v>
      </c>
      <c r="C191" s="6">
        <v>570</v>
      </c>
      <c r="D191" s="5">
        <v>1</v>
      </c>
      <c r="E191" s="5">
        <v>0</v>
      </c>
    </row>
    <row r="192" ht="16.5" spans="1:5">
      <c r="A192" s="3">
        <v>3</v>
      </c>
      <c r="B192" s="3">
        <v>12</v>
      </c>
      <c r="C192" s="7">
        <v>645</v>
      </c>
      <c r="D192" s="5">
        <v>1</v>
      </c>
      <c r="E192" s="5">
        <v>0</v>
      </c>
    </row>
    <row r="193" ht="16.5" spans="1:5">
      <c r="A193" s="2">
        <v>3</v>
      </c>
      <c r="B193" s="2">
        <v>13</v>
      </c>
      <c r="C193" s="5">
        <v>723</v>
      </c>
      <c r="D193" s="5">
        <v>1</v>
      </c>
      <c r="E193" s="5">
        <v>0</v>
      </c>
    </row>
    <row r="194" ht="16.5" spans="1:5">
      <c r="A194" s="2">
        <v>3</v>
      </c>
      <c r="B194" s="2">
        <v>14</v>
      </c>
      <c r="C194" s="5">
        <v>805</v>
      </c>
      <c r="D194" s="5">
        <v>1</v>
      </c>
      <c r="E194" s="5">
        <v>0</v>
      </c>
    </row>
    <row r="195" ht="16.5" spans="1:5">
      <c r="A195" s="2">
        <v>3</v>
      </c>
      <c r="B195" s="2">
        <v>15</v>
      </c>
      <c r="C195" s="5">
        <v>893</v>
      </c>
      <c r="D195" s="5">
        <v>1</v>
      </c>
      <c r="E195" s="5">
        <v>0</v>
      </c>
    </row>
    <row r="196" ht="16.5" spans="1:5">
      <c r="A196" s="1">
        <v>3</v>
      </c>
      <c r="B196" s="1">
        <v>16</v>
      </c>
      <c r="C196" s="6">
        <v>983</v>
      </c>
      <c r="D196" s="5">
        <v>1</v>
      </c>
      <c r="E196" s="5">
        <v>0</v>
      </c>
    </row>
    <row r="197" ht="16.5" spans="1:5">
      <c r="A197" s="3">
        <v>3</v>
      </c>
      <c r="B197" s="3">
        <v>17</v>
      </c>
      <c r="C197" s="7">
        <v>1075</v>
      </c>
      <c r="D197" s="5">
        <v>1</v>
      </c>
      <c r="E197" s="5">
        <v>0</v>
      </c>
    </row>
    <row r="198" ht="16.5" spans="1:5">
      <c r="A198" s="2">
        <v>3</v>
      </c>
      <c r="B198" s="2">
        <v>18</v>
      </c>
      <c r="C198" s="5">
        <v>1173</v>
      </c>
      <c r="D198" s="5">
        <v>1</v>
      </c>
      <c r="E198" s="5">
        <v>0</v>
      </c>
    </row>
    <row r="199" ht="16.5" spans="1:5">
      <c r="A199" s="2">
        <v>3</v>
      </c>
      <c r="B199" s="2">
        <v>19</v>
      </c>
      <c r="C199" s="5">
        <v>1273</v>
      </c>
      <c r="D199" s="5">
        <v>1</v>
      </c>
      <c r="E199" s="5">
        <v>0</v>
      </c>
    </row>
    <row r="200" ht="16.5" spans="1:5">
      <c r="A200" s="2">
        <v>3</v>
      </c>
      <c r="B200" s="2">
        <v>20</v>
      </c>
      <c r="C200" s="5">
        <v>1378</v>
      </c>
      <c r="D200" s="5">
        <v>1</v>
      </c>
      <c r="E200" s="5">
        <v>1</v>
      </c>
    </row>
    <row r="201" ht="16.5" spans="1:5">
      <c r="A201" s="1">
        <v>3</v>
      </c>
      <c r="B201" s="1">
        <v>21</v>
      </c>
      <c r="C201" s="6">
        <v>1488</v>
      </c>
      <c r="D201" s="5">
        <v>1</v>
      </c>
      <c r="E201" s="5">
        <v>0</v>
      </c>
    </row>
    <row r="202" ht="16.5" spans="1:5">
      <c r="A202" s="3">
        <v>3</v>
      </c>
      <c r="B202" s="3">
        <v>22</v>
      </c>
      <c r="C202" s="7">
        <v>1680</v>
      </c>
      <c r="D202" s="5">
        <v>1</v>
      </c>
      <c r="E202" s="5">
        <v>0</v>
      </c>
    </row>
    <row r="203" ht="16.5" spans="1:5">
      <c r="A203" s="2">
        <v>3</v>
      </c>
      <c r="B203" s="2">
        <v>23</v>
      </c>
      <c r="C203" s="5">
        <v>1800</v>
      </c>
      <c r="D203" s="5">
        <v>1</v>
      </c>
      <c r="E203" s="5">
        <v>0</v>
      </c>
    </row>
    <row r="204" ht="16.5" spans="1:5">
      <c r="A204" s="2">
        <v>3</v>
      </c>
      <c r="B204" s="2">
        <v>24</v>
      </c>
      <c r="C204" s="5">
        <v>1925</v>
      </c>
      <c r="D204" s="5">
        <v>1</v>
      </c>
      <c r="E204" s="5">
        <v>0</v>
      </c>
    </row>
    <row r="205" ht="16.5" spans="1:5">
      <c r="A205" s="2">
        <v>3</v>
      </c>
      <c r="B205" s="2">
        <v>25</v>
      </c>
      <c r="C205" s="5">
        <v>2055</v>
      </c>
      <c r="D205" s="5">
        <v>1</v>
      </c>
      <c r="E205" s="5">
        <v>0</v>
      </c>
    </row>
    <row r="206" ht="16.5" spans="1:5">
      <c r="A206" s="1">
        <v>3</v>
      </c>
      <c r="B206" s="1">
        <v>26</v>
      </c>
      <c r="C206" s="6">
        <v>2188</v>
      </c>
      <c r="D206" s="5">
        <v>1</v>
      </c>
      <c r="E206" s="5">
        <v>0</v>
      </c>
    </row>
    <row r="207" ht="16.5" spans="1:5">
      <c r="A207" s="3">
        <v>3</v>
      </c>
      <c r="B207" s="3">
        <v>27</v>
      </c>
      <c r="C207" s="7">
        <v>2325</v>
      </c>
      <c r="D207" s="5">
        <v>1</v>
      </c>
      <c r="E207" s="5">
        <v>0</v>
      </c>
    </row>
    <row r="208" ht="16.5" spans="1:5">
      <c r="A208" s="2">
        <v>3</v>
      </c>
      <c r="B208" s="2">
        <v>28</v>
      </c>
      <c r="C208" s="5">
        <v>2465</v>
      </c>
      <c r="D208" s="5">
        <v>1</v>
      </c>
      <c r="E208" s="5">
        <v>0</v>
      </c>
    </row>
    <row r="209" ht="16.5" spans="1:5">
      <c r="A209" s="2">
        <v>3</v>
      </c>
      <c r="B209" s="2">
        <v>29</v>
      </c>
      <c r="C209" s="5">
        <v>2610</v>
      </c>
      <c r="D209" s="5">
        <v>1</v>
      </c>
      <c r="E209" s="5">
        <v>0</v>
      </c>
    </row>
    <row r="210" ht="16.5" spans="1:5">
      <c r="A210" s="2">
        <v>3</v>
      </c>
      <c r="B210" s="2">
        <v>30</v>
      </c>
      <c r="C210" s="5">
        <v>2758</v>
      </c>
      <c r="D210" s="5">
        <v>1</v>
      </c>
      <c r="E210" s="5">
        <v>1</v>
      </c>
    </row>
    <row r="211" ht="16.5" spans="1:5">
      <c r="A211" s="1">
        <v>3</v>
      </c>
      <c r="B211" s="1">
        <v>31</v>
      </c>
      <c r="C211" s="6">
        <v>2910</v>
      </c>
      <c r="D211" s="5">
        <v>1</v>
      </c>
      <c r="E211" s="5">
        <v>0</v>
      </c>
    </row>
    <row r="212" ht="16.5" spans="1:5">
      <c r="A212" s="3">
        <v>3</v>
      </c>
      <c r="B212" s="3">
        <v>32</v>
      </c>
      <c r="C212" s="7">
        <v>3065</v>
      </c>
      <c r="D212" s="5">
        <v>1</v>
      </c>
      <c r="E212" s="5">
        <v>0</v>
      </c>
    </row>
    <row r="213" ht="16.5" spans="1:5">
      <c r="A213" s="2">
        <v>3</v>
      </c>
      <c r="B213" s="2">
        <v>33</v>
      </c>
      <c r="C213" s="5">
        <v>3225</v>
      </c>
      <c r="D213" s="5">
        <v>1</v>
      </c>
      <c r="E213" s="5">
        <v>0</v>
      </c>
    </row>
    <row r="214" ht="16.5" spans="1:5">
      <c r="A214" s="2">
        <v>3</v>
      </c>
      <c r="B214" s="2">
        <v>34</v>
      </c>
      <c r="C214" s="5">
        <v>3388</v>
      </c>
      <c r="D214" s="5">
        <v>1</v>
      </c>
      <c r="E214" s="5">
        <v>0</v>
      </c>
    </row>
    <row r="215" ht="16.5" spans="1:5">
      <c r="A215" s="2">
        <v>3</v>
      </c>
      <c r="B215" s="2">
        <v>35</v>
      </c>
      <c r="C215" s="5">
        <v>3555</v>
      </c>
      <c r="D215" s="5">
        <v>1</v>
      </c>
      <c r="E215" s="5">
        <v>0</v>
      </c>
    </row>
    <row r="216" ht="16.5" spans="1:5">
      <c r="A216" s="1">
        <v>3</v>
      </c>
      <c r="B216" s="1">
        <v>36</v>
      </c>
      <c r="C216" s="6">
        <v>3725</v>
      </c>
      <c r="D216" s="5">
        <v>1</v>
      </c>
      <c r="E216" s="5">
        <v>0</v>
      </c>
    </row>
    <row r="217" ht="16.5" spans="1:5">
      <c r="A217" s="3">
        <v>3</v>
      </c>
      <c r="B217" s="3">
        <v>37</v>
      </c>
      <c r="C217" s="7">
        <v>3898</v>
      </c>
      <c r="D217" s="5">
        <v>1</v>
      </c>
      <c r="E217" s="5">
        <v>0</v>
      </c>
    </row>
    <row r="218" ht="16.5" spans="1:5">
      <c r="A218" s="2">
        <v>3</v>
      </c>
      <c r="B218" s="2">
        <v>38</v>
      </c>
      <c r="C218" s="5">
        <v>4075</v>
      </c>
      <c r="D218" s="5">
        <v>1</v>
      </c>
      <c r="E218" s="5">
        <v>0</v>
      </c>
    </row>
    <row r="219" ht="16.5" spans="1:5">
      <c r="A219" s="2">
        <v>3</v>
      </c>
      <c r="B219" s="2">
        <v>39</v>
      </c>
      <c r="C219" s="5">
        <v>4258</v>
      </c>
      <c r="D219" s="5">
        <v>1</v>
      </c>
      <c r="E219" s="5">
        <v>0</v>
      </c>
    </row>
    <row r="220" ht="16.5" spans="1:5">
      <c r="A220" s="2">
        <v>3</v>
      </c>
      <c r="B220" s="2">
        <v>40</v>
      </c>
      <c r="C220" s="5">
        <v>4443</v>
      </c>
      <c r="D220" s="5">
        <v>1</v>
      </c>
      <c r="E220" s="5">
        <v>1</v>
      </c>
    </row>
    <row r="221" ht="16.5" spans="1:5">
      <c r="A221" s="1">
        <v>3</v>
      </c>
      <c r="B221" s="1">
        <v>41</v>
      </c>
      <c r="C221" s="6">
        <v>4630</v>
      </c>
      <c r="D221" s="5">
        <v>2</v>
      </c>
      <c r="E221" s="5">
        <v>0</v>
      </c>
    </row>
    <row r="222" ht="16.5" spans="1:5">
      <c r="A222" s="3">
        <v>3</v>
      </c>
      <c r="B222" s="3">
        <v>42</v>
      </c>
      <c r="C222" s="7">
        <v>5063</v>
      </c>
      <c r="D222" s="5">
        <v>3</v>
      </c>
      <c r="E222" s="5">
        <v>0</v>
      </c>
    </row>
    <row r="223" ht="16.5" spans="1:5">
      <c r="A223" s="2">
        <v>3</v>
      </c>
      <c r="B223" s="2">
        <v>43</v>
      </c>
      <c r="C223" s="5">
        <v>5270</v>
      </c>
      <c r="D223" s="5">
        <v>2</v>
      </c>
      <c r="E223" s="5">
        <v>0</v>
      </c>
    </row>
    <row r="224" ht="16.5" spans="1:5">
      <c r="A224" s="2">
        <v>3</v>
      </c>
      <c r="B224" s="2">
        <v>44</v>
      </c>
      <c r="C224" s="5">
        <v>5478</v>
      </c>
      <c r="D224" s="5">
        <v>3</v>
      </c>
      <c r="E224" s="5">
        <v>0</v>
      </c>
    </row>
    <row r="225" ht="16.5" spans="1:5">
      <c r="A225" s="2">
        <v>3</v>
      </c>
      <c r="B225" s="2">
        <v>45</v>
      </c>
      <c r="C225" s="5">
        <v>5690</v>
      </c>
      <c r="D225" s="5">
        <v>2</v>
      </c>
      <c r="E225" s="5">
        <v>1</v>
      </c>
    </row>
    <row r="226" ht="16.5" spans="1:5">
      <c r="A226" s="1">
        <v>3</v>
      </c>
      <c r="B226" s="1">
        <v>46</v>
      </c>
      <c r="C226" s="6">
        <v>5908</v>
      </c>
      <c r="D226" s="5">
        <v>3</v>
      </c>
      <c r="E226" s="5">
        <v>0</v>
      </c>
    </row>
    <row r="227" ht="16.5" spans="1:5">
      <c r="A227" s="3">
        <v>3</v>
      </c>
      <c r="B227" s="3">
        <v>47</v>
      </c>
      <c r="C227" s="7">
        <v>6128</v>
      </c>
      <c r="D227" s="5">
        <v>2</v>
      </c>
      <c r="E227" s="5">
        <v>0</v>
      </c>
    </row>
    <row r="228" ht="16.5" spans="1:5">
      <c r="A228" s="2">
        <v>3</v>
      </c>
      <c r="B228" s="2">
        <v>48</v>
      </c>
      <c r="C228" s="5">
        <v>6353</v>
      </c>
      <c r="D228" s="5">
        <v>3</v>
      </c>
      <c r="E228" s="5">
        <v>0</v>
      </c>
    </row>
    <row r="229" ht="16.5" spans="1:5">
      <c r="A229" s="2">
        <v>3</v>
      </c>
      <c r="B229" s="2">
        <v>49</v>
      </c>
      <c r="C229" s="5">
        <v>6580</v>
      </c>
      <c r="D229" s="5">
        <v>2</v>
      </c>
      <c r="E229" s="5">
        <v>0</v>
      </c>
    </row>
    <row r="230" ht="16.5" spans="1:5">
      <c r="A230" s="2">
        <v>3</v>
      </c>
      <c r="B230" s="2">
        <v>50</v>
      </c>
      <c r="C230" s="5">
        <v>6813</v>
      </c>
      <c r="D230" s="5">
        <v>3</v>
      </c>
      <c r="E230" s="5">
        <v>1</v>
      </c>
    </row>
    <row r="231" ht="16.5" spans="1:5">
      <c r="A231" s="1">
        <v>3</v>
      </c>
      <c r="B231" s="1">
        <v>51</v>
      </c>
      <c r="C231" s="6">
        <v>7048</v>
      </c>
      <c r="D231" s="5">
        <v>3</v>
      </c>
      <c r="E231" s="5">
        <v>0</v>
      </c>
    </row>
    <row r="232" ht="16.5" spans="1:5">
      <c r="A232" s="3">
        <v>3</v>
      </c>
      <c r="B232" s="3">
        <v>52</v>
      </c>
      <c r="C232" s="7">
        <v>7650</v>
      </c>
      <c r="D232" s="5">
        <v>3</v>
      </c>
      <c r="E232" s="5">
        <v>0</v>
      </c>
    </row>
    <row r="233" ht="16.5" spans="1:5">
      <c r="A233" s="2">
        <v>3</v>
      </c>
      <c r="B233" s="2">
        <v>53</v>
      </c>
      <c r="C233" s="5">
        <v>7905</v>
      </c>
      <c r="D233" s="5">
        <v>3</v>
      </c>
      <c r="E233" s="5">
        <v>0</v>
      </c>
    </row>
    <row r="234" ht="16.5" spans="1:5">
      <c r="A234" s="2">
        <v>3</v>
      </c>
      <c r="B234" s="2">
        <v>54</v>
      </c>
      <c r="C234" s="5">
        <v>8165</v>
      </c>
      <c r="D234" s="5">
        <v>3</v>
      </c>
      <c r="E234" s="5">
        <v>0</v>
      </c>
    </row>
    <row r="235" ht="16.5" spans="1:5">
      <c r="A235" s="2">
        <v>3</v>
      </c>
      <c r="B235" s="2">
        <v>55</v>
      </c>
      <c r="C235" s="5">
        <v>8428</v>
      </c>
      <c r="D235" s="5">
        <v>3</v>
      </c>
      <c r="E235" s="5">
        <v>1</v>
      </c>
    </row>
    <row r="236" ht="16.5" spans="1:5">
      <c r="A236" s="1">
        <v>3</v>
      </c>
      <c r="B236" s="1">
        <v>56</v>
      </c>
      <c r="C236" s="6">
        <v>8695</v>
      </c>
      <c r="D236" s="5">
        <v>3</v>
      </c>
      <c r="E236" s="5">
        <v>0</v>
      </c>
    </row>
    <row r="237" ht="16.5" spans="1:5">
      <c r="A237" s="3">
        <v>3</v>
      </c>
      <c r="B237" s="3">
        <v>57</v>
      </c>
      <c r="C237" s="7">
        <v>8965</v>
      </c>
      <c r="D237" s="5">
        <v>3</v>
      </c>
      <c r="E237" s="5">
        <v>0</v>
      </c>
    </row>
    <row r="238" ht="16.5" spans="1:5">
      <c r="A238" s="2">
        <v>3</v>
      </c>
      <c r="B238" s="2">
        <v>58</v>
      </c>
      <c r="C238" s="5">
        <v>9240</v>
      </c>
      <c r="D238" s="5">
        <v>3</v>
      </c>
      <c r="E238" s="5">
        <v>0</v>
      </c>
    </row>
    <row r="239" ht="16.5" spans="1:5">
      <c r="A239" s="2">
        <v>3</v>
      </c>
      <c r="B239" s="2">
        <v>59</v>
      </c>
      <c r="C239" s="5">
        <v>9518</v>
      </c>
      <c r="D239" s="5">
        <v>3</v>
      </c>
      <c r="E239" s="5">
        <v>0</v>
      </c>
    </row>
    <row r="240" ht="16.5" spans="1:5">
      <c r="A240" s="2">
        <v>3</v>
      </c>
      <c r="B240" s="2">
        <v>60</v>
      </c>
      <c r="C240" s="5">
        <v>9800</v>
      </c>
      <c r="D240" s="5">
        <v>3</v>
      </c>
      <c r="E240" s="5">
        <v>1</v>
      </c>
    </row>
    <row r="241" ht="16.5" spans="1:5">
      <c r="A241" s="1">
        <v>3</v>
      </c>
      <c r="B241" s="1">
        <v>61</v>
      </c>
      <c r="C241" s="6">
        <v>10088</v>
      </c>
      <c r="D241" s="5">
        <v>3</v>
      </c>
      <c r="E241" s="5">
        <v>0</v>
      </c>
    </row>
    <row r="242" ht="16.5" spans="1:5">
      <c r="A242" s="3">
        <v>3</v>
      </c>
      <c r="B242" s="3">
        <v>62</v>
      </c>
      <c r="C242" s="7">
        <v>10895</v>
      </c>
      <c r="D242" s="5">
        <v>4</v>
      </c>
      <c r="E242" s="5">
        <v>0</v>
      </c>
    </row>
    <row r="243" ht="16.5" spans="1:5">
      <c r="A243" s="2">
        <v>3</v>
      </c>
      <c r="B243" s="2">
        <v>63</v>
      </c>
      <c r="C243" s="5">
        <v>11205</v>
      </c>
      <c r="D243" s="5">
        <v>3</v>
      </c>
      <c r="E243" s="5">
        <v>0</v>
      </c>
    </row>
    <row r="244" ht="16.5" spans="1:5">
      <c r="A244" s="2">
        <v>3</v>
      </c>
      <c r="B244" s="2">
        <v>64</v>
      </c>
      <c r="C244" s="5">
        <v>11518</v>
      </c>
      <c r="D244" s="5">
        <v>4</v>
      </c>
      <c r="E244" s="5">
        <v>0</v>
      </c>
    </row>
    <row r="245" ht="16.5" spans="1:5">
      <c r="A245" s="2">
        <v>3</v>
      </c>
      <c r="B245" s="2">
        <v>65</v>
      </c>
      <c r="C245" s="5">
        <v>11833</v>
      </c>
      <c r="D245" s="5">
        <v>3</v>
      </c>
      <c r="E245" s="5">
        <v>2</v>
      </c>
    </row>
    <row r="246" ht="16.5" spans="1:5">
      <c r="A246" s="1">
        <v>3</v>
      </c>
      <c r="B246" s="1">
        <v>66</v>
      </c>
      <c r="C246" s="6">
        <v>12153</v>
      </c>
      <c r="D246" s="5">
        <v>4</v>
      </c>
      <c r="E246" s="5">
        <v>0</v>
      </c>
    </row>
    <row r="247" ht="16.5" spans="1:5">
      <c r="A247" s="3">
        <v>3</v>
      </c>
      <c r="B247" s="3">
        <v>67</v>
      </c>
      <c r="C247" s="7">
        <v>12478</v>
      </c>
      <c r="D247" s="5">
        <v>3</v>
      </c>
      <c r="E247" s="5">
        <v>0</v>
      </c>
    </row>
    <row r="248" ht="16.5" spans="1:5">
      <c r="A248" s="2">
        <v>3</v>
      </c>
      <c r="B248" s="2">
        <v>68</v>
      </c>
      <c r="C248" s="5">
        <v>12808</v>
      </c>
      <c r="D248" s="5">
        <v>4</v>
      </c>
      <c r="E248" s="5">
        <v>0</v>
      </c>
    </row>
    <row r="249" ht="16.5" spans="1:5">
      <c r="A249" s="2">
        <v>3</v>
      </c>
      <c r="B249" s="2">
        <v>69</v>
      </c>
      <c r="C249" s="5">
        <v>13140</v>
      </c>
      <c r="D249" s="5">
        <v>3</v>
      </c>
      <c r="E249" s="5">
        <v>0</v>
      </c>
    </row>
    <row r="250" ht="16.5" spans="1:5">
      <c r="A250" s="2">
        <v>3</v>
      </c>
      <c r="B250" s="2">
        <v>70</v>
      </c>
      <c r="C250" s="5">
        <v>13478</v>
      </c>
      <c r="D250" s="5">
        <v>4</v>
      </c>
      <c r="E250" s="5">
        <v>2</v>
      </c>
    </row>
    <row r="251" ht="16.5" spans="1:5">
      <c r="A251" s="1">
        <v>3</v>
      </c>
      <c r="B251" s="1">
        <v>71</v>
      </c>
      <c r="C251" s="6">
        <v>13818</v>
      </c>
      <c r="D251" s="5">
        <v>4</v>
      </c>
      <c r="E251" s="5">
        <v>0</v>
      </c>
    </row>
    <row r="252" ht="16.5" spans="1:5">
      <c r="A252" s="3">
        <v>3</v>
      </c>
      <c r="B252" s="3">
        <v>72</v>
      </c>
      <c r="C252" s="7">
        <v>14870</v>
      </c>
      <c r="D252" s="5">
        <v>4</v>
      </c>
      <c r="E252" s="5">
        <v>0</v>
      </c>
    </row>
    <row r="253" ht="16.5" spans="1:5">
      <c r="A253" s="2">
        <v>3</v>
      </c>
      <c r="B253" s="2">
        <v>73</v>
      </c>
      <c r="C253" s="5">
        <v>15238</v>
      </c>
      <c r="D253" s="5">
        <v>4</v>
      </c>
      <c r="E253" s="5">
        <v>0</v>
      </c>
    </row>
    <row r="254" ht="16.5" spans="1:5">
      <c r="A254" s="2">
        <v>3</v>
      </c>
      <c r="B254" s="2">
        <v>74</v>
      </c>
      <c r="C254" s="5">
        <v>15608</v>
      </c>
      <c r="D254" s="5">
        <v>4</v>
      </c>
      <c r="E254" s="5">
        <v>0</v>
      </c>
    </row>
    <row r="255" ht="16.5" spans="1:5">
      <c r="A255" s="2">
        <v>3</v>
      </c>
      <c r="B255" s="2">
        <v>75</v>
      </c>
      <c r="C255" s="5">
        <v>15983</v>
      </c>
      <c r="D255" s="5">
        <v>4</v>
      </c>
      <c r="E255" s="5">
        <v>2</v>
      </c>
    </row>
    <row r="256" ht="16.5" spans="1:5">
      <c r="A256" s="1">
        <v>3</v>
      </c>
      <c r="B256" s="1">
        <v>76</v>
      </c>
      <c r="C256" s="6">
        <v>16360</v>
      </c>
      <c r="D256" s="5">
        <v>4</v>
      </c>
      <c r="E256" s="5">
        <v>0</v>
      </c>
    </row>
    <row r="257" ht="16.5" spans="1:5">
      <c r="A257" s="3">
        <v>3</v>
      </c>
      <c r="B257" s="3">
        <v>77</v>
      </c>
      <c r="C257" s="7">
        <v>16743</v>
      </c>
      <c r="D257" s="5">
        <v>4</v>
      </c>
      <c r="E257" s="5">
        <v>0</v>
      </c>
    </row>
    <row r="258" ht="16.5" spans="1:5">
      <c r="A258" s="2">
        <v>3</v>
      </c>
      <c r="B258" s="2">
        <v>78</v>
      </c>
      <c r="C258" s="5">
        <v>17130</v>
      </c>
      <c r="D258" s="5">
        <v>4</v>
      </c>
      <c r="E258" s="5">
        <v>0</v>
      </c>
    </row>
    <row r="259" ht="16.5" spans="1:5">
      <c r="A259" s="2">
        <v>3</v>
      </c>
      <c r="B259" s="2">
        <v>79</v>
      </c>
      <c r="C259" s="5">
        <v>17523</v>
      </c>
      <c r="D259" s="5">
        <v>4</v>
      </c>
      <c r="E259" s="5">
        <v>0</v>
      </c>
    </row>
    <row r="260" ht="16.5" spans="1:5">
      <c r="A260" s="2">
        <v>3</v>
      </c>
      <c r="B260" s="2">
        <v>80</v>
      </c>
      <c r="C260" s="5">
        <v>17918</v>
      </c>
      <c r="D260" s="5">
        <v>4</v>
      </c>
      <c r="E260" s="5">
        <v>2</v>
      </c>
    </row>
    <row r="261" ht="16.5" spans="1:5">
      <c r="A261" s="1">
        <v>3</v>
      </c>
      <c r="B261" s="1">
        <v>81</v>
      </c>
      <c r="C261" s="6">
        <v>18318</v>
      </c>
      <c r="D261" s="5">
        <v>5</v>
      </c>
      <c r="E261" s="5">
        <v>0</v>
      </c>
    </row>
    <row r="262" ht="16.5" spans="1:5">
      <c r="A262" s="3">
        <v>3</v>
      </c>
      <c r="B262" s="3">
        <v>82</v>
      </c>
      <c r="C262" s="7">
        <v>21623</v>
      </c>
      <c r="D262" s="5">
        <v>5</v>
      </c>
      <c r="E262" s="5">
        <v>0</v>
      </c>
    </row>
    <row r="263" ht="16.5" spans="1:5">
      <c r="A263" s="2">
        <v>3</v>
      </c>
      <c r="B263" s="2">
        <v>83</v>
      </c>
      <c r="C263" s="5">
        <v>24303</v>
      </c>
      <c r="D263" s="5">
        <v>5</v>
      </c>
      <c r="E263" s="5">
        <v>0</v>
      </c>
    </row>
    <row r="264" ht="16.5" spans="1:5">
      <c r="A264" s="2">
        <v>3</v>
      </c>
      <c r="B264" s="2">
        <v>84</v>
      </c>
      <c r="C264" s="5">
        <v>27310</v>
      </c>
      <c r="D264" s="5">
        <v>5</v>
      </c>
      <c r="E264" s="5">
        <v>0</v>
      </c>
    </row>
    <row r="265" ht="16.5" spans="1:5">
      <c r="A265" s="2">
        <v>3</v>
      </c>
      <c r="B265" s="2">
        <v>85</v>
      </c>
      <c r="C265" s="5">
        <v>30680</v>
      </c>
      <c r="D265" s="5">
        <v>5</v>
      </c>
      <c r="E265" s="5">
        <v>3</v>
      </c>
    </row>
    <row r="266" ht="16.5" spans="1:5">
      <c r="A266" s="1">
        <v>3</v>
      </c>
      <c r="B266" s="1">
        <v>86</v>
      </c>
      <c r="C266" s="6">
        <v>34460</v>
      </c>
      <c r="D266" s="5">
        <v>5</v>
      </c>
      <c r="E266" s="5">
        <v>0</v>
      </c>
    </row>
    <row r="267" ht="16.5" spans="1:5">
      <c r="A267" s="3">
        <v>3</v>
      </c>
      <c r="B267" s="3">
        <v>87</v>
      </c>
      <c r="C267" s="7">
        <v>38695</v>
      </c>
      <c r="D267" s="5">
        <v>5</v>
      </c>
      <c r="E267" s="5">
        <v>0</v>
      </c>
    </row>
    <row r="268" ht="16.5" spans="1:5">
      <c r="A268" s="2">
        <v>3</v>
      </c>
      <c r="B268" s="2">
        <v>88</v>
      </c>
      <c r="C268" s="5">
        <v>43443</v>
      </c>
      <c r="D268" s="5">
        <v>5</v>
      </c>
      <c r="E268" s="5">
        <v>0</v>
      </c>
    </row>
    <row r="269" ht="16.5" spans="1:5">
      <c r="A269" s="2">
        <v>3</v>
      </c>
      <c r="B269" s="2">
        <v>89</v>
      </c>
      <c r="C269" s="5">
        <v>48763</v>
      </c>
      <c r="D269" s="5">
        <v>5</v>
      </c>
      <c r="E269" s="5">
        <v>0</v>
      </c>
    </row>
    <row r="270" ht="16.5" spans="1:5">
      <c r="A270" s="2">
        <v>3</v>
      </c>
      <c r="B270" s="2">
        <v>90</v>
      </c>
      <c r="C270" s="5">
        <v>54720</v>
      </c>
      <c r="D270" s="5">
        <v>5</v>
      </c>
      <c r="E270" s="5">
        <v>3</v>
      </c>
    </row>
    <row r="271" ht="16.5" spans="1:5">
      <c r="A271" s="1">
        <v>2</v>
      </c>
      <c r="B271" s="1">
        <v>2</v>
      </c>
      <c r="C271" s="6">
        <v>100</v>
      </c>
      <c r="D271" s="5">
        <v>1</v>
      </c>
      <c r="E271" s="5">
        <v>0</v>
      </c>
    </row>
    <row r="272" ht="16.5" spans="1:5">
      <c r="A272" s="3">
        <v>2</v>
      </c>
      <c r="B272" s="3">
        <v>3</v>
      </c>
      <c r="C272" s="7">
        <v>133</v>
      </c>
      <c r="D272" s="5">
        <v>1</v>
      </c>
      <c r="E272" s="5">
        <v>0</v>
      </c>
    </row>
    <row r="273" ht="16.5" spans="1:5">
      <c r="A273" s="2">
        <v>2</v>
      </c>
      <c r="B273" s="2">
        <v>4</v>
      </c>
      <c r="C273" s="5">
        <v>170</v>
      </c>
      <c r="D273" s="5">
        <v>1</v>
      </c>
      <c r="E273" s="5">
        <v>0</v>
      </c>
    </row>
    <row r="274" ht="16.5" spans="1:5">
      <c r="A274" s="2">
        <v>2</v>
      </c>
      <c r="B274" s="2">
        <v>5</v>
      </c>
      <c r="C274" s="5">
        <v>215</v>
      </c>
      <c r="D274" s="5">
        <v>1</v>
      </c>
      <c r="E274" s="5">
        <v>0</v>
      </c>
    </row>
    <row r="275" ht="16.5" spans="1:5">
      <c r="A275" s="2">
        <v>2</v>
      </c>
      <c r="B275" s="2">
        <v>6</v>
      </c>
      <c r="C275" s="5">
        <v>263</v>
      </c>
      <c r="D275" s="5">
        <v>1</v>
      </c>
      <c r="E275" s="5">
        <v>0</v>
      </c>
    </row>
    <row r="276" ht="16.5" spans="1:5">
      <c r="A276" s="1">
        <v>2</v>
      </c>
      <c r="B276" s="1">
        <v>7</v>
      </c>
      <c r="C276" s="6">
        <v>315</v>
      </c>
      <c r="D276" s="5">
        <v>1</v>
      </c>
      <c r="E276" s="5">
        <v>0</v>
      </c>
    </row>
    <row r="277" ht="16.5" spans="1:5">
      <c r="A277" s="3">
        <v>2</v>
      </c>
      <c r="B277" s="3">
        <v>8</v>
      </c>
      <c r="C277" s="7">
        <v>373</v>
      </c>
      <c r="D277" s="5">
        <v>1</v>
      </c>
      <c r="E277" s="5">
        <v>0</v>
      </c>
    </row>
    <row r="278" ht="16.5" spans="1:5">
      <c r="A278" s="2">
        <v>2</v>
      </c>
      <c r="B278" s="2">
        <v>9</v>
      </c>
      <c r="C278" s="5">
        <v>435</v>
      </c>
      <c r="D278" s="5">
        <v>1</v>
      </c>
      <c r="E278" s="5">
        <v>0</v>
      </c>
    </row>
    <row r="279" ht="16.5" spans="1:5">
      <c r="A279" s="2">
        <v>2</v>
      </c>
      <c r="B279" s="2">
        <v>10</v>
      </c>
      <c r="C279" s="5">
        <v>500</v>
      </c>
      <c r="D279" s="5">
        <v>1</v>
      </c>
      <c r="E279" s="5">
        <v>1</v>
      </c>
    </row>
    <row r="280" ht="16.5" spans="1:5">
      <c r="A280" s="2">
        <v>2</v>
      </c>
      <c r="B280" s="2">
        <v>11</v>
      </c>
      <c r="C280" s="5">
        <v>570</v>
      </c>
      <c r="D280" s="5">
        <v>1</v>
      </c>
      <c r="E280" s="5">
        <v>0</v>
      </c>
    </row>
    <row r="281" ht="16.5" spans="1:5">
      <c r="A281" s="1">
        <v>2</v>
      </c>
      <c r="B281" s="1">
        <v>12</v>
      </c>
      <c r="C281" s="6">
        <v>645</v>
      </c>
      <c r="D281" s="5">
        <v>1</v>
      </c>
      <c r="E281" s="5">
        <v>0</v>
      </c>
    </row>
    <row r="282" ht="16.5" spans="1:5">
      <c r="A282" s="3">
        <v>2</v>
      </c>
      <c r="B282" s="3">
        <v>13</v>
      </c>
      <c r="C282" s="7">
        <v>723</v>
      </c>
      <c r="D282" s="5">
        <v>1</v>
      </c>
      <c r="E282" s="5">
        <v>0</v>
      </c>
    </row>
    <row r="283" ht="16.5" spans="1:5">
      <c r="A283" s="2">
        <v>2</v>
      </c>
      <c r="B283" s="2">
        <v>14</v>
      </c>
      <c r="C283" s="5">
        <v>805</v>
      </c>
      <c r="D283" s="5">
        <v>1</v>
      </c>
      <c r="E283" s="5">
        <v>0</v>
      </c>
    </row>
    <row r="284" ht="16.5" spans="1:5">
      <c r="A284" s="2">
        <v>2</v>
      </c>
      <c r="B284" s="2">
        <v>15</v>
      </c>
      <c r="C284" s="5">
        <v>893</v>
      </c>
      <c r="D284" s="5">
        <v>1</v>
      </c>
      <c r="E284" s="5">
        <v>0</v>
      </c>
    </row>
    <row r="285" ht="16.5" spans="1:5">
      <c r="A285" s="2">
        <v>2</v>
      </c>
      <c r="B285" s="2">
        <v>16</v>
      </c>
      <c r="C285" s="5">
        <v>983</v>
      </c>
      <c r="D285" s="5">
        <v>1</v>
      </c>
      <c r="E285" s="5">
        <v>0</v>
      </c>
    </row>
    <row r="286" ht="16.5" spans="1:5">
      <c r="A286" s="1">
        <v>2</v>
      </c>
      <c r="B286" s="1">
        <v>17</v>
      </c>
      <c r="C286" s="6">
        <v>1075</v>
      </c>
      <c r="D286" s="5">
        <v>1</v>
      </c>
      <c r="E286" s="5">
        <v>0</v>
      </c>
    </row>
    <row r="287" ht="16.5" spans="1:5">
      <c r="A287" s="3">
        <v>2</v>
      </c>
      <c r="B287" s="3">
        <v>18</v>
      </c>
      <c r="C287" s="7">
        <v>1173</v>
      </c>
      <c r="D287" s="5">
        <v>1</v>
      </c>
      <c r="E287" s="5">
        <v>0</v>
      </c>
    </row>
    <row r="288" ht="16.5" spans="1:5">
      <c r="A288" s="2">
        <v>2</v>
      </c>
      <c r="B288" s="2">
        <v>19</v>
      </c>
      <c r="C288" s="5">
        <v>1273</v>
      </c>
      <c r="D288" s="5">
        <v>1</v>
      </c>
      <c r="E288" s="5">
        <v>0</v>
      </c>
    </row>
    <row r="289" ht="16.5" spans="1:5">
      <c r="A289" s="2">
        <v>2</v>
      </c>
      <c r="B289" s="2">
        <v>20</v>
      </c>
      <c r="C289" s="5">
        <v>1378</v>
      </c>
      <c r="D289" s="5">
        <v>1</v>
      </c>
      <c r="E289" s="5">
        <v>1</v>
      </c>
    </row>
    <row r="290" ht="16.5" spans="1:5">
      <c r="A290" s="2">
        <v>2</v>
      </c>
      <c r="B290" s="2">
        <v>21</v>
      </c>
      <c r="C290" s="5">
        <v>1488</v>
      </c>
      <c r="D290" s="5">
        <v>1</v>
      </c>
      <c r="E290" s="5">
        <v>0</v>
      </c>
    </row>
    <row r="291" ht="16.5" spans="1:5">
      <c r="A291" s="1">
        <v>2</v>
      </c>
      <c r="B291" s="1">
        <v>22</v>
      </c>
      <c r="C291" s="6">
        <v>1680</v>
      </c>
      <c r="D291" s="5">
        <v>1</v>
      </c>
      <c r="E291" s="5">
        <v>0</v>
      </c>
    </row>
    <row r="292" ht="16.5" spans="1:5">
      <c r="A292" s="3">
        <v>2</v>
      </c>
      <c r="B292" s="3">
        <v>23</v>
      </c>
      <c r="C292" s="7">
        <v>1800</v>
      </c>
      <c r="D292" s="5">
        <v>1</v>
      </c>
      <c r="E292" s="5">
        <v>0</v>
      </c>
    </row>
    <row r="293" ht="16.5" spans="1:5">
      <c r="A293" s="2">
        <v>2</v>
      </c>
      <c r="B293" s="2">
        <v>24</v>
      </c>
      <c r="C293" s="5">
        <v>1925</v>
      </c>
      <c r="D293" s="5">
        <v>1</v>
      </c>
      <c r="E293" s="5">
        <v>0</v>
      </c>
    </row>
    <row r="294" ht="16.5" spans="1:5">
      <c r="A294" s="2">
        <v>2</v>
      </c>
      <c r="B294" s="2">
        <v>25</v>
      </c>
      <c r="C294" s="5">
        <v>2055</v>
      </c>
      <c r="D294" s="5">
        <v>1</v>
      </c>
      <c r="E294" s="5">
        <v>0</v>
      </c>
    </row>
    <row r="295" ht="16.5" spans="1:5">
      <c r="A295" s="2">
        <v>2</v>
      </c>
      <c r="B295" s="2">
        <v>26</v>
      </c>
      <c r="C295" s="5">
        <v>2188</v>
      </c>
      <c r="D295" s="5">
        <v>1</v>
      </c>
      <c r="E295" s="5">
        <v>0</v>
      </c>
    </row>
    <row r="296" ht="16.5" spans="1:5">
      <c r="A296" s="1">
        <v>2</v>
      </c>
      <c r="B296" s="1">
        <v>27</v>
      </c>
      <c r="C296" s="6">
        <v>2325</v>
      </c>
      <c r="D296" s="5">
        <v>1</v>
      </c>
      <c r="E296" s="5">
        <v>0</v>
      </c>
    </row>
    <row r="297" ht="16.5" spans="1:5">
      <c r="A297" s="3">
        <v>2</v>
      </c>
      <c r="B297" s="3">
        <v>28</v>
      </c>
      <c r="C297" s="7">
        <v>2465</v>
      </c>
      <c r="D297" s="5">
        <v>1</v>
      </c>
      <c r="E297" s="5">
        <v>0</v>
      </c>
    </row>
    <row r="298" ht="16.5" spans="1:5">
      <c r="A298" s="2">
        <v>2</v>
      </c>
      <c r="B298" s="2">
        <v>29</v>
      </c>
      <c r="C298" s="5">
        <v>2610</v>
      </c>
      <c r="D298" s="5">
        <v>1</v>
      </c>
      <c r="E298" s="5">
        <v>0</v>
      </c>
    </row>
    <row r="299" ht="16.5" spans="1:5">
      <c r="A299" s="2">
        <v>2</v>
      </c>
      <c r="B299" s="2">
        <v>30</v>
      </c>
      <c r="C299" s="5">
        <v>2758</v>
      </c>
      <c r="D299" s="5">
        <v>1</v>
      </c>
      <c r="E299" s="5">
        <v>1</v>
      </c>
    </row>
    <row r="300" ht="16.5" spans="1:5">
      <c r="A300" s="2">
        <v>2</v>
      </c>
      <c r="B300" s="2">
        <v>31</v>
      </c>
      <c r="C300" s="5">
        <v>2910</v>
      </c>
      <c r="D300" s="5">
        <v>1</v>
      </c>
      <c r="E300" s="5">
        <v>0</v>
      </c>
    </row>
    <row r="301" ht="16.5" spans="1:5">
      <c r="A301" s="1">
        <v>2</v>
      </c>
      <c r="B301" s="1">
        <v>32</v>
      </c>
      <c r="C301" s="6">
        <v>3065</v>
      </c>
      <c r="D301" s="5">
        <v>1</v>
      </c>
      <c r="E301" s="5">
        <v>0</v>
      </c>
    </row>
    <row r="302" ht="16.5" spans="1:5">
      <c r="A302" s="3">
        <v>2</v>
      </c>
      <c r="B302" s="3">
        <v>33</v>
      </c>
      <c r="C302" s="7">
        <v>3225</v>
      </c>
      <c r="D302" s="5">
        <v>1</v>
      </c>
      <c r="E302" s="5">
        <v>0</v>
      </c>
    </row>
    <row r="303" ht="16.5" spans="1:5">
      <c r="A303" s="2">
        <v>2</v>
      </c>
      <c r="B303" s="2">
        <v>34</v>
      </c>
      <c r="C303" s="5">
        <v>3388</v>
      </c>
      <c r="D303" s="5">
        <v>1</v>
      </c>
      <c r="E303" s="5">
        <v>0</v>
      </c>
    </row>
    <row r="304" ht="16.5" spans="1:5">
      <c r="A304" s="2">
        <v>2</v>
      </c>
      <c r="B304" s="2">
        <v>35</v>
      </c>
      <c r="C304" s="5">
        <v>3555</v>
      </c>
      <c r="D304" s="5">
        <v>1</v>
      </c>
      <c r="E304" s="5">
        <v>0</v>
      </c>
    </row>
    <row r="305" ht="16.5" spans="1:5">
      <c r="A305" s="2">
        <v>2</v>
      </c>
      <c r="B305" s="2">
        <v>36</v>
      </c>
      <c r="C305" s="5">
        <v>3725</v>
      </c>
      <c r="D305" s="5">
        <v>1</v>
      </c>
      <c r="E305" s="5">
        <v>0</v>
      </c>
    </row>
    <row r="306" ht="16.5" spans="1:5">
      <c r="A306" s="1">
        <v>2</v>
      </c>
      <c r="B306" s="1">
        <v>37</v>
      </c>
      <c r="C306" s="6">
        <v>3898</v>
      </c>
      <c r="D306" s="5">
        <v>1</v>
      </c>
      <c r="E306" s="5">
        <v>0</v>
      </c>
    </row>
    <row r="307" ht="16.5" spans="1:5">
      <c r="A307" s="3">
        <v>2</v>
      </c>
      <c r="B307" s="3">
        <v>38</v>
      </c>
      <c r="C307" s="7">
        <v>4075</v>
      </c>
      <c r="D307" s="5">
        <v>1</v>
      </c>
      <c r="E307" s="5">
        <v>0</v>
      </c>
    </row>
    <row r="308" ht="16.5" spans="1:5">
      <c r="A308" s="2">
        <v>2</v>
      </c>
      <c r="B308" s="2">
        <v>39</v>
      </c>
      <c r="C308" s="5">
        <v>4258</v>
      </c>
      <c r="D308" s="5">
        <v>1</v>
      </c>
      <c r="E308" s="5">
        <v>0</v>
      </c>
    </row>
    <row r="309" ht="16.5" spans="1:5">
      <c r="A309" s="2">
        <v>2</v>
      </c>
      <c r="B309" s="2">
        <v>40</v>
      </c>
      <c r="C309" s="5">
        <v>4443</v>
      </c>
      <c r="D309" s="5">
        <v>1</v>
      </c>
      <c r="E309" s="5">
        <v>1</v>
      </c>
    </row>
    <row r="310" ht="16.5" spans="1:5">
      <c r="A310" s="2">
        <v>2</v>
      </c>
      <c r="B310" s="2">
        <v>41</v>
      </c>
      <c r="C310" s="5">
        <v>4630</v>
      </c>
      <c r="D310" s="5">
        <v>2</v>
      </c>
      <c r="E310" s="5">
        <v>0</v>
      </c>
    </row>
    <row r="311" ht="16.5" spans="1:5">
      <c r="A311" s="1">
        <v>2</v>
      </c>
      <c r="B311" s="1">
        <v>42</v>
      </c>
      <c r="C311" s="6">
        <v>5063</v>
      </c>
      <c r="D311" s="5">
        <v>3</v>
      </c>
      <c r="E311" s="5">
        <v>0</v>
      </c>
    </row>
    <row r="312" ht="16.5" spans="1:5">
      <c r="A312" s="3">
        <v>2</v>
      </c>
      <c r="B312" s="3">
        <v>43</v>
      </c>
      <c r="C312" s="7">
        <v>5270</v>
      </c>
      <c r="D312" s="5">
        <v>2</v>
      </c>
      <c r="E312" s="5">
        <v>0</v>
      </c>
    </row>
    <row r="313" ht="16.5" spans="1:5">
      <c r="A313" s="2">
        <v>2</v>
      </c>
      <c r="B313" s="2">
        <v>44</v>
      </c>
      <c r="C313" s="5">
        <v>5478</v>
      </c>
      <c r="D313" s="5">
        <v>3</v>
      </c>
      <c r="E313" s="5">
        <v>0</v>
      </c>
    </row>
    <row r="314" ht="16.5" spans="1:5">
      <c r="A314" s="2">
        <v>2</v>
      </c>
      <c r="B314" s="2">
        <v>45</v>
      </c>
      <c r="C314" s="5">
        <v>5690</v>
      </c>
      <c r="D314" s="5">
        <v>2</v>
      </c>
      <c r="E314" s="5">
        <v>0</v>
      </c>
    </row>
    <row r="315" ht="16.5" spans="1:5">
      <c r="A315" s="2">
        <v>2</v>
      </c>
      <c r="B315" s="2">
        <v>46</v>
      </c>
      <c r="C315" s="5">
        <v>5908</v>
      </c>
      <c r="D315" s="5">
        <v>3</v>
      </c>
      <c r="E315" s="5">
        <v>0</v>
      </c>
    </row>
    <row r="316" ht="16.5" spans="1:5">
      <c r="A316" s="1">
        <v>2</v>
      </c>
      <c r="B316" s="1">
        <v>47</v>
      </c>
      <c r="C316" s="6">
        <v>6128</v>
      </c>
      <c r="D316" s="5">
        <v>2</v>
      </c>
      <c r="E316" s="5">
        <v>0</v>
      </c>
    </row>
    <row r="317" ht="16.5" spans="1:5">
      <c r="A317" s="3">
        <v>2</v>
      </c>
      <c r="B317" s="3">
        <v>48</v>
      </c>
      <c r="C317" s="7">
        <v>6353</v>
      </c>
      <c r="D317" s="5">
        <v>3</v>
      </c>
      <c r="E317" s="5">
        <v>0</v>
      </c>
    </row>
    <row r="318" ht="16.5" spans="1:5">
      <c r="A318" s="2">
        <v>2</v>
      </c>
      <c r="B318" s="2">
        <v>49</v>
      </c>
      <c r="C318" s="5">
        <v>6580</v>
      </c>
      <c r="D318" s="5">
        <v>2</v>
      </c>
      <c r="E318" s="5">
        <v>0</v>
      </c>
    </row>
    <row r="319" ht="16.5" spans="1:5">
      <c r="A319" s="2">
        <v>2</v>
      </c>
      <c r="B319" s="2">
        <v>50</v>
      </c>
      <c r="C319" s="5">
        <v>6813</v>
      </c>
      <c r="D319" s="5">
        <v>3</v>
      </c>
      <c r="E319" s="5">
        <v>1</v>
      </c>
    </row>
    <row r="320" ht="16.5" spans="1:5">
      <c r="A320" s="2">
        <v>2</v>
      </c>
      <c r="B320" s="2">
        <v>51</v>
      </c>
      <c r="C320" s="5">
        <v>7048</v>
      </c>
      <c r="D320" s="5">
        <v>3</v>
      </c>
      <c r="E320" s="5">
        <v>0</v>
      </c>
    </row>
    <row r="321" ht="16.5" spans="1:5">
      <c r="A321" s="1">
        <v>2</v>
      </c>
      <c r="B321" s="1">
        <v>52</v>
      </c>
      <c r="C321" s="6">
        <v>7650</v>
      </c>
      <c r="D321" s="5">
        <v>3</v>
      </c>
      <c r="E321" s="5">
        <v>0</v>
      </c>
    </row>
    <row r="322" ht="16.5" spans="1:5">
      <c r="A322" s="3">
        <v>2</v>
      </c>
      <c r="B322" s="3">
        <v>53</v>
      </c>
      <c r="C322" s="7">
        <v>7905</v>
      </c>
      <c r="D322" s="5">
        <v>3</v>
      </c>
      <c r="E322" s="5">
        <v>0</v>
      </c>
    </row>
    <row r="323" ht="16.5" spans="1:5">
      <c r="A323" s="2">
        <v>2</v>
      </c>
      <c r="B323" s="2">
        <v>54</v>
      </c>
      <c r="C323" s="5">
        <v>8165</v>
      </c>
      <c r="D323" s="5">
        <v>3</v>
      </c>
      <c r="E323" s="5">
        <v>0</v>
      </c>
    </row>
    <row r="324" ht="16.5" spans="1:5">
      <c r="A324" s="2">
        <v>2</v>
      </c>
      <c r="B324" s="2">
        <v>55</v>
      </c>
      <c r="C324" s="5">
        <v>8428</v>
      </c>
      <c r="D324" s="5">
        <v>3</v>
      </c>
      <c r="E324" s="5">
        <v>0</v>
      </c>
    </row>
    <row r="325" ht="16.5" spans="1:5">
      <c r="A325" s="2">
        <v>2</v>
      </c>
      <c r="B325" s="2">
        <v>56</v>
      </c>
      <c r="C325" s="5">
        <v>8695</v>
      </c>
      <c r="D325" s="5">
        <v>3</v>
      </c>
      <c r="E325" s="5">
        <v>0</v>
      </c>
    </row>
    <row r="326" ht="16.5" spans="1:5">
      <c r="A326" s="1">
        <v>2</v>
      </c>
      <c r="B326" s="1">
        <v>57</v>
      </c>
      <c r="C326" s="6">
        <v>8965</v>
      </c>
      <c r="D326" s="5">
        <v>3</v>
      </c>
      <c r="E326" s="5">
        <v>0</v>
      </c>
    </row>
    <row r="327" ht="16.5" spans="1:5">
      <c r="A327" s="3">
        <v>2</v>
      </c>
      <c r="B327" s="3">
        <v>58</v>
      </c>
      <c r="C327" s="7">
        <v>9240</v>
      </c>
      <c r="D327" s="5">
        <v>3</v>
      </c>
      <c r="E327" s="5">
        <v>0</v>
      </c>
    </row>
    <row r="328" ht="16.5" spans="1:5">
      <c r="A328" s="2">
        <v>2</v>
      </c>
      <c r="B328" s="2">
        <v>59</v>
      </c>
      <c r="C328" s="5">
        <v>9518</v>
      </c>
      <c r="D328" s="5">
        <v>3</v>
      </c>
      <c r="E328" s="5">
        <v>0</v>
      </c>
    </row>
    <row r="329" ht="16.5" spans="1:5">
      <c r="A329" s="2">
        <v>2</v>
      </c>
      <c r="B329" s="2">
        <v>60</v>
      </c>
      <c r="C329" s="5">
        <v>9800</v>
      </c>
      <c r="D329" s="5">
        <v>3</v>
      </c>
      <c r="E329" s="5">
        <v>1</v>
      </c>
    </row>
    <row r="330" ht="16.5" spans="1:5">
      <c r="A330" s="2">
        <v>2</v>
      </c>
      <c r="B330" s="2">
        <v>61</v>
      </c>
      <c r="C330" s="5">
        <v>10088</v>
      </c>
      <c r="D330" s="5">
        <v>3</v>
      </c>
      <c r="E330" s="5">
        <v>0</v>
      </c>
    </row>
    <row r="331" ht="16.5" spans="1:5">
      <c r="A331" s="1">
        <v>2</v>
      </c>
      <c r="B331" s="1">
        <v>62</v>
      </c>
      <c r="C331" s="6">
        <v>10895</v>
      </c>
      <c r="D331" s="5">
        <v>4</v>
      </c>
      <c r="E331" s="5">
        <v>0</v>
      </c>
    </row>
    <row r="332" ht="16.5" spans="1:5">
      <c r="A332" s="3">
        <v>2</v>
      </c>
      <c r="B332" s="3">
        <v>63</v>
      </c>
      <c r="C332" s="7">
        <v>11205</v>
      </c>
      <c r="D332" s="5">
        <v>3</v>
      </c>
      <c r="E332" s="5">
        <v>0</v>
      </c>
    </row>
    <row r="333" ht="16.5" spans="1:5">
      <c r="A333" s="2">
        <v>2</v>
      </c>
      <c r="B333" s="2">
        <v>64</v>
      </c>
      <c r="C333" s="5">
        <v>11518</v>
      </c>
      <c r="D333" s="5">
        <v>4</v>
      </c>
      <c r="E333" s="5">
        <v>0</v>
      </c>
    </row>
    <row r="334" ht="16.5" spans="1:5">
      <c r="A334" s="2">
        <v>2</v>
      </c>
      <c r="B334" s="2">
        <v>65</v>
      </c>
      <c r="C334" s="5">
        <v>11833</v>
      </c>
      <c r="D334" s="5">
        <v>3</v>
      </c>
      <c r="E334" s="5">
        <v>1</v>
      </c>
    </row>
    <row r="335" ht="16.5" spans="1:5">
      <c r="A335" s="2">
        <v>2</v>
      </c>
      <c r="B335" s="2">
        <v>66</v>
      </c>
      <c r="C335" s="5">
        <v>12153</v>
      </c>
      <c r="D335" s="5">
        <v>4</v>
      </c>
      <c r="E335" s="5">
        <v>0</v>
      </c>
    </row>
    <row r="336" ht="16.5" spans="1:5">
      <c r="A336" s="1">
        <v>2</v>
      </c>
      <c r="B336" s="1">
        <v>67</v>
      </c>
      <c r="C336" s="6">
        <v>12478</v>
      </c>
      <c r="D336" s="5">
        <v>3</v>
      </c>
      <c r="E336" s="5">
        <v>0</v>
      </c>
    </row>
    <row r="337" ht="16.5" spans="1:5">
      <c r="A337" s="3">
        <v>2</v>
      </c>
      <c r="B337" s="3">
        <v>68</v>
      </c>
      <c r="C337" s="7">
        <v>12808</v>
      </c>
      <c r="D337" s="5">
        <v>4</v>
      </c>
      <c r="E337" s="5">
        <v>0</v>
      </c>
    </row>
    <row r="338" ht="16.5" spans="1:5">
      <c r="A338" s="2">
        <v>2</v>
      </c>
      <c r="B338" s="2">
        <v>69</v>
      </c>
      <c r="C338" s="5">
        <v>13140</v>
      </c>
      <c r="D338" s="5">
        <v>3</v>
      </c>
      <c r="E338" s="5">
        <v>0</v>
      </c>
    </row>
    <row r="339" ht="16.5" spans="1:5">
      <c r="A339" s="2">
        <v>2</v>
      </c>
      <c r="B339" s="2">
        <v>70</v>
      </c>
      <c r="C339" s="5">
        <v>13478</v>
      </c>
      <c r="D339" s="5">
        <v>4</v>
      </c>
      <c r="E339" s="5">
        <v>1</v>
      </c>
    </row>
    <row r="340" ht="16.5" spans="1:5">
      <c r="A340" s="2">
        <v>2</v>
      </c>
      <c r="B340" s="2">
        <v>71</v>
      </c>
      <c r="C340" s="5">
        <v>13818</v>
      </c>
      <c r="D340" s="5">
        <v>4</v>
      </c>
      <c r="E340" s="5">
        <v>0</v>
      </c>
    </row>
    <row r="341" ht="16.5" spans="1:5">
      <c r="A341" s="1">
        <v>2</v>
      </c>
      <c r="B341" s="1">
        <v>72</v>
      </c>
      <c r="C341" s="6">
        <v>14870</v>
      </c>
      <c r="D341" s="5">
        <v>4</v>
      </c>
      <c r="E341" s="5">
        <v>0</v>
      </c>
    </row>
    <row r="342" ht="16.5" spans="1:5">
      <c r="A342" s="3">
        <v>2</v>
      </c>
      <c r="B342" s="3">
        <v>73</v>
      </c>
      <c r="C342" s="7">
        <v>15238</v>
      </c>
      <c r="D342" s="5">
        <v>4</v>
      </c>
      <c r="E342" s="5">
        <v>0</v>
      </c>
    </row>
    <row r="343" ht="16.5" spans="1:5">
      <c r="A343" s="2">
        <v>2</v>
      </c>
      <c r="B343" s="2">
        <v>74</v>
      </c>
      <c r="C343" s="5">
        <v>15608</v>
      </c>
      <c r="D343" s="5">
        <v>4</v>
      </c>
      <c r="E343" s="5">
        <v>0</v>
      </c>
    </row>
    <row r="344" ht="16.5" spans="1:5">
      <c r="A344" s="2">
        <v>2</v>
      </c>
      <c r="B344" s="2">
        <v>75</v>
      </c>
      <c r="C344" s="5">
        <v>15983</v>
      </c>
      <c r="D344" s="5">
        <v>4</v>
      </c>
      <c r="E344" s="5">
        <v>2</v>
      </c>
    </row>
    <row r="345" ht="16.5" spans="1:5">
      <c r="A345" s="2">
        <v>2</v>
      </c>
      <c r="B345" s="2">
        <v>76</v>
      </c>
      <c r="C345" s="5">
        <v>16360</v>
      </c>
      <c r="D345" s="5">
        <v>4</v>
      </c>
      <c r="E345" s="5">
        <v>0</v>
      </c>
    </row>
    <row r="346" ht="16.5" spans="1:5">
      <c r="A346" s="1">
        <v>2</v>
      </c>
      <c r="B346" s="1">
        <v>77</v>
      </c>
      <c r="C346" s="6">
        <v>16743</v>
      </c>
      <c r="D346" s="5">
        <v>4</v>
      </c>
      <c r="E346" s="5">
        <v>0</v>
      </c>
    </row>
    <row r="347" ht="16.5" spans="1:5">
      <c r="A347" s="3">
        <v>2</v>
      </c>
      <c r="B347" s="3">
        <v>78</v>
      </c>
      <c r="C347" s="7">
        <v>17130</v>
      </c>
      <c r="D347" s="5">
        <v>4</v>
      </c>
      <c r="E347" s="5">
        <v>0</v>
      </c>
    </row>
    <row r="348" ht="16.5" spans="1:5">
      <c r="A348" s="2">
        <v>2</v>
      </c>
      <c r="B348" s="2">
        <v>79</v>
      </c>
      <c r="C348" s="5">
        <v>17523</v>
      </c>
      <c r="D348" s="5">
        <v>4</v>
      </c>
      <c r="E348" s="5">
        <v>0</v>
      </c>
    </row>
    <row r="349" ht="16.5" spans="1:5">
      <c r="A349" s="2">
        <v>2</v>
      </c>
      <c r="B349" s="2">
        <v>80</v>
      </c>
      <c r="C349" s="5">
        <v>17918</v>
      </c>
      <c r="D349" s="5">
        <v>4</v>
      </c>
      <c r="E349" s="5">
        <v>2</v>
      </c>
    </row>
    <row r="350" ht="16.5" spans="1:5">
      <c r="A350" s="2">
        <v>2</v>
      </c>
      <c r="B350" s="2">
        <v>81</v>
      </c>
      <c r="C350" s="5">
        <v>18318</v>
      </c>
      <c r="D350" s="5">
        <v>5</v>
      </c>
      <c r="E350" s="5">
        <v>0</v>
      </c>
    </row>
    <row r="351" ht="16.5" spans="1:5">
      <c r="A351" s="1">
        <v>2</v>
      </c>
      <c r="B351" s="1">
        <v>82</v>
      </c>
      <c r="C351" s="6">
        <v>21623</v>
      </c>
      <c r="D351" s="5">
        <v>5</v>
      </c>
      <c r="E351" s="5">
        <v>0</v>
      </c>
    </row>
    <row r="352" ht="16.5" spans="1:5">
      <c r="A352" s="3">
        <v>2</v>
      </c>
      <c r="B352" s="3">
        <v>83</v>
      </c>
      <c r="C352" s="7">
        <v>24303</v>
      </c>
      <c r="D352" s="5">
        <v>5</v>
      </c>
      <c r="E352" s="5">
        <v>0</v>
      </c>
    </row>
    <row r="353" ht="16.5" spans="1:5">
      <c r="A353" s="2">
        <v>2</v>
      </c>
      <c r="B353" s="2">
        <v>84</v>
      </c>
      <c r="C353" s="5">
        <v>27310</v>
      </c>
      <c r="D353" s="5">
        <v>5</v>
      </c>
      <c r="E353" s="5">
        <v>0</v>
      </c>
    </row>
    <row r="354" ht="16.5" spans="1:5">
      <c r="A354" s="2">
        <v>2</v>
      </c>
      <c r="B354" s="2">
        <v>85</v>
      </c>
      <c r="C354" s="5">
        <v>30680</v>
      </c>
      <c r="D354" s="5">
        <v>5</v>
      </c>
      <c r="E354" s="5">
        <v>2</v>
      </c>
    </row>
    <row r="355" ht="16.5" spans="1:5">
      <c r="A355" s="2">
        <v>2</v>
      </c>
      <c r="B355" s="2">
        <v>86</v>
      </c>
      <c r="C355" s="5">
        <v>34460</v>
      </c>
      <c r="D355" s="5">
        <v>5</v>
      </c>
      <c r="E355" s="5">
        <v>0</v>
      </c>
    </row>
    <row r="356" ht="16.5" spans="1:5">
      <c r="A356" s="1">
        <v>2</v>
      </c>
      <c r="B356" s="1">
        <v>87</v>
      </c>
      <c r="C356" s="6">
        <v>38695</v>
      </c>
      <c r="D356" s="5">
        <v>5</v>
      </c>
      <c r="E356" s="5">
        <v>0</v>
      </c>
    </row>
    <row r="357" ht="16.5" spans="1:5">
      <c r="A357" s="3">
        <v>2</v>
      </c>
      <c r="B357" s="3">
        <v>88</v>
      </c>
      <c r="C357" s="7">
        <v>43443</v>
      </c>
      <c r="D357" s="5">
        <v>5</v>
      </c>
      <c r="E357" s="5">
        <v>0</v>
      </c>
    </row>
    <row r="358" ht="16.5" spans="1:5">
      <c r="A358" s="2">
        <v>2</v>
      </c>
      <c r="B358" s="2">
        <v>89</v>
      </c>
      <c r="C358" s="5">
        <v>48763</v>
      </c>
      <c r="D358" s="5">
        <v>5</v>
      </c>
      <c r="E358" s="5">
        <v>0</v>
      </c>
    </row>
    <row r="359" ht="16.5" spans="1:5">
      <c r="A359" s="2">
        <v>2</v>
      </c>
      <c r="B359" s="2">
        <v>90</v>
      </c>
      <c r="C359" s="5">
        <v>54720</v>
      </c>
      <c r="D359" s="5">
        <v>5</v>
      </c>
      <c r="E359" s="5">
        <v>2</v>
      </c>
    </row>
    <row r="360" ht="16.5" spans="1:5">
      <c r="A360" s="2">
        <v>1</v>
      </c>
      <c r="B360" s="2">
        <v>2</v>
      </c>
      <c r="C360" s="5">
        <v>100</v>
      </c>
      <c r="D360" s="5">
        <v>1</v>
      </c>
      <c r="E360" s="5">
        <v>0</v>
      </c>
    </row>
    <row r="361" ht="16.5" spans="1:5">
      <c r="A361" s="1">
        <v>1</v>
      </c>
      <c r="B361" s="1">
        <v>3</v>
      </c>
      <c r="C361" s="6">
        <v>133</v>
      </c>
      <c r="D361" s="5">
        <v>1</v>
      </c>
      <c r="E361" s="5">
        <v>0</v>
      </c>
    </row>
    <row r="362" ht="16.5" spans="1:5">
      <c r="A362" s="3">
        <v>1</v>
      </c>
      <c r="B362" s="3">
        <v>4</v>
      </c>
      <c r="C362" s="7">
        <v>170</v>
      </c>
      <c r="D362" s="5">
        <v>1</v>
      </c>
      <c r="E362" s="5">
        <v>0</v>
      </c>
    </row>
    <row r="363" ht="16.5" spans="1:5">
      <c r="A363" s="2">
        <v>1</v>
      </c>
      <c r="B363" s="2">
        <v>5</v>
      </c>
      <c r="C363" s="5">
        <v>215</v>
      </c>
      <c r="D363" s="5">
        <v>1</v>
      </c>
      <c r="E363" s="5">
        <v>0</v>
      </c>
    </row>
    <row r="364" ht="16.5" spans="1:5">
      <c r="A364" s="2">
        <v>1</v>
      </c>
      <c r="B364" s="2">
        <v>6</v>
      </c>
      <c r="C364" s="5">
        <v>263</v>
      </c>
      <c r="D364" s="5">
        <v>1</v>
      </c>
      <c r="E364" s="5">
        <v>0</v>
      </c>
    </row>
    <row r="365" ht="16.5" spans="1:5">
      <c r="A365" s="2">
        <v>1</v>
      </c>
      <c r="B365" s="2">
        <v>7</v>
      </c>
      <c r="C365" s="5">
        <v>315</v>
      </c>
      <c r="D365" s="5">
        <v>1</v>
      </c>
      <c r="E365" s="5">
        <v>0</v>
      </c>
    </row>
    <row r="366" ht="16.5" spans="1:5">
      <c r="A366" s="1">
        <v>1</v>
      </c>
      <c r="B366" s="1">
        <v>8</v>
      </c>
      <c r="C366" s="6">
        <v>373</v>
      </c>
      <c r="D366" s="5">
        <v>1</v>
      </c>
      <c r="E366" s="5">
        <v>0</v>
      </c>
    </row>
    <row r="367" ht="16.5" spans="1:5">
      <c r="A367" s="3">
        <v>1</v>
      </c>
      <c r="B367" s="3">
        <v>9</v>
      </c>
      <c r="C367" s="7">
        <v>435</v>
      </c>
      <c r="D367" s="5">
        <v>1</v>
      </c>
      <c r="E367" s="5">
        <v>0</v>
      </c>
    </row>
    <row r="368" ht="16.5" spans="1:5">
      <c r="A368" s="2">
        <v>1</v>
      </c>
      <c r="B368" s="2">
        <v>10</v>
      </c>
      <c r="C368" s="5">
        <v>500</v>
      </c>
      <c r="D368" s="5">
        <v>1</v>
      </c>
      <c r="E368" s="5">
        <v>1</v>
      </c>
    </row>
    <row r="369" ht="16.5" spans="1:5">
      <c r="A369" s="2">
        <v>1</v>
      </c>
      <c r="B369" s="2">
        <v>11</v>
      </c>
      <c r="C369" s="5">
        <v>570</v>
      </c>
      <c r="D369" s="5">
        <v>1</v>
      </c>
      <c r="E369" s="5">
        <v>0</v>
      </c>
    </row>
    <row r="370" ht="16.5" spans="1:5">
      <c r="A370" s="2">
        <v>1</v>
      </c>
      <c r="B370" s="2">
        <v>12</v>
      </c>
      <c r="C370" s="5">
        <v>645</v>
      </c>
      <c r="D370" s="5">
        <v>1</v>
      </c>
      <c r="E370" s="5">
        <v>0</v>
      </c>
    </row>
    <row r="371" ht="16.5" spans="1:5">
      <c r="A371" s="1">
        <v>1</v>
      </c>
      <c r="B371" s="1">
        <v>13</v>
      </c>
      <c r="C371" s="6">
        <v>723</v>
      </c>
      <c r="D371" s="5">
        <v>1</v>
      </c>
      <c r="E371" s="5">
        <v>0</v>
      </c>
    </row>
    <row r="372" ht="16.5" spans="1:5">
      <c r="A372" s="3">
        <v>1</v>
      </c>
      <c r="B372" s="3">
        <v>14</v>
      </c>
      <c r="C372" s="7">
        <v>805</v>
      </c>
      <c r="D372" s="5">
        <v>1</v>
      </c>
      <c r="E372" s="5">
        <v>0</v>
      </c>
    </row>
    <row r="373" ht="16.5" spans="1:5">
      <c r="A373" s="2">
        <v>1</v>
      </c>
      <c r="B373" s="2">
        <v>15</v>
      </c>
      <c r="C373" s="5">
        <v>893</v>
      </c>
      <c r="D373" s="5">
        <v>1</v>
      </c>
      <c r="E373" s="5">
        <v>0</v>
      </c>
    </row>
    <row r="374" ht="16.5" spans="1:5">
      <c r="A374" s="2">
        <v>1</v>
      </c>
      <c r="B374" s="2">
        <v>16</v>
      </c>
      <c r="C374" s="5">
        <v>983</v>
      </c>
      <c r="D374" s="5">
        <v>1</v>
      </c>
      <c r="E374" s="5">
        <v>0</v>
      </c>
    </row>
    <row r="375" ht="16.5" spans="1:5">
      <c r="A375" s="2">
        <v>1</v>
      </c>
      <c r="B375" s="2">
        <v>17</v>
      </c>
      <c r="C375" s="5">
        <v>1075</v>
      </c>
      <c r="D375" s="5">
        <v>1</v>
      </c>
      <c r="E375" s="5">
        <v>0</v>
      </c>
    </row>
    <row r="376" ht="16.5" spans="1:5">
      <c r="A376" s="1">
        <v>1</v>
      </c>
      <c r="B376" s="1">
        <v>18</v>
      </c>
      <c r="C376" s="6">
        <v>1173</v>
      </c>
      <c r="D376" s="5">
        <v>1</v>
      </c>
      <c r="E376" s="5">
        <v>0</v>
      </c>
    </row>
    <row r="377" ht="16.5" spans="1:5">
      <c r="A377" s="3">
        <v>1</v>
      </c>
      <c r="B377" s="3">
        <v>19</v>
      </c>
      <c r="C377" s="7">
        <v>1273</v>
      </c>
      <c r="D377" s="5">
        <v>1</v>
      </c>
      <c r="E377" s="5">
        <v>0</v>
      </c>
    </row>
    <row r="378" ht="16.5" spans="1:5">
      <c r="A378" s="2">
        <v>1</v>
      </c>
      <c r="B378" s="2">
        <v>20</v>
      </c>
      <c r="C378" s="5">
        <v>1378</v>
      </c>
      <c r="D378" s="5">
        <v>1</v>
      </c>
      <c r="E378" s="5">
        <v>1</v>
      </c>
    </row>
    <row r="379" ht="16.5" spans="1:5">
      <c r="A379" s="2">
        <v>1</v>
      </c>
      <c r="B379" s="2">
        <v>21</v>
      </c>
      <c r="C379" s="5">
        <v>1488</v>
      </c>
      <c r="D379" s="5">
        <v>1</v>
      </c>
      <c r="E379" s="5">
        <v>0</v>
      </c>
    </row>
    <row r="380" ht="16.5" spans="1:5">
      <c r="A380" s="2">
        <v>1</v>
      </c>
      <c r="B380" s="2">
        <v>22</v>
      </c>
      <c r="C380" s="5">
        <v>1680</v>
      </c>
      <c r="D380" s="5">
        <v>1</v>
      </c>
      <c r="E380" s="5">
        <v>0</v>
      </c>
    </row>
    <row r="381" ht="16.5" spans="1:5">
      <c r="A381" s="1">
        <v>1</v>
      </c>
      <c r="B381" s="1">
        <v>23</v>
      </c>
      <c r="C381" s="6">
        <v>1800</v>
      </c>
      <c r="D381" s="5">
        <v>1</v>
      </c>
      <c r="E381" s="5">
        <v>0</v>
      </c>
    </row>
    <row r="382" ht="16.5" spans="1:5">
      <c r="A382" s="3">
        <v>1</v>
      </c>
      <c r="B382" s="3">
        <v>24</v>
      </c>
      <c r="C382" s="7">
        <v>1925</v>
      </c>
      <c r="D382" s="5">
        <v>1</v>
      </c>
      <c r="E382" s="5">
        <v>0</v>
      </c>
    </row>
    <row r="383" ht="16.5" spans="1:5">
      <c r="A383" s="2">
        <v>1</v>
      </c>
      <c r="B383" s="2">
        <v>25</v>
      </c>
      <c r="C383" s="5">
        <v>2055</v>
      </c>
      <c r="D383" s="5">
        <v>1</v>
      </c>
      <c r="E383" s="5">
        <v>0</v>
      </c>
    </row>
    <row r="384" ht="16.5" spans="1:5">
      <c r="A384" s="2">
        <v>1</v>
      </c>
      <c r="B384" s="2">
        <v>26</v>
      </c>
      <c r="C384" s="5">
        <v>2188</v>
      </c>
      <c r="D384" s="5">
        <v>1</v>
      </c>
      <c r="E384" s="5">
        <v>0</v>
      </c>
    </row>
    <row r="385" ht="16.5" spans="1:5">
      <c r="A385" s="2">
        <v>1</v>
      </c>
      <c r="B385" s="2">
        <v>27</v>
      </c>
      <c r="C385" s="5">
        <v>2325</v>
      </c>
      <c r="D385" s="5">
        <v>1</v>
      </c>
      <c r="E385" s="5">
        <v>0</v>
      </c>
    </row>
    <row r="386" ht="16.5" spans="1:5">
      <c r="A386" s="1">
        <v>1</v>
      </c>
      <c r="B386" s="1">
        <v>28</v>
      </c>
      <c r="C386" s="6">
        <v>2465</v>
      </c>
      <c r="D386" s="5">
        <v>1</v>
      </c>
      <c r="E386" s="5">
        <v>0</v>
      </c>
    </row>
    <row r="387" ht="16.5" spans="1:5">
      <c r="A387" s="3">
        <v>1</v>
      </c>
      <c r="B387" s="3">
        <v>29</v>
      </c>
      <c r="C387" s="7">
        <v>2610</v>
      </c>
      <c r="D387" s="5">
        <v>1</v>
      </c>
      <c r="E387" s="5">
        <v>0</v>
      </c>
    </row>
    <row r="388" ht="16.5" spans="1:5">
      <c r="A388" s="2">
        <v>1</v>
      </c>
      <c r="B388" s="2">
        <v>30</v>
      </c>
      <c r="C388" s="5">
        <v>2758</v>
      </c>
      <c r="D388" s="5">
        <v>1</v>
      </c>
      <c r="E388" s="5">
        <v>1</v>
      </c>
    </row>
    <row r="389" ht="16.5" spans="1:5">
      <c r="A389" s="2">
        <v>1</v>
      </c>
      <c r="B389" s="2">
        <v>31</v>
      </c>
      <c r="C389" s="5">
        <v>2910</v>
      </c>
      <c r="D389" s="5">
        <v>1</v>
      </c>
      <c r="E389" s="5">
        <v>0</v>
      </c>
    </row>
    <row r="390" ht="16.5" spans="1:5">
      <c r="A390" s="2">
        <v>1</v>
      </c>
      <c r="B390" s="2">
        <v>32</v>
      </c>
      <c r="C390" s="5">
        <v>3065</v>
      </c>
      <c r="D390" s="5">
        <v>1</v>
      </c>
      <c r="E390" s="5">
        <v>0</v>
      </c>
    </row>
    <row r="391" ht="16.5" spans="1:5">
      <c r="A391" s="1">
        <v>1</v>
      </c>
      <c r="B391" s="1">
        <v>33</v>
      </c>
      <c r="C391" s="6">
        <v>3225</v>
      </c>
      <c r="D391" s="5">
        <v>1</v>
      </c>
      <c r="E391" s="5">
        <v>0</v>
      </c>
    </row>
    <row r="392" ht="16.5" spans="1:5">
      <c r="A392" s="3">
        <v>1</v>
      </c>
      <c r="B392" s="3">
        <v>34</v>
      </c>
      <c r="C392" s="7">
        <v>3388</v>
      </c>
      <c r="D392" s="5">
        <v>1</v>
      </c>
      <c r="E392" s="5">
        <v>0</v>
      </c>
    </row>
    <row r="393" ht="16.5" spans="1:5">
      <c r="A393" s="2">
        <v>1</v>
      </c>
      <c r="B393" s="2">
        <v>35</v>
      </c>
      <c r="C393" s="5">
        <v>3555</v>
      </c>
      <c r="D393" s="5">
        <v>1</v>
      </c>
      <c r="E393" s="5">
        <v>0</v>
      </c>
    </row>
    <row r="394" ht="16.5" spans="1:5">
      <c r="A394" s="2">
        <v>1</v>
      </c>
      <c r="B394" s="2">
        <v>36</v>
      </c>
      <c r="C394" s="5">
        <v>3725</v>
      </c>
      <c r="D394" s="5">
        <v>1</v>
      </c>
      <c r="E394" s="5">
        <v>0</v>
      </c>
    </row>
    <row r="395" ht="16.5" spans="1:5">
      <c r="A395" s="2">
        <v>1</v>
      </c>
      <c r="B395" s="2">
        <v>37</v>
      </c>
      <c r="C395" s="5">
        <v>3898</v>
      </c>
      <c r="D395" s="5">
        <v>1</v>
      </c>
      <c r="E395" s="5">
        <v>0</v>
      </c>
    </row>
    <row r="396" ht="16.5" spans="1:5">
      <c r="A396" s="1">
        <v>1</v>
      </c>
      <c r="B396" s="1">
        <v>38</v>
      </c>
      <c r="C396" s="6">
        <v>4075</v>
      </c>
      <c r="D396" s="5">
        <v>1</v>
      </c>
      <c r="E396" s="5">
        <v>0</v>
      </c>
    </row>
    <row r="397" ht="16.5" spans="1:5">
      <c r="A397" s="3">
        <v>1</v>
      </c>
      <c r="B397" s="3">
        <v>39</v>
      </c>
      <c r="C397" s="7">
        <v>4258</v>
      </c>
      <c r="D397" s="5">
        <v>1</v>
      </c>
      <c r="E397" s="5">
        <v>0</v>
      </c>
    </row>
    <row r="398" ht="16.5" spans="1:5">
      <c r="A398" s="2">
        <v>1</v>
      </c>
      <c r="B398" s="2">
        <v>40</v>
      </c>
      <c r="C398" s="5">
        <v>4443</v>
      </c>
      <c r="D398" s="5">
        <v>1</v>
      </c>
      <c r="E398" s="5">
        <v>1</v>
      </c>
    </row>
    <row r="399" ht="16.5" spans="1:5">
      <c r="A399" s="2">
        <v>1</v>
      </c>
      <c r="B399" s="2">
        <v>41</v>
      </c>
      <c r="C399" s="5">
        <v>4630</v>
      </c>
      <c r="D399" s="5">
        <v>2</v>
      </c>
      <c r="E399" s="5">
        <v>0</v>
      </c>
    </row>
    <row r="400" ht="16.5" spans="1:5">
      <c r="A400" s="2">
        <v>1</v>
      </c>
      <c r="B400" s="2">
        <v>42</v>
      </c>
      <c r="C400" s="5">
        <v>5063</v>
      </c>
      <c r="D400" s="5">
        <v>3</v>
      </c>
      <c r="E400" s="5">
        <v>0</v>
      </c>
    </row>
    <row r="401" ht="16.5" spans="1:5">
      <c r="A401" s="1">
        <v>1</v>
      </c>
      <c r="B401" s="1">
        <v>43</v>
      </c>
      <c r="C401" s="6">
        <v>5270</v>
      </c>
      <c r="D401" s="5">
        <v>2</v>
      </c>
      <c r="E401" s="5">
        <v>0</v>
      </c>
    </row>
    <row r="402" ht="16.5" spans="1:5">
      <c r="A402" s="3">
        <v>1</v>
      </c>
      <c r="B402" s="3">
        <v>44</v>
      </c>
      <c r="C402" s="7">
        <v>5478</v>
      </c>
      <c r="D402" s="5">
        <v>3</v>
      </c>
      <c r="E402" s="5">
        <v>0</v>
      </c>
    </row>
    <row r="403" ht="16.5" spans="1:5">
      <c r="A403" s="2">
        <v>1</v>
      </c>
      <c r="B403" s="2">
        <v>45</v>
      </c>
      <c r="C403" s="5">
        <v>5690</v>
      </c>
      <c r="D403" s="5">
        <v>2</v>
      </c>
      <c r="E403" s="5">
        <v>0</v>
      </c>
    </row>
    <row r="404" ht="16.5" spans="1:5">
      <c r="A404" s="2">
        <v>1</v>
      </c>
      <c r="B404" s="2">
        <v>46</v>
      </c>
      <c r="C404" s="5">
        <v>5908</v>
      </c>
      <c r="D404" s="5">
        <v>3</v>
      </c>
      <c r="E404" s="5">
        <v>0</v>
      </c>
    </row>
    <row r="405" ht="16.5" spans="1:5">
      <c r="A405" s="2">
        <v>1</v>
      </c>
      <c r="B405" s="2">
        <v>47</v>
      </c>
      <c r="C405" s="5">
        <v>6128</v>
      </c>
      <c r="D405" s="5">
        <v>2</v>
      </c>
      <c r="E405" s="5">
        <v>0</v>
      </c>
    </row>
    <row r="406" ht="16.5" spans="1:5">
      <c r="A406" s="1">
        <v>1</v>
      </c>
      <c r="B406" s="1">
        <v>48</v>
      </c>
      <c r="C406" s="6">
        <v>6353</v>
      </c>
      <c r="D406" s="5">
        <v>3</v>
      </c>
      <c r="E406" s="5">
        <v>0</v>
      </c>
    </row>
    <row r="407" ht="16.5" spans="1:5">
      <c r="A407" s="3">
        <v>1</v>
      </c>
      <c r="B407" s="3">
        <v>49</v>
      </c>
      <c r="C407" s="7">
        <v>6580</v>
      </c>
      <c r="D407" s="5">
        <v>2</v>
      </c>
      <c r="E407" s="5">
        <v>0</v>
      </c>
    </row>
    <row r="408" ht="16.5" spans="1:5">
      <c r="A408" s="2">
        <v>1</v>
      </c>
      <c r="B408" s="2">
        <v>50</v>
      </c>
      <c r="C408" s="5">
        <v>6813</v>
      </c>
      <c r="D408" s="5">
        <v>3</v>
      </c>
      <c r="E408" s="5">
        <v>1</v>
      </c>
    </row>
    <row r="409" ht="16.5" spans="1:5">
      <c r="A409" s="2">
        <v>1</v>
      </c>
      <c r="B409" s="2">
        <v>51</v>
      </c>
      <c r="C409" s="5">
        <v>7048</v>
      </c>
      <c r="D409" s="5">
        <v>3</v>
      </c>
      <c r="E409" s="5">
        <v>0</v>
      </c>
    </row>
    <row r="410" ht="16.5" spans="1:5">
      <c r="A410" s="2">
        <v>1</v>
      </c>
      <c r="B410" s="2">
        <v>52</v>
      </c>
      <c r="C410" s="5">
        <v>7650</v>
      </c>
      <c r="D410" s="5">
        <v>3</v>
      </c>
      <c r="E410" s="5">
        <v>0</v>
      </c>
    </row>
    <row r="411" ht="16.5" spans="1:5">
      <c r="A411" s="1">
        <v>1</v>
      </c>
      <c r="B411" s="1">
        <v>53</v>
      </c>
      <c r="C411" s="6">
        <v>7905</v>
      </c>
      <c r="D411" s="5">
        <v>3</v>
      </c>
      <c r="E411" s="5">
        <v>0</v>
      </c>
    </row>
    <row r="412" ht="16.5" spans="1:5">
      <c r="A412" s="3">
        <v>1</v>
      </c>
      <c r="B412" s="3">
        <v>54</v>
      </c>
      <c r="C412" s="7">
        <v>8165</v>
      </c>
      <c r="D412" s="5">
        <v>3</v>
      </c>
      <c r="E412" s="5">
        <v>0</v>
      </c>
    </row>
    <row r="413" ht="16.5" spans="1:5">
      <c r="A413" s="2">
        <v>1</v>
      </c>
      <c r="B413" s="2">
        <v>55</v>
      </c>
      <c r="C413" s="5">
        <v>8428</v>
      </c>
      <c r="D413" s="5">
        <v>3</v>
      </c>
      <c r="E413" s="5">
        <v>0</v>
      </c>
    </row>
    <row r="414" ht="16.5" spans="1:5">
      <c r="A414" s="2">
        <v>1</v>
      </c>
      <c r="B414" s="2">
        <v>56</v>
      </c>
      <c r="C414" s="5">
        <v>8695</v>
      </c>
      <c r="D414" s="5">
        <v>3</v>
      </c>
      <c r="E414" s="5">
        <v>0</v>
      </c>
    </row>
    <row r="415" ht="16.5" spans="1:5">
      <c r="A415" s="2">
        <v>1</v>
      </c>
      <c r="B415" s="2">
        <v>57</v>
      </c>
      <c r="C415" s="5">
        <v>8965</v>
      </c>
      <c r="D415" s="5">
        <v>3</v>
      </c>
      <c r="E415" s="5">
        <v>0</v>
      </c>
    </row>
    <row r="416" ht="16.5" spans="1:5">
      <c r="A416" s="1">
        <v>1</v>
      </c>
      <c r="B416" s="1">
        <v>58</v>
      </c>
      <c r="C416" s="6">
        <v>9240</v>
      </c>
      <c r="D416" s="5">
        <v>3</v>
      </c>
      <c r="E416" s="5">
        <v>0</v>
      </c>
    </row>
    <row r="417" ht="16.5" spans="1:5">
      <c r="A417" s="3">
        <v>1</v>
      </c>
      <c r="B417" s="3">
        <v>59</v>
      </c>
      <c r="C417" s="7">
        <v>9518</v>
      </c>
      <c r="D417" s="5">
        <v>3</v>
      </c>
      <c r="E417" s="5">
        <v>0</v>
      </c>
    </row>
    <row r="418" ht="16.5" spans="1:5">
      <c r="A418" s="2">
        <v>1</v>
      </c>
      <c r="B418" s="2">
        <v>60</v>
      </c>
      <c r="C418" s="5">
        <v>9800</v>
      </c>
      <c r="D418" s="5">
        <v>3</v>
      </c>
      <c r="E418" s="5">
        <v>1</v>
      </c>
    </row>
    <row r="419" ht="16.5" spans="1:5">
      <c r="A419" s="2">
        <v>1</v>
      </c>
      <c r="B419" s="2">
        <v>61</v>
      </c>
      <c r="C419" s="5">
        <v>10088</v>
      </c>
      <c r="D419" s="5">
        <v>3</v>
      </c>
      <c r="E419" s="5">
        <v>0</v>
      </c>
    </row>
    <row r="420" ht="16.5" spans="1:5">
      <c r="A420" s="2">
        <v>1</v>
      </c>
      <c r="B420" s="2">
        <v>62</v>
      </c>
      <c r="C420" s="5">
        <v>10895</v>
      </c>
      <c r="D420" s="5">
        <v>4</v>
      </c>
      <c r="E420" s="5">
        <v>0</v>
      </c>
    </row>
    <row r="421" ht="16.5" spans="1:5">
      <c r="A421" s="1">
        <v>1</v>
      </c>
      <c r="B421" s="1">
        <v>63</v>
      </c>
      <c r="C421" s="6">
        <v>11205</v>
      </c>
      <c r="D421" s="5">
        <v>3</v>
      </c>
      <c r="E421" s="5">
        <v>0</v>
      </c>
    </row>
    <row r="422" ht="16.5" spans="1:5">
      <c r="A422" s="3">
        <v>1</v>
      </c>
      <c r="B422" s="3">
        <v>64</v>
      </c>
      <c r="C422" s="7">
        <v>11518</v>
      </c>
      <c r="D422" s="5">
        <v>4</v>
      </c>
      <c r="E422" s="5">
        <v>0</v>
      </c>
    </row>
    <row r="423" ht="16.5" spans="1:5">
      <c r="A423" s="2">
        <v>1</v>
      </c>
      <c r="B423" s="2">
        <v>65</v>
      </c>
      <c r="C423" s="5">
        <v>11833</v>
      </c>
      <c r="D423" s="5">
        <v>3</v>
      </c>
      <c r="E423" s="5">
        <v>1</v>
      </c>
    </row>
    <row r="424" ht="16.5" spans="1:5">
      <c r="A424" s="2">
        <v>1</v>
      </c>
      <c r="B424" s="2">
        <v>66</v>
      </c>
      <c r="C424" s="5">
        <v>12153</v>
      </c>
      <c r="D424" s="5">
        <v>4</v>
      </c>
      <c r="E424" s="5">
        <v>0</v>
      </c>
    </row>
    <row r="425" ht="16.5" spans="1:5">
      <c r="A425" s="2">
        <v>1</v>
      </c>
      <c r="B425" s="2">
        <v>67</v>
      </c>
      <c r="C425" s="5">
        <v>12478</v>
      </c>
      <c r="D425" s="5">
        <v>3</v>
      </c>
      <c r="E425" s="5">
        <v>0</v>
      </c>
    </row>
    <row r="426" ht="16.5" spans="1:5">
      <c r="A426" s="1">
        <v>1</v>
      </c>
      <c r="B426" s="1">
        <v>68</v>
      </c>
      <c r="C426" s="6">
        <v>12808</v>
      </c>
      <c r="D426" s="5">
        <v>4</v>
      </c>
      <c r="E426" s="5">
        <v>0</v>
      </c>
    </row>
    <row r="427" ht="16.5" spans="1:5">
      <c r="A427" s="3">
        <v>1</v>
      </c>
      <c r="B427" s="3">
        <v>69</v>
      </c>
      <c r="C427" s="7">
        <v>13140</v>
      </c>
      <c r="D427" s="5">
        <v>3</v>
      </c>
      <c r="E427" s="5">
        <v>0</v>
      </c>
    </row>
    <row r="428" ht="16.5" spans="1:5">
      <c r="A428" s="2">
        <v>1</v>
      </c>
      <c r="B428" s="2">
        <v>70</v>
      </c>
      <c r="C428" s="5">
        <v>13478</v>
      </c>
      <c r="D428" s="5">
        <v>4</v>
      </c>
      <c r="E428" s="5">
        <v>1</v>
      </c>
    </row>
    <row r="429" ht="16.5" spans="1:5">
      <c r="A429" s="2">
        <v>1</v>
      </c>
      <c r="B429" s="2">
        <v>71</v>
      </c>
      <c r="C429" s="5">
        <v>13818</v>
      </c>
      <c r="D429" s="5">
        <v>4</v>
      </c>
      <c r="E429" s="5">
        <v>0</v>
      </c>
    </row>
    <row r="430" ht="16.5" spans="1:5">
      <c r="A430" s="2">
        <v>1</v>
      </c>
      <c r="B430" s="2">
        <v>72</v>
      </c>
      <c r="C430" s="5">
        <v>14870</v>
      </c>
      <c r="D430" s="5">
        <v>4</v>
      </c>
      <c r="E430" s="5">
        <v>0</v>
      </c>
    </row>
    <row r="431" ht="16.5" spans="1:5">
      <c r="A431" s="1">
        <v>1</v>
      </c>
      <c r="B431" s="1">
        <v>73</v>
      </c>
      <c r="C431" s="6">
        <v>15238</v>
      </c>
      <c r="D431" s="5">
        <v>4</v>
      </c>
      <c r="E431" s="5">
        <v>0</v>
      </c>
    </row>
    <row r="432" ht="16.5" spans="1:5">
      <c r="A432" s="3">
        <v>1</v>
      </c>
      <c r="B432" s="3">
        <v>74</v>
      </c>
      <c r="C432" s="7">
        <v>15608</v>
      </c>
      <c r="D432" s="5">
        <v>4</v>
      </c>
      <c r="E432" s="5">
        <v>0</v>
      </c>
    </row>
    <row r="433" ht="16.5" spans="1:5">
      <c r="A433" s="2">
        <v>1</v>
      </c>
      <c r="B433" s="2">
        <v>75</v>
      </c>
      <c r="C433" s="5">
        <v>15983</v>
      </c>
      <c r="D433" s="5">
        <v>4</v>
      </c>
      <c r="E433" s="5">
        <v>1</v>
      </c>
    </row>
    <row r="434" ht="16.5" spans="1:5">
      <c r="A434" s="2">
        <v>1</v>
      </c>
      <c r="B434" s="2">
        <v>76</v>
      </c>
      <c r="C434" s="5">
        <v>16360</v>
      </c>
      <c r="D434" s="5">
        <v>4</v>
      </c>
      <c r="E434" s="5">
        <v>0</v>
      </c>
    </row>
    <row r="435" ht="16.5" spans="1:5">
      <c r="A435" s="2">
        <v>1</v>
      </c>
      <c r="B435" s="2">
        <v>77</v>
      </c>
      <c r="C435" s="5">
        <v>16743</v>
      </c>
      <c r="D435" s="5">
        <v>4</v>
      </c>
      <c r="E435" s="5">
        <v>0</v>
      </c>
    </row>
    <row r="436" ht="16.5" spans="1:5">
      <c r="A436" s="1">
        <v>1</v>
      </c>
      <c r="B436" s="1">
        <v>78</v>
      </c>
      <c r="C436" s="6">
        <v>17130</v>
      </c>
      <c r="D436" s="5">
        <v>4</v>
      </c>
      <c r="E436" s="5">
        <v>0</v>
      </c>
    </row>
    <row r="437" ht="16.5" spans="1:5">
      <c r="A437" s="3">
        <v>1</v>
      </c>
      <c r="B437" s="3">
        <v>79</v>
      </c>
      <c r="C437" s="7">
        <v>17523</v>
      </c>
      <c r="D437" s="5">
        <v>4</v>
      </c>
      <c r="E437" s="5">
        <v>0</v>
      </c>
    </row>
    <row r="438" ht="16.5" spans="1:5">
      <c r="A438" s="2">
        <v>1</v>
      </c>
      <c r="B438" s="2">
        <v>80</v>
      </c>
      <c r="C438" s="5">
        <v>17918</v>
      </c>
      <c r="D438" s="5">
        <v>4</v>
      </c>
      <c r="E438" s="5">
        <v>1</v>
      </c>
    </row>
    <row r="439" ht="16.5" spans="1:5">
      <c r="A439" s="2">
        <v>1</v>
      </c>
      <c r="B439" s="2">
        <v>81</v>
      </c>
      <c r="C439" s="5">
        <v>18318</v>
      </c>
      <c r="D439" s="5">
        <v>5</v>
      </c>
      <c r="E439" s="5">
        <v>0</v>
      </c>
    </row>
    <row r="440" ht="16.5" spans="1:5">
      <c r="A440" s="2">
        <v>1</v>
      </c>
      <c r="B440" s="2">
        <v>82</v>
      </c>
      <c r="C440" s="5">
        <v>21623</v>
      </c>
      <c r="D440" s="5">
        <v>5</v>
      </c>
      <c r="E440" s="5">
        <v>0</v>
      </c>
    </row>
    <row r="441" ht="16.5" spans="1:5">
      <c r="A441" s="1">
        <v>1</v>
      </c>
      <c r="B441" s="1">
        <v>83</v>
      </c>
      <c r="C441" s="6">
        <v>24303</v>
      </c>
      <c r="D441" s="5">
        <v>5</v>
      </c>
      <c r="E441" s="5">
        <v>0</v>
      </c>
    </row>
    <row r="442" ht="16.5" spans="1:5">
      <c r="A442" s="3">
        <v>1</v>
      </c>
      <c r="B442" s="3">
        <v>84</v>
      </c>
      <c r="C442" s="7">
        <v>27310</v>
      </c>
      <c r="D442" s="5">
        <v>5</v>
      </c>
      <c r="E442" s="5">
        <v>0</v>
      </c>
    </row>
    <row r="443" ht="16.5" spans="1:5">
      <c r="A443" s="2">
        <v>1</v>
      </c>
      <c r="B443" s="2">
        <v>85</v>
      </c>
      <c r="C443" s="5">
        <v>30680</v>
      </c>
      <c r="D443" s="5">
        <v>5</v>
      </c>
      <c r="E443" s="5">
        <v>1</v>
      </c>
    </row>
    <row r="444" ht="16.5" spans="1:5">
      <c r="A444" s="2">
        <v>1</v>
      </c>
      <c r="B444" s="2">
        <v>86</v>
      </c>
      <c r="C444" s="5">
        <v>34460</v>
      </c>
      <c r="D444" s="5">
        <v>5</v>
      </c>
      <c r="E444" s="5">
        <v>0</v>
      </c>
    </row>
    <row r="445" ht="16.5" spans="1:5">
      <c r="A445" s="2">
        <v>1</v>
      </c>
      <c r="B445" s="2">
        <v>87</v>
      </c>
      <c r="C445" s="5">
        <v>38695</v>
      </c>
      <c r="D445" s="5">
        <v>5</v>
      </c>
      <c r="E445" s="5">
        <v>0</v>
      </c>
    </row>
    <row r="446" ht="16.5" spans="1:5">
      <c r="A446" s="1">
        <v>1</v>
      </c>
      <c r="B446" s="1">
        <v>88</v>
      </c>
      <c r="C446" s="6">
        <v>43443</v>
      </c>
      <c r="D446" s="5">
        <v>5</v>
      </c>
      <c r="E446" s="5">
        <v>0</v>
      </c>
    </row>
    <row r="447" ht="16.5" spans="1:5">
      <c r="A447" s="3">
        <v>1</v>
      </c>
      <c r="B447" s="3">
        <v>89</v>
      </c>
      <c r="C447" s="7">
        <v>48763</v>
      </c>
      <c r="D447" s="5">
        <v>5</v>
      </c>
      <c r="E447" s="5">
        <v>0</v>
      </c>
    </row>
    <row r="448" ht="16.5" spans="1:5">
      <c r="A448" s="2">
        <v>1</v>
      </c>
      <c r="B448" s="2">
        <v>90</v>
      </c>
      <c r="C448" s="5">
        <v>54720</v>
      </c>
      <c r="D448" s="5">
        <v>5</v>
      </c>
      <c r="E448" s="5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RegularAttrbuteId(后)</vt:lpstr>
      <vt:lpstr>AttrbuteId</vt:lpstr>
      <vt:lpstr>草稿</vt:lpstr>
      <vt:lpstr>UpgradeExp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2020-11-02T07:03:00Z</dcterms:created>
  <dcterms:modified xsi:type="dcterms:W3CDTF">2021-08-31T03:26:31Z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7029A8A747174430B030021CE8DB2E7A</vt:lpwstr>
  </property>
</Properties>
</file>