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QBT\Business Travel\FINANCE_SSC\BSP\BSP Weekly Reports\FY22\20211107\AGM-BSP Upload Files\"/>
    </mc:Choice>
  </mc:AlternateContent>
  <xr:revisionPtr revIDLastSave="0" documentId="13_ncr:1_{D405DE96-5362-4B29-A082-B6589C88169B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Reconcilli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K12" i="1" l="1"/>
  <c r="K10" i="1"/>
  <c r="H1" i="1" l="1"/>
  <c r="L10" i="1" l="1"/>
  <c r="L12" i="1"/>
</calcChain>
</file>

<file path=xl/sharedStrings.xml><?xml version="1.0" encoding="utf-8"?>
<sst xmlns="http://schemas.openxmlformats.org/spreadsheetml/2006/main" count="18" uniqueCount="17">
  <si>
    <t>Note:</t>
  </si>
  <si>
    <t>The Net Amount Payable on the Billing Statements must equal the Net Amount Payable after uploading the bsp files into AGM. Should there be a difference check calculations, check files used for upload, re-merge data and upload again. DO NOT continue with AGM bsp matching until the Supplier Upload results match AGM.</t>
  </si>
  <si>
    <t>BSP Billing Statement</t>
  </si>
  <si>
    <t>Iata code</t>
  </si>
  <si>
    <t>Credit Issues</t>
  </si>
  <si>
    <t>Less:  Credit Refunds</t>
  </si>
  <si>
    <t>Total</t>
  </si>
  <si>
    <t>Net Credit Amount Payable</t>
  </si>
  <si>
    <t>BSP - AGM Reconciliation</t>
  </si>
  <si>
    <t xml:space="preserve">Note:  </t>
  </si>
  <si>
    <t>Payable Balance</t>
  </si>
  <si>
    <t>AGM Supplier Data Upload Report</t>
  </si>
  <si>
    <t>UATP Amount</t>
  </si>
  <si>
    <t>Net to be paid</t>
  </si>
  <si>
    <t xml:space="preserve"> </t>
  </si>
  <si>
    <t>*There are currently 2 active IATAs that we use.  Update this form when more Iata codes are being used.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</si>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</sst>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8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44" fontId="0" fillId="0" borderId="1" xfId="1" applyFont="1" applyBorder="1"/>
    <xf numFmtId="44" fontId="0" fillId="2" borderId="1" xfId="1" applyFont="1" applyFill="1" applyBorder="1"/>
    <xf numFmtId="44" fontId="0" fillId="3" borderId="1" xfId="1" applyFont="1" applyFill="1" applyBorder="1"/>
    <xf numFmtId="44" fontId="0" fillId="0" borderId="0" xfId="0" applyNumberFormat="1"/>
    <xf numFmtId="44" fontId="0" fillId="3" borderId="3" xfId="1" applyFont="1" applyFill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wrapText="1"/>
    </xf>
    <xf numFmtId="44" fontId="0" fillId="0" borderId="11" xfId="1" applyFont="1" applyBorder="1"/>
    <xf numFmtId="0" fontId="0" fillId="0" borderId="12" xfId="0" applyBorder="1"/>
    <xf numFmtId="44" fontId="0" fillId="0" borderId="0" xfId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5" xfId="0" applyFont="1" applyBorder="1" applyAlignment="1">
      <alignment horizontal="center"/>
    </xf>
    <xf numFmtId="0" fontId="0" fillId="0" borderId="8" xfId="0" applyBorder="1"/>
    <xf numFmtId="44" fontId="2" fillId="0" borderId="0" xfId="0" applyNumberFormat="1" applyFont="1"/>
    <xf numFmtId="44" fontId="4" fillId="3" borderId="3" xfId="1" applyFont="1" applyFill="1" applyBorder="1"/>
    <xf numFmtId="44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horizontal="center" vertical="top" wrapText="1"/>
    </xf>
    <xf numFmtId="0" fontId="2" fillId="0" borderId="0" xfId="0" applyFont="1" applyFill="1"/>
    <xf numFmtId="16" fontId="2" fillId="3" borderId="1" xfId="0" applyNumberFormat="1" applyFont="1" applyFill="1" applyBorder="1" applyAlignment="1">
      <alignment horizontal="center"/>
    </xf>
    <xf numFmtId="0" fontId="2" fillId="0" borderId="0" xfId="0" applyFont="1" applyAlignment="1"/>
    <xf numFmtId="14" fontId="0" fillId="0" borderId="0" xfId="0" applyNumberFormat="1"/>
    <xf numFmtId="4" fontId="0" fillId="0" borderId="11" xfId="0" applyNumberFormat="1" applyBorder="1"/>
    <xf numFmtId="4" fontId="0" fillId="0" borderId="13" xfId="0" applyNumberFormat="1" applyBorder="1"/>
    <xf numFmtId="0" fontId="0" fillId="0" borderId="0" xfId="0" applyNumberFormat="1"/>
    <xf numFmtId="14" fontId="2" fillId="0" borderId="0" xfId="0" applyNumberFormat="1" applyFont="1"/>
    <xf numFmtId="14" fontId="2" fillId="4" borderId="0" xfId="0" applyNumberFormat="1" applyFont="1" applyFill="1"/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"/>
  <sheetViews>
    <sheetView tabSelected="1" workbookViewId="0">
      <selection activeCell="C13" sqref="C13"/>
    </sheetView>
  </sheetViews>
  <sheetFormatPr defaultRowHeight="15" x14ac:dyDescent="0.25"/>
  <cols>
    <col min="1" max="1" width="6.85546875" bestFit="1" customWidth="1"/>
    <col min="2" max="2" width="27" customWidth="1"/>
    <col min="3" max="3" width="13.85546875" bestFit="1" customWidth="1"/>
    <col min="4" max="4" width="2.85546875" customWidth="1"/>
    <col min="5" max="5" width="25.7109375" bestFit="1" customWidth="1"/>
    <col min="6" max="6" width="15.42578125" customWidth="1"/>
    <col min="7" max="7" width="17.42578125" bestFit="1" customWidth="1"/>
    <col min="8" max="8" width="18" bestFit="1" customWidth="1"/>
    <col min="9" max="9" width="20.140625" bestFit="1" customWidth="1"/>
    <col min="10" max="10" width="12.7109375" customWidth="1"/>
    <col min="11" max="11" width="17.140625" customWidth="1"/>
    <col min="12" max="12" width="16" customWidth="1"/>
    <col min="13" max="13" width="10.7109375" bestFit="1" customWidth="1"/>
  </cols>
  <sheetData>
    <row r="1" spans="1:14" s="1" customFormat="1" ht="30" customHeight="1" x14ac:dyDescent="0.25">
      <c r="A1" s="30" t="s">
        <v>8</v>
      </c>
      <c r="B1" s="30"/>
      <c r="G1" s="28"/>
      <c r="H1" s="29" t="str">
        <f>TEXT(L1-6,"dd mmmm yy")&amp;" - "&amp;TEXT(L1,"dd  mmmm yy")</f>
        <v>01 November 21 - 07  November 21</v>
      </c>
      <c r="I1" s="28"/>
      <c r="L1" s="36">
        <v>44507</v>
      </c>
      <c r="M1" s="35"/>
      <c r="N1" s="35"/>
    </row>
    <row r="3" spans="1:14" ht="45.75" customHeight="1" x14ac:dyDescent="0.25">
      <c r="A3" s="27" t="s">
        <v>0</v>
      </c>
      <c r="B3" s="37" t="s">
        <v>1</v>
      </c>
      <c r="C3" s="37"/>
      <c r="D3" s="37"/>
      <c r="E3" s="37"/>
      <c r="F3" s="37"/>
      <c r="G3" s="37"/>
      <c r="H3" s="38"/>
    </row>
    <row r="5" spans="1:14" ht="30" customHeight="1" x14ac:dyDescent="0.25">
      <c r="B5" s="39" t="s">
        <v>11</v>
      </c>
      <c r="C5" s="40"/>
      <c r="E5" s="39" t="s">
        <v>2</v>
      </c>
      <c r="F5" s="41"/>
      <c r="G5" s="41"/>
      <c r="H5" s="41"/>
      <c r="I5" s="41"/>
      <c r="J5" s="41"/>
      <c r="K5" s="40"/>
    </row>
    <row r="6" spans="1:14" x14ac:dyDescent="0.25">
      <c r="B6" s="10"/>
      <c r="C6" s="11"/>
      <c r="E6" s="7"/>
      <c r="F6" s="21"/>
      <c r="G6" s="39" t="s">
        <v>3</v>
      </c>
      <c r="H6" s="41"/>
      <c r="I6" s="41"/>
      <c r="J6" s="40"/>
      <c r="K6" s="18" t="s">
        <v>6</v>
      </c>
    </row>
    <row r="7" spans="1:14" x14ac:dyDescent="0.25">
      <c r="B7" s="12"/>
      <c r="C7" s="13"/>
      <c r="E7" s="8"/>
      <c r="F7" s="20"/>
      <c r="G7" s="18" t="s">
        <v>16</v>
      </c>
      <c r="H7" s="18"/>
      <c r="I7" s="18"/>
      <c r="J7" s="18"/>
      <c r="K7" s="19"/>
    </row>
    <row r="8" spans="1:14" ht="30" customHeight="1" x14ac:dyDescent="0.25">
      <c r="B8" s="14" t="s">
        <v>12</v>
      </c>
      <c r="C8" s="32">
        <v>3833287.58</v>
      </c>
      <c r="E8" s="8" t="s">
        <v>4</v>
      </c>
      <c r="F8" s="4">
        <v>0</v>
      </c>
      <c r="G8" s="4">
        <v>4225311.6399999997</v>
      </c>
      <c r="H8" s="6">
        <v>0</v>
      </c>
      <c r="I8" s="4"/>
      <c r="J8" s="6">
        <v>0</v>
      </c>
      <c r="K8" s="2"/>
    </row>
    <row r="9" spans="1:14" ht="30" customHeight="1" x14ac:dyDescent="0.25">
      <c r="B9" s="12"/>
      <c r="C9" s="15"/>
      <c r="E9" s="8" t="s">
        <v>5</v>
      </c>
      <c r="F9" s="4">
        <v>0</v>
      </c>
      <c r="G9" s="4">
        <v>-392024.06</v>
      </c>
      <c r="H9" s="6">
        <v>0</v>
      </c>
      <c r="I9" s="4"/>
      <c r="J9" s="23">
        <v>0</v>
      </c>
      <c r="K9" s="2"/>
    </row>
    <row r="10" spans="1:14" ht="30" customHeight="1" x14ac:dyDescent="0.25">
      <c r="B10" s="12"/>
      <c r="C10" s="15"/>
      <c r="E10" s="8" t="s">
        <v>7</v>
      </c>
      <c r="F10" s="2">
        <v>0</v>
      </c>
      <c r="G10" s="2">
        <f>SUM(G8:G9)</f>
        <v>3833287.5799999996</v>
      </c>
      <c r="H10" s="2">
        <v>0</v>
      </c>
      <c r="I10" s="2">
        <v>0</v>
      </c>
      <c r="J10" s="2">
        <v>0</v>
      </c>
      <c r="K10" s="3">
        <f>+G10</f>
        <v>3833287.5799999996</v>
      </c>
      <c r="L10" s="22">
        <f>C8-K10</f>
        <v>0</v>
      </c>
    </row>
    <row r="11" spans="1:14" ht="30" customHeight="1" x14ac:dyDescent="0.25">
      <c r="B11" s="12"/>
      <c r="C11" s="15"/>
      <c r="E11" s="8"/>
      <c r="F11" s="17"/>
      <c r="G11" s="17"/>
      <c r="H11" s="17"/>
      <c r="I11" s="17"/>
      <c r="J11" s="17"/>
      <c r="K11" s="3"/>
      <c r="L11" s="5"/>
    </row>
    <row r="12" spans="1:14" ht="30" customHeight="1" x14ac:dyDescent="0.25">
      <c r="B12" s="16" t="s">
        <v>13</v>
      </c>
      <c r="C12" s="33">
        <v>230323.57</v>
      </c>
      <c r="E12" s="9" t="s">
        <v>10</v>
      </c>
      <c r="F12" s="6">
        <v>0</v>
      </c>
      <c r="G12" s="6">
        <v>230323.7</v>
      </c>
      <c r="H12" s="6">
        <v>0</v>
      </c>
      <c r="I12" s="6"/>
      <c r="J12" s="6">
        <v>0</v>
      </c>
      <c r="K12" s="3">
        <f>+G12</f>
        <v>230323.7</v>
      </c>
      <c r="L12" s="24">
        <f>C12-K12</f>
        <v>-0.13000000000465661</v>
      </c>
    </row>
    <row r="13" spans="1:14" ht="30" customHeight="1" x14ac:dyDescent="0.25">
      <c r="I13" s="26"/>
      <c r="J13" s="26"/>
      <c r="K13" s="26"/>
    </row>
    <row r="14" spans="1:14" ht="30" customHeight="1" x14ac:dyDescent="0.25">
      <c r="F14" t="s">
        <v>14</v>
      </c>
      <c r="H14" s="26"/>
      <c r="I14" s="26"/>
      <c r="J14" s="26"/>
      <c r="K14" s="26"/>
    </row>
    <row r="15" spans="1:14" ht="15.75" x14ac:dyDescent="0.25">
      <c r="A15" t="s">
        <v>9</v>
      </c>
      <c r="B15" t="s">
        <v>15</v>
      </c>
      <c r="H15" s="25"/>
    </row>
    <row r="17" spans="2:9" x14ac:dyDescent="0.25">
      <c r="B17" s="31"/>
      <c r="I17" t="s">
        <v>14</v>
      </c>
    </row>
    <row r="18" spans="2:9" x14ac:dyDescent="0.25">
      <c r="B18" s="31"/>
      <c r="C18" s="31"/>
    </row>
    <row r="19" spans="2:9" x14ac:dyDescent="0.25">
      <c r="C19" s="31"/>
    </row>
    <row r="20" spans="2:9" x14ac:dyDescent="0.25">
      <c r="C20" s="34"/>
    </row>
  </sheetData>
  <mergeCells count="4">
    <mergeCell ref="B3:H3"/>
    <mergeCell ref="B5:C5"/>
    <mergeCell ref="G6:J6"/>
    <mergeCell ref="E5:K5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Reconcilliation</vt:lpstr>
    </vt:vector>
  </TitlesOfParts>
  <Company>Jetset Travelworld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Fong</dc:creator>
  <cp:lastModifiedBy>Sherry Trinh</cp:lastModifiedBy>
  <cp:lastPrinted>2012-07-22T22:30:03Z</cp:lastPrinted>
  <dcterms:created xsi:type="dcterms:W3CDTF">2011-12-30T00:00:34Z</dcterms:created>
  <dcterms:modified xsi:type="dcterms:W3CDTF">2023-01-04T02:05:59Z</dcterms:modified>
</cp:coreProperties>
</file>